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36.xml" ContentType="application/vnd.openxmlformats-officedocument.drawing+xml"/>
  <Override PartName="/xl/drawings/drawing47.xml" ContentType="application/vnd.openxmlformats-officedocument.drawingml.chartshapes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08.xml" ContentType="application/vnd.openxmlformats-officedocument.drawing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1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drawings/drawing99.xml" ContentType="application/vnd.openxmlformats-officedocument.drawing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ml.chartshapes+xml"/>
  <Override PartName="/xl/charts/chart65.xml" ContentType="application/vnd.openxmlformats-officedocument.drawingml.chart+xml"/>
  <Override PartName="/xl/drawings/drawing151.xml" ContentType="application/vnd.openxmlformats-officedocument.drawingml.chartshapes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+xml"/>
  <Override PartName="/xl/chartsheets/sheet12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+xml"/>
  <Override PartName="/xl/charts/chart62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ml.chartshapes+xml"/>
  <Override PartName="/xl/charts/chart67.xml" ContentType="application/vnd.openxmlformats-officedocument.drawingml.chart+xml"/>
  <Override PartName="/xl/drawings/drawing153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ml.chartshapes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ml.chartshapes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ml.chartshapes+xml"/>
  <Override PartName="/xl/charts/chart61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ml.chartshapes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ml.chartshapes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15" windowWidth="21720" windowHeight="6195" activeTab="2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57-158-159 ISO 6 0.5-um TP" sheetId="53" r:id="rId9"/>
    <sheet name="157-158-159 ISO 6 5.0-um TP" sheetId="80" r:id="rId10"/>
    <sheet name="157-158-159 ISO 7 0.5-um TP" sheetId="52" r:id="rId11"/>
    <sheet name="157-158-159 ISO 7 5.0-um TP" sheetId="79" r:id="rId12"/>
    <sheet name="153H 0.5-um TP" sheetId="51" r:id="rId13"/>
    <sheet name="153H 5.0-um TP" sheetId="78" r:id="rId14"/>
    <sheet name="153-154 0.5-um TP" sheetId="50" r:id="rId15"/>
    <sheet name="153-154 5.0-um TP" sheetId="77" r:id="rId16"/>
    <sheet name="152-156 0.5-um TP" sheetId="49" r:id="rId17"/>
    <sheet name="152-156 5.0-um TP" sheetId="76" r:id="rId18"/>
    <sheet name="133H 0.5-um TP" sheetId="48" r:id="rId19"/>
    <sheet name="133H 5.0-um TP" sheetId="75" r:id="rId20"/>
    <sheet name="132-133 0.5-um TP" sheetId="47" r:id="rId21"/>
    <sheet name="132-133 5.0-um TP" sheetId="74" r:id="rId22"/>
    <sheet name="131H 0.5-um TP" sheetId="43" r:id="rId23"/>
    <sheet name="131H 5.0-um TP" sheetId="73" r:id="rId24"/>
    <sheet name="130-131 0.5-um TP" sheetId="42" r:id="rId25"/>
    <sheet name="130-131 5.0-um TP" sheetId="72" r:id="rId26"/>
    <sheet name="127H 0.5-um TP" sheetId="71" r:id="rId27"/>
    <sheet name="127H 5.0-um TP" sheetId="40" r:id="rId28"/>
    <sheet name="126-127 0.5-um TP" sheetId="39" r:id="rId29"/>
    <sheet name="126-127 5.0-um TP" sheetId="70" r:id="rId30"/>
    <sheet name="147B-162-163 0.5-um TP" sheetId="38" r:id="rId31"/>
    <sheet name="147B-162-163 5.0-um TP" sheetId="69" r:id="rId32"/>
    <sheet name="160-161 0.5-um TP" sheetId="37" r:id="rId33"/>
    <sheet name="160-161 5.0-um TP" sheetId="68" r:id="rId34"/>
    <sheet name="141T 0.5-um TP" sheetId="36" r:id="rId35"/>
    <sheet name="141T 5.0-um TP" sheetId="67" r:id="rId36"/>
    <sheet name="141 0.5-um TP" sheetId="35" r:id="rId37"/>
    <sheet name="141 5.0-um TP" sheetId="66" r:id="rId38"/>
    <sheet name="140-150-151 0.5-um TP" sheetId="29" r:id="rId39"/>
    <sheet name="140-150-151 5.0-um TP" sheetId="58" r:id="rId40"/>
    <sheet name="136-137 0.5-um TP" sheetId="28" r:id="rId41"/>
    <sheet name="136-137 5.0-um TP" sheetId="59" r:id="rId42"/>
    <sheet name="135H 0.5-um TP" sheetId="31" r:id="rId43"/>
    <sheet name="135H 5.0-um TP" sheetId="65" r:id="rId44"/>
    <sheet name="134-135 0.5-um TP" sheetId="30" r:id="rId45"/>
    <sheet name="134-135 5.0-um TP" sheetId="64" r:id="rId46"/>
    <sheet name="129H 0.5-um" sheetId="61" r:id="rId47"/>
    <sheet name="129H 5.0-um" sheetId="62" r:id="rId48"/>
    <sheet name="128-129 0.5-um TP" sheetId="26" r:id="rId49"/>
    <sheet name="128-129 5.0-um TP" sheetId="60" r:id="rId50"/>
    <sheet name="119-138-139 0.5-um TP" sheetId="27" r:id="rId51"/>
    <sheet name="119-138-139 5.0-um TP" sheetId="63" r:id="rId52"/>
    <sheet name="Start of AV Graphs -----&gt;" sheetId="87" r:id="rId53"/>
    <sheet name="143-144-145 ISO 6 AV" sheetId="103" r:id="rId54"/>
    <sheet name="143-144-145 ISO 7 AV" sheetId="102" r:id="rId55"/>
    <sheet name="157-158-159 ISO 6 AV" sheetId="99" r:id="rId56"/>
    <sheet name="157-158-159 ISO 7 AV" sheetId="98" r:id="rId57"/>
    <sheet name="153H AV" sheetId="97" r:id="rId58"/>
    <sheet name="153-154 AV" sheetId="96" r:id="rId59"/>
    <sheet name="152-156 AV" sheetId="95" r:id="rId60"/>
    <sheet name="133H AV" sheetId="94" r:id="rId61"/>
    <sheet name="132-133 AV" sheetId="93" r:id="rId62"/>
    <sheet name="131H AV" sheetId="92" r:id="rId63"/>
    <sheet name="130-131 AV" sheetId="90" r:id="rId64"/>
    <sheet name="127H AV" sheetId="89" r:id="rId65"/>
    <sheet name="126-127 AV" sheetId="88" r:id="rId66"/>
    <sheet name="162-163-147B AV" sheetId="25" r:id="rId67"/>
    <sheet name="160-161 AV" sheetId="24" r:id="rId68"/>
    <sheet name="141 AV" sheetId="23" r:id="rId69"/>
    <sheet name="140-150-151 AV" sheetId="22" r:id="rId70"/>
    <sheet name="136-137 AV" sheetId="21" r:id="rId71"/>
    <sheet name="135H AV" sheetId="20" r:id="rId72"/>
    <sheet name="134-135 AV" sheetId="19" r:id="rId73"/>
    <sheet name="129H AV" sheetId="18" r:id="rId74"/>
    <sheet name="128-129 AV" sheetId="17" r:id="rId75"/>
    <sheet name="119-138-139 AV" sheetId="16" r:id="rId76"/>
    <sheet name="Start of SV Graphs -----&gt;" sheetId="86" r:id="rId77"/>
    <sheet name="143-144-145 ISO 7 SV" sheetId="129" r:id="rId78"/>
    <sheet name="143-144-145 ISO 7 FV" sheetId="130" r:id="rId79"/>
    <sheet name="143-144-145 ISO 6 SV" sheetId="128" r:id="rId80"/>
    <sheet name="157-158-159 ISO 6 SV" sheetId="124" r:id="rId81"/>
    <sheet name="157-158-159 ISO 7 FV" sheetId="123" r:id="rId82"/>
    <sheet name="157-158-159 ISO 7 SV" sheetId="122" r:id="rId83"/>
    <sheet name="157-158-159 ISO 8 SV" sheetId="125" r:id="rId84"/>
    <sheet name="153L SV" sheetId="121" r:id="rId85"/>
    <sheet name="153-154 FV" sheetId="120" r:id="rId86"/>
    <sheet name="153-154 SV" sheetId="119" r:id="rId87"/>
    <sheet name="152-156 FV" sheetId="117" r:id="rId88"/>
    <sheet name="152-156 SV" sheetId="116" r:id="rId89"/>
    <sheet name="133L SV" sheetId="115" r:id="rId90"/>
    <sheet name="132-133 FV" sheetId="114" r:id="rId91"/>
    <sheet name="132-133 SV" sheetId="113" r:id="rId92"/>
    <sheet name="131L SV" sheetId="111" r:id="rId93"/>
    <sheet name="130-131 FV" sheetId="110" r:id="rId94"/>
    <sheet name="130-131 SV" sheetId="109" r:id="rId95"/>
    <sheet name="127H SV" sheetId="106" r:id="rId96"/>
    <sheet name="126-127 FV" sheetId="105" r:id="rId97"/>
    <sheet name="126-127 SV" sheetId="104" r:id="rId98"/>
    <sheet name="162-163-147B SFV" sheetId="13" r:id="rId99"/>
    <sheet name="160-161SFV" sheetId="12" r:id="rId100"/>
    <sheet name="141 SFV" sheetId="11" r:id="rId101"/>
    <sheet name="140-150-151 SFV" sheetId="10" r:id="rId102"/>
    <sheet name="136-137 SFV" sheetId="9" r:id="rId103"/>
    <sheet name="135L SFV" sheetId="14" r:id="rId104"/>
    <sheet name="134-135 SFV" sheetId="8" r:id="rId105"/>
    <sheet name="129H SFV" sheetId="15" r:id="rId106"/>
    <sheet name="128-129 SFV" sheetId="7" r:id="rId107"/>
    <sheet name="119-138-139 SFV" sheetId="4" r:id="rId108"/>
    <sheet name="Chart1" sheetId="5" r:id="rId109"/>
    <sheet name="Sheet1" sheetId="6" r:id="rId110"/>
  </sheets>
  <calcPr calcId="125725"/>
</workbook>
</file>

<file path=xl/calcChain.xml><?xml version="1.0" encoding="utf-8"?>
<calcChain xmlns="http://schemas.openxmlformats.org/spreadsheetml/2006/main">
  <c r="T10" i="3"/>
  <c r="S10"/>
  <c r="R10"/>
  <c r="Q10"/>
  <c r="P10"/>
  <c r="O10"/>
  <c r="E46" i="2"/>
  <c r="F46"/>
  <c r="G46"/>
  <c r="H46"/>
  <c r="D46"/>
  <c r="H64"/>
  <c r="I64"/>
  <c r="J64"/>
  <c r="G64"/>
  <c r="H81"/>
  <c r="I81"/>
  <c r="J81"/>
  <c r="G81"/>
  <c r="E113"/>
  <c r="F113"/>
  <c r="G113"/>
  <c r="D113"/>
  <c r="E157"/>
  <c r="F157"/>
  <c r="G157"/>
  <c r="D157"/>
  <c r="G176"/>
  <c r="H176"/>
  <c r="I176"/>
  <c r="F176"/>
  <c r="G194"/>
  <c r="H194"/>
  <c r="I194"/>
  <c r="F194"/>
  <c r="G212"/>
  <c r="H212"/>
  <c r="I212"/>
  <c r="F212"/>
  <c r="H246"/>
  <c r="I246"/>
  <c r="J246"/>
  <c r="G246"/>
  <c r="H276"/>
  <c r="I276"/>
  <c r="J276"/>
  <c r="G276"/>
  <c r="H305"/>
  <c r="I305"/>
  <c r="J305"/>
  <c r="G305"/>
  <c r="G334"/>
  <c r="H334"/>
  <c r="I334"/>
  <c r="F334"/>
  <c r="H365"/>
  <c r="I365"/>
  <c r="J365"/>
  <c r="G365"/>
  <c r="K897" i="3"/>
  <c r="L897"/>
  <c r="M897"/>
  <c r="J897"/>
  <c r="I830"/>
  <c r="J830"/>
  <c r="K830"/>
  <c r="H830"/>
  <c r="K754"/>
  <c r="L754"/>
  <c r="M754"/>
  <c r="J754"/>
  <c r="L710"/>
  <c r="M710"/>
  <c r="N710"/>
  <c r="K710"/>
  <c r="K626"/>
  <c r="L626"/>
  <c r="M626"/>
  <c r="J626"/>
  <c r="H571"/>
  <c r="I571"/>
  <c r="J571"/>
  <c r="G571"/>
  <c r="H408"/>
  <c r="I408"/>
  <c r="J408"/>
  <c r="G408"/>
  <c r="L315"/>
  <c r="I315"/>
  <c r="M269"/>
  <c r="N269"/>
  <c r="O269"/>
  <c r="L269"/>
  <c r="K237"/>
  <c r="L237"/>
  <c r="M237"/>
  <c r="J237"/>
  <c r="J218"/>
  <c r="K218"/>
  <c r="L218"/>
  <c r="I218"/>
  <c r="H172"/>
  <c r="I172"/>
  <c r="J172"/>
  <c r="G172"/>
  <c r="M140"/>
  <c r="N140"/>
  <c r="O140"/>
  <c r="P140"/>
  <c r="L140"/>
  <c r="H94"/>
  <c r="G94"/>
  <c r="H46"/>
  <c r="I46"/>
  <c r="J46"/>
  <c r="G46"/>
  <c r="S859"/>
  <c r="S858"/>
  <c r="S857"/>
  <c r="I907" l="1"/>
  <c r="B288" i="1"/>
  <c r="B897" i="3"/>
  <c r="B754"/>
  <c r="B710"/>
  <c r="B626"/>
  <c r="B571"/>
  <c r="B490"/>
  <c r="B408"/>
  <c r="B315"/>
  <c r="B269"/>
  <c r="B237"/>
  <c r="B218"/>
  <c r="B172"/>
  <c r="B140"/>
  <c r="B94"/>
  <c r="B46"/>
  <c r="M8" i="2"/>
  <c r="B411"/>
  <c r="B385"/>
  <c r="B365"/>
  <c r="B334"/>
  <c r="B305"/>
  <c r="B276"/>
  <c r="B246"/>
  <c r="B212"/>
  <c r="B194"/>
  <c r="B176"/>
  <c r="B157"/>
  <c r="B113"/>
  <c r="B81"/>
  <c r="B64"/>
  <c r="B46"/>
  <c r="B419" i="1"/>
  <c r="B396"/>
  <c r="B375"/>
  <c r="B345"/>
  <c r="C317"/>
  <c r="B317"/>
  <c r="C288"/>
  <c r="C259"/>
  <c r="B259"/>
  <c r="B226"/>
  <c r="B182"/>
  <c r="B166"/>
  <c r="B149"/>
  <c r="B108"/>
  <c r="B78"/>
  <c r="B61"/>
  <c r="B43"/>
  <c r="J315" i="3"/>
  <c r="K315"/>
  <c r="E194" i="2"/>
</calcChain>
</file>

<file path=xl/sharedStrings.xml><?xml version="1.0" encoding="utf-8"?>
<sst xmlns="http://schemas.openxmlformats.org/spreadsheetml/2006/main" count="2813" uniqueCount="277">
  <si>
    <t>Date</t>
  </si>
  <si>
    <t>A1 0.5</t>
  </si>
  <si>
    <t>A1 5.0</t>
  </si>
  <si>
    <t>A2 0.5</t>
  </si>
  <si>
    <t>A2 5.0</t>
  </si>
  <si>
    <t>Lot #</t>
  </si>
  <si>
    <t>AL/ACT #</t>
  </si>
  <si>
    <t>QC SSN</t>
  </si>
  <si>
    <t>Comments</t>
  </si>
  <si>
    <t>RM 126/127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</si>
  <si>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</si>
  <si>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</si>
  <si>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</si>
  <si>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</si>
  <si>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</si>
  <si>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</si>
  <si>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</si>
  <si>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</si>
  <si>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</si>
  <si>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</si>
  <si>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</si>
  <si>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</si>
  <si>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</si>
  <si>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</si>
  <si>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</si>
  <si>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</si>
  <si>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</si>
  <si>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</si>
  <si>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</si>
  <si>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</si>
  <si>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</si>
  <si>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</si>
  <si>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</si>
  <si>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</si>
  <si>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</si>
  <si>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</si>
  <si>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</si>
  <si>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</si>
  <si>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136/137</t>
  </si>
  <si>
    <t>ISO 8</t>
  </si>
  <si>
    <t>F2</t>
  </si>
  <si>
    <t>RM 162/163/147B</t>
  </si>
  <si>
    <t>ISO 7</t>
  </si>
  <si>
    <t>RM 130/131</t>
  </si>
  <si>
    <t>RM 132/133</t>
  </si>
  <si>
    <t>RM 157/158/159</t>
  </si>
  <si>
    <t>Aseptic Core</t>
  </si>
  <si>
    <t>RM 143/144/145</t>
  </si>
  <si>
    <t>GVR</t>
  </si>
  <si>
    <t>RM 119/138/139</t>
  </si>
  <si>
    <t>Alert</t>
  </si>
  <si>
    <t>Action</t>
  </si>
  <si>
    <t>RM 128/129/129L</t>
  </si>
  <si>
    <t>RM 134/135/135L</t>
  </si>
  <si>
    <t>RM 141/141L</t>
  </si>
  <si>
    <t>RM 126/127/127L</t>
  </si>
  <si>
    <t>RM 130/131/131L</t>
  </si>
  <si>
    <t>RM 132/133/133L</t>
  </si>
  <si>
    <t>RM 154/153/153L</t>
  </si>
  <si>
    <t>A1</t>
  </si>
  <si>
    <t>S1</t>
  </si>
  <si>
    <t>F3</t>
  </si>
  <si>
    <t>S8</t>
  </si>
  <si>
    <t>RM 154/153/ 153L</t>
  </si>
  <si>
    <t>GNC</t>
  </si>
  <si>
    <t>QC-13-03526</t>
  </si>
  <si>
    <t>SDA</t>
  </si>
  <si>
    <t>SDA; Radio, Light switch, Fermentor, Shaker, Computer</t>
  </si>
  <si>
    <t>QC-13-03080</t>
  </si>
  <si>
    <t>GNC (1) Chair, Clock, Radio, Fermentor, Balance</t>
  </si>
  <si>
    <t>GNC (x1)</t>
  </si>
  <si>
    <t>QC-13-03525</t>
  </si>
  <si>
    <t>Radio, Fermentor, Light switch, Computer, Shaker</t>
  </si>
  <si>
    <t>QC-13-03192</t>
  </si>
  <si>
    <t>QC-13-04429</t>
  </si>
  <si>
    <t>Sink, Scale, Avtoclave, Chair, Glove conpartment</t>
  </si>
  <si>
    <t>GNC 1</t>
  </si>
  <si>
    <t>QC-13-03673</t>
  </si>
  <si>
    <t>Pipette lack, Outside BSC, Clock, Flam. Cab., Vortex</t>
  </si>
  <si>
    <t>QC-13-04244</t>
  </si>
  <si>
    <t>13-0455</t>
  </si>
  <si>
    <t>Fridge, Outside BSC, Buffer, container, Flam. Cab., Water bath</t>
  </si>
  <si>
    <t>GPR w/spores</t>
  </si>
  <si>
    <t>QC-13-03363</t>
  </si>
  <si>
    <t>13-0416</t>
  </si>
  <si>
    <t>QC-13-04653</t>
  </si>
  <si>
    <t>Outside Tent, Autoclave Door, S. Wall, Door to 139, Door to 151.</t>
  </si>
  <si>
    <t>QC-13-04055</t>
  </si>
  <si>
    <t>13-0438; Glove Container, Sink, Scale, Autoclave Cart, Metal Rack</t>
  </si>
  <si>
    <t>QC-13-03098</t>
  </si>
  <si>
    <t>QC-13-04187</t>
  </si>
  <si>
    <t>Chair, Outside BSC, Flam. Cab., Door to 126, Vortex</t>
  </si>
  <si>
    <t>QC-13-04202</t>
  </si>
  <si>
    <t>North Wall, South Wall, Sink, Carboy, Flame Cab.</t>
  </si>
  <si>
    <t>QC-13-04156</t>
  </si>
  <si>
    <t>Sink, Cabinet, Autoclave, Scale, Phone</t>
  </si>
  <si>
    <t>QC-13-04136</t>
  </si>
  <si>
    <t>Outside BSC, W. Wall, S. Wall, Cart, Fermentor</t>
  </si>
  <si>
    <t>QC-13-04015</t>
  </si>
  <si>
    <t>Door to 126, Flame Cab., Cabinet, Chair, Door to 140</t>
  </si>
  <si>
    <t>QC-13-04676</t>
  </si>
  <si>
    <t>13-0545, 13-0546</t>
  </si>
  <si>
    <t>13-0547</t>
  </si>
  <si>
    <t>13-0544</t>
  </si>
  <si>
    <t>Chair, Door to 140, Computer cab, E.Wall, E.Counter</t>
  </si>
  <si>
    <t>QC-13-04486</t>
  </si>
  <si>
    <t>13-0470,13-0471</t>
  </si>
  <si>
    <t>13-0471, Sink, Fermentor, Phone, Freezer, 9 cabinet</t>
  </si>
  <si>
    <t>QC-13-04361</t>
  </si>
  <si>
    <t>Yeast</t>
  </si>
  <si>
    <t>Wall N., Wall E., Wall sink</t>
  </si>
  <si>
    <t>Wall sink, Wall E.</t>
  </si>
  <si>
    <t>QC-13-03402</t>
  </si>
  <si>
    <t>Vortex,Spectro, Printer, Pipete, Refrigerator</t>
  </si>
  <si>
    <t>QC-13-03397</t>
  </si>
  <si>
    <t>QC-13-03331</t>
  </si>
  <si>
    <t>Spreader</t>
  </si>
  <si>
    <t>Chair, Sink, Toolbox, Blue cabinet, Plastic drumb</t>
  </si>
  <si>
    <t>QC-13-03512</t>
  </si>
  <si>
    <t>13-0421</t>
  </si>
  <si>
    <t>Wall 3, Wall 4, Wall 5, Door 3, Door 4</t>
  </si>
  <si>
    <t>QC-13-03513</t>
  </si>
  <si>
    <t>RM 140</t>
  </si>
  <si>
    <t>QC-13-03210</t>
  </si>
  <si>
    <t>Printer, R2S, Incubator, Cabinet, Chair</t>
  </si>
  <si>
    <t>QC-13-03585</t>
  </si>
  <si>
    <t>Flam. Cab., Vortexer, Clock, Outside BSC, Spec.</t>
  </si>
  <si>
    <t>QC-13-03075</t>
  </si>
  <si>
    <t>13-0400</t>
  </si>
  <si>
    <t>13-0401</t>
  </si>
  <si>
    <t>AL-041113-002</t>
  </si>
  <si>
    <t>WFI cab, CABool, Cart, Pump, Tank</t>
  </si>
  <si>
    <t>QC-13-03203</t>
  </si>
  <si>
    <t>E. Wall, Window, Outside Hood, Scale, Work station</t>
  </si>
  <si>
    <t>QC-13-03473</t>
  </si>
  <si>
    <t>GPR w/spores,Flam. Cab., Clock, Pipette sp., Eq., Drainer</t>
  </si>
  <si>
    <t>QC-13-05045</t>
  </si>
  <si>
    <t>QC-13-03623</t>
  </si>
  <si>
    <t>North Wall, South Wall, Door by 151, Door by 139, Cabinet</t>
  </si>
  <si>
    <t>QC-13-03320</t>
  </si>
  <si>
    <t>North Wall, South Wall, Sink, Cabinet, Carboy</t>
  </si>
  <si>
    <t>QC-13-03624</t>
  </si>
  <si>
    <t>QC-13-03146</t>
  </si>
  <si>
    <t>North Wall, South Wall, Sink, Carboy, Cabinet</t>
  </si>
  <si>
    <t>QC-13-03538</t>
  </si>
  <si>
    <t>QC-13-03537</t>
  </si>
  <si>
    <t>QC-13-03340</t>
  </si>
  <si>
    <t>QC-13-04973</t>
  </si>
  <si>
    <t>Clock,Stool, drumb,Flour Scale,Cabinet</t>
  </si>
  <si>
    <t>QC-13-04693</t>
  </si>
  <si>
    <t>Chair, Phone, Window, Refridgerator, Sink</t>
  </si>
  <si>
    <t>13-0526</t>
  </si>
  <si>
    <t>QC-13-04811</t>
  </si>
  <si>
    <t>Vortex, R2S, Spectrometer, Door handle, Chair</t>
  </si>
  <si>
    <t>GNC (X3)</t>
  </si>
  <si>
    <t>13-0548</t>
  </si>
  <si>
    <t>QC-13-04868</t>
  </si>
  <si>
    <t>QC-13-04967</t>
  </si>
  <si>
    <t>Outside BSC, Clock, Flam. Cab., Garbage can, Vortex</t>
  </si>
  <si>
    <t>13-0587</t>
  </si>
  <si>
    <t>QC-13-04840</t>
  </si>
  <si>
    <t>13-0563</t>
  </si>
  <si>
    <t>Clock, Vortex,Cabinets, Pipette rack, Flam. Cab.</t>
  </si>
  <si>
    <t>QC-13-04738</t>
  </si>
  <si>
    <t>13-0527,13-0528</t>
  </si>
  <si>
    <t>Phone, Scale, Water Bath, Black Cab., Fridge</t>
  </si>
  <si>
    <t>QC-13-03628</t>
  </si>
  <si>
    <t>QC-13-05134</t>
  </si>
  <si>
    <t>13-0661</t>
  </si>
  <si>
    <t>Eyewash lotion, Cab., Clock, Flam.Cab., Outside BSC</t>
  </si>
  <si>
    <t>QC-13-04791</t>
  </si>
  <si>
    <t>GNC (x2)</t>
  </si>
  <si>
    <t>13-0549</t>
  </si>
  <si>
    <t>Light switch, Cart, Trashcan, Micro cart, Mirror #2</t>
  </si>
  <si>
    <t>Over door, pass thru, Chair #2, Rack, Chair #1, Autoclave cart</t>
  </si>
  <si>
    <t>Light switch, Vent, Door handle, Outlet, Window</t>
  </si>
  <si>
    <t>SDA; Light switch, Cart, Trash can, Micro cart, Mirror #3</t>
  </si>
  <si>
    <t>SDA; Over door, Pass thru, Chair #2, Rack, Chair #1, Autoclave cart</t>
  </si>
  <si>
    <t>SDA; Light switch, Vent, Door handle, Outlet, Window</t>
  </si>
  <si>
    <t>Outlet, Crimp, Clock, Scale #1, Scale #2, Weigh box</t>
  </si>
  <si>
    <t>SDA; Outlet, Crimp, Clock, Scale #1, Scale #2, Weigh box</t>
  </si>
  <si>
    <t>QC-13-04942</t>
  </si>
  <si>
    <t>QC-13-04962</t>
  </si>
  <si>
    <t>QC-13-05790</t>
  </si>
  <si>
    <t>Toolbox, AKTA keypad, Door to 132, Wall above sink, Door to 140</t>
  </si>
  <si>
    <t>QC-13-04408</t>
  </si>
  <si>
    <t>QC-13-04853</t>
  </si>
  <si>
    <t>North Wall, South Wall, Carboy babinet, Flame Cab.</t>
  </si>
  <si>
    <t>GPR w/spores (x4)</t>
  </si>
  <si>
    <t>QC-13-05181</t>
  </si>
  <si>
    <t>Door to 126, Flame Cab., Chair, Cabinet, Door to 140</t>
  </si>
  <si>
    <t>QC-13-05116</t>
  </si>
  <si>
    <t>North Wall, South Wall, Carboy, Sink, Sonicator</t>
  </si>
  <si>
    <t>QC-13-04585</t>
  </si>
  <si>
    <t>13-0519</t>
  </si>
  <si>
    <t>GPR w/spores, spreader</t>
  </si>
  <si>
    <t>EQ-Satorius, Chiller, Column, Tank, Pump</t>
  </si>
  <si>
    <t>13-0517,13-0518</t>
  </si>
  <si>
    <t>QC-13-04586</t>
  </si>
  <si>
    <t>SDA, 13-0520,13-0521,13-0522</t>
  </si>
  <si>
    <t>QC-13-05308</t>
  </si>
  <si>
    <t>Blower, Sink, Floor Scale, Mixer, Glass cabinet</t>
  </si>
  <si>
    <t>QC-13-05264</t>
  </si>
  <si>
    <t>QC-13-05759</t>
  </si>
  <si>
    <t>QC-13-05115</t>
  </si>
  <si>
    <t>QC-13-04869</t>
  </si>
  <si>
    <t>13-0573,13-0575</t>
  </si>
  <si>
    <t>13-0575</t>
  </si>
  <si>
    <t>ACT-20130108</t>
  </si>
  <si>
    <t>13-0572,13-0573</t>
  </si>
  <si>
    <t>13-0573</t>
  </si>
  <si>
    <t>13-0574</t>
  </si>
  <si>
    <t>13-0572</t>
  </si>
  <si>
    <t>Fan, Computer, Yellow cabinet, Chair, Red box container</t>
  </si>
  <si>
    <t>ID 13-0574</t>
  </si>
  <si>
    <t>QC-13-04790</t>
  </si>
  <si>
    <t>13-0564</t>
  </si>
  <si>
    <t>Wall 3, Wall 4, Wall 5</t>
  </si>
  <si>
    <t>Wall 3, Wall 4</t>
  </si>
  <si>
    <t>QC-13-05856</t>
  </si>
  <si>
    <t>QC-13-05048</t>
  </si>
  <si>
    <t>13-0597</t>
  </si>
  <si>
    <t>N. Wall, W. Wall, S. Wall, E.Wall, Shelf</t>
  </si>
  <si>
    <t>Ladder, Carr. Cab., Flam. Cab., Tool cart, Door to 134</t>
  </si>
  <si>
    <t>AL-060313-002,AL-060313-003</t>
  </si>
  <si>
    <t>QC-13-04528</t>
  </si>
  <si>
    <t>QC-13-05986</t>
  </si>
  <si>
    <t>QC-13-06073</t>
  </si>
  <si>
    <t>Wall, Wall 2, Wall 3, Wall 4, Wall 5</t>
  </si>
  <si>
    <t>Spready: GPR w/spores</t>
  </si>
  <si>
    <t>Spreader:GPR w/spores</t>
  </si>
  <si>
    <t>QC-13-06034</t>
  </si>
  <si>
    <t>Tank, Flam. Cab., Cor. Cab, Cart pole, Sink</t>
  </si>
  <si>
    <t>QC-13-05711</t>
  </si>
  <si>
    <t>North Wall, South Wall, Door to 139, Door to 151, Cabinet</t>
  </si>
  <si>
    <t>QC-13-05032</t>
  </si>
  <si>
    <t>Door to 126, Flame Cab., Chair, Cabinet, Sink</t>
  </si>
  <si>
    <t>QC-13-05620</t>
  </si>
  <si>
    <t>QC-13-05144</t>
  </si>
  <si>
    <t>QC-13-05824</t>
  </si>
  <si>
    <t>QC-13-05894</t>
  </si>
  <si>
    <t>Vortex, Clock, Pipette Rack, Outside BSC, Flam. Cab</t>
  </si>
  <si>
    <t>13-0730</t>
  </si>
  <si>
    <t>QC-13-05678</t>
  </si>
  <si>
    <t>Scale, Scale, Scalp, Scalp, Tool box</t>
  </si>
  <si>
    <t>13-0696</t>
  </si>
  <si>
    <t>QC-13-05226</t>
  </si>
  <si>
    <t>QC-13-05929</t>
  </si>
  <si>
    <t>North Wall, Sink, Cabinet, Door to 139, Door to 151</t>
  </si>
  <si>
    <t>QC-13-05811</t>
  </si>
  <si>
    <t>Computer, Chair, Phone, Scale, Centrifuge</t>
  </si>
  <si>
    <t>QC-13-05882</t>
  </si>
  <si>
    <t>QC-13-06218</t>
  </si>
  <si>
    <t>North Wall, South Wall, Sink, Door to 151, Door to 139</t>
  </si>
  <si>
    <t>QC-13-06001</t>
  </si>
  <si>
    <t>Power Strip, Cabinets, Freezer, Flam. Cab., Outside BSC</t>
  </si>
  <si>
    <t>QC-13-05513</t>
  </si>
  <si>
    <t>Cabinet, Vortex, Flam. Cab., Clock, Outside BSC</t>
  </si>
  <si>
    <t>QC-13-05469</t>
  </si>
  <si>
    <t>QC-13-06143</t>
  </si>
  <si>
    <t>GVR (x1)</t>
  </si>
  <si>
    <t>ACT-20130124</t>
  </si>
  <si>
    <t>13-0764</t>
  </si>
  <si>
    <t>13-0768,13-0767</t>
  </si>
  <si>
    <t>ACT-20130125</t>
  </si>
  <si>
    <t>Scale 1, Scale 2, Scale 3, Scale 4, Waterbath</t>
  </si>
  <si>
    <t>RM 140/150/151</t>
  </si>
  <si>
    <t>QC-13-05047</t>
  </si>
  <si>
    <t>13-0596</t>
  </si>
  <si>
    <t>ACT-20130099</t>
  </si>
  <si>
    <t>RM 140/151/150</t>
  </si>
  <si>
    <t>119 S</t>
  </si>
  <si>
    <t>119 F</t>
  </si>
  <si>
    <t>138 S</t>
  </si>
  <si>
    <t>138 F</t>
  </si>
  <si>
    <t>140 S</t>
  </si>
  <si>
    <t>140 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</si>
</sst>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mm/dd/yy;@"/>
    <numFmt numFmtId="165" formatCode="m/d/yy;@"/>
    <numFmt numFmtId="166" formatCode="m/d/yyyy;@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4" xfId="0" applyNumberFormat="1" applyFont="1" applyBorder="1"/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3" borderId="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3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2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1" xfId="0" applyNumberFormat="1" applyFont="1" applyBorder="1"/>
    <xf numFmtId="0" fontId="2" fillId="0" borderId="11" xfId="0" applyFont="1" applyBorder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2" xfId="0" applyFont="1" applyBorder="1"/>
    <xf numFmtId="0" fontId="2" fillId="0" borderId="4" xfId="0" applyFont="1" applyBorder="1"/>
    <xf numFmtId="0" fontId="2" fillId="0" borderId="14" xfId="0" applyFont="1" applyBorder="1"/>
    <xf numFmtId="0" fontId="2" fillId="0" borderId="13" xfId="0" applyFont="1" applyBorder="1"/>
    <xf numFmtId="0" fontId="2" fillId="3" borderId="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1" xfId="0" applyFont="1" applyBorder="1"/>
    <xf numFmtId="0" fontId="2" fillId="4" borderId="0" xfId="0" applyFont="1" applyFill="1"/>
    <xf numFmtId="14" fontId="2" fillId="0" borderId="29" xfId="0" applyNumberFormat="1" applyFont="1" applyBorder="1"/>
    <xf numFmtId="0" fontId="2" fillId="0" borderId="29" xfId="0" applyFont="1" applyBorder="1"/>
    <xf numFmtId="0" fontId="2" fillId="0" borderId="16" xfId="0" applyFont="1" applyBorder="1"/>
    <xf numFmtId="14" fontId="2" fillId="0" borderId="0" xfId="0" applyNumberFormat="1" applyFont="1" applyBorder="1" applyAlignment="1">
      <alignment horizontal="center"/>
    </xf>
    <xf numFmtId="14" fontId="2" fillId="0" borderId="13" xfId="0" applyNumberFormat="1" applyFont="1" applyBorder="1"/>
    <xf numFmtId="14" fontId="2" fillId="0" borderId="1" xfId="0" applyNumberFormat="1" applyFont="1" applyBorder="1"/>
    <xf numFmtId="0" fontId="2" fillId="0" borderId="6" xfId="0" applyFont="1" applyBorder="1"/>
    <xf numFmtId="0" fontId="2" fillId="4" borderId="12" xfId="0" applyFont="1" applyFill="1" applyBorder="1"/>
    <xf numFmtId="0" fontId="2" fillId="0" borderId="30" xfId="0" applyFont="1" applyFill="1" applyBorder="1" applyAlignment="1">
      <alignment horizontal="center"/>
    </xf>
    <xf numFmtId="165" fontId="2" fillId="0" borderId="0" xfId="0" applyNumberFormat="1" applyFont="1"/>
    <xf numFmtId="0" fontId="2" fillId="4" borderId="15" xfId="0" applyFont="1" applyFill="1" applyBorder="1" applyAlignment="1">
      <alignment horizontal="center"/>
    </xf>
    <xf numFmtId="44" fontId="2" fillId="4" borderId="1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/>
    <xf numFmtId="0" fontId="2" fillId="0" borderId="10" xfId="0" applyFont="1" applyBorder="1" applyAlignment="1"/>
    <xf numFmtId="0" fontId="2" fillId="0" borderId="0" xfId="0" applyFont="1" applyAlignment="1"/>
    <xf numFmtId="49" fontId="2" fillId="0" borderId="12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66" fontId="2" fillId="0" borderId="0" xfId="0" applyNumberFormat="1" applyFont="1"/>
    <xf numFmtId="14" fontId="2" fillId="0" borderId="2" xfId="0" applyNumberFormat="1" applyFon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4" borderId="4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" fontId="2" fillId="0" borderId="0" xfId="0" applyNumberFormat="1" applyFont="1" applyBorder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35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9A000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9" Type="http://schemas.openxmlformats.org/officeDocument/2006/relationships/chartsheet" Target="chartsheets/sheet26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66" Type="http://schemas.openxmlformats.org/officeDocument/2006/relationships/chartsheet" Target="chartsheets/sheet63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87" Type="http://schemas.openxmlformats.org/officeDocument/2006/relationships/chartsheet" Target="chartsheets/sheet84.xml"/><Relationship Id="rId102" Type="http://schemas.openxmlformats.org/officeDocument/2006/relationships/chartsheet" Target="chartsheets/sheet99.xml"/><Relationship Id="rId110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9" Type="http://schemas.openxmlformats.org/officeDocument/2006/relationships/chartsheet" Target="chartsheets/sheet1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sharedStrings" Target="sharedStrings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calcChain" Target="calcChain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25858560"/>
        <c:axId val="125860096"/>
      </c:barChart>
      <c:catAx>
        <c:axId val="125858560"/>
        <c:scaling>
          <c:orientation val="minMax"/>
        </c:scaling>
        <c:axPos val="b"/>
        <c:tickLblPos val="nextTo"/>
        <c:crossAx val="125860096"/>
        <c:crosses val="autoZero"/>
        <c:auto val="1"/>
        <c:lblAlgn val="ctr"/>
        <c:lblOffset val="100"/>
      </c:catAx>
      <c:valAx>
        <c:axId val="125860096"/>
        <c:scaling>
          <c:orientation val="minMax"/>
        </c:scaling>
        <c:axPos val="l"/>
        <c:majorGridlines/>
        <c:tickLblPos val="nextTo"/>
        <c:crossAx val="125858560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TP!$Z$348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TP!$Z$349:$Z$374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27009920"/>
        <c:axId val="127011840"/>
      </c:lineChart>
      <c:dateAx>
        <c:axId val="1270099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011840"/>
        <c:crosses val="autoZero"/>
        <c:auto val="1"/>
        <c:lblOffset val="100"/>
      </c:dateAx>
      <c:valAx>
        <c:axId val="12701184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009920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554170888026541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SV!$B$143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SV!$A$144:$A$171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SV!$B$144:$B$171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SV!$C$143:$C$143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SV!$A$144:$A$171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SV!$C$144:$C$171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SV!$D$143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SV!$A$144:$A$171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SV!$D$144:$D$171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SV!$E$143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SV!$A$144:$A$171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SV!$E$144:$E$171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SV!$F$143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SV!$A$144:$A$171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SV!$F$144:$F$171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38520832"/>
        <c:axId val="138539392"/>
      </c:lineChart>
      <c:dateAx>
        <c:axId val="13852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38539392"/>
        <c:crosses val="autoZero"/>
        <c:auto val="1"/>
        <c:lblOffset val="100"/>
      </c:dateAx>
      <c:valAx>
        <c:axId val="138539392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88902"/>
            </c:manualLayout>
          </c:layout>
        </c:title>
        <c:numFmt formatCode="General" sourceLinked="1"/>
        <c:tickLblPos val="nextTo"/>
        <c:crossAx val="138520832"/>
        <c:crosses val="autoZero"/>
        <c:crossBetween val="between"/>
        <c:majorUnit val="20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Hood ISO 6 (Room 135)</a:t>
            </a:r>
          </a:p>
          <a:p>
            <a:pPr>
              <a:defRPr sz="1800"/>
            </a:pPr>
            <a:r>
              <a:rPr lang="en-US" sz="1800"/>
              <a:t>Surface Viables Q2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382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SV!$A$126:$A$139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SV!$B$126:$B$139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SV!$A$126:$A$139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SV!$C$126:$C$139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SV!$A$126:$A$139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SV!$D$126:$D$139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SV!$A$126:$A$139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SV!$E$126:$E$139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9323648"/>
        <c:axId val="138224384"/>
      </c:lineChart>
      <c:dateAx>
        <c:axId val="13932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224384"/>
        <c:crosses val="autoZero"/>
        <c:auto val="1"/>
        <c:lblOffset val="100"/>
      </c:dateAx>
      <c:valAx>
        <c:axId val="138224384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39323648"/>
        <c:crosses val="autoZero"/>
        <c:crossBetween val="between"/>
        <c:majorUnit val="2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Fermentaton 2 ISO 8 (Rooms 134 and 135)</a:t>
            </a:r>
          </a:p>
          <a:p>
            <a:pPr>
              <a:defRPr sz="1800"/>
            </a:pPr>
            <a:r>
              <a:rPr lang="en-US" sz="1800"/>
              <a:t>Surface and Floor Viables Q2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  <c:layout>
        <c:manualLayout>
          <c:xMode val="edge"/>
          <c:yMode val="edge"/>
          <c:x val="0.25082108908314832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858826288775377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SV!$B$98:$B$125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SV!$C$98:$C$125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SV!$D$98:$D$125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SV!$E$98:$E$125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SV!$F$97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SV!$F$98:$F$125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SV!$G$97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SV!$G$98:$G$125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SV!$H$97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SV!$H$98:$H$125</c:f>
              <c:numCache>
                <c:formatCode>General</c:formatCode>
                <c:ptCount val="28"/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7"/>
          <c:order val="7"/>
          <c:tx>
            <c:strRef>
              <c:f>SV!$I$97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SV!$I$98:$I$125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8"/>
          <c:order val="8"/>
          <c:tx>
            <c:strRef>
              <c:f>SV!$J$97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SV!$J$98:$J$125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9"/>
          <c:order val="9"/>
          <c:tx>
            <c:strRef>
              <c:f>SV!$K$97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SV!$A$98:$A$125</c:f>
              <c:numCache>
                <c:formatCode>m/d/yyyy</c:formatCode>
                <c:ptCount val="28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41416</c:v>
                </c:pt>
                <c:pt idx="23">
                  <c:v>41423</c:v>
                </c:pt>
                <c:pt idx="24">
                  <c:v>41430</c:v>
                </c:pt>
                <c:pt idx="25">
                  <c:v>41437</c:v>
                </c:pt>
                <c:pt idx="26">
                  <c:v>41445</c:v>
                </c:pt>
                <c:pt idx="27">
                  <c:v>41449</c:v>
                </c:pt>
              </c:numCache>
            </c:numRef>
          </c:cat>
          <c:val>
            <c:numRef>
              <c:f>SV!$K$98:$K$125</c:f>
              <c:numCache>
                <c:formatCode>General</c:formatCode>
                <c:ptCount val="28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marker val="1"/>
        <c:axId val="138281344"/>
        <c:axId val="138283264"/>
      </c:lineChart>
      <c:dateAx>
        <c:axId val="13828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283264"/>
        <c:crosses val="autoZero"/>
        <c:auto val="1"/>
        <c:lblOffset val="100"/>
      </c:dateAx>
      <c:valAx>
        <c:axId val="138283264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38281344"/>
        <c:crosses val="autoZero"/>
        <c:crossBetween val="between"/>
        <c:majorUnit val="20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682155135664816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2444"/>
        </c:manualLayout>
      </c:layout>
      <c:lineChart>
        <c:grouping val="standard"/>
        <c:ser>
          <c:idx val="0"/>
          <c:order val="0"/>
          <c:tx>
            <c:strRef>
              <c:f>SV!$B$51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SV!$B$80:$B$93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SV!$C$80:$C$93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SV!$D$80:$D$93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SV!$E$80:$E$93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9866112"/>
        <c:axId val="139868416"/>
      </c:lineChart>
      <c:dateAx>
        <c:axId val="13986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9868416"/>
        <c:crosses val="autoZero"/>
        <c:auto val="1"/>
        <c:lblOffset val="100"/>
      </c:dateAx>
      <c:valAx>
        <c:axId val="139868416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39866112"/>
        <c:crosses val="autoZero"/>
        <c:crossBetween val="between"/>
        <c:majorUnit val="2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SV!$A$52:$A$79</c:f>
              <c:numCache>
                <c:formatCode>m/d/yyyy</c:formatCode>
                <c:ptCount val="28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  <c:pt idx="14">
                  <c:v>41366</c:v>
                </c:pt>
                <c:pt idx="15">
                  <c:v>41372</c:v>
                </c:pt>
                <c:pt idx="16">
                  <c:v>41380</c:v>
                </c:pt>
                <c:pt idx="17">
                  <c:v>41380</c:v>
                </c:pt>
                <c:pt idx="18">
                  <c:v>41389</c:v>
                </c:pt>
                <c:pt idx="19">
                  <c:v>41396</c:v>
                </c:pt>
                <c:pt idx="20">
                  <c:v>41403</c:v>
                </c:pt>
                <c:pt idx="21">
                  <c:v>41410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41451</c:v>
                </c:pt>
              </c:numCache>
            </c:numRef>
          </c:cat>
          <c:val>
            <c:numRef>
              <c:f>SV!$B$52:$B$79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SV!$A$52:$A$79</c:f>
              <c:numCache>
                <c:formatCode>m/d/yyyy</c:formatCode>
                <c:ptCount val="28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  <c:pt idx="14">
                  <c:v>41366</c:v>
                </c:pt>
                <c:pt idx="15">
                  <c:v>41372</c:v>
                </c:pt>
                <c:pt idx="16">
                  <c:v>41380</c:v>
                </c:pt>
                <c:pt idx="17">
                  <c:v>41380</c:v>
                </c:pt>
                <c:pt idx="18">
                  <c:v>41389</c:v>
                </c:pt>
                <c:pt idx="19">
                  <c:v>41396</c:v>
                </c:pt>
                <c:pt idx="20">
                  <c:v>41403</c:v>
                </c:pt>
                <c:pt idx="21">
                  <c:v>41410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41451</c:v>
                </c:pt>
              </c:numCache>
            </c:numRef>
          </c:cat>
          <c:val>
            <c:numRef>
              <c:f>SV!$C$52:$C$79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SV!$A$52:$A$79</c:f>
              <c:numCache>
                <c:formatCode>m/d/yyyy</c:formatCode>
                <c:ptCount val="28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  <c:pt idx="14">
                  <c:v>41366</c:v>
                </c:pt>
                <c:pt idx="15">
                  <c:v>41372</c:v>
                </c:pt>
                <c:pt idx="16">
                  <c:v>41380</c:v>
                </c:pt>
                <c:pt idx="17">
                  <c:v>41380</c:v>
                </c:pt>
                <c:pt idx="18">
                  <c:v>41389</c:v>
                </c:pt>
                <c:pt idx="19">
                  <c:v>41396</c:v>
                </c:pt>
                <c:pt idx="20">
                  <c:v>41403</c:v>
                </c:pt>
                <c:pt idx="21">
                  <c:v>41410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41451</c:v>
                </c:pt>
              </c:numCache>
            </c:numRef>
          </c:cat>
          <c:val>
            <c:numRef>
              <c:f>SV!$D$52:$D$79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SV!$A$52:$A$79</c:f>
              <c:numCache>
                <c:formatCode>m/d/yyyy</c:formatCode>
                <c:ptCount val="28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  <c:pt idx="14">
                  <c:v>41366</c:v>
                </c:pt>
                <c:pt idx="15">
                  <c:v>41372</c:v>
                </c:pt>
                <c:pt idx="16">
                  <c:v>41380</c:v>
                </c:pt>
                <c:pt idx="17">
                  <c:v>41380</c:v>
                </c:pt>
                <c:pt idx="18">
                  <c:v>41389</c:v>
                </c:pt>
                <c:pt idx="19">
                  <c:v>41396</c:v>
                </c:pt>
                <c:pt idx="20">
                  <c:v>41403</c:v>
                </c:pt>
                <c:pt idx="21">
                  <c:v>41410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41451</c:v>
                </c:pt>
              </c:numCache>
            </c:numRef>
          </c:cat>
          <c:val>
            <c:numRef>
              <c:f>SV!$E$52:$E$79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SV!$A$52:$A$79</c:f>
              <c:numCache>
                <c:formatCode>m/d/yyyy</c:formatCode>
                <c:ptCount val="28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  <c:pt idx="14">
                  <c:v>41366</c:v>
                </c:pt>
                <c:pt idx="15">
                  <c:v>41372</c:v>
                </c:pt>
                <c:pt idx="16">
                  <c:v>41380</c:v>
                </c:pt>
                <c:pt idx="17">
                  <c:v>41380</c:v>
                </c:pt>
                <c:pt idx="18">
                  <c:v>41389</c:v>
                </c:pt>
                <c:pt idx="19">
                  <c:v>41396</c:v>
                </c:pt>
                <c:pt idx="20">
                  <c:v>41403</c:v>
                </c:pt>
                <c:pt idx="21">
                  <c:v>41410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41451</c:v>
                </c:pt>
              </c:numCache>
            </c:numRef>
          </c:cat>
          <c:val>
            <c:numRef>
              <c:f>SV!$F$52:$F$79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marker val="1"/>
        <c:axId val="139805824"/>
        <c:axId val="139808128"/>
      </c:lineChart>
      <c:dateAx>
        <c:axId val="13980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9808128"/>
        <c:crosses val="autoZero"/>
        <c:auto val="1"/>
        <c:lblOffset val="100"/>
      </c:dateAx>
      <c:valAx>
        <c:axId val="13980812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39805824"/>
        <c:crosses val="autoZero"/>
        <c:crossBetween val="between"/>
        <c:majorUnit val="20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17201914329002227"/>
          <c:y val="6.054333591874052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7912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SV!$B$4:$B$45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SV!$C$4:$C$45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SV!$D$4:$D$45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SV!$E$4:$E$45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SV!$F$4:$F$45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39982336"/>
        <c:axId val="139997952"/>
      </c:lineChart>
      <c:dateAx>
        <c:axId val="13998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9997952"/>
        <c:crosses val="autoZero"/>
        <c:auto val="1"/>
        <c:lblOffset val="100"/>
      </c:dateAx>
      <c:valAx>
        <c:axId val="139997952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39982336"/>
        <c:crosses val="autoZero"/>
        <c:crossBetween val="between"/>
        <c:majorUnit val="20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1904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38742016"/>
        <c:axId val="138760576"/>
      </c:lineChart>
      <c:dateAx>
        <c:axId val="13874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760576"/>
        <c:crosses val="autoZero"/>
        <c:auto val="1"/>
        <c:lblOffset val="100"/>
        <c:majorUnit val="5"/>
        <c:majorTimeUnit val="days"/>
      </c:dateAx>
      <c:valAx>
        <c:axId val="13876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38742016"/>
        <c:crosses val="autoZero"/>
        <c:crossBetween val="between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TP!$AA$349:$AA$374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27040128"/>
        <c:axId val="127161088"/>
      </c:lineChart>
      <c:dateAx>
        <c:axId val="127040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161088"/>
        <c:crosses val="autoZero"/>
        <c:auto val="1"/>
        <c:lblOffset val="100"/>
      </c:dateAx>
      <c:valAx>
        <c:axId val="12716108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040128"/>
        <c:crosses val="autoZero"/>
        <c:crossBetween val="between"/>
        <c:majorUnit val="2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279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TP!$B$349:$B$374</c:f>
              <c:numCache>
                <c:formatCode>General</c:formatCode>
                <c:ptCount val="26"/>
                <c:pt idx="0">
                  <c:v>903</c:v>
                </c:pt>
                <c:pt idx="1">
                  <c:v>179</c:v>
                </c:pt>
                <c:pt idx="2">
                  <c:v>51</c:v>
                </c:pt>
                <c:pt idx="3">
                  <c:v>184</c:v>
                </c:pt>
                <c:pt idx="4">
                  <c:v>119</c:v>
                </c:pt>
                <c:pt idx="5">
                  <c:v>198</c:v>
                </c:pt>
                <c:pt idx="6">
                  <c:v>187</c:v>
                </c:pt>
                <c:pt idx="7">
                  <c:v>226</c:v>
                </c:pt>
                <c:pt idx="8">
                  <c:v>199</c:v>
                </c:pt>
                <c:pt idx="9">
                  <c:v>46</c:v>
                </c:pt>
                <c:pt idx="10">
                  <c:v>304</c:v>
                </c:pt>
                <c:pt idx="11">
                  <c:v>401</c:v>
                </c:pt>
                <c:pt idx="12">
                  <c:v>43</c:v>
                </c:pt>
                <c:pt idx="13">
                  <c:v>868</c:v>
                </c:pt>
                <c:pt idx="14">
                  <c:v>433</c:v>
                </c:pt>
                <c:pt idx="15">
                  <c:v>13</c:v>
                </c:pt>
                <c:pt idx="16">
                  <c:v>34</c:v>
                </c:pt>
                <c:pt idx="17">
                  <c:v>46</c:v>
                </c:pt>
                <c:pt idx="18">
                  <c:v>232</c:v>
                </c:pt>
                <c:pt idx="19">
                  <c:v>54</c:v>
                </c:pt>
                <c:pt idx="20">
                  <c:v>9</c:v>
                </c:pt>
                <c:pt idx="21">
                  <c:v>326</c:v>
                </c:pt>
                <c:pt idx="22">
                  <c:v>91</c:v>
                </c:pt>
                <c:pt idx="23" formatCode="@">
                  <c:v>198</c:v>
                </c:pt>
                <c:pt idx="24">
                  <c:v>2</c:v>
                </c:pt>
                <c:pt idx="25">
                  <c:v>68</c:v>
                </c:pt>
              </c:numCache>
            </c:numRef>
          </c:val>
        </c:ser>
        <c:ser>
          <c:idx val="1"/>
          <c:order val="1"/>
          <c:tx>
            <c:strRef>
              <c:f>TP!$D$348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TP!$D$349:$D$374</c:f>
              <c:numCache>
                <c:formatCode>General</c:formatCode>
                <c:ptCount val="26"/>
                <c:pt idx="0">
                  <c:v>414</c:v>
                </c:pt>
                <c:pt idx="1">
                  <c:v>30</c:v>
                </c:pt>
                <c:pt idx="2">
                  <c:v>15</c:v>
                </c:pt>
                <c:pt idx="3">
                  <c:v>43</c:v>
                </c:pt>
                <c:pt idx="4">
                  <c:v>32</c:v>
                </c:pt>
                <c:pt idx="5">
                  <c:v>74</c:v>
                </c:pt>
                <c:pt idx="6">
                  <c:v>54</c:v>
                </c:pt>
                <c:pt idx="7">
                  <c:v>115</c:v>
                </c:pt>
                <c:pt idx="8">
                  <c:v>137</c:v>
                </c:pt>
                <c:pt idx="9">
                  <c:v>27</c:v>
                </c:pt>
                <c:pt idx="10">
                  <c:v>441</c:v>
                </c:pt>
                <c:pt idx="11">
                  <c:v>121</c:v>
                </c:pt>
                <c:pt idx="12">
                  <c:v>15</c:v>
                </c:pt>
                <c:pt idx="13">
                  <c:v>264</c:v>
                </c:pt>
                <c:pt idx="14">
                  <c:v>157</c:v>
                </c:pt>
                <c:pt idx="15">
                  <c:v>15</c:v>
                </c:pt>
                <c:pt idx="16">
                  <c:v>7</c:v>
                </c:pt>
                <c:pt idx="17">
                  <c:v>56</c:v>
                </c:pt>
                <c:pt idx="18">
                  <c:v>110</c:v>
                </c:pt>
                <c:pt idx="19">
                  <c:v>30</c:v>
                </c:pt>
                <c:pt idx="20">
                  <c:v>4</c:v>
                </c:pt>
                <c:pt idx="21">
                  <c:v>131</c:v>
                </c:pt>
                <c:pt idx="22">
                  <c:v>114</c:v>
                </c:pt>
                <c:pt idx="23" formatCode="@">
                  <c:v>46</c:v>
                </c:pt>
                <c:pt idx="24">
                  <c:v>2</c:v>
                </c:pt>
                <c:pt idx="25">
                  <c:v>50</c:v>
                </c:pt>
              </c:numCache>
            </c:numRef>
          </c:val>
        </c:ser>
        <c:ser>
          <c:idx val="2"/>
          <c:order val="2"/>
          <c:tx>
            <c:strRef>
              <c:f>TP!$F$348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TP!$F$349:$F$374</c:f>
              <c:numCache>
                <c:formatCode>General</c:formatCode>
                <c:ptCount val="26"/>
                <c:pt idx="0">
                  <c:v>170</c:v>
                </c:pt>
                <c:pt idx="1">
                  <c:v>18</c:v>
                </c:pt>
                <c:pt idx="2">
                  <c:v>53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63</c:v>
                </c:pt>
                <c:pt idx="7">
                  <c:v>128</c:v>
                </c:pt>
                <c:pt idx="8">
                  <c:v>29</c:v>
                </c:pt>
                <c:pt idx="9">
                  <c:v>11</c:v>
                </c:pt>
                <c:pt idx="10">
                  <c:v>177</c:v>
                </c:pt>
                <c:pt idx="11">
                  <c:v>42</c:v>
                </c:pt>
                <c:pt idx="12">
                  <c:v>3</c:v>
                </c:pt>
                <c:pt idx="13">
                  <c:v>186</c:v>
                </c:pt>
                <c:pt idx="14">
                  <c:v>50</c:v>
                </c:pt>
                <c:pt idx="15">
                  <c:v>5</c:v>
                </c:pt>
                <c:pt idx="16">
                  <c:v>1</c:v>
                </c:pt>
                <c:pt idx="17">
                  <c:v>169</c:v>
                </c:pt>
                <c:pt idx="18">
                  <c:v>47</c:v>
                </c:pt>
                <c:pt idx="19">
                  <c:v>33</c:v>
                </c:pt>
                <c:pt idx="20">
                  <c:v>6</c:v>
                </c:pt>
                <c:pt idx="21">
                  <c:v>36</c:v>
                </c:pt>
                <c:pt idx="22">
                  <c:v>232</c:v>
                </c:pt>
                <c:pt idx="23" formatCode="@">
                  <c:v>46</c:v>
                </c:pt>
                <c:pt idx="24">
                  <c:v>0</c:v>
                </c:pt>
                <c:pt idx="25">
                  <c:v>233</c:v>
                </c:pt>
              </c:numCache>
            </c:numRef>
          </c:val>
        </c:ser>
        <c:ser>
          <c:idx val="3"/>
          <c:order val="3"/>
          <c:tx>
            <c:strRef>
              <c:f>TP!$H$348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TP!$H$349:$H$374</c:f>
              <c:numCache>
                <c:formatCode>General</c:formatCode>
                <c:ptCount val="26"/>
                <c:pt idx="0">
                  <c:v>149</c:v>
                </c:pt>
                <c:pt idx="1">
                  <c:v>48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570</c:v>
                </c:pt>
                <c:pt idx="7">
                  <c:v>48</c:v>
                </c:pt>
                <c:pt idx="8">
                  <c:v>90</c:v>
                </c:pt>
                <c:pt idx="9">
                  <c:v>47</c:v>
                </c:pt>
                <c:pt idx="10">
                  <c:v>71</c:v>
                </c:pt>
                <c:pt idx="11">
                  <c:v>25</c:v>
                </c:pt>
                <c:pt idx="12">
                  <c:v>41</c:v>
                </c:pt>
                <c:pt idx="13">
                  <c:v>252</c:v>
                </c:pt>
                <c:pt idx="14">
                  <c:v>78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103</c:v>
                </c:pt>
                <c:pt idx="19">
                  <c:v>12</c:v>
                </c:pt>
                <c:pt idx="20">
                  <c:v>45</c:v>
                </c:pt>
                <c:pt idx="21">
                  <c:v>668</c:v>
                </c:pt>
                <c:pt idx="22">
                  <c:v>4</c:v>
                </c:pt>
                <c:pt idx="23" formatCode="@">
                  <c:v>30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</c:ser>
        <c:ser>
          <c:idx val="4"/>
          <c:order val="4"/>
          <c:tx>
            <c:strRef>
              <c:f>TP!$J$348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TP!$J$349:$J$374</c:f>
              <c:numCache>
                <c:formatCode>General</c:formatCode>
                <c:ptCount val="26"/>
                <c:pt idx="0">
                  <c:v>43</c:v>
                </c:pt>
                <c:pt idx="1">
                  <c:v>17</c:v>
                </c:pt>
                <c:pt idx="2">
                  <c:v>68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467</c:v>
                </c:pt>
                <c:pt idx="7">
                  <c:v>8</c:v>
                </c:pt>
                <c:pt idx="8">
                  <c:v>40</c:v>
                </c:pt>
                <c:pt idx="9">
                  <c:v>82</c:v>
                </c:pt>
                <c:pt idx="10">
                  <c:v>23</c:v>
                </c:pt>
                <c:pt idx="11">
                  <c:v>16</c:v>
                </c:pt>
                <c:pt idx="12">
                  <c:v>24</c:v>
                </c:pt>
                <c:pt idx="13">
                  <c:v>107</c:v>
                </c:pt>
                <c:pt idx="14">
                  <c:v>44</c:v>
                </c:pt>
                <c:pt idx="15">
                  <c:v>18</c:v>
                </c:pt>
                <c:pt idx="16">
                  <c:v>11</c:v>
                </c:pt>
                <c:pt idx="17">
                  <c:v>41</c:v>
                </c:pt>
                <c:pt idx="18">
                  <c:v>41</c:v>
                </c:pt>
                <c:pt idx="19">
                  <c:v>4</c:v>
                </c:pt>
                <c:pt idx="20">
                  <c:v>12</c:v>
                </c:pt>
                <c:pt idx="21">
                  <c:v>64</c:v>
                </c:pt>
                <c:pt idx="22">
                  <c:v>5</c:v>
                </c:pt>
                <c:pt idx="23">
                  <c:v>11</c:v>
                </c:pt>
                <c:pt idx="24">
                  <c:v>6</c:v>
                </c:pt>
                <c:pt idx="25">
                  <c:v>11</c:v>
                </c:pt>
              </c:numCache>
            </c:numRef>
          </c:val>
        </c:ser>
        <c:ser>
          <c:idx val="5"/>
          <c:order val="5"/>
          <c:tx>
            <c:strRef>
              <c:f>TP!$L$348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TP!$L$349:$L$374</c:f>
              <c:numCache>
                <c:formatCode>General</c:formatCode>
                <c:ptCount val="26"/>
                <c:pt idx="0">
                  <c:v>18</c:v>
                </c:pt>
                <c:pt idx="1">
                  <c:v>33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196</c:v>
                </c:pt>
                <c:pt idx="7">
                  <c:v>13</c:v>
                </c:pt>
                <c:pt idx="8">
                  <c:v>13</c:v>
                </c:pt>
                <c:pt idx="9">
                  <c:v>35</c:v>
                </c:pt>
                <c:pt idx="10">
                  <c:v>11</c:v>
                </c:pt>
                <c:pt idx="11">
                  <c:v>40</c:v>
                </c:pt>
                <c:pt idx="12">
                  <c:v>25</c:v>
                </c:pt>
                <c:pt idx="13">
                  <c:v>30</c:v>
                </c:pt>
                <c:pt idx="14">
                  <c:v>17</c:v>
                </c:pt>
                <c:pt idx="15">
                  <c:v>5</c:v>
                </c:pt>
                <c:pt idx="16">
                  <c:v>11</c:v>
                </c:pt>
                <c:pt idx="17">
                  <c:v>35</c:v>
                </c:pt>
                <c:pt idx="18">
                  <c:v>12</c:v>
                </c:pt>
                <c:pt idx="19">
                  <c:v>1</c:v>
                </c:pt>
                <c:pt idx="20">
                  <c:v>20</c:v>
                </c:pt>
                <c:pt idx="21">
                  <c:v>17</c:v>
                </c:pt>
                <c:pt idx="22">
                  <c:v>6</c:v>
                </c:pt>
                <c:pt idx="23">
                  <c:v>116</c:v>
                </c:pt>
                <c:pt idx="24">
                  <c:v>5</c:v>
                </c:pt>
                <c:pt idx="25">
                  <c:v>29</c:v>
                </c:pt>
              </c:numCache>
            </c:numRef>
          </c:val>
        </c:ser>
        <c:ser>
          <c:idx val="6"/>
          <c:order val="6"/>
          <c:tx>
            <c:strRef>
              <c:f>TP!$N$348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TP!$N$349:$N$374</c:f>
              <c:numCache>
                <c:formatCode>General</c:formatCode>
                <c:ptCount val="26"/>
                <c:pt idx="0">
                  <c:v>20</c:v>
                </c:pt>
                <c:pt idx="1">
                  <c:v>78</c:v>
                </c:pt>
                <c:pt idx="2">
                  <c:v>21</c:v>
                </c:pt>
                <c:pt idx="3">
                  <c:v>5</c:v>
                </c:pt>
                <c:pt idx="4">
                  <c:v>1</c:v>
                </c:pt>
                <c:pt idx="5">
                  <c:v>41</c:v>
                </c:pt>
                <c:pt idx="6">
                  <c:v>346</c:v>
                </c:pt>
                <c:pt idx="7">
                  <c:v>4</c:v>
                </c:pt>
                <c:pt idx="8">
                  <c:v>59</c:v>
                </c:pt>
                <c:pt idx="9">
                  <c:v>32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20</c:v>
                </c:pt>
                <c:pt idx="14">
                  <c:v>36</c:v>
                </c:pt>
                <c:pt idx="15">
                  <c:v>7</c:v>
                </c:pt>
                <c:pt idx="16">
                  <c:v>33</c:v>
                </c:pt>
                <c:pt idx="17">
                  <c:v>17</c:v>
                </c:pt>
                <c:pt idx="18">
                  <c:v>44</c:v>
                </c:pt>
                <c:pt idx="19">
                  <c:v>5</c:v>
                </c:pt>
                <c:pt idx="20">
                  <c:v>20</c:v>
                </c:pt>
                <c:pt idx="21">
                  <c:v>15</c:v>
                </c:pt>
                <c:pt idx="22">
                  <c:v>5</c:v>
                </c:pt>
                <c:pt idx="23">
                  <c:v>32</c:v>
                </c:pt>
                <c:pt idx="24">
                  <c:v>30</c:v>
                </c:pt>
                <c:pt idx="25">
                  <c:v>44</c:v>
                </c:pt>
              </c:numCache>
            </c:numRef>
          </c:val>
        </c:ser>
        <c:ser>
          <c:idx val="7"/>
          <c:order val="7"/>
          <c:tx>
            <c:strRef>
              <c:f>TP!$P$348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TP!$P$349:$P$374</c:f>
              <c:numCache>
                <c:formatCode>General</c:formatCode>
                <c:ptCount val="26"/>
                <c:pt idx="0">
                  <c:v>4</c:v>
                </c:pt>
                <c:pt idx="1">
                  <c:v>35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11</c:v>
                </c:pt>
                <c:pt idx="6">
                  <c:v>168</c:v>
                </c:pt>
                <c:pt idx="7">
                  <c:v>4</c:v>
                </c:pt>
                <c:pt idx="8">
                  <c:v>170</c:v>
                </c:pt>
                <c:pt idx="9">
                  <c:v>31</c:v>
                </c:pt>
                <c:pt idx="10">
                  <c:v>20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54</c:v>
                </c:pt>
                <c:pt idx="15">
                  <c:v>2</c:v>
                </c:pt>
                <c:pt idx="16">
                  <c:v>23</c:v>
                </c:pt>
                <c:pt idx="17">
                  <c:v>37</c:v>
                </c:pt>
                <c:pt idx="18">
                  <c:v>25</c:v>
                </c:pt>
                <c:pt idx="19">
                  <c:v>2</c:v>
                </c:pt>
                <c:pt idx="20">
                  <c:v>20</c:v>
                </c:pt>
                <c:pt idx="21">
                  <c:v>8</c:v>
                </c:pt>
                <c:pt idx="22">
                  <c:v>18</c:v>
                </c:pt>
                <c:pt idx="23">
                  <c:v>28</c:v>
                </c:pt>
                <c:pt idx="24">
                  <c:v>14</c:v>
                </c:pt>
                <c:pt idx="25">
                  <c:v>30</c:v>
                </c:pt>
              </c:numCache>
            </c:numRef>
          </c:val>
        </c:ser>
        <c:ser>
          <c:idx val="8"/>
          <c:order val="8"/>
          <c:tx>
            <c:strRef>
              <c:f>TP!$R$348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TP!$R$349:$R$374</c:f>
              <c:numCache>
                <c:formatCode>General</c:formatCode>
                <c:ptCount val="26"/>
                <c:pt idx="0">
                  <c:v>0</c:v>
                </c:pt>
                <c:pt idx="1">
                  <c:v>37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26</c:v>
                </c:pt>
                <c:pt idx="6">
                  <c:v>466</c:v>
                </c:pt>
                <c:pt idx="7">
                  <c:v>1</c:v>
                </c:pt>
                <c:pt idx="8">
                  <c:v>32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73</c:v>
                </c:pt>
                <c:pt idx="14">
                  <c:v>11</c:v>
                </c:pt>
                <c:pt idx="15">
                  <c:v>4</c:v>
                </c:pt>
                <c:pt idx="16">
                  <c:v>8</c:v>
                </c:pt>
                <c:pt idx="17">
                  <c:v>17</c:v>
                </c:pt>
                <c:pt idx="18">
                  <c:v>15</c:v>
                </c:pt>
                <c:pt idx="19">
                  <c:v>0</c:v>
                </c:pt>
                <c:pt idx="20">
                  <c:v>38</c:v>
                </c:pt>
                <c:pt idx="21">
                  <c:v>4</c:v>
                </c:pt>
                <c:pt idx="22">
                  <c:v>15</c:v>
                </c:pt>
                <c:pt idx="23">
                  <c:v>58</c:v>
                </c:pt>
                <c:pt idx="24">
                  <c:v>11</c:v>
                </c:pt>
                <c:pt idx="25">
                  <c:v>12</c:v>
                </c:pt>
              </c:numCache>
            </c:numRef>
          </c:val>
        </c:ser>
        <c:ser>
          <c:idx val="9"/>
          <c:order val="9"/>
          <c:tx>
            <c:strRef>
              <c:f>TP!$T$348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TP!$T$349:$T$374</c:f>
              <c:numCache>
                <c:formatCode>General</c:formatCode>
                <c:ptCount val="26"/>
                <c:pt idx="0">
                  <c:v>18</c:v>
                </c:pt>
                <c:pt idx="1">
                  <c:v>25</c:v>
                </c:pt>
                <c:pt idx="2">
                  <c:v>42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102</c:v>
                </c:pt>
                <c:pt idx="7">
                  <c:v>3</c:v>
                </c:pt>
                <c:pt idx="8">
                  <c:v>293</c:v>
                </c:pt>
                <c:pt idx="9">
                  <c:v>414</c:v>
                </c:pt>
                <c:pt idx="10">
                  <c:v>21</c:v>
                </c:pt>
                <c:pt idx="11">
                  <c:v>19</c:v>
                </c:pt>
                <c:pt idx="12">
                  <c:v>6</c:v>
                </c:pt>
                <c:pt idx="13">
                  <c:v>26</c:v>
                </c:pt>
                <c:pt idx="14">
                  <c:v>39</c:v>
                </c:pt>
                <c:pt idx="15">
                  <c:v>23</c:v>
                </c:pt>
                <c:pt idx="16">
                  <c:v>23</c:v>
                </c:pt>
                <c:pt idx="17">
                  <c:v>14</c:v>
                </c:pt>
                <c:pt idx="18">
                  <c:v>1</c:v>
                </c:pt>
                <c:pt idx="19">
                  <c:v>15</c:v>
                </c:pt>
                <c:pt idx="20">
                  <c:v>26</c:v>
                </c:pt>
                <c:pt idx="21">
                  <c:v>18</c:v>
                </c:pt>
                <c:pt idx="22">
                  <c:v>2</c:v>
                </c:pt>
                <c:pt idx="23">
                  <c:v>7</c:v>
                </c:pt>
                <c:pt idx="24">
                  <c:v>14</c:v>
                </c:pt>
                <c:pt idx="2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TP!$V$348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TP!$V$349:$V$374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111</c:v>
                </c:pt>
                <c:pt idx="7">
                  <c:v>6</c:v>
                </c:pt>
                <c:pt idx="8">
                  <c:v>21</c:v>
                </c:pt>
                <c:pt idx="9">
                  <c:v>58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7</c:v>
                </c:pt>
                <c:pt idx="14">
                  <c:v>50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202</c:v>
                </c:pt>
                <c:pt idx="24">
                  <c:v>13</c:v>
                </c:pt>
                <c:pt idx="2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TP!$X$348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TP!$X$349:$X$374</c:f>
              <c:numCache>
                <c:formatCode>General</c:formatCode>
                <c:ptCount val="26"/>
                <c:pt idx="0">
                  <c:v>12</c:v>
                </c:pt>
                <c:pt idx="1">
                  <c:v>21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126</c:v>
                </c:pt>
                <c:pt idx="7">
                  <c:v>6</c:v>
                </c:pt>
                <c:pt idx="8">
                  <c:v>10</c:v>
                </c:pt>
                <c:pt idx="9">
                  <c:v>15</c:v>
                </c:pt>
                <c:pt idx="10">
                  <c:v>71</c:v>
                </c:pt>
                <c:pt idx="11">
                  <c:v>12</c:v>
                </c:pt>
                <c:pt idx="12">
                  <c:v>6</c:v>
                </c:pt>
                <c:pt idx="13">
                  <c:v>2</c:v>
                </c:pt>
                <c:pt idx="14">
                  <c:v>16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107</c:v>
                </c:pt>
                <c:pt idx="20">
                  <c:v>18</c:v>
                </c:pt>
                <c:pt idx="21">
                  <c:v>13</c:v>
                </c:pt>
                <c:pt idx="22">
                  <c:v>254</c:v>
                </c:pt>
                <c:pt idx="23">
                  <c:v>18</c:v>
                </c:pt>
                <c:pt idx="24">
                  <c:v>39</c:v>
                </c:pt>
                <c:pt idx="25">
                  <c:v>2</c:v>
                </c:pt>
              </c:numCache>
            </c:numRef>
          </c:val>
        </c:ser>
        <c:marker val="1"/>
        <c:axId val="127284352"/>
        <c:axId val="127286272"/>
      </c:lineChart>
      <c:dateAx>
        <c:axId val="127284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286272"/>
        <c:crosses val="autoZero"/>
        <c:auto val="1"/>
        <c:lblOffset val="100"/>
      </c:dateAx>
      <c:valAx>
        <c:axId val="1272862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28435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6189120148665684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1"/>
          <c:order val="0"/>
          <c:tx>
            <c:strRef>
              <c:f>TP!$C$348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TP!$C$349:$C$374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18</c:v>
                </c:pt>
                <c:pt idx="6">
                  <c:v>55</c:v>
                </c:pt>
                <c:pt idx="7">
                  <c:v>27</c:v>
                </c:pt>
                <c:pt idx="8">
                  <c:v>13</c:v>
                </c:pt>
                <c:pt idx="9">
                  <c:v>9</c:v>
                </c:pt>
                <c:pt idx="10">
                  <c:v>31</c:v>
                </c:pt>
                <c:pt idx="11">
                  <c:v>27</c:v>
                </c:pt>
                <c:pt idx="12">
                  <c:v>3</c:v>
                </c:pt>
                <c:pt idx="13">
                  <c:v>6</c:v>
                </c:pt>
                <c:pt idx="14">
                  <c:v>19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9</c:v>
                </c:pt>
                <c:pt idx="20">
                  <c:v>0</c:v>
                </c:pt>
                <c:pt idx="21">
                  <c:v>14</c:v>
                </c:pt>
                <c:pt idx="22">
                  <c:v>3</c:v>
                </c:pt>
                <c:pt idx="23" formatCode="@">
                  <c:v>2</c:v>
                </c:pt>
                <c:pt idx="24">
                  <c:v>0</c:v>
                </c:pt>
                <c:pt idx="25">
                  <c:v>15</c:v>
                </c:pt>
              </c:numCache>
            </c:numRef>
          </c:val>
        </c:ser>
        <c:ser>
          <c:idx val="2"/>
          <c:order val="1"/>
          <c:tx>
            <c:strRef>
              <c:f>TP!$E$348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TP!$E$349:$E$374</c:f>
              <c:numCache>
                <c:formatCode>General</c:formatCode>
                <c:ptCount val="26"/>
                <c:pt idx="0">
                  <c:v>13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 formatCode="@">
                  <c:v>0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3"/>
          <c:order val="2"/>
          <c:tx>
            <c:strRef>
              <c:f>TP!$G$348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TP!$G$349:$G$374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 formatCode="@">
                  <c:v>1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4"/>
          <c:order val="3"/>
          <c:tx>
            <c:strRef>
              <c:f>TP!$I$348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TP!$I$349:$I$374</c:f>
              <c:numCache>
                <c:formatCode>General</c:formatCode>
                <c:ptCount val="26"/>
                <c:pt idx="0">
                  <c:v>15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11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28</c:v>
                </c:pt>
                <c:pt idx="22">
                  <c:v>1</c:v>
                </c:pt>
                <c:pt idx="23" formatCode="@">
                  <c:v>1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ser>
          <c:idx val="5"/>
          <c:order val="4"/>
          <c:tx>
            <c:strRef>
              <c:f>TP!$K$348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TP!$K$349:$K$374</c:f>
              <c:numCache>
                <c:formatCode>General</c:formatCode>
                <c:ptCount val="2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49</c:v>
                </c:pt>
                <c:pt idx="7">
                  <c:v>1</c:v>
                </c:pt>
                <c:pt idx="8">
                  <c:v>2</c:v>
                </c:pt>
                <c:pt idx="9">
                  <c:v>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6"/>
          <c:order val="5"/>
          <c:tx>
            <c:strRef>
              <c:f>TP!$M$348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TP!$M$349:$M$374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7"/>
          <c:order val="6"/>
          <c:tx>
            <c:strRef>
              <c:f>TP!$O$348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TP!$O$349:$O$374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</c:numCache>
            </c:numRef>
          </c:val>
        </c:ser>
        <c:ser>
          <c:idx val="8"/>
          <c:order val="7"/>
          <c:tx>
            <c:strRef>
              <c:f>TP!$Q$348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TP!$Q$349:$Q$374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19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</c:ser>
        <c:ser>
          <c:idx val="9"/>
          <c:order val="8"/>
          <c:tx>
            <c:strRef>
              <c:f>TP!$S$348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TP!$S$349:$S$374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9"/>
          <c:tx>
            <c:strRef>
              <c:f>TP!$U$348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TP!$U$349:$U$374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33</c:v>
                </c:pt>
                <c:pt idx="9">
                  <c:v>13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11"/>
          <c:order val="10"/>
          <c:tx>
            <c:strRef>
              <c:f>TP!$W$348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TP!$W$349:$W$374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2"/>
          <c:order val="11"/>
          <c:tx>
            <c:strRef>
              <c:f>TP!$Y$348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TP!$A$349:$A$374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41429</c:v>
                </c:pt>
                <c:pt idx="19">
                  <c:v>41435</c:v>
                </c:pt>
                <c:pt idx="20">
                  <c:v>41436</c:v>
                </c:pt>
                <c:pt idx="21">
                  <c:v>41443</c:v>
                </c:pt>
                <c:pt idx="22">
                  <c:v>41444</c:v>
                </c:pt>
                <c:pt idx="23">
                  <c:v>41451</c:v>
                </c:pt>
                <c:pt idx="24">
                  <c:v>41452</c:v>
                </c:pt>
                <c:pt idx="25">
                  <c:v>41453</c:v>
                </c:pt>
              </c:numCache>
            </c:numRef>
          </c:cat>
          <c:val>
            <c:numRef>
              <c:f>TP!$Y$349:$Y$374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marker val="1"/>
        <c:axId val="127381888"/>
        <c:axId val="127383808"/>
      </c:lineChart>
      <c:dateAx>
        <c:axId val="1273818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383808"/>
        <c:crosses val="autoZero"/>
        <c:auto val="1"/>
        <c:lblOffset val="100"/>
      </c:dateAx>
      <c:valAx>
        <c:axId val="12738380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381888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36095117616773"/>
          <c:y val="2.01811119729141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TP!$B$320:$B$344</c:f>
              <c:numCache>
                <c:formatCode>General</c:formatCode>
                <c:ptCount val="25"/>
                <c:pt idx="0">
                  <c:v>21</c:v>
                </c:pt>
                <c:pt idx="1">
                  <c:v>10</c:v>
                </c:pt>
                <c:pt idx="2">
                  <c:v>41</c:v>
                </c:pt>
                <c:pt idx="3">
                  <c:v>47</c:v>
                </c:pt>
                <c:pt idx="4">
                  <c:v>44</c:v>
                </c:pt>
                <c:pt idx="5">
                  <c:v>15</c:v>
                </c:pt>
                <c:pt idx="6">
                  <c:v>58</c:v>
                </c:pt>
                <c:pt idx="7">
                  <c:v>415</c:v>
                </c:pt>
                <c:pt idx="8">
                  <c:v>312</c:v>
                </c:pt>
                <c:pt idx="9">
                  <c:v>210</c:v>
                </c:pt>
                <c:pt idx="10">
                  <c:v>68</c:v>
                </c:pt>
                <c:pt idx="11">
                  <c:v>315</c:v>
                </c:pt>
                <c:pt idx="12">
                  <c:v>24</c:v>
                </c:pt>
                <c:pt idx="13">
                  <c:v>15</c:v>
                </c:pt>
                <c:pt idx="14">
                  <c:v>7</c:v>
                </c:pt>
                <c:pt idx="15">
                  <c:v>40</c:v>
                </c:pt>
                <c:pt idx="16">
                  <c:v>55</c:v>
                </c:pt>
                <c:pt idx="17">
                  <c:v>12</c:v>
                </c:pt>
                <c:pt idx="18">
                  <c:v>31</c:v>
                </c:pt>
                <c:pt idx="19">
                  <c:v>57</c:v>
                </c:pt>
                <c:pt idx="20">
                  <c:v>154</c:v>
                </c:pt>
                <c:pt idx="21">
                  <c:v>35</c:v>
                </c:pt>
                <c:pt idx="22">
                  <c:v>54</c:v>
                </c:pt>
                <c:pt idx="23">
                  <c:v>91</c:v>
                </c:pt>
                <c:pt idx="24" formatCode="@">
                  <c:v>418</c:v>
                </c:pt>
              </c:numCache>
            </c:numRef>
          </c:val>
        </c:ser>
        <c:ser>
          <c:idx val="1"/>
          <c:order val="1"/>
          <c:tx>
            <c:strRef>
              <c:f>TP!$D$319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TP!$D$320:$D$344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8</c:v>
                </c:pt>
                <c:pt idx="4">
                  <c:v>21</c:v>
                </c:pt>
                <c:pt idx="5">
                  <c:v>10</c:v>
                </c:pt>
                <c:pt idx="6">
                  <c:v>17</c:v>
                </c:pt>
                <c:pt idx="7">
                  <c:v>164</c:v>
                </c:pt>
                <c:pt idx="8">
                  <c:v>99</c:v>
                </c:pt>
                <c:pt idx="9">
                  <c:v>86</c:v>
                </c:pt>
                <c:pt idx="10">
                  <c:v>6</c:v>
                </c:pt>
                <c:pt idx="11">
                  <c:v>90</c:v>
                </c:pt>
                <c:pt idx="12">
                  <c:v>28</c:v>
                </c:pt>
                <c:pt idx="13">
                  <c:v>49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28</c:v>
                </c:pt>
                <c:pt idx="21">
                  <c:v>4</c:v>
                </c:pt>
                <c:pt idx="22">
                  <c:v>14</c:v>
                </c:pt>
                <c:pt idx="23">
                  <c:v>28</c:v>
                </c:pt>
                <c:pt idx="24" formatCode="@">
                  <c:v>107</c:v>
                </c:pt>
              </c:numCache>
            </c:numRef>
          </c:val>
        </c:ser>
        <c:ser>
          <c:idx val="2"/>
          <c:order val="2"/>
          <c:tx>
            <c:strRef>
              <c:f>TP!$F$319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TP!$F$320:$F$344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  <c:pt idx="7">
                  <c:v>223</c:v>
                </c:pt>
                <c:pt idx="8">
                  <c:v>155</c:v>
                </c:pt>
                <c:pt idx="9">
                  <c:v>15</c:v>
                </c:pt>
                <c:pt idx="10">
                  <c:v>1</c:v>
                </c:pt>
                <c:pt idx="11">
                  <c:v>34</c:v>
                </c:pt>
                <c:pt idx="12">
                  <c:v>1</c:v>
                </c:pt>
                <c:pt idx="13">
                  <c:v>28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18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57</c:v>
                </c:pt>
              </c:numCache>
            </c:numRef>
          </c:val>
        </c:ser>
        <c:ser>
          <c:idx val="3"/>
          <c:order val="3"/>
          <c:tx>
            <c:strRef>
              <c:f>TP!$H$319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TP!$H$320:$H$344</c:f>
              <c:numCache>
                <c:formatCode>General</c:formatCode>
                <c:ptCount val="2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118</c:v>
                </c:pt>
                <c:pt idx="7">
                  <c:v>281</c:v>
                </c:pt>
                <c:pt idx="8">
                  <c:v>17</c:v>
                </c:pt>
                <c:pt idx="9">
                  <c:v>5</c:v>
                </c:pt>
                <c:pt idx="10">
                  <c:v>5</c:v>
                </c:pt>
                <c:pt idx="11">
                  <c:v>95</c:v>
                </c:pt>
                <c:pt idx="12">
                  <c:v>5</c:v>
                </c:pt>
                <c:pt idx="13">
                  <c:v>113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22</c:v>
                </c:pt>
                <c:pt idx="19">
                  <c:v>21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TP!$J$319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TP!$J$320:$J$344</c:f>
              <c:numCache>
                <c:formatCode>General</c:formatCode>
                <c:ptCount val="25"/>
                <c:pt idx="0">
                  <c:v>15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135</c:v>
                </c:pt>
                <c:pt idx="5">
                  <c:v>20</c:v>
                </c:pt>
                <c:pt idx="6">
                  <c:v>32</c:v>
                </c:pt>
                <c:pt idx="7">
                  <c:v>203</c:v>
                </c:pt>
                <c:pt idx="8">
                  <c:v>22</c:v>
                </c:pt>
                <c:pt idx="9">
                  <c:v>3</c:v>
                </c:pt>
                <c:pt idx="10">
                  <c:v>6</c:v>
                </c:pt>
                <c:pt idx="11">
                  <c:v>30</c:v>
                </c:pt>
                <c:pt idx="12">
                  <c:v>31</c:v>
                </c:pt>
                <c:pt idx="13">
                  <c:v>194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41</c:v>
                </c:pt>
                <c:pt idx="20">
                  <c:v>2</c:v>
                </c:pt>
                <c:pt idx="21">
                  <c:v>1</c:v>
                </c:pt>
                <c:pt idx="22">
                  <c:v>30</c:v>
                </c:pt>
                <c:pt idx="23">
                  <c:v>7</c:v>
                </c:pt>
                <c:pt idx="24">
                  <c:v>357</c:v>
                </c:pt>
              </c:numCache>
            </c:numRef>
          </c:val>
        </c:ser>
        <c:ser>
          <c:idx val="5"/>
          <c:order val="5"/>
          <c:tx>
            <c:strRef>
              <c:f>TP!$L$319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TP!$L$320:$L$344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19</c:v>
                </c:pt>
                <c:pt idx="5">
                  <c:v>9</c:v>
                </c:pt>
                <c:pt idx="6">
                  <c:v>109</c:v>
                </c:pt>
                <c:pt idx="7">
                  <c:v>109</c:v>
                </c:pt>
                <c:pt idx="8">
                  <c:v>0</c:v>
                </c:pt>
                <c:pt idx="9">
                  <c:v>22</c:v>
                </c:pt>
                <c:pt idx="10">
                  <c:v>7</c:v>
                </c:pt>
                <c:pt idx="11">
                  <c:v>29</c:v>
                </c:pt>
                <c:pt idx="12">
                  <c:v>9</c:v>
                </c:pt>
                <c:pt idx="13">
                  <c:v>217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8</c:v>
                </c:pt>
                <c:pt idx="24">
                  <c:v>118</c:v>
                </c:pt>
              </c:numCache>
            </c:numRef>
          </c:val>
        </c:ser>
        <c:ser>
          <c:idx val="6"/>
          <c:order val="6"/>
          <c:tx>
            <c:strRef>
              <c:f>TP!$N$319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TP!$N$320:$N$344</c:f>
              <c:numCache>
                <c:formatCode>General</c:formatCode>
                <c:ptCount val="25"/>
                <c:pt idx="0">
                  <c:v>12</c:v>
                </c:pt>
                <c:pt idx="1">
                  <c:v>13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190</c:v>
                </c:pt>
                <c:pt idx="7">
                  <c:v>29</c:v>
                </c:pt>
                <c:pt idx="8">
                  <c:v>8</c:v>
                </c:pt>
                <c:pt idx="9">
                  <c:v>12</c:v>
                </c:pt>
                <c:pt idx="10">
                  <c:v>37</c:v>
                </c:pt>
                <c:pt idx="11">
                  <c:v>112</c:v>
                </c:pt>
                <c:pt idx="12">
                  <c:v>8</c:v>
                </c:pt>
                <c:pt idx="13">
                  <c:v>230</c:v>
                </c:pt>
                <c:pt idx="14">
                  <c:v>11</c:v>
                </c:pt>
                <c:pt idx="15">
                  <c:v>5</c:v>
                </c:pt>
                <c:pt idx="16">
                  <c:v>13</c:v>
                </c:pt>
                <c:pt idx="17">
                  <c:v>24</c:v>
                </c:pt>
                <c:pt idx="18">
                  <c:v>8</c:v>
                </c:pt>
                <c:pt idx="19">
                  <c:v>73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24</c:v>
                </c:pt>
                <c:pt idx="24">
                  <c:v>172</c:v>
                </c:pt>
              </c:numCache>
            </c:numRef>
          </c:val>
        </c:ser>
        <c:ser>
          <c:idx val="7"/>
          <c:order val="7"/>
          <c:tx>
            <c:strRef>
              <c:f>TP!$P$319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TP!$P$320:$P$344</c:f>
              <c:numCache>
                <c:formatCode>General</c:formatCode>
                <c:ptCount val="25"/>
                <c:pt idx="0">
                  <c:v>22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259</c:v>
                </c:pt>
                <c:pt idx="7">
                  <c:v>25</c:v>
                </c:pt>
                <c:pt idx="8">
                  <c:v>16</c:v>
                </c:pt>
                <c:pt idx="9">
                  <c:v>6</c:v>
                </c:pt>
                <c:pt idx="10">
                  <c:v>31</c:v>
                </c:pt>
                <c:pt idx="11">
                  <c:v>116</c:v>
                </c:pt>
                <c:pt idx="12">
                  <c:v>13</c:v>
                </c:pt>
                <c:pt idx="13">
                  <c:v>191</c:v>
                </c:pt>
                <c:pt idx="14">
                  <c:v>28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64</c:v>
                </c:pt>
                <c:pt idx="19">
                  <c:v>21</c:v>
                </c:pt>
                <c:pt idx="20">
                  <c:v>2</c:v>
                </c:pt>
                <c:pt idx="21">
                  <c:v>0</c:v>
                </c:pt>
                <c:pt idx="22">
                  <c:v>5</c:v>
                </c:pt>
                <c:pt idx="23">
                  <c:v>358</c:v>
                </c:pt>
                <c:pt idx="24">
                  <c:v>35</c:v>
                </c:pt>
              </c:numCache>
            </c:numRef>
          </c:val>
        </c:ser>
        <c:ser>
          <c:idx val="8"/>
          <c:order val="8"/>
          <c:tx>
            <c:strRef>
              <c:f>TP!$R$319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TP!$R$320:$R$344</c:f>
              <c:numCache>
                <c:formatCode>General</c:formatCode>
                <c:ptCount val="25"/>
                <c:pt idx="0">
                  <c:v>9</c:v>
                </c:pt>
                <c:pt idx="1">
                  <c:v>51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69</c:v>
                </c:pt>
                <c:pt idx="7">
                  <c:v>131</c:v>
                </c:pt>
                <c:pt idx="8">
                  <c:v>0</c:v>
                </c:pt>
                <c:pt idx="9">
                  <c:v>33</c:v>
                </c:pt>
                <c:pt idx="10">
                  <c:v>28</c:v>
                </c:pt>
                <c:pt idx="11">
                  <c:v>56</c:v>
                </c:pt>
                <c:pt idx="12">
                  <c:v>3</c:v>
                </c:pt>
                <c:pt idx="13">
                  <c:v>201</c:v>
                </c:pt>
                <c:pt idx="14">
                  <c:v>7</c:v>
                </c:pt>
                <c:pt idx="15">
                  <c:v>6</c:v>
                </c:pt>
                <c:pt idx="16">
                  <c:v>15</c:v>
                </c:pt>
                <c:pt idx="17">
                  <c:v>5</c:v>
                </c:pt>
                <c:pt idx="18">
                  <c:v>47</c:v>
                </c:pt>
                <c:pt idx="19">
                  <c:v>9</c:v>
                </c:pt>
                <c:pt idx="20">
                  <c:v>8</c:v>
                </c:pt>
                <c:pt idx="21">
                  <c:v>0</c:v>
                </c:pt>
                <c:pt idx="22">
                  <c:v>3</c:v>
                </c:pt>
                <c:pt idx="23">
                  <c:v>56</c:v>
                </c:pt>
                <c:pt idx="24">
                  <c:v>24</c:v>
                </c:pt>
              </c:numCache>
            </c:numRef>
          </c:val>
        </c:ser>
        <c:ser>
          <c:idx val="9"/>
          <c:order val="9"/>
          <c:tx>
            <c:strRef>
              <c:f>TP!$T$319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TP!$T$320:$T$344</c:f>
              <c:numCache>
                <c:formatCode>General</c:formatCode>
                <c:ptCount val="25"/>
                <c:pt idx="0">
                  <c:v>19</c:v>
                </c:pt>
                <c:pt idx="1">
                  <c:v>484</c:v>
                </c:pt>
                <c:pt idx="2">
                  <c:v>41</c:v>
                </c:pt>
                <c:pt idx="3">
                  <c:v>1</c:v>
                </c:pt>
                <c:pt idx="4">
                  <c:v>24</c:v>
                </c:pt>
                <c:pt idx="5">
                  <c:v>2</c:v>
                </c:pt>
                <c:pt idx="6">
                  <c:v>338</c:v>
                </c:pt>
                <c:pt idx="7">
                  <c:v>421</c:v>
                </c:pt>
                <c:pt idx="8">
                  <c:v>2</c:v>
                </c:pt>
                <c:pt idx="9">
                  <c:v>30</c:v>
                </c:pt>
                <c:pt idx="10">
                  <c:v>20</c:v>
                </c:pt>
                <c:pt idx="11">
                  <c:v>37</c:v>
                </c:pt>
                <c:pt idx="12">
                  <c:v>44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18</c:v>
                </c:pt>
                <c:pt idx="18">
                  <c:v>16</c:v>
                </c:pt>
                <c:pt idx="19">
                  <c:v>41</c:v>
                </c:pt>
                <c:pt idx="20">
                  <c:v>9</c:v>
                </c:pt>
                <c:pt idx="21">
                  <c:v>37</c:v>
                </c:pt>
                <c:pt idx="22">
                  <c:v>15</c:v>
                </c:pt>
                <c:pt idx="23">
                  <c:v>18</c:v>
                </c:pt>
                <c:pt idx="24">
                  <c:v>46</c:v>
                </c:pt>
              </c:numCache>
            </c:numRef>
          </c:val>
        </c:ser>
        <c:ser>
          <c:idx val="10"/>
          <c:order val="10"/>
          <c:tx>
            <c:strRef>
              <c:f>TP!$V$319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TP!$V$320:$V$344</c:f>
              <c:numCache>
                <c:formatCode>General</c:formatCode>
                <c:ptCount val="25"/>
                <c:pt idx="0">
                  <c:v>20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135</c:v>
                </c:pt>
                <c:pt idx="5">
                  <c:v>3</c:v>
                </c:pt>
                <c:pt idx="6">
                  <c:v>140</c:v>
                </c:pt>
                <c:pt idx="7">
                  <c:v>505</c:v>
                </c:pt>
                <c:pt idx="8">
                  <c:v>106</c:v>
                </c:pt>
                <c:pt idx="9">
                  <c:v>77</c:v>
                </c:pt>
                <c:pt idx="10">
                  <c:v>10</c:v>
                </c:pt>
                <c:pt idx="11">
                  <c:v>31</c:v>
                </c:pt>
                <c:pt idx="12">
                  <c:v>23</c:v>
                </c:pt>
                <c:pt idx="13">
                  <c:v>15</c:v>
                </c:pt>
                <c:pt idx="14">
                  <c:v>5</c:v>
                </c:pt>
                <c:pt idx="15">
                  <c:v>13</c:v>
                </c:pt>
                <c:pt idx="16">
                  <c:v>5</c:v>
                </c:pt>
                <c:pt idx="17">
                  <c:v>25</c:v>
                </c:pt>
                <c:pt idx="18">
                  <c:v>47</c:v>
                </c:pt>
                <c:pt idx="19">
                  <c:v>23</c:v>
                </c:pt>
                <c:pt idx="20">
                  <c:v>28</c:v>
                </c:pt>
                <c:pt idx="21">
                  <c:v>8</c:v>
                </c:pt>
                <c:pt idx="22">
                  <c:v>14</c:v>
                </c:pt>
                <c:pt idx="23">
                  <c:v>7</c:v>
                </c:pt>
                <c:pt idx="24">
                  <c:v>40</c:v>
                </c:pt>
              </c:numCache>
            </c:numRef>
          </c:val>
        </c:ser>
        <c:ser>
          <c:idx val="11"/>
          <c:order val="11"/>
          <c:tx>
            <c:strRef>
              <c:f>TP!$X$319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TP!$X$320:$X$344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34</c:v>
                </c:pt>
                <c:pt idx="5">
                  <c:v>1</c:v>
                </c:pt>
                <c:pt idx="6">
                  <c:v>68</c:v>
                </c:pt>
                <c:pt idx="7">
                  <c:v>248</c:v>
                </c:pt>
                <c:pt idx="8">
                  <c:v>0</c:v>
                </c:pt>
                <c:pt idx="9">
                  <c:v>90</c:v>
                </c:pt>
                <c:pt idx="10">
                  <c:v>9</c:v>
                </c:pt>
                <c:pt idx="11">
                  <c:v>26</c:v>
                </c:pt>
                <c:pt idx="12">
                  <c:v>8</c:v>
                </c:pt>
                <c:pt idx="13">
                  <c:v>9</c:v>
                </c:pt>
                <c:pt idx="14">
                  <c:v>18</c:v>
                </c:pt>
                <c:pt idx="15">
                  <c:v>0</c:v>
                </c:pt>
                <c:pt idx="16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12</c:v>
                </c:pt>
                <c:pt idx="20">
                  <c:v>46</c:v>
                </c:pt>
                <c:pt idx="21">
                  <c:v>5</c:v>
                </c:pt>
                <c:pt idx="22">
                  <c:v>3</c:v>
                </c:pt>
                <c:pt idx="23">
                  <c:v>17</c:v>
                </c:pt>
                <c:pt idx="24">
                  <c:v>41</c:v>
                </c:pt>
              </c:numCache>
            </c:numRef>
          </c:val>
        </c:ser>
        <c:marker val="1"/>
        <c:axId val="127564800"/>
        <c:axId val="127587072"/>
      </c:lineChart>
      <c:dateAx>
        <c:axId val="1275648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587072"/>
        <c:crosses val="autoZero"/>
        <c:auto val="1"/>
        <c:lblOffset val="100"/>
      </c:dateAx>
      <c:valAx>
        <c:axId val="1275870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564800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5896162391790301"/>
          <c:y val="6.054333591874058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TP!$C$320:$C$344</c:f>
              <c:numCache>
                <c:formatCode>General</c:formatCode>
                <c:ptCount val="25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37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9</c:v>
                </c:pt>
                <c:pt idx="20">
                  <c:v>17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 formatCode="@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TP!$E$319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TP!$E$320:$E$344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TP!$G$319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TP!$G$320:$G$344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TP!$I$319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TP!$I$320:$I$344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TP!$K$320:$K$344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22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19</c:v>
                </c:pt>
              </c:numCache>
            </c:numRef>
          </c:val>
        </c:ser>
        <c:ser>
          <c:idx val="5"/>
          <c:order val="5"/>
          <c:tx>
            <c:strRef>
              <c:f>TP!$M$319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TP!$M$320:$M$344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11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</c:numCache>
            </c:numRef>
          </c:val>
        </c:ser>
        <c:ser>
          <c:idx val="6"/>
          <c:order val="6"/>
          <c:tx>
            <c:strRef>
              <c:f>TP!$O$319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TP!$O$320:$O$344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13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</c:ser>
        <c:ser>
          <c:idx val="7"/>
          <c:order val="7"/>
          <c:tx>
            <c:strRef>
              <c:f>TP!$Q$319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TP!$Q$320:$Q$344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16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TP!$S$320:$S$344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TP!$U$320:$U$344</c:f>
              <c:numCache>
                <c:formatCode>General</c:formatCode>
                <c:ptCount val="25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31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7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10"/>
          <c:order val="10"/>
          <c:tx>
            <c:strRef>
              <c:f>TP!$W$319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TP!$W$320:$W$344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19</c:v>
                </c:pt>
                <c:pt idx="7">
                  <c:v>43</c:v>
                </c:pt>
                <c:pt idx="8">
                  <c:v>20</c:v>
                </c:pt>
                <c:pt idx="9">
                  <c:v>19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TP!$Y$319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TP!$A$320:$A$344</c:f>
              <c:numCache>
                <c:formatCode>m/d/yyyy</c:formatCode>
                <c:ptCount val="25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41380</c:v>
                </c:pt>
                <c:pt idx="6">
                  <c:v>41389</c:v>
                </c:pt>
                <c:pt idx="7">
                  <c:v>41393</c:v>
                </c:pt>
                <c:pt idx="8">
                  <c:v>41396</c:v>
                </c:pt>
                <c:pt idx="9">
                  <c:v>41400</c:v>
                </c:pt>
                <c:pt idx="10">
                  <c:v>41403</c:v>
                </c:pt>
                <c:pt idx="11">
                  <c:v>41407</c:v>
                </c:pt>
                <c:pt idx="12">
                  <c:v>41410</c:v>
                </c:pt>
                <c:pt idx="13">
                  <c:v>41414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41428</c:v>
                </c:pt>
                <c:pt idx="18">
                  <c:v>41431</c:v>
                </c:pt>
                <c:pt idx="19">
                  <c:v>41435</c:v>
                </c:pt>
                <c:pt idx="20">
                  <c:v>41438</c:v>
                </c:pt>
                <c:pt idx="21">
                  <c:v>41442</c:v>
                </c:pt>
                <c:pt idx="22">
                  <c:v>41443</c:v>
                </c:pt>
                <c:pt idx="23">
                  <c:v>41449</c:v>
                </c:pt>
                <c:pt idx="24">
                  <c:v>41450</c:v>
                </c:pt>
              </c:numCache>
            </c:numRef>
          </c:cat>
          <c:val>
            <c:numRef>
              <c:f>TP!$Y$320:$Y$344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25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30073344"/>
        <c:axId val="130075264"/>
      </c:lineChart>
      <c:dateAx>
        <c:axId val="1300733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075264"/>
        <c:crosses val="autoZero"/>
        <c:auto val="1"/>
        <c:lblOffset val="100"/>
      </c:dateAx>
      <c:valAx>
        <c:axId val="1300752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073344"/>
        <c:crosses val="autoZero"/>
        <c:crossBetween val="between"/>
        <c:majorUnit val="2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551"/>
          <c:y val="2.01811119729142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TP!$Z$292:$Z$316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27883136"/>
        <c:axId val="127918080"/>
      </c:lineChart>
      <c:dateAx>
        <c:axId val="1278831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918080"/>
        <c:crosses val="autoZero"/>
        <c:auto val="1"/>
        <c:lblOffset val="100"/>
      </c:dateAx>
      <c:valAx>
        <c:axId val="12791808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883136"/>
        <c:crosses val="autoZero"/>
        <c:crossBetween val="between"/>
        <c:majorUnit val="20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0290528744923556"/>
          <c:y val="2.018111197291428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TP!$AA$292:$AA$316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30089344"/>
        <c:axId val="130090496"/>
      </c:lineChart>
      <c:dateAx>
        <c:axId val="1300893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090496"/>
        <c:crosses val="autoZero"/>
        <c:auto val="1"/>
        <c:lblOffset val="100"/>
      </c:dateAx>
      <c:valAx>
        <c:axId val="13009049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089344"/>
        <c:crosses val="autoZero"/>
        <c:crossBetween val="between"/>
        <c:majorUnit val="20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79E-3"/>
        </c:manualLayout>
      </c:layout>
    </c:title>
    <c:plotArea>
      <c:layout>
        <c:manualLayout>
          <c:layoutTarget val="inner"/>
          <c:xMode val="edge"/>
          <c:yMode val="edge"/>
          <c:x val="8.4607468900344568E-2"/>
          <c:y val="0.14530909120956845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TP!$B$292:$B$316</c:f>
              <c:numCache>
                <c:formatCode>General</c:formatCode>
                <c:ptCount val="25"/>
                <c:pt idx="0">
                  <c:v>56</c:v>
                </c:pt>
                <c:pt idx="1">
                  <c:v>0</c:v>
                </c:pt>
                <c:pt idx="2">
                  <c:v>90</c:v>
                </c:pt>
                <c:pt idx="3">
                  <c:v>12</c:v>
                </c:pt>
                <c:pt idx="4">
                  <c:v>68</c:v>
                </c:pt>
                <c:pt idx="5">
                  <c:v>176</c:v>
                </c:pt>
                <c:pt idx="6">
                  <c:v>175</c:v>
                </c:pt>
                <c:pt idx="7">
                  <c:v>17</c:v>
                </c:pt>
                <c:pt idx="8">
                  <c:v>251</c:v>
                </c:pt>
                <c:pt idx="9">
                  <c:v>252</c:v>
                </c:pt>
                <c:pt idx="10">
                  <c:v>192</c:v>
                </c:pt>
                <c:pt idx="11">
                  <c:v>50</c:v>
                </c:pt>
                <c:pt idx="12">
                  <c:v>23</c:v>
                </c:pt>
                <c:pt idx="13">
                  <c:v>103</c:v>
                </c:pt>
                <c:pt idx="14">
                  <c:v>36</c:v>
                </c:pt>
                <c:pt idx="15">
                  <c:v>2</c:v>
                </c:pt>
                <c:pt idx="16">
                  <c:v>44</c:v>
                </c:pt>
                <c:pt idx="17">
                  <c:v>162</c:v>
                </c:pt>
                <c:pt idx="18">
                  <c:v>92</c:v>
                </c:pt>
                <c:pt idx="19">
                  <c:v>2</c:v>
                </c:pt>
                <c:pt idx="20">
                  <c:v>6</c:v>
                </c:pt>
                <c:pt idx="21">
                  <c:v>79</c:v>
                </c:pt>
                <c:pt idx="22">
                  <c:v>126</c:v>
                </c:pt>
                <c:pt idx="23" formatCode="@">
                  <c:v>9</c:v>
                </c:pt>
                <c:pt idx="24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TP!$D$291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TP!$D$292:$D$316</c:f>
              <c:numCache>
                <c:formatCode>General</c:formatCode>
                <c:ptCount val="25"/>
                <c:pt idx="0">
                  <c:v>14</c:v>
                </c:pt>
                <c:pt idx="1">
                  <c:v>2</c:v>
                </c:pt>
                <c:pt idx="2">
                  <c:v>33</c:v>
                </c:pt>
                <c:pt idx="3">
                  <c:v>16</c:v>
                </c:pt>
                <c:pt idx="4">
                  <c:v>22</c:v>
                </c:pt>
                <c:pt idx="5">
                  <c:v>115</c:v>
                </c:pt>
                <c:pt idx="6">
                  <c:v>109</c:v>
                </c:pt>
                <c:pt idx="7">
                  <c:v>11</c:v>
                </c:pt>
                <c:pt idx="8">
                  <c:v>173</c:v>
                </c:pt>
                <c:pt idx="9">
                  <c:v>119</c:v>
                </c:pt>
                <c:pt idx="10">
                  <c:v>37</c:v>
                </c:pt>
                <c:pt idx="11">
                  <c:v>15</c:v>
                </c:pt>
                <c:pt idx="12">
                  <c:v>4</c:v>
                </c:pt>
                <c:pt idx="13">
                  <c:v>9</c:v>
                </c:pt>
                <c:pt idx="14">
                  <c:v>19</c:v>
                </c:pt>
                <c:pt idx="15">
                  <c:v>2</c:v>
                </c:pt>
                <c:pt idx="16">
                  <c:v>25</c:v>
                </c:pt>
                <c:pt idx="17">
                  <c:v>162</c:v>
                </c:pt>
                <c:pt idx="18">
                  <c:v>35</c:v>
                </c:pt>
                <c:pt idx="19">
                  <c:v>3</c:v>
                </c:pt>
                <c:pt idx="20">
                  <c:v>2</c:v>
                </c:pt>
                <c:pt idx="21">
                  <c:v>16</c:v>
                </c:pt>
                <c:pt idx="22">
                  <c:v>67</c:v>
                </c:pt>
                <c:pt idx="23" formatCode="@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TP!$F$291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TP!$F$292:$F$316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25</c:v>
                </c:pt>
                <c:pt idx="3">
                  <c:v>8</c:v>
                </c:pt>
                <c:pt idx="4">
                  <c:v>58</c:v>
                </c:pt>
                <c:pt idx="5">
                  <c:v>34</c:v>
                </c:pt>
                <c:pt idx="6">
                  <c:v>83</c:v>
                </c:pt>
                <c:pt idx="7">
                  <c:v>6</c:v>
                </c:pt>
                <c:pt idx="8">
                  <c:v>60</c:v>
                </c:pt>
                <c:pt idx="9">
                  <c:v>175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8</c:v>
                </c:pt>
                <c:pt idx="15">
                  <c:v>0</c:v>
                </c:pt>
                <c:pt idx="16">
                  <c:v>9</c:v>
                </c:pt>
                <c:pt idx="17">
                  <c:v>45</c:v>
                </c:pt>
                <c:pt idx="18">
                  <c:v>29</c:v>
                </c:pt>
                <c:pt idx="19">
                  <c:v>0</c:v>
                </c:pt>
                <c:pt idx="20">
                  <c:v>1</c:v>
                </c:pt>
                <c:pt idx="21">
                  <c:v>33</c:v>
                </c:pt>
                <c:pt idx="22">
                  <c:v>17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TP!$H$291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TP!$H$292:$H$316</c:f>
              <c:numCache>
                <c:formatCode>General</c:formatCode>
                <c:ptCount val="25"/>
                <c:pt idx="0">
                  <c:v>17</c:v>
                </c:pt>
                <c:pt idx="1">
                  <c:v>178</c:v>
                </c:pt>
                <c:pt idx="2">
                  <c:v>2</c:v>
                </c:pt>
                <c:pt idx="3">
                  <c:v>92</c:v>
                </c:pt>
                <c:pt idx="4">
                  <c:v>1</c:v>
                </c:pt>
                <c:pt idx="5">
                  <c:v>263</c:v>
                </c:pt>
                <c:pt idx="6">
                  <c:v>59</c:v>
                </c:pt>
                <c:pt idx="7">
                  <c:v>11</c:v>
                </c:pt>
                <c:pt idx="8">
                  <c:v>32</c:v>
                </c:pt>
                <c:pt idx="9">
                  <c:v>14</c:v>
                </c:pt>
                <c:pt idx="10">
                  <c:v>7</c:v>
                </c:pt>
                <c:pt idx="11">
                  <c:v>25</c:v>
                </c:pt>
                <c:pt idx="12">
                  <c:v>16</c:v>
                </c:pt>
                <c:pt idx="13">
                  <c:v>34</c:v>
                </c:pt>
                <c:pt idx="14">
                  <c:v>4</c:v>
                </c:pt>
                <c:pt idx="15">
                  <c:v>47</c:v>
                </c:pt>
                <c:pt idx="16">
                  <c:v>23</c:v>
                </c:pt>
                <c:pt idx="17">
                  <c:v>62</c:v>
                </c:pt>
                <c:pt idx="18">
                  <c:v>2</c:v>
                </c:pt>
                <c:pt idx="19">
                  <c:v>21</c:v>
                </c:pt>
                <c:pt idx="20">
                  <c:v>43</c:v>
                </c:pt>
                <c:pt idx="21">
                  <c:v>7</c:v>
                </c:pt>
                <c:pt idx="22">
                  <c:v>15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TP!$J$291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TP!$J$292:$J$316</c:f>
              <c:numCache>
                <c:formatCode>General</c:formatCode>
                <c:ptCount val="25"/>
                <c:pt idx="0">
                  <c:v>333</c:v>
                </c:pt>
                <c:pt idx="1">
                  <c:v>189</c:v>
                </c:pt>
                <c:pt idx="2">
                  <c:v>3</c:v>
                </c:pt>
                <c:pt idx="3">
                  <c:v>4</c:v>
                </c:pt>
                <c:pt idx="4">
                  <c:v>19</c:v>
                </c:pt>
                <c:pt idx="5">
                  <c:v>103</c:v>
                </c:pt>
                <c:pt idx="6">
                  <c:v>55</c:v>
                </c:pt>
                <c:pt idx="7">
                  <c:v>62</c:v>
                </c:pt>
                <c:pt idx="8">
                  <c:v>24</c:v>
                </c:pt>
                <c:pt idx="9">
                  <c:v>9</c:v>
                </c:pt>
                <c:pt idx="10">
                  <c:v>73</c:v>
                </c:pt>
                <c:pt idx="11">
                  <c:v>106</c:v>
                </c:pt>
                <c:pt idx="12">
                  <c:v>10</c:v>
                </c:pt>
                <c:pt idx="13">
                  <c:v>122</c:v>
                </c:pt>
                <c:pt idx="14">
                  <c:v>3</c:v>
                </c:pt>
                <c:pt idx="15">
                  <c:v>18</c:v>
                </c:pt>
                <c:pt idx="16">
                  <c:v>10</c:v>
                </c:pt>
                <c:pt idx="17">
                  <c:v>42</c:v>
                </c:pt>
                <c:pt idx="18">
                  <c:v>12</c:v>
                </c:pt>
                <c:pt idx="19">
                  <c:v>37</c:v>
                </c:pt>
                <c:pt idx="20">
                  <c:v>65</c:v>
                </c:pt>
                <c:pt idx="21">
                  <c:v>3</c:v>
                </c:pt>
                <c:pt idx="22">
                  <c:v>38</c:v>
                </c:pt>
                <c:pt idx="23">
                  <c:v>37</c:v>
                </c:pt>
                <c:pt idx="24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TP!$L$291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TP!$L$292:$L$316</c:f>
              <c:numCache>
                <c:formatCode>General</c:formatCode>
                <c:ptCount val="25"/>
                <c:pt idx="0">
                  <c:v>114</c:v>
                </c:pt>
                <c:pt idx="1">
                  <c:v>94</c:v>
                </c:pt>
                <c:pt idx="2">
                  <c:v>0</c:v>
                </c:pt>
                <c:pt idx="3">
                  <c:v>1</c:v>
                </c:pt>
                <c:pt idx="4">
                  <c:v>27</c:v>
                </c:pt>
                <c:pt idx="5">
                  <c:v>37</c:v>
                </c:pt>
                <c:pt idx="6">
                  <c:v>41</c:v>
                </c:pt>
                <c:pt idx="7">
                  <c:v>218</c:v>
                </c:pt>
                <c:pt idx="8">
                  <c:v>17</c:v>
                </c:pt>
                <c:pt idx="9">
                  <c:v>8</c:v>
                </c:pt>
                <c:pt idx="10">
                  <c:v>62</c:v>
                </c:pt>
                <c:pt idx="11">
                  <c:v>55</c:v>
                </c:pt>
                <c:pt idx="12">
                  <c:v>16</c:v>
                </c:pt>
                <c:pt idx="13">
                  <c:v>120</c:v>
                </c:pt>
                <c:pt idx="14">
                  <c:v>3</c:v>
                </c:pt>
                <c:pt idx="15">
                  <c:v>16</c:v>
                </c:pt>
                <c:pt idx="16">
                  <c:v>5</c:v>
                </c:pt>
                <c:pt idx="17">
                  <c:v>28</c:v>
                </c:pt>
                <c:pt idx="18">
                  <c:v>99</c:v>
                </c:pt>
                <c:pt idx="19">
                  <c:v>48</c:v>
                </c:pt>
                <c:pt idx="20">
                  <c:v>58</c:v>
                </c:pt>
                <c:pt idx="21">
                  <c:v>9</c:v>
                </c:pt>
                <c:pt idx="22">
                  <c:v>246</c:v>
                </c:pt>
                <c:pt idx="23">
                  <c:v>14</c:v>
                </c:pt>
                <c:pt idx="24">
                  <c:v>8</c:v>
                </c:pt>
              </c:numCache>
            </c:numRef>
          </c:val>
        </c:ser>
        <c:ser>
          <c:idx val="6"/>
          <c:order val="6"/>
          <c:tx>
            <c:strRef>
              <c:f>TP!$N$291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TP!$N$292:$N$316</c:f>
              <c:numCache>
                <c:formatCode>General</c:formatCode>
                <c:ptCount val="25"/>
                <c:pt idx="0">
                  <c:v>45</c:v>
                </c:pt>
                <c:pt idx="1">
                  <c:v>175</c:v>
                </c:pt>
                <c:pt idx="2">
                  <c:v>115</c:v>
                </c:pt>
                <c:pt idx="3">
                  <c:v>6</c:v>
                </c:pt>
                <c:pt idx="4">
                  <c:v>53</c:v>
                </c:pt>
                <c:pt idx="5">
                  <c:v>8</c:v>
                </c:pt>
                <c:pt idx="6">
                  <c:v>46</c:v>
                </c:pt>
                <c:pt idx="7">
                  <c:v>67</c:v>
                </c:pt>
                <c:pt idx="8">
                  <c:v>29</c:v>
                </c:pt>
                <c:pt idx="9">
                  <c:v>16</c:v>
                </c:pt>
                <c:pt idx="10">
                  <c:v>64</c:v>
                </c:pt>
                <c:pt idx="11">
                  <c:v>23</c:v>
                </c:pt>
                <c:pt idx="12">
                  <c:v>110</c:v>
                </c:pt>
                <c:pt idx="13">
                  <c:v>48</c:v>
                </c:pt>
                <c:pt idx="14">
                  <c:v>20</c:v>
                </c:pt>
                <c:pt idx="15">
                  <c:v>20</c:v>
                </c:pt>
                <c:pt idx="16">
                  <c:v>34</c:v>
                </c:pt>
                <c:pt idx="17">
                  <c:v>107</c:v>
                </c:pt>
                <c:pt idx="18">
                  <c:v>7</c:v>
                </c:pt>
                <c:pt idx="19">
                  <c:v>19</c:v>
                </c:pt>
                <c:pt idx="20">
                  <c:v>64</c:v>
                </c:pt>
                <c:pt idx="21">
                  <c:v>31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</c:numCache>
            </c:numRef>
          </c:val>
        </c:ser>
        <c:ser>
          <c:idx val="7"/>
          <c:order val="7"/>
          <c:tx>
            <c:strRef>
              <c:f>TP!$P$291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TP!$P$292:$P$316</c:f>
              <c:numCache>
                <c:formatCode>General</c:formatCode>
                <c:ptCount val="25"/>
                <c:pt idx="0">
                  <c:v>32</c:v>
                </c:pt>
                <c:pt idx="1">
                  <c:v>148</c:v>
                </c:pt>
                <c:pt idx="2">
                  <c:v>32</c:v>
                </c:pt>
                <c:pt idx="3">
                  <c:v>20</c:v>
                </c:pt>
                <c:pt idx="4">
                  <c:v>65</c:v>
                </c:pt>
                <c:pt idx="5">
                  <c:v>18</c:v>
                </c:pt>
                <c:pt idx="6">
                  <c:v>81</c:v>
                </c:pt>
                <c:pt idx="7">
                  <c:v>20</c:v>
                </c:pt>
                <c:pt idx="8">
                  <c:v>48</c:v>
                </c:pt>
                <c:pt idx="9">
                  <c:v>32</c:v>
                </c:pt>
                <c:pt idx="10">
                  <c:v>42</c:v>
                </c:pt>
                <c:pt idx="11">
                  <c:v>50</c:v>
                </c:pt>
                <c:pt idx="12">
                  <c:v>41</c:v>
                </c:pt>
                <c:pt idx="13">
                  <c:v>31</c:v>
                </c:pt>
                <c:pt idx="14">
                  <c:v>40</c:v>
                </c:pt>
                <c:pt idx="15">
                  <c:v>16</c:v>
                </c:pt>
                <c:pt idx="16">
                  <c:v>41</c:v>
                </c:pt>
                <c:pt idx="17">
                  <c:v>63</c:v>
                </c:pt>
                <c:pt idx="18">
                  <c:v>21</c:v>
                </c:pt>
                <c:pt idx="19">
                  <c:v>11</c:v>
                </c:pt>
                <c:pt idx="20">
                  <c:v>55</c:v>
                </c:pt>
                <c:pt idx="21">
                  <c:v>56</c:v>
                </c:pt>
                <c:pt idx="22">
                  <c:v>21</c:v>
                </c:pt>
                <c:pt idx="23">
                  <c:v>10</c:v>
                </c:pt>
                <c:pt idx="24">
                  <c:v>52</c:v>
                </c:pt>
              </c:numCache>
            </c:numRef>
          </c:val>
        </c:ser>
        <c:ser>
          <c:idx val="8"/>
          <c:order val="8"/>
          <c:tx>
            <c:strRef>
              <c:f>TP!$R$291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TP!$R$292:$R$316</c:f>
              <c:numCache>
                <c:formatCode>General</c:formatCode>
                <c:ptCount val="25"/>
                <c:pt idx="0">
                  <c:v>22</c:v>
                </c:pt>
                <c:pt idx="1">
                  <c:v>512</c:v>
                </c:pt>
                <c:pt idx="2">
                  <c:v>35</c:v>
                </c:pt>
                <c:pt idx="3">
                  <c:v>9</c:v>
                </c:pt>
                <c:pt idx="4">
                  <c:v>19</c:v>
                </c:pt>
                <c:pt idx="5">
                  <c:v>139</c:v>
                </c:pt>
                <c:pt idx="6">
                  <c:v>68</c:v>
                </c:pt>
                <c:pt idx="7">
                  <c:v>7</c:v>
                </c:pt>
                <c:pt idx="8">
                  <c:v>23</c:v>
                </c:pt>
                <c:pt idx="9">
                  <c:v>23</c:v>
                </c:pt>
                <c:pt idx="10">
                  <c:v>51</c:v>
                </c:pt>
                <c:pt idx="11">
                  <c:v>62</c:v>
                </c:pt>
                <c:pt idx="12">
                  <c:v>21</c:v>
                </c:pt>
                <c:pt idx="13">
                  <c:v>25</c:v>
                </c:pt>
                <c:pt idx="14">
                  <c:v>26</c:v>
                </c:pt>
                <c:pt idx="15">
                  <c:v>18</c:v>
                </c:pt>
                <c:pt idx="16">
                  <c:v>9</c:v>
                </c:pt>
                <c:pt idx="17">
                  <c:v>73</c:v>
                </c:pt>
                <c:pt idx="18">
                  <c:v>21</c:v>
                </c:pt>
                <c:pt idx="19">
                  <c:v>9</c:v>
                </c:pt>
                <c:pt idx="20">
                  <c:v>54</c:v>
                </c:pt>
                <c:pt idx="21">
                  <c:v>63</c:v>
                </c:pt>
                <c:pt idx="22">
                  <c:v>21</c:v>
                </c:pt>
                <c:pt idx="23">
                  <c:v>9</c:v>
                </c:pt>
                <c:pt idx="24">
                  <c:v>11</c:v>
                </c:pt>
              </c:numCache>
            </c:numRef>
          </c:val>
        </c:ser>
        <c:ser>
          <c:idx val="9"/>
          <c:order val="9"/>
          <c:tx>
            <c:strRef>
              <c:f>TP!$T$291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TP!$T$292:$T$316</c:f>
              <c:numCache>
                <c:formatCode>General</c:formatCode>
                <c:ptCount val="25"/>
                <c:pt idx="0">
                  <c:v>19</c:v>
                </c:pt>
                <c:pt idx="1">
                  <c:v>132</c:v>
                </c:pt>
                <c:pt idx="2">
                  <c:v>70</c:v>
                </c:pt>
                <c:pt idx="3">
                  <c:v>34</c:v>
                </c:pt>
                <c:pt idx="4">
                  <c:v>32</c:v>
                </c:pt>
                <c:pt idx="5">
                  <c:v>23</c:v>
                </c:pt>
                <c:pt idx="6">
                  <c:v>157</c:v>
                </c:pt>
                <c:pt idx="7">
                  <c:v>4</c:v>
                </c:pt>
                <c:pt idx="8">
                  <c:v>140</c:v>
                </c:pt>
                <c:pt idx="9">
                  <c:v>8</c:v>
                </c:pt>
                <c:pt idx="10">
                  <c:v>24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34</c:v>
                </c:pt>
                <c:pt idx="15">
                  <c:v>5</c:v>
                </c:pt>
                <c:pt idx="16">
                  <c:v>98</c:v>
                </c:pt>
                <c:pt idx="17">
                  <c:v>107</c:v>
                </c:pt>
                <c:pt idx="18">
                  <c:v>23</c:v>
                </c:pt>
                <c:pt idx="19">
                  <c:v>7</c:v>
                </c:pt>
                <c:pt idx="20">
                  <c:v>8</c:v>
                </c:pt>
                <c:pt idx="21">
                  <c:v>17</c:v>
                </c:pt>
                <c:pt idx="22">
                  <c:v>14</c:v>
                </c:pt>
                <c:pt idx="23">
                  <c:v>11</c:v>
                </c:pt>
                <c:pt idx="2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TP!$V$291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TP!$V$292:$V$316</c:f>
              <c:numCache>
                <c:formatCode>General</c:formatCode>
                <c:ptCount val="25"/>
                <c:pt idx="0">
                  <c:v>43</c:v>
                </c:pt>
                <c:pt idx="1">
                  <c:v>106</c:v>
                </c:pt>
                <c:pt idx="2">
                  <c:v>68</c:v>
                </c:pt>
                <c:pt idx="3">
                  <c:v>31</c:v>
                </c:pt>
                <c:pt idx="4">
                  <c:v>9</c:v>
                </c:pt>
                <c:pt idx="5">
                  <c:v>8</c:v>
                </c:pt>
                <c:pt idx="6">
                  <c:v>204</c:v>
                </c:pt>
                <c:pt idx="7">
                  <c:v>7</c:v>
                </c:pt>
                <c:pt idx="8">
                  <c:v>16</c:v>
                </c:pt>
                <c:pt idx="9">
                  <c:v>6</c:v>
                </c:pt>
                <c:pt idx="10">
                  <c:v>54</c:v>
                </c:pt>
                <c:pt idx="11">
                  <c:v>15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29</c:v>
                </c:pt>
                <c:pt idx="17">
                  <c:v>49</c:v>
                </c:pt>
                <c:pt idx="18">
                  <c:v>16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TP!$X$291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TP!$X$292:$X$316</c:f>
              <c:numCache>
                <c:formatCode>General</c:formatCode>
                <c:ptCount val="25"/>
                <c:pt idx="0">
                  <c:v>29</c:v>
                </c:pt>
                <c:pt idx="1">
                  <c:v>176</c:v>
                </c:pt>
                <c:pt idx="2">
                  <c:v>20</c:v>
                </c:pt>
                <c:pt idx="3">
                  <c:v>8</c:v>
                </c:pt>
                <c:pt idx="4">
                  <c:v>4</c:v>
                </c:pt>
                <c:pt idx="5">
                  <c:v>23</c:v>
                </c:pt>
                <c:pt idx="6">
                  <c:v>83</c:v>
                </c:pt>
                <c:pt idx="7">
                  <c:v>69</c:v>
                </c:pt>
                <c:pt idx="8">
                  <c:v>7</c:v>
                </c:pt>
                <c:pt idx="9">
                  <c:v>31</c:v>
                </c:pt>
                <c:pt idx="10">
                  <c:v>64</c:v>
                </c:pt>
                <c:pt idx="11">
                  <c:v>18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17</c:v>
                </c:pt>
                <c:pt idx="16">
                  <c:v>17</c:v>
                </c:pt>
                <c:pt idx="17">
                  <c:v>24</c:v>
                </c:pt>
                <c:pt idx="18">
                  <c:v>12</c:v>
                </c:pt>
                <c:pt idx="19">
                  <c:v>10</c:v>
                </c:pt>
                <c:pt idx="20">
                  <c:v>5</c:v>
                </c:pt>
                <c:pt idx="21">
                  <c:v>36</c:v>
                </c:pt>
                <c:pt idx="22">
                  <c:v>3</c:v>
                </c:pt>
                <c:pt idx="23">
                  <c:v>11</c:v>
                </c:pt>
                <c:pt idx="24">
                  <c:v>3</c:v>
                </c:pt>
              </c:numCache>
            </c:numRef>
          </c:val>
        </c:ser>
        <c:marker val="1"/>
        <c:axId val="130254720"/>
        <c:axId val="130277376"/>
      </c:lineChart>
      <c:dateAx>
        <c:axId val="1302547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277376"/>
        <c:crosses val="autoZero"/>
        <c:auto val="1"/>
        <c:lblOffset val="100"/>
      </c:dateAx>
      <c:valAx>
        <c:axId val="130277376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25472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88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TP!$C$291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TP!$C$292:$C$316</c:f>
              <c:numCache>
                <c:formatCode>General</c:formatCode>
                <c:ptCount val="25"/>
                <c:pt idx="0">
                  <c:v>16</c:v>
                </c:pt>
                <c:pt idx="1">
                  <c:v>0</c:v>
                </c:pt>
                <c:pt idx="2">
                  <c:v>13</c:v>
                </c:pt>
                <c:pt idx="3">
                  <c:v>3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3</c:v>
                </c:pt>
                <c:pt idx="8">
                  <c:v>48</c:v>
                </c:pt>
                <c:pt idx="9">
                  <c:v>42</c:v>
                </c:pt>
                <c:pt idx="10">
                  <c:v>35</c:v>
                </c:pt>
                <c:pt idx="11">
                  <c:v>15</c:v>
                </c:pt>
                <c:pt idx="12">
                  <c:v>1</c:v>
                </c:pt>
                <c:pt idx="13">
                  <c:v>18</c:v>
                </c:pt>
                <c:pt idx="14">
                  <c:v>8</c:v>
                </c:pt>
                <c:pt idx="15">
                  <c:v>0</c:v>
                </c:pt>
                <c:pt idx="16">
                  <c:v>9</c:v>
                </c:pt>
                <c:pt idx="17">
                  <c:v>28</c:v>
                </c:pt>
                <c:pt idx="18">
                  <c:v>13</c:v>
                </c:pt>
                <c:pt idx="19">
                  <c:v>0</c:v>
                </c:pt>
                <c:pt idx="20">
                  <c:v>1</c:v>
                </c:pt>
                <c:pt idx="21">
                  <c:v>9</c:v>
                </c:pt>
                <c:pt idx="22">
                  <c:v>14</c:v>
                </c:pt>
                <c:pt idx="23" formatCode="@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TP!$E$291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TP!$E$292:$E$316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20</c:v>
                </c:pt>
                <c:pt idx="6">
                  <c:v>22</c:v>
                </c:pt>
                <c:pt idx="7">
                  <c:v>1</c:v>
                </c:pt>
                <c:pt idx="8">
                  <c:v>32</c:v>
                </c:pt>
                <c:pt idx="9">
                  <c:v>26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10</c:v>
                </c:pt>
                <c:pt idx="17">
                  <c:v>35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 formatCode="@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TP!$G$291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TP!$G$292:$G$316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8</c:v>
                </c:pt>
                <c:pt idx="9">
                  <c:v>49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TP!$I$291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TP!$I$292:$I$316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5"/>
          <c:order val="4"/>
          <c:tx>
            <c:strRef>
              <c:f>TP!$K$291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TP!$K$292:$K$316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6"/>
          <c:order val="5"/>
          <c:tx>
            <c:strRef>
              <c:f>TP!$M$291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TP!$M$292:$M$316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8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7"/>
          <c:order val="6"/>
          <c:tx>
            <c:strRef>
              <c:f>TP!$O$291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TP!$O$292:$O$316</c:f>
              <c:numCache>
                <c:formatCode>General</c:formatCode>
                <c:ptCount val="25"/>
                <c:pt idx="0">
                  <c:v>2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8"/>
          <c:order val="7"/>
          <c:tx>
            <c:strRef>
              <c:f>TP!$Q$291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TP!$Q$292:$Q$316</c:f>
              <c:numCache>
                <c:formatCode>General</c:formatCode>
                <c:ptCount val="25"/>
                <c:pt idx="0">
                  <c:v>2</c:v>
                </c:pt>
                <c:pt idx="1">
                  <c:v>23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</c:ser>
        <c:ser>
          <c:idx val="9"/>
          <c:order val="8"/>
          <c:tx>
            <c:strRef>
              <c:f>TP!$S$291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TP!$S$292:$S$316</c:f>
              <c:numCache>
                <c:formatCode>General</c:formatCode>
                <c:ptCount val="25"/>
                <c:pt idx="0">
                  <c:v>0</c:v>
                </c:pt>
                <c:pt idx="1">
                  <c:v>24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10"/>
          <c:order val="9"/>
          <c:tx>
            <c:strRef>
              <c:f>TP!$U$291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TP!$U$292:$U$316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16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11"/>
          <c:order val="10"/>
          <c:tx>
            <c:strRef>
              <c:f>TP!$W$291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TP!$W$292:$W$316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2"/>
          <c:order val="11"/>
          <c:tx>
            <c:strRef>
              <c:f>TP!$Y$291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TP!$A$292:$A$316</c:f>
              <c:numCache>
                <c:formatCode>m/d/yyyy</c:formatCode>
                <c:ptCount val="25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41381</c:v>
                </c:pt>
                <c:pt idx="6">
                  <c:v>41389</c:v>
                </c:pt>
                <c:pt idx="7">
                  <c:v>41395</c:v>
                </c:pt>
                <c:pt idx="8">
                  <c:v>41396</c:v>
                </c:pt>
                <c:pt idx="9">
                  <c:v>41401</c:v>
                </c:pt>
                <c:pt idx="10">
                  <c:v>41403</c:v>
                </c:pt>
                <c:pt idx="11">
                  <c:v>41410</c:v>
                </c:pt>
                <c:pt idx="12">
                  <c:v>41411</c:v>
                </c:pt>
                <c:pt idx="13">
                  <c:v>41415</c:v>
                </c:pt>
                <c:pt idx="14">
                  <c:v>41417</c:v>
                </c:pt>
                <c:pt idx="15">
                  <c:v>41422</c:v>
                </c:pt>
                <c:pt idx="16">
                  <c:v>41424</c:v>
                </c:pt>
                <c:pt idx="17">
                  <c:v>41429</c:v>
                </c:pt>
                <c:pt idx="18">
                  <c:v>41431</c:v>
                </c:pt>
                <c:pt idx="19">
                  <c:v>41436</c:v>
                </c:pt>
                <c:pt idx="20">
                  <c:v>41438</c:v>
                </c:pt>
                <c:pt idx="21">
                  <c:v>41442</c:v>
                </c:pt>
                <c:pt idx="22">
                  <c:v>41444</c:v>
                </c:pt>
                <c:pt idx="23">
                  <c:v>41449</c:v>
                </c:pt>
                <c:pt idx="24">
                  <c:v>41452</c:v>
                </c:pt>
              </c:numCache>
            </c:numRef>
          </c:cat>
          <c:val>
            <c:numRef>
              <c:f>TP!$Y$292:$Y$316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marker val="1"/>
        <c:axId val="126997248"/>
        <c:axId val="126999168"/>
      </c:lineChart>
      <c:dateAx>
        <c:axId val="1269972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999168"/>
        <c:crosses val="autoZero"/>
        <c:auto val="1"/>
        <c:lblOffset val="100"/>
      </c:dateAx>
      <c:valAx>
        <c:axId val="12699916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997248"/>
        <c:crosses val="autoZero"/>
        <c:crossBetween val="between"/>
        <c:majorUnit val="2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664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TP!$B$400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TP!$B$401:$B$418</c:f>
              <c:numCache>
                <c:formatCode>General</c:formatCode>
                <c:ptCount val="18"/>
                <c:pt idx="0">
                  <c:v>46</c:v>
                </c:pt>
                <c:pt idx="1">
                  <c:v>14</c:v>
                </c:pt>
                <c:pt idx="2">
                  <c:v>9</c:v>
                </c:pt>
                <c:pt idx="3">
                  <c:v>757</c:v>
                </c:pt>
                <c:pt idx="4">
                  <c:v>0</c:v>
                </c:pt>
                <c:pt idx="5">
                  <c:v>13</c:v>
                </c:pt>
                <c:pt idx="6">
                  <c:v>7</c:v>
                </c:pt>
                <c:pt idx="7">
                  <c:v>50</c:v>
                </c:pt>
                <c:pt idx="8">
                  <c:v>259</c:v>
                </c:pt>
                <c:pt idx="9">
                  <c:v>79</c:v>
                </c:pt>
                <c:pt idx="10">
                  <c:v>12</c:v>
                </c:pt>
                <c:pt idx="11">
                  <c:v>5</c:v>
                </c:pt>
                <c:pt idx="12">
                  <c:v>51</c:v>
                </c:pt>
                <c:pt idx="13">
                  <c:v>1</c:v>
                </c:pt>
                <c:pt idx="14">
                  <c:v>3</c:v>
                </c:pt>
                <c:pt idx="15">
                  <c:v>439</c:v>
                </c:pt>
                <c:pt idx="16">
                  <c:v>8</c:v>
                </c:pt>
                <c:pt idx="17">
                  <c:v>11</c:v>
                </c:pt>
              </c:numCache>
            </c:numRef>
          </c:val>
        </c:ser>
        <c:ser>
          <c:idx val="5"/>
          <c:order val="1"/>
          <c:tx>
            <c:strRef>
              <c:f>TP!$D$400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TP!$D$401:$D$418</c:f>
              <c:numCache>
                <c:formatCode>General</c:formatCode>
                <c:ptCount val="18"/>
                <c:pt idx="0">
                  <c:v>34</c:v>
                </c:pt>
                <c:pt idx="1">
                  <c:v>41</c:v>
                </c:pt>
                <c:pt idx="2">
                  <c:v>39</c:v>
                </c:pt>
                <c:pt idx="3">
                  <c:v>255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44</c:v>
                </c:pt>
                <c:pt idx="8">
                  <c:v>162</c:v>
                </c:pt>
                <c:pt idx="9">
                  <c:v>16</c:v>
                </c:pt>
                <c:pt idx="10">
                  <c:v>0</c:v>
                </c:pt>
                <c:pt idx="11">
                  <c:v>2</c:v>
                </c:pt>
                <c:pt idx="12">
                  <c:v>11</c:v>
                </c:pt>
                <c:pt idx="13">
                  <c:v>0</c:v>
                </c:pt>
                <c:pt idx="14">
                  <c:v>3</c:v>
                </c:pt>
                <c:pt idx="15">
                  <c:v>107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</c:ser>
        <c:ser>
          <c:idx val="1"/>
          <c:order val="2"/>
          <c:tx>
            <c:strRef>
              <c:f>TP!$F$400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TP!$F$401:$F$418</c:f>
              <c:numCache>
                <c:formatCode>General</c:formatCode>
                <c:ptCount val="18"/>
                <c:pt idx="0">
                  <c:v>38</c:v>
                </c:pt>
                <c:pt idx="1">
                  <c:v>91</c:v>
                </c:pt>
                <c:pt idx="2">
                  <c:v>23</c:v>
                </c:pt>
                <c:pt idx="3">
                  <c:v>69</c:v>
                </c:pt>
                <c:pt idx="4">
                  <c:v>31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181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205</c:v>
                </c:pt>
                <c:pt idx="13">
                  <c:v>0</c:v>
                </c:pt>
                <c:pt idx="14">
                  <c:v>5</c:v>
                </c:pt>
                <c:pt idx="15">
                  <c:v>104</c:v>
                </c:pt>
                <c:pt idx="16">
                  <c:v>19</c:v>
                </c:pt>
                <c:pt idx="17">
                  <c:v>0</c:v>
                </c:pt>
              </c:numCache>
            </c:numRef>
          </c:val>
        </c:ser>
        <c:ser>
          <c:idx val="2"/>
          <c:order val="3"/>
          <c:tx>
            <c:strRef>
              <c:f>TP!$P$400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TP!$P$401:$P$418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233</c:v>
                </c:pt>
                <c:pt idx="4">
                  <c:v>4</c:v>
                </c:pt>
                <c:pt idx="5">
                  <c:v>36</c:v>
                </c:pt>
                <c:pt idx="6">
                  <c:v>8</c:v>
                </c:pt>
                <c:pt idx="7">
                  <c:v>5</c:v>
                </c:pt>
                <c:pt idx="8">
                  <c:v>11</c:v>
                </c:pt>
                <c:pt idx="9">
                  <c:v>107</c:v>
                </c:pt>
                <c:pt idx="10">
                  <c:v>87</c:v>
                </c:pt>
                <c:pt idx="11">
                  <c:v>271</c:v>
                </c:pt>
                <c:pt idx="12">
                  <c:v>7</c:v>
                </c:pt>
                <c:pt idx="13">
                  <c:v>62</c:v>
                </c:pt>
                <c:pt idx="14">
                  <c:v>31</c:v>
                </c:pt>
                <c:pt idx="15">
                  <c:v>190</c:v>
                </c:pt>
                <c:pt idx="16">
                  <c:v>5</c:v>
                </c:pt>
                <c:pt idx="17">
                  <c:v>22</c:v>
                </c:pt>
              </c:numCache>
            </c:numRef>
          </c:val>
        </c:ser>
        <c:ser>
          <c:idx val="3"/>
          <c:order val="4"/>
          <c:tx>
            <c:strRef>
              <c:f>TP!$R$400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TP!$R$401:$R$417</c:f>
              <c:numCache>
                <c:formatCode>General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</c:v>
                </c:pt>
                <c:pt idx="3">
                  <c:v>78</c:v>
                </c:pt>
                <c:pt idx="4">
                  <c:v>1</c:v>
                </c:pt>
                <c:pt idx="5">
                  <c:v>17</c:v>
                </c:pt>
                <c:pt idx="6">
                  <c:v>34</c:v>
                </c:pt>
                <c:pt idx="7">
                  <c:v>8</c:v>
                </c:pt>
                <c:pt idx="8">
                  <c:v>176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12</c:v>
                </c:pt>
                <c:pt idx="15">
                  <c:v>111</c:v>
                </c:pt>
                <c:pt idx="16">
                  <c:v>3</c:v>
                </c:pt>
              </c:numCache>
            </c:numRef>
          </c:val>
        </c:ser>
        <c:ser>
          <c:idx val="4"/>
          <c:order val="5"/>
          <c:tx>
            <c:strRef>
              <c:f>TP!$T$400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TP!$T$401:$T$418</c:f>
              <c:numCache>
                <c:formatCode>General</c:formatCode>
                <c:ptCount val="18"/>
                <c:pt idx="0">
                  <c:v>0</c:v>
                </c:pt>
                <c:pt idx="1">
                  <c:v>65</c:v>
                </c:pt>
                <c:pt idx="2">
                  <c:v>7</c:v>
                </c:pt>
                <c:pt idx="3">
                  <c:v>22</c:v>
                </c:pt>
                <c:pt idx="4">
                  <c:v>3</c:v>
                </c:pt>
                <c:pt idx="5">
                  <c:v>10</c:v>
                </c:pt>
                <c:pt idx="6">
                  <c:v>1</c:v>
                </c:pt>
                <c:pt idx="7">
                  <c:v>6</c:v>
                </c:pt>
                <c:pt idx="8">
                  <c:v>262</c:v>
                </c:pt>
                <c:pt idx="9">
                  <c:v>4</c:v>
                </c:pt>
                <c:pt idx="10">
                  <c:v>106</c:v>
                </c:pt>
                <c:pt idx="11">
                  <c:v>0</c:v>
                </c:pt>
                <c:pt idx="12">
                  <c:v>28</c:v>
                </c:pt>
                <c:pt idx="13">
                  <c:v>38</c:v>
                </c:pt>
                <c:pt idx="14">
                  <c:v>10</c:v>
                </c:pt>
                <c:pt idx="15">
                  <c:v>42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</c:ser>
        <c:marker val="1"/>
        <c:axId val="126265984"/>
        <c:axId val="126272256"/>
      </c:lineChart>
      <c:dateAx>
        <c:axId val="126265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272256"/>
        <c:crosses val="autoZero"/>
        <c:auto val="1"/>
        <c:lblOffset val="100"/>
      </c:dateAx>
      <c:valAx>
        <c:axId val="12627225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26598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6 (Room 131)</a:t>
            </a:r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6921514540854424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978"/>
        </c:manualLayout>
      </c:layout>
      <c:lineChart>
        <c:grouping val="standard"/>
        <c:ser>
          <c:idx val="0"/>
          <c:order val="0"/>
          <c:tx>
            <c:strRef>
              <c:f>TP!$Z$261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TP!$Z$262:$Z$287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marker val="1"/>
        <c:axId val="127735680"/>
        <c:axId val="127737856"/>
      </c:lineChart>
      <c:dateAx>
        <c:axId val="1277356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7737856"/>
        <c:crosses val="autoZero"/>
        <c:auto val="1"/>
        <c:lblOffset val="100"/>
      </c:dateAx>
      <c:valAx>
        <c:axId val="127737856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735680"/>
        <c:crosses val="autoZero"/>
        <c:crossBetween val="between"/>
        <c:majorUnit val="20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6 (Room 131)</a:t>
            </a:r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9997570988047573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2156"/>
        </c:manualLayout>
      </c:layout>
      <c:lineChart>
        <c:grouping val="standard"/>
        <c:ser>
          <c:idx val="0"/>
          <c:order val="0"/>
          <c:tx>
            <c:strRef>
              <c:f>TP!$AA$261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TP!$AA$262:$AA$287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27753600"/>
        <c:axId val="130569728"/>
      </c:lineChart>
      <c:dateAx>
        <c:axId val="1277536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569728"/>
        <c:crosses val="autoZero"/>
        <c:auto val="1"/>
        <c:lblOffset val="100"/>
      </c:dateAx>
      <c:valAx>
        <c:axId val="13056972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7753600"/>
        <c:crosses val="autoZero"/>
        <c:crossBetween val="between"/>
        <c:majorUnit val="20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662855678397909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TP!$B$261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TP!$B$262:$B$287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29</c:v>
                </c:pt>
                <c:pt idx="3">
                  <c:v>383</c:v>
                </c:pt>
                <c:pt idx="4">
                  <c:v>369</c:v>
                </c:pt>
                <c:pt idx="5">
                  <c:v>80</c:v>
                </c:pt>
                <c:pt idx="6">
                  <c:v>165</c:v>
                </c:pt>
                <c:pt idx="7">
                  <c:v>1</c:v>
                </c:pt>
                <c:pt idx="8">
                  <c:v>10</c:v>
                </c:pt>
                <c:pt idx="9">
                  <c:v>95</c:v>
                </c:pt>
                <c:pt idx="10">
                  <c:v>374</c:v>
                </c:pt>
                <c:pt idx="11">
                  <c:v>15</c:v>
                </c:pt>
                <c:pt idx="12">
                  <c:v>9</c:v>
                </c:pt>
                <c:pt idx="13">
                  <c:v>181</c:v>
                </c:pt>
                <c:pt idx="14">
                  <c:v>11</c:v>
                </c:pt>
                <c:pt idx="15">
                  <c:v>202</c:v>
                </c:pt>
                <c:pt idx="16">
                  <c:v>87</c:v>
                </c:pt>
                <c:pt idx="17">
                  <c:v>365</c:v>
                </c:pt>
                <c:pt idx="18">
                  <c:v>50</c:v>
                </c:pt>
                <c:pt idx="19">
                  <c:v>31</c:v>
                </c:pt>
                <c:pt idx="20">
                  <c:v>85</c:v>
                </c:pt>
                <c:pt idx="21">
                  <c:v>95</c:v>
                </c:pt>
                <c:pt idx="22">
                  <c:v>19</c:v>
                </c:pt>
                <c:pt idx="23">
                  <c:v>30</c:v>
                </c:pt>
                <c:pt idx="24">
                  <c:v>13</c:v>
                </c:pt>
                <c:pt idx="25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TP!$D$261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TP!$D$262:$D$287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152</c:v>
                </c:pt>
                <c:pt idx="4">
                  <c:v>184</c:v>
                </c:pt>
                <c:pt idx="5">
                  <c:v>24</c:v>
                </c:pt>
                <c:pt idx="6">
                  <c:v>128</c:v>
                </c:pt>
                <c:pt idx="7">
                  <c:v>3</c:v>
                </c:pt>
                <c:pt idx="8">
                  <c:v>5</c:v>
                </c:pt>
                <c:pt idx="9">
                  <c:v>56</c:v>
                </c:pt>
                <c:pt idx="10">
                  <c:v>119</c:v>
                </c:pt>
                <c:pt idx="11">
                  <c:v>1</c:v>
                </c:pt>
                <c:pt idx="12">
                  <c:v>6</c:v>
                </c:pt>
                <c:pt idx="13">
                  <c:v>43</c:v>
                </c:pt>
                <c:pt idx="14">
                  <c:v>2</c:v>
                </c:pt>
                <c:pt idx="15">
                  <c:v>68</c:v>
                </c:pt>
                <c:pt idx="16">
                  <c:v>10</c:v>
                </c:pt>
                <c:pt idx="17">
                  <c:v>147</c:v>
                </c:pt>
                <c:pt idx="18">
                  <c:v>20</c:v>
                </c:pt>
                <c:pt idx="19">
                  <c:v>37</c:v>
                </c:pt>
                <c:pt idx="20">
                  <c:v>13</c:v>
                </c:pt>
                <c:pt idx="21">
                  <c:v>56</c:v>
                </c:pt>
                <c:pt idx="22">
                  <c:v>75</c:v>
                </c:pt>
                <c:pt idx="23">
                  <c:v>12</c:v>
                </c:pt>
                <c:pt idx="24">
                  <c:v>95</c:v>
                </c:pt>
                <c:pt idx="25">
                  <c:v>33</c:v>
                </c:pt>
              </c:numCache>
            </c:numRef>
          </c:val>
        </c:ser>
        <c:ser>
          <c:idx val="2"/>
          <c:order val="2"/>
          <c:tx>
            <c:strRef>
              <c:f>TP!$F$261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TP!$F$262:$F$287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45</c:v>
                </c:pt>
                <c:pt idx="4">
                  <c:v>42</c:v>
                </c:pt>
                <c:pt idx="5">
                  <c:v>11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59</c:v>
                </c:pt>
                <c:pt idx="10">
                  <c:v>52</c:v>
                </c:pt>
                <c:pt idx="11">
                  <c:v>2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16</c:v>
                </c:pt>
                <c:pt idx="16">
                  <c:v>8</c:v>
                </c:pt>
                <c:pt idx="17">
                  <c:v>118</c:v>
                </c:pt>
                <c:pt idx="18">
                  <c:v>117</c:v>
                </c:pt>
                <c:pt idx="19">
                  <c:v>7</c:v>
                </c:pt>
                <c:pt idx="20">
                  <c:v>31</c:v>
                </c:pt>
                <c:pt idx="21">
                  <c:v>59</c:v>
                </c:pt>
                <c:pt idx="22">
                  <c:v>19</c:v>
                </c:pt>
                <c:pt idx="23">
                  <c:v>4</c:v>
                </c:pt>
                <c:pt idx="24">
                  <c:v>58</c:v>
                </c:pt>
                <c:pt idx="25">
                  <c:v>20</c:v>
                </c:pt>
              </c:numCache>
            </c:numRef>
          </c:val>
        </c:ser>
        <c:ser>
          <c:idx val="3"/>
          <c:order val="3"/>
          <c:tx>
            <c:strRef>
              <c:f>TP!$H$261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TP!$H$262:$H$287</c:f>
              <c:numCache>
                <c:formatCode>General</c:formatCode>
                <c:ptCount val="26"/>
                <c:pt idx="0">
                  <c:v>22</c:v>
                </c:pt>
                <c:pt idx="1">
                  <c:v>6</c:v>
                </c:pt>
                <c:pt idx="2">
                  <c:v>77</c:v>
                </c:pt>
                <c:pt idx="3">
                  <c:v>52</c:v>
                </c:pt>
                <c:pt idx="4">
                  <c:v>43</c:v>
                </c:pt>
                <c:pt idx="5">
                  <c:v>49</c:v>
                </c:pt>
                <c:pt idx="6">
                  <c:v>197</c:v>
                </c:pt>
                <c:pt idx="7">
                  <c:v>10</c:v>
                </c:pt>
                <c:pt idx="8">
                  <c:v>7</c:v>
                </c:pt>
                <c:pt idx="9">
                  <c:v>93</c:v>
                </c:pt>
                <c:pt idx="10">
                  <c:v>18</c:v>
                </c:pt>
                <c:pt idx="11">
                  <c:v>4</c:v>
                </c:pt>
                <c:pt idx="12">
                  <c:v>15</c:v>
                </c:pt>
                <c:pt idx="13">
                  <c:v>38</c:v>
                </c:pt>
                <c:pt idx="14">
                  <c:v>22</c:v>
                </c:pt>
                <c:pt idx="15">
                  <c:v>65</c:v>
                </c:pt>
                <c:pt idx="16">
                  <c:v>25</c:v>
                </c:pt>
                <c:pt idx="17">
                  <c:v>206</c:v>
                </c:pt>
                <c:pt idx="18">
                  <c:v>5</c:v>
                </c:pt>
                <c:pt idx="19">
                  <c:v>42</c:v>
                </c:pt>
                <c:pt idx="20">
                  <c:v>9</c:v>
                </c:pt>
                <c:pt idx="21">
                  <c:v>93</c:v>
                </c:pt>
                <c:pt idx="22">
                  <c:v>78</c:v>
                </c:pt>
                <c:pt idx="23">
                  <c:v>14</c:v>
                </c:pt>
                <c:pt idx="24">
                  <c:v>68</c:v>
                </c:pt>
                <c:pt idx="25">
                  <c:v>29</c:v>
                </c:pt>
              </c:numCache>
            </c:numRef>
          </c:val>
        </c:ser>
        <c:ser>
          <c:idx val="4"/>
          <c:order val="4"/>
          <c:tx>
            <c:strRef>
              <c:f>TP!$J$261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TP!$J$262:$J$287</c:f>
              <c:numCache>
                <c:formatCode>General</c:formatCode>
                <c:ptCount val="26"/>
                <c:pt idx="0">
                  <c:v>12</c:v>
                </c:pt>
                <c:pt idx="1">
                  <c:v>4</c:v>
                </c:pt>
                <c:pt idx="2">
                  <c:v>9</c:v>
                </c:pt>
                <c:pt idx="3">
                  <c:v>22</c:v>
                </c:pt>
                <c:pt idx="4">
                  <c:v>19</c:v>
                </c:pt>
                <c:pt idx="5">
                  <c:v>89</c:v>
                </c:pt>
                <c:pt idx="6">
                  <c:v>178</c:v>
                </c:pt>
                <c:pt idx="7">
                  <c:v>3</c:v>
                </c:pt>
                <c:pt idx="8">
                  <c:v>3</c:v>
                </c:pt>
                <c:pt idx="9">
                  <c:v>57</c:v>
                </c:pt>
                <c:pt idx="10">
                  <c:v>1</c:v>
                </c:pt>
                <c:pt idx="11">
                  <c:v>10</c:v>
                </c:pt>
                <c:pt idx="12">
                  <c:v>11</c:v>
                </c:pt>
                <c:pt idx="13">
                  <c:v>17</c:v>
                </c:pt>
                <c:pt idx="14">
                  <c:v>44</c:v>
                </c:pt>
                <c:pt idx="15">
                  <c:v>150</c:v>
                </c:pt>
                <c:pt idx="16">
                  <c:v>6</c:v>
                </c:pt>
                <c:pt idx="17">
                  <c:v>167</c:v>
                </c:pt>
                <c:pt idx="18">
                  <c:v>1</c:v>
                </c:pt>
                <c:pt idx="19">
                  <c:v>93</c:v>
                </c:pt>
                <c:pt idx="20">
                  <c:v>3</c:v>
                </c:pt>
                <c:pt idx="21">
                  <c:v>57</c:v>
                </c:pt>
                <c:pt idx="22">
                  <c:v>75</c:v>
                </c:pt>
                <c:pt idx="23">
                  <c:v>9</c:v>
                </c:pt>
                <c:pt idx="24">
                  <c:v>30</c:v>
                </c:pt>
                <c:pt idx="25">
                  <c:v>11</c:v>
                </c:pt>
              </c:numCache>
            </c:numRef>
          </c:val>
        </c:ser>
        <c:ser>
          <c:idx val="5"/>
          <c:order val="5"/>
          <c:tx>
            <c:strRef>
              <c:f>TP!$L$261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TP!$L$262:$L$287</c:f>
              <c:numCache>
                <c:formatCode>General</c:formatCode>
                <c:ptCount val="26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23</c:v>
                </c:pt>
                <c:pt idx="5">
                  <c:v>42</c:v>
                </c:pt>
                <c:pt idx="6">
                  <c:v>347</c:v>
                </c:pt>
                <c:pt idx="7">
                  <c:v>27</c:v>
                </c:pt>
                <c:pt idx="8">
                  <c:v>3</c:v>
                </c:pt>
                <c:pt idx="9">
                  <c:v>37</c:v>
                </c:pt>
                <c:pt idx="10">
                  <c:v>13</c:v>
                </c:pt>
                <c:pt idx="11">
                  <c:v>8</c:v>
                </c:pt>
                <c:pt idx="12">
                  <c:v>28</c:v>
                </c:pt>
                <c:pt idx="13">
                  <c:v>10</c:v>
                </c:pt>
                <c:pt idx="14">
                  <c:v>145</c:v>
                </c:pt>
                <c:pt idx="15">
                  <c:v>59</c:v>
                </c:pt>
                <c:pt idx="16">
                  <c:v>3</c:v>
                </c:pt>
                <c:pt idx="17">
                  <c:v>70</c:v>
                </c:pt>
                <c:pt idx="18">
                  <c:v>0</c:v>
                </c:pt>
                <c:pt idx="19">
                  <c:v>67</c:v>
                </c:pt>
                <c:pt idx="20">
                  <c:v>398</c:v>
                </c:pt>
                <c:pt idx="21">
                  <c:v>37</c:v>
                </c:pt>
                <c:pt idx="22">
                  <c:v>185</c:v>
                </c:pt>
                <c:pt idx="23">
                  <c:v>7</c:v>
                </c:pt>
                <c:pt idx="24">
                  <c:v>31</c:v>
                </c:pt>
                <c:pt idx="25">
                  <c:v>44</c:v>
                </c:pt>
              </c:numCache>
            </c:numRef>
          </c:val>
        </c:ser>
        <c:ser>
          <c:idx val="6"/>
          <c:order val="6"/>
          <c:tx>
            <c:strRef>
              <c:f>TP!$N$261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TP!$N$262:$N$287</c:f>
              <c:numCache>
                <c:formatCode>General</c:formatCode>
                <c:ptCount val="26"/>
                <c:pt idx="0">
                  <c:v>80</c:v>
                </c:pt>
                <c:pt idx="1">
                  <c:v>47</c:v>
                </c:pt>
                <c:pt idx="2">
                  <c:v>8</c:v>
                </c:pt>
                <c:pt idx="3">
                  <c:v>178</c:v>
                </c:pt>
                <c:pt idx="4">
                  <c:v>23</c:v>
                </c:pt>
                <c:pt idx="5">
                  <c:v>5</c:v>
                </c:pt>
                <c:pt idx="6">
                  <c:v>98</c:v>
                </c:pt>
                <c:pt idx="7">
                  <c:v>76</c:v>
                </c:pt>
                <c:pt idx="8">
                  <c:v>28</c:v>
                </c:pt>
                <c:pt idx="9">
                  <c:v>21</c:v>
                </c:pt>
                <c:pt idx="10">
                  <c:v>44</c:v>
                </c:pt>
                <c:pt idx="11">
                  <c:v>9</c:v>
                </c:pt>
                <c:pt idx="12">
                  <c:v>22</c:v>
                </c:pt>
                <c:pt idx="13">
                  <c:v>640</c:v>
                </c:pt>
                <c:pt idx="14">
                  <c:v>26</c:v>
                </c:pt>
                <c:pt idx="15">
                  <c:v>73</c:v>
                </c:pt>
                <c:pt idx="16">
                  <c:v>34</c:v>
                </c:pt>
                <c:pt idx="17">
                  <c:v>298</c:v>
                </c:pt>
                <c:pt idx="18">
                  <c:v>0</c:v>
                </c:pt>
                <c:pt idx="19">
                  <c:v>47</c:v>
                </c:pt>
                <c:pt idx="20">
                  <c:v>15</c:v>
                </c:pt>
                <c:pt idx="21">
                  <c:v>21</c:v>
                </c:pt>
                <c:pt idx="22">
                  <c:v>31</c:v>
                </c:pt>
                <c:pt idx="23">
                  <c:v>32</c:v>
                </c:pt>
                <c:pt idx="24">
                  <c:v>118</c:v>
                </c:pt>
                <c:pt idx="25">
                  <c:v>22</c:v>
                </c:pt>
              </c:numCache>
            </c:numRef>
          </c:val>
        </c:ser>
        <c:ser>
          <c:idx val="7"/>
          <c:order val="7"/>
          <c:tx>
            <c:strRef>
              <c:f>TP!$P$261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TP!$P$262:$P$287</c:f>
              <c:numCache>
                <c:formatCode>General</c:formatCode>
                <c:ptCount val="26"/>
                <c:pt idx="0">
                  <c:v>75</c:v>
                </c:pt>
                <c:pt idx="1">
                  <c:v>19</c:v>
                </c:pt>
                <c:pt idx="2">
                  <c:v>17</c:v>
                </c:pt>
                <c:pt idx="3">
                  <c:v>58</c:v>
                </c:pt>
                <c:pt idx="4">
                  <c:v>22</c:v>
                </c:pt>
                <c:pt idx="5">
                  <c:v>4</c:v>
                </c:pt>
                <c:pt idx="6">
                  <c:v>45</c:v>
                </c:pt>
                <c:pt idx="7">
                  <c:v>25</c:v>
                </c:pt>
                <c:pt idx="8">
                  <c:v>3</c:v>
                </c:pt>
                <c:pt idx="9">
                  <c:v>22</c:v>
                </c:pt>
                <c:pt idx="10">
                  <c:v>17</c:v>
                </c:pt>
                <c:pt idx="11">
                  <c:v>6</c:v>
                </c:pt>
                <c:pt idx="12">
                  <c:v>6</c:v>
                </c:pt>
                <c:pt idx="13">
                  <c:v>540</c:v>
                </c:pt>
                <c:pt idx="14">
                  <c:v>105</c:v>
                </c:pt>
                <c:pt idx="15">
                  <c:v>99</c:v>
                </c:pt>
                <c:pt idx="16">
                  <c:v>61</c:v>
                </c:pt>
                <c:pt idx="17">
                  <c:v>333</c:v>
                </c:pt>
                <c:pt idx="18">
                  <c:v>0</c:v>
                </c:pt>
                <c:pt idx="19">
                  <c:v>50</c:v>
                </c:pt>
                <c:pt idx="20">
                  <c:v>4</c:v>
                </c:pt>
                <c:pt idx="21">
                  <c:v>22</c:v>
                </c:pt>
                <c:pt idx="22">
                  <c:v>25</c:v>
                </c:pt>
                <c:pt idx="23">
                  <c:v>11</c:v>
                </c:pt>
                <c:pt idx="24">
                  <c:v>58</c:v>
                </c:pt>
                <c:pt idx="25">
                  <c:v>12</c:v>
                </c:pt>
              </c:numCache>
            </c:numRef>
          </c:val>
        </c:ser>
        <c:ser>
          <c:idx val="8"/>
          <c:order val="8"/>
          <c:tx>
            <c:strRef>
              <c:f>TP!$R$261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TP!$R$262:$R$287</c:f>
              <c:numCache>
                <c:formatCode>General</c:formatCode>
                <c:ptCount val="26"/>
                <c:pt idx="0">
                  <c:v>42</c:v>
                </c:pt>
                <c:pt idx="1">
                  <c:v>21</c:v>
                </c:pt>
                <c:pt idx="2">
                  <c:v>25</c:v>
                </c:pt>
                <c:pt idx="3">
                  <c:v>83</c:v>
                </c:pt>
                <c:pt idx="4">
                  <c:v>57</c:v>
                </c:pt>
                <c:pt idx="5">
                  <c:v>28</c:v>
                </c:pt>
                <c:pt idx="6">
                  <c:v>124</c:v>
                </c:pt>
                <c:pt idx="7">
                  <c:v>5</c:v>
                </c:pt>
                <c:pt idx="8">
                  <c:v>2</c:v>
                </c:pt>
                <c:pt idx="9">
                  <c:v>19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93</c:v>
                </c:pt>
                <c:pt idx="14">
                  <c:v>143</c:v>
                </c:pt>
                <c:pt idx="15">
                  <c:v>37</c:v>
                </c:pt>
                <c:pt idx="16">
                  <c:v>224</c:v>
                </c:pt>
                <c:pt idx="17">
                  <c:v>208</c:v>
                </c:pt>
                <c:pt idx="18">
                  <c:v>2</c:v>
                </c:pt>
                <c:pt idx="19">
                  <c:v>33</c:v>
                </c:pt>
                <c:pt idx="20">
                  <c:v>3</c:v>
                </c:pt>
                <c:pt idx="21">
                  <c:v>19</c:v>
                </c:pt>
                <c:pt idx="22">
                  <c:v>15</c:v>
                </c:pt>
                <c:pt idx="23">
                  <c:v>151</c:v>
                </c:pt>
                <c:pt idx="24">
                  <c:v>108</c:v>
                </c:pt>
                <c:pt idx="25">
                  <c:v>7</c:v>
                </c:pt>
              </c:numCache>
            </c:numRef>
          </c:val>
        </c:ser>
        <c:ser>
          <c:idx val="9"/>
          <c:order val="9"/>
          <c:tx>
            <c:strRef>
              <c:f>TP!$T$261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TP!$T$262:$T$287</c:f>
              <c:numCache>
                <c:formatCode>General</c:formatCode>
                <c:ptCount val="26"/>
                <c:pt idx="0">
                  <c:v>11</c:v>
                </c:pt>
                <c:pt idx="1">
                  <c:v>7</c:v>
                </c:pt>
                <c:pt idx="2">
                  <c:v>19</c:v>
                </c:pt>
                <c:pt idx="3">
                  <c:v>74</c:v>
                </c:pt>
                <c:pt idx="4">
                  <c:v>41</c:v>
                </c:pt>
                <c:pt idx="5">
                  <c:v>17</c:v>
                </c:pt>
                <c:pt idx="6">
                  <c:v>30</c:v>
                </c:pt>
                <c:pt idx="7">
                  <c:v>22</c:v>
                </c:pt>
                <c:pt idx="8">
                  <c:v>8</c:v>
                </c:pt>
                <c:pt idx="9">
                  <c:v>2</c:v>
                </c:pt>
                <c:pt idx="10">
                  <c:v>27</c:v>
                </c:pt>
                <c:pt idx="11">
                  <c:v>11</c:v>
                </c:pt>
                <c:pt idx="12">
                  <c:v>11</c:v>
                </c:pt>
                <c:pt idx="13">
                  <c:v>58</c:v>
                </c:pt>
                <c:pt idx="14">
                  <c:v>19</c:v>
                </c:pt>
                <c:pt idx="15">
                  <c:v>19</c:v>
                </c:pt>
                <c:pt idx="16">
                  <c:v>38</c:v>
                </c:pt>
                <c:pt idx="17">
                  <c:v>114</c:v>
                </c:pt>
                <c:pt idx="18">
                  <c:v>1</c:v>
                </c:pt>
                <c:pt idx="19">
                  <c:v>13</c:v>
                </c:pt>
                <c:pt idx="20">
                  <c:v>15</c:v>
                </c:pt>
                <c:pt idx="21">
                  <c:v>2</c:v>
                </c:pt>
                <c:pt idx="22">
                  <c:v>3</c:v>
                </c:pt>
                <c:pt idx="23">
                  <c:v>16</c:v>
                </c:pt>
                <c:pt idx="24">
                  <c:v>32</c:v>
                </c:pt>
                <c:pt idx="25">
                  <c:v>44</c:v>
                </c:pt>
              </c:numCache>
            </c:numRef>
          </c:val>
        </c:ser>
        <c:ser>
          <c:idx val="10"/>
          <c:order val="10"/>
          <c:tx>
            <c:strRef>
              <c:f>TP!$V$261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TP!$V$262:$V$287</c:f>
              <c:numCache>
                <c:formatCode>General</c:formatCode>
                <c:ptCount val="26"/>
                <c:pt idx="0">
                  <c:v>6</c:v>
                </c:pt>
                <c:pt idx="1">
                  <c:v>15</c:v>
                </c:pt>
                <c:pt idx="2">
                  <c:v>12</c:v>
                </c:pt>
                <c:pt idx="3">
                  <c:v>84</c:v>
                </c:pt>
                <c:pt idx="4">
                  <c:v>78</c:v>
                </c:pt>
                <c:pt idx="5">
                  <c:v>24</c:v>
                </c:pt>
                <c:pt idx="6">
                  <c:v>5</c:v>
                </c:pt>
                <c:pt idx="7">
                  <c:v>26</c:v>
                </c:pt>
                <c:pt idx="8">
                  <c:v>27</c:v>
                </c:pt>
                <c:pt idx="9">
                  <c:v>3</c:v>
                </c:pt>
                <c:pt idx="10">
                  <c:v>23</c:v>
                </c:pt>
                <c:pt idx="11">
                  <c:v>3</c:v>
                </c:pt>
                <c:pt idx="12">
                  <c:v>5</c:v>
                </c:pt>
                <c:pt idx="13">
                  <c:v>28</c:v>
                </c:pt>
                <c:pt idx="14">
                  <c:v>14</c:v>
                </c:pt>
                <c:pt idx="15">
                  <c:v>9</c:v>
                </c:pt>
                <c:pt idx="16">
                  <c:v>31</c:v>
                </c:pt>
                <c:pt idx="17">
                  <c:v>115</c:v>
                </c:pt>
                <c:pt idx="18">
                  <c:v>0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12</c:v>
                </c:pt>
                <c:pt idx="24">
                  <c:v>66</c:v>
                </c:pt>
                <c:pt idx="25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TP!$X$261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TP!$X$262:$X$287</c:f>
              <c:numCache>
                <c:formatCode>General</c:formatCode>
                <c:ptCount val="26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111</c:v>
                </c:pt>
                <c:pt idx="4">
                  <c:v>20</c:v>
                </c:pt>
                <c:pt idx="5">
                  <c:v>11</c:v>
                </c:pt>
                <c:pt idx="6">
                  <c:v>4</c:v>
                </c:pt>
                <c:pt idx="7">
                  <c:v>33</c:v>
                </c:pt>
                <c:pt idx="8">
                  <c:v>10</c:v>
                </c:pt>
                <c:pt idx="9">
                  <c:v>2</c:v>
                </c:pt>
                <c:pt idx="10">
                  <c:v>18</c:v>
                </c:pt>
                <c:pt idx="11">
                  <c:v>455</c:v>
                </c:pt>
                <c:pt idx="12">
                  <c:v>12</c:v>
                </c:pt>
                <c:pt idx="13">
                  <c:v>21</c:v>
                </c:pt>
                <c:pt idx="14">
                  <c:v>6</c:v>
                </c:pt>
                <c:pt idx="15">
                  <c:v>31</c:v>
                </c:pt>
                <c:pt idx="16">
                  <c:v>75</c:v>
                </c:pt>
                <c:pt idx="17">
                  <c:v>80</c:v>
                </c:pt>
                <c:pt idx="18">
                  <c:v>3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7</c:v>
                </c:pt>
                <c:pt idx="24">
                  <c:v>62</c:v>
                </c:pt>
                <c:pt idx="25">
                  <c:v>42</c:v>
                </c:pt>
              </c:numCache>
            </c:numRef>
          </c:val>
        </c:ser>
        <c:marker val="1"/>
        <c:axId val="130808832"/>
        <c:axId val="130626304"/>
      </c:lineChart>
      <c:dateAx>
        <c:axId val="1308088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626304"/>
        <c:crosses val="autoZero"/>
        <c:auto val="1"/>
        <c:lblOffset val="100"/>
      </c:dateAx>
      <c:valAx>
        <c:axId val="13062630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808832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577852485850368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TP!$C$261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TP!$C$262:$C$287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44</c:v>
                </c:pt>
                <c:pt idx="5">
                  <c:v>2</c:v>
                </c:pt>
                <c:pt idx="6">
                  <c:v>27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1</c:v>
                </c:pt>
                <c:pt idx="12">
                  <c:v>1</c:v>
                </c:pt>
                <c:pt idx="13">
                  <c:v>32</c:v>
                </c:pt>
                <c:pt idx="14">
                  <c:v>2</c:v>
                </c:pt>
                <c:pt idx="15">
                  <c:v>19</c:v>
                </c:pt>
                <c:pt idx="16">
                  <c:v>5</c:v>
                </c:pt>
                <c:pt idx="17">
                  <c:v>48</c:v>
                </c:pt>
                <c:pt idx="18">
                  <c:v>3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TP!$E$262:$E$287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23</c:v>
                </c:pt>
                <c:pt idx="5">
                  <c:v>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28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13</c:v>
                </c:pt>
                <c:pt idx="22">
                  <c:v>12</c:v>
                </c:pt>
                <c:pt idx="23">
                  <c:v>1</c:v>
                </c:pt>
                <c:pt idx="24">
                  <c:v>17</c:v>
                </c:pt>
                <c:pt idx="25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TP!$G$262:$G$287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TP!$I$262:$I$287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23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12</c:v>
                </c:pt>
                <c:pt idx="16">
                  <c:v>2</c:v>
                </c:pt>
                <c:pt idx="17">
                  <c:v>34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TP!$K$262:$K$287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  <c:pt idx="17">
                  <c:v>22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TP!$M$261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TP!$M$262:$M$287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TP!$O$261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TP!$O$262:$O$287</c:f>
              <c:numCache>
                <c:formatCode>General</c:formatCode>
                <c:ptCount val="2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23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TP!$Q$261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TP!$Q$262:$Q$287</c:f>
              <c:numCache>
                <c:formatCode>General</c:formatCode>
                <c:ptCount val="26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40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TP!$S$261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TP!$S$262:$S$287</c:f>
              <c:numCache>
                <c:formatCode>General</c:formatCode>
                <c:ptCount val="2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7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13</c:v>
                </c:pt>
                <c:pt idx="17">
                  <c:v>25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TP!$U$261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TP!$U$262:$U$287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9</c:v>
                </c:pt>
              </c:numCache>
            </c:numRef>
          </c:val>
        </c:ser>
        <c:ser>
          <c:idx val="10"/>
          <c:order val="10"/>
          <c:tx>
            <c:strRef>
              <c:f>TP!$W$261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TP!$W$262:$W$287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TP!$Y$261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TP!$A$262:$A$287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41380</c:v>
                </c:pt>
                <c:pt idx="5">
                  <c:v>41383</c:v>
                </c:pt>
                <c:pt idx="6">
                  <c:v>41389</c:v>
                </c:pt>
                <c:pt idx="7">
                  <c:v>41395</c:v>
                </c:pt>
                <c:pt idx="8">
                  <c:v>41397</c:v>
                </c:pt>
                <c:pt idx="9">
                  <c:v>41401</c:v>
                </c:pt>
                <c:pt idx="10">
                  <c:v>41404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41429</c:v>
                </c:pt>
                <c:pt idx="18">
                  <c:v>41430</c:v>
                </c:pt>
                <c:pt idx="19">
                  <c:v>41436</c:v>
                </c:pt>
                <c:pt idx="20">
                  <c:v>41437</c:v>
                </c:pt>
                <c:pt idx="21">
                  <c:v>41442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TP!$Y$262:$Y$287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</c:ser>
        <c:marker val="1"/>
        <c:axId val="130892928"/>
        <c:axId val="130894848"/>
      </c:lineChart>
      <c:dateAx>
        <c:axId val="1308929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894848"/>
        <c:crosses val="autoZero"/>
        <c:auto val="1"/>
        <c:lblOffset val="100"/>
      </c:dateAx>
      <c:valAx>
        <c:axId val="13089484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892928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352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TP!$Z$230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TP!$Z$231:$Z$258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30918656"/>
        <c:axId val="79905152"/>
      </c:lineChart>
      <c:dateAx>
        <c:axId val="1309186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79905152"/>
        <c:crosses val="autoZero"/>
        <c:auto val="1"/>
        <c:lblOffset val="100"/>
      </c:dateAx>
      <c:valAx>
        <c:axId val="7990515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918656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9851092109610239"/>
          <c:y val="2.01811119729142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TP!$AA$231:$AA$258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31232128"/>
        <c:axId val="131234048"/>
      </c:lineChart>
      <c:dateAx>
        <c:axId val="131232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234048"/>
        <c:crosses val="autoZero"/>
        <c:auto val="1"/>
        <c:lblOffset val="100"/>
      </c:dateAx>
      <c:valAx>
        <c:axId val="1312340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232128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5456725756476906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8.7537046469098045E-2"/>
          <c:y val="0.14934531360415121"/>
          <c:w val="0.85713222959768354"/>
          <c:h val="0.72662125439755598"/>
        </c:manualLayout>
      </c:layout>
      <c:lineChart>
        <c:grouping val="standard"/>
        <c:ser>
          <c:idx val="0"/>
          <c:order val="0"/>
          <c:tx>
            <c:strRef>
              <c:f>TP!$B$230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TP!$B$231:$B$258</c:f>
              <c:numCache>
                <c:formatCode>General</c:formatCode>
                <c:ptCount val="28"/>
                <c:pt idx="0">
                  <c:v>145</c:v>
                </c:pt>
                <c:pt idx="1">
                  <c:v>47</c:v>
                </c:pt>
                <c:pt idx="2">
                  <c:v>95</c:v>
                </c:pt>
                <c:pt idx="3">
                  <c:v>288</c:v>
                </c:pt>
                <c:pt idx="4">
                  <c:v>203</c:v>
                </c:pt>
                <c:pt idx="5">
                  <c:v>4</c:v>
                </c:pt>
                <c:pt idx="6">
                  <c:v>225</c:v>
                </c:pt>
                <c:pt idx="7">
                  <c:v>299</c:v>
                </c:pt>
                <c:pt idx="8">
                  <c:v>99</c:v>
                </c:pt>
                <c:pt idx="9">
                  <c:v>377</c:v>
                </c:pt>
                <c:pt idx="10">
                  <c:v>456</c:v>
                </c:pt>
                <c:pt idx="11">
                  <c:v>17</c:v>
                </c:pt>
                <c:pt idx="12">
                  <c:v>99</c:v>
                </c:pt>
                <c:pt idx="13">
                  <c:v>48</c:v>
                </c:pt>
                <c:pt idx="14">
                  <c:v>44</c:v>
                </c:pt>
                <c:pt idx="15">
                  <c:v>0</c:v>
                </c:pt>
                <c:pt idx="16">
                  <c:v>191</c:v>
                </c:pt>
                <c:pt idx="17">
                  <c:v>152</c:v>
                </c:pt>
                <c:pt idx="18">
                  <c:v>427</c:v>
                </c:pt>
                <c:pt idx="19">
                  <c:v>246</c:v>
                </c:pt>
                <c:pt idx="20">
                  <c:v>537</c:v>
                </c:pt>
                <c:pt idx="21">
                  <c:v>91</c:v>
                </c:pt>
                <c:pt idx="22">
                  <c:v>15</c:v>
                </c:pt>
                <c:pt idx="23">
                  <c:v>54</c:v>
                </c:pt>
                <c:pt idx="24">
                  <c:v>114</c:v>
                </c:pt>
                <c:pt idx="25">
                  <c:v>30</c:v>
                </c:pt>
                <c:pt idx="26">
                  <c:v>401</c:v>
                </c:pt>
                <c:pt idx="27">
                  <c:v>482</c:v>
                </c:pt>
              </c:numCache>
            </c:numRef>
          </c:val>
        </c:ser>
        <c:ser>
          <c:idx val="1"/>
          <c:order val="1"/>
          <c:tx>
            <c:strRef>
              <c:f>TP!$D$230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TP!$D$231:$D$258</c:f>
              <c:numCache>
                <c:formatCode>General</c:formatCode>
                <c:ptCount val="28"/>
                <c:pt idx="0">
                  <c:v>103</c:v>
                </c:pt>
                <c:pt idx="1">
                  <c:v>25</c:v>
                </c:pt>
                <c:pt idx="2">
                  <c:v>42</c:v>
                </c:pt>
                <c:pt idx="3">
                  <c:v>181</c:v>
                </c:pt>
                <c:pt idx="4">
                  <c:v>195</c:v>
                </c:pt>
                <c:pt idx="5">
                  <c:v>7</c:v>
                </c:pt>
                <c:pt idx="6">
                  <c:v>243</c:v>
                </c:pt>
                <c:pt idx="7">
                  <c:v>235</c:v>
                </c:pt>
                <c:pt idx="8">
                  <c:v>196</c:v>
                </c:pt>
                <c:pt idx="9">
                  <c:v>207</c:v>
                </c:pt>
                <c:pt idx="10">
                  <c:v>288</c:v>
                </c:pt>
                <c:pt idx="11">
                  <c:v>6</c:v>
                </c:pt>
                <c:pt idx="12">
                  <c:v>43</c:v>
                </c:pt>
                <c:pt idx="13">
                  <c:v>30</c:v>
                </c:pt>
                <c:pt idx="14">
                  <c:v>31</c:v>
                </c:pt>
                <c:pt idx="15">
                  <c:v>1</c:v>
                </c:pt>
                <c:pt idx="16">
                  <c:v>276</c:v>
                </c:pt>
                <c:pt idx="17">
                  <c:v>55</c:v>
                </c:pt>
                <c:pt idx="18">
                  <c:v>320</c:v>
                </c:pt>
                <c:pt idx="19">
                  <c:v>220</c:v>
                </c:pt>
                <c:pt idx="20">
                  <c:v>378</c:v>
                </c:pt>
                <c:pt idx="21">
                  <c:v>52</c:v>
                </c:pt>
                <c:pt idx="22">
                  <c:v>16</c:v>
                </c:pt>
                <c:pt idx="23">
                  <c:v>47</c:v>
                </c:pt>
                <c:pt idx="24">
                  <c:v>43</c:v>
                </c:pt>
                <c:pt idx="25">
                  <c:v>7</c:v>
                </c:pt>
                <c:pt idx="26">
                  <c:v>192</c:v>
                </c:pt>
                <c:pt idx="27">
                  <c:v>343</c:v>
                </c:pt>
              </c:numCache>
            </c:numRef>
          </c:val>
        </c:ser>
        <c:ser>
          <c:idx val="2"/>
          <c:order val="2"/>
          <c:tx>
            <c:strRef>
              <c:f>TP!$F$230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TP!$F$231:$F$258</c:f>
              <c:numCache>
                <c:formatCode>General</c:formatCode>
                <c:ptCount val="28"/>
                <c:pt idx="0">
                  <c:v>75</c:v>
                </c:pt>
                <c:pt idx="1">
                  <c:v>3</c:v>
                </c:pt>
                <c:pt idx="2">
                  <c:v>42</c:v>
                </c:pt>
                <c:pt idx="3">
                  <c:v>136</c:v>
                </c:pt>
                <c:pt idx="4">
                  <c:v>77</c:v>
                </c:pt>
                <c:pt idx="5">
                  <c:v>1</c:v>
                </c:pt>
                <c:pt idx="6">
                  <c:v>261</c:v>
                </c:pt>
                <c:pt idx="7">
                  <c:v>323</c:v>
                </c:pt>
                <c:pt idx="8">
                  <c:v>25</c:v>
                </c:pt>
                <c:pt idx="9">
                  <c:v>145</c:v>
                </c:pt>
                <c:pt idx="10">
                  <c:v>826</c:v>
                </c:pt>
                <c:pt idx="11">
                  <c:v>11</c:v>
                </c:pt>
                <c:pt idx="12">
                  <c:v>20</c:v>
                </c:pt>
                <c:pt idx="13">
                  <c:v>20</c:v>
                </c:pt>
                <c:pt idx="14">
                  <c:v>26</c:v>
                </c:pt>
                <c:pt idx="15">
                  <c:v>17</c:v>
                </c:pt>
                <c:pt idx="16">
                  <c:v>64</c:v>
                </c:pt>
                <c:pt idx="17">
                  <c:v>50</c:v>
                </c:pt>
                <c:pt idx="18">
                  <c:v>193</c:v>
                </c:pt>
                <c:pt idx="19">
                  <c:v>141</c:v>
                </c:pt>
                <c:pt idx="20">
                  <c:v>220</c:v>
                </c:pt>
                <c:pt idx="21">
                  <c:v>22</c:v>
                </c:pt>
                <c:pt idx="22">
                  <c:v>2</c:v>
                </c:pt>
                <c:pt idx="23">
                  <c:v>146</c:v>
                </c:pt>
                <c:pt idx="24">
                  <c:v>13</c:v>
                </c:pt>
                <c:pt idx="25">
                  <c:v>4</c:v>
                </c:pt>
                <c:pt idx="26">
                  <c:v>114</c:v>
                </c:pt>
                <c:pt idx="27">
                  <c:v>210</c:v>
                </c:pt>
              </c:numCache>
            </c:numRef>
          </c:val>
        </c:ser>
        <c:ser>
          <c:idx val="3"/>
          <c:order val="3"/>
          <c:tx>
            <c:strRef>
              <c:f>TP!$H$230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TP!$H$231:$H$258</c:f>
              <c:numCache>
                <c:formatCode>General</c:formatCode>
                <c:ptCount val="28"/>
                <c:pt idx="0">
                  <c:v>204</c:v>
                </c:pt>
                <c:pt idx="1">
                  <c:v>42</c:v>
                </c:pt>
                <c:pt idx="2">
                  <c:v>37</c:v>
                </c:pt>
                <c:pt idx="3">
                  <c:v>57</c:v>
                </c:pt>
                <c:pt idx="4">
                  <c:v>24</c:v>
                </c:pt>
                <c:pt idx="5">
                  <c:v>10</c:v>
                </c:pt>
                <c:pt idx="6">
                  <c:v>526</c:v>
                </c:pt>
                <c:pt idx="7">
                  <c:v>315</c:v>
                </c:pt>
                <c:pt idx="8">
                  <c:v>28</c:v>
                </c:pt>
                <c:pt idx="9">
                  <c:v>146</c:v>
                </c:pt>
                <c:pt idx="10">
                  <c:v>31</c:v>
                </c:pt>
                <c:pt idx="11">
                  <c:v>54</c:v>
                </c:pt>
                <c:pt idx="12">
                  <c:v>9</c:v>
                </c:pt>
                <c:pt idx="13">
                  <c:v>76</c:v>
                </c:pt>
                <c:pt idx="14">
                  <c:v>6</c:v>
                </c:pt>
                <c:pt idx="15">
                  <c:v>153</c:v>
                </c:pt>
                <c:pt idx="16">
                  <c:v>70</c:v>
                </c:pt>
                <c:pt idx="17">
                  <c:v>380</c:v>
                </c:pt>
                <c:pt idx="18">
                  <c:v>88</c:v>
                </c:pt>
                <c:pt idx="19">
                  <c:v>158</c:v>
                </c:pt>
                <c:pt idx="20">
                  <c:v>52</c:v>
                </c:pt>
                <c:pt idx="21">
                  <c:v>7</c:v>
                </c:pt>
                <c:pt idx="22">
                  <c:v>8</c:v>
                </c:pt>
                <c:pt idx="23">
                  <c:v>80</c:v>
                </c:pt>
                <c:pt idx="24">
                  <c:v>211</c:v>
                </c:pt>
                <c:pt idx="25">
                  <c:v>16</c:v>
                </c:pt>
                <c:pt idx="26">
                  <c:v>29</c:v>
                </c:pt>
                <c:pt idx="27">
                  <c:v>55</c:v>
                </c:pt>
              </c:numCache>
            </c:numRef>
          </c:val>
        </c:ser>
        <c:ser>
          <c:idx val="4"/>
          <c:order val="4"/>
          <c:tx>
            <c:strRef>
              <c:f>TP!$J$230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TP!$J$231:$J$258</c:f>
              <c:numCache>
                <c:formatCode>General</c:formatCode>
                <c:ptCount val="28"/>
                <c:pt idx="0">
                  <c:v>814</c:v>
                </c:pt>
                <c:pt idx="1">
                  <c:v>36</c:v>
                </c:pt>
                <c:pt idx="2">
                  <c:v>17</c:v>
                </c:pt>
                <c:pt idx="3">
                  <c:v>25</c:v>
                </c:pt>
                <c:pt idx="4">
                  <c:v>17</c:v>
                </c:pt>
                <c:pt idx="5">
                  <c:v>52</c:v>
                </c:pt>
                <c:pt idx="6">
                  <c:v>132</c:v>
                </c:pt>
                <c:pt idx="7">
                  <c:v>506</c:v>
                </c:pt>
                <c:pt idx="8">
                  <c:v>24</c:v>
                </c:pt>
                <c:pt idx="9">
                  <c:v>92</c:v>
                </c:pt>
                <c:pt idx="10">
                  <c:v>21</c:v>
                </c:pt>
                <c:pt idx="11">
                  <c:v>209</c:v>
                </c:pt>
                <c:pt idx="12">
                  <c:v>21</c:v>
                </c:pt>
                <c:pt idx="13">
                  <c:v>40</c:v>
                </c:pt>
                <c:pt idx="14">
                  <c:v>38</c:v>
                </c:pt>
                <c:pt idx="15">
                  <c:v>30</c:v>
                </c:pt>
                <c:pt idx="16">
                  <c:v>104</c:v>
                </c:pt>
                <c:pt idx="17">
                  <c:v>363</c:v>
                </c:pt>
                <c:pt idx="18">
                  <c:v>74</c:v>
                </c:pt>
                <c:pt idx="19">
                  <c:v>121</c:v>
                </c:pt>
                <c:pt idx="20">
                  <c:v>46</c:v>
                </c:pt>
                <c:pt idx="21">
                  <c:v>10</c:v>
                </c:pt>
                <c:pt idx="22">
                  <c:v>23</c:v>
                </c:pt>
                <c:pt idx="23">
                  <c:v>65</c:v>
                </c:pt>
                <c:pt idx="24">
                  <c:v>120</c:v>
                </c:pt>
                <c:pt idx="25">
                  <c:v>31</c:v>
                </c:pt>
                <c:pt idx="26">
                  <c:v>52</c:v>
                </c:pt>
                <c:pt idx="27">
                  <c:v>29</c:v>
                </c:pt>
              </c:numCache>
            </c:numRef>
          </c:val>
        </c:ser>
        <c:ser>
          <c:idx val="5"/>
          <c:order val="5"/>
          <c:tx>
            <c:strRef>
              <c:f>TP!$L$230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TP!$L$231:$L$258</c:f>
              <c:numCache>
                <c:formatCode>General</c:formatCode>
                <c:ptCount val="28"/>
                <c:pt idx="0">
                  <c:v>120</c:v>
                </c:pt>
                <c:pt idx="1">
                  <c:v>40</c:v>
                </c:pt>
                <c:pt idx="2">
                  <c:v>112</c:v>
                </c:pt>
                <c:pt idx="3">
                  <c:v>10</c:v>
                </c:pt>
                <c:pt idx="4">
                  <c:v>17</c:v>
                </c:pt>
                <c:pt idx="5">
                  <c:v>14</c:v>
                </c:pt>
                <c:pt idx="6">
                  <c:v>264</c:v>
                </c:pt>
                <c:pt idx="7">
                  <c:v>771</c:v>
                </c:pt>
                <c:pt idx="8">
                  <c:v>15</c:v>
                </c:pt>
                <c:pt idx="9">
                  <c:v>81</c:v>
                </c:pt>
                <c:pt idx="10">
                  <c:v>26</c:v>
                </c:pt>
                <c:pt idx="11">
                  <c:v>244</c:v>
                </c:pt>
                <c:pt idx="12">
                  <c:v>20</c:v>
                </c:pt>
                <c:pt idx="13">
                  <c:v>54</c:v>
                </c:pt>
                <c:pt idx="14">
                  <c:v>21</c:v>
                </c:pt>
                <c:pt idx="15">
                  <c:v>17</c:v>
                </c:pt>
                <c:pt idx="16">
                  <c:v>33</c:v>
                </c:pt>
                <c:pt idx="17">
                  <c:v>391</c:v>
                </c:pt>
                <c:pt idx="18">
                  <c:v>76</c:v>
                </c:pt>
                <c:pt idx="19">
                  <c:v>194</c:v>
                </c:pt>
                <c:pt idx="20">
                  <c:v>221</c:v>
                </c:pt>
                <c:pt idx="21">
                  <c:v>17</c:v>
                </c:pt>
                <c:pt idx="22">
                  <c:v>24</c:v>
                </c:pt>
                <c:pt idx="23">
                  <c:v>23</c:v>
                </c:pt>
                <c:pt idx="24">
                  <c:v>58</c:v>
                </c:pt>
                <c:pt idx="25">
                  <c:v>68</c:v>
                </c:pt>
                <c:pt idx="26">
                  <c:v>75</c:v>
                </c:pt>
                <c:pt idx="27">
                  <c:v>37</c:v>
                </c:pt>
              </c:numCache>
            </c:numRef>
          </c:val>
        </c:ser>
        <c:ser>
          <c:idx val="6"/>
          <c:order val="6"/>
          <c:tx>
            <c:strRef>
              <c:f>TP!$N$230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TP!$N$231:$N$258</c:f>
              <c:numCache>
                <c:formatCode>General</c:formatCode>
                <c:ptCount val="28"/>
                <c:pt idx="0">
                  <c:v>15</c:v>
                </c:pt>
                <c:pt idx="1">
                  <c:v>5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187</c:v>
                </c:pt>
                <c:pt idx="7">
                  <c:v>114</c:v>
                </c:pt>
                <c:pt idx="8">
                  <c:v>5</c:v>
                </c:pt>
                <c:pt idx="9">
                  <c:v>56</c:v>
                </c:pt>
                <c:pt idx="10">
                  <c:v>33</c:v>
                </c:pt>
                <c:pt idx="11">
                  <c:v>85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  <c:pt idx="15">
                  <c:v>15</c:v>
                </c:pt>
                <c:pt idx="16">
                  <c:v>27</c:v>
                </c:pt>
                <c:pt idx="17">
                  <c:v>277</c:v>
                </c:pt>
                <c:pt idx="18">
                  <c:v>32</c:v>
                </c:pt>
                <c:pt idx="19">
                  <c:v>493</c:v>
                </c:pt>
                <c:pt idx="20">
                  <c:v>52</c:v>
                </c:pt>
                <c:pt idx="21">
                  <c:v>12</c:v>
                </c:pt>
                <c:pt idx="22">
                  <c:v>18</c:v>
                </c:pt>
                <c:pt idx="23">
                  <c:v>17</c:v>
                </c:pt>
                <c:pt idx="24">
                  <c:v>26</c:v>
                </c:pt>
                <c:pt idx="25">
                  <c:v>2</c:v>
                </c:pt>
                <c:pt idx="26">
                  <c:v>11</c:v>
                </c:pt>
                <c:pt idx="27">
                  <c:v>22</c:v>
                </c:pt>
              </c:numCache>
            </c:numRef>
          </c:val>
        </c:ser>
        <c:ser>
          <c:idx val="7"/>
          <c:order val="7"/>
          <c:tx>
            <c:strRef>
              <c:f>TP!$P$230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TP!$P$231:$P$258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84</c:v>
                </c:pt>
                <c:pt idx="7">
                  <c:v>22</c:v>
                </c:pt>
                <c:pt idx="8">
                  <c:v>8</c:v>
                </c:pt>
                <c:pt idx="9">
                  <c:v>129</c:v>
                </c:pt>
                <c:pt idx="10">
                  <c:v>18</c:v>
                </c:pt>
                <c:pt idx="11">
                  <c:v>54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5">
                  <c:v>11</c:v>
                </c:pt>
                <c:pt idx="16">
                  <c:v>14</c:v>
                </c:pt>
                <c:pt idx="17">
                  <c:v>283</c:v>
                </c:pt>
                <c:pt idx="18">
                  <c:v>23</c:v>
                </c:pt>
                <c:pt idx="19">
                  <c:v>312</c:v>
                </c:pt>
                <c:pt idx="20">
                  <c:v>17</c:v>
                </c:pt>
                <c:pt idx="21">
                  <c:v>7</c:v>
                </c:pt>
                <c:pt idx="22">
                  <c:v>7</c:v>
                </c:pt>
                <c:pt idx="23">
                  <c:v>15</c:v>
                </c:pt>
                <c:pt idx="24">
                  <c:v>29</c:v>
                </c:pt>
                <c:pt idx="25">
                  <c:v>10</c:v>
                </c:pt>
                <c:pt idx="26">
                  <c:v>5</c:v>
                </c:pt>
                <c:pt idx="27">
                  <c:v>116</c:v>
                </c:pt>
              </c:numCache>
            </c:numRef>
          </c:val>
        </c:ser>
        <c:ser>
          <c:idx val="8"/>
          <c:order val="8"/>
          <c:tx>
            <c:strRef>
              <c:f>TP!$R$230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TP!$R$231:$R$258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19</c:v>
                </c:pt>
                <c:pt idx="5">
                  <c:v>8</c:v>
                </c:pt>
                <c:pt idx="6">
                  <c:v>78</c:v>
                </c:pt>
                <c:pt idx="7">
                  <c:v>673</c:v>
                </c:pt>
                <c:pt idx="8">
                  <c:v>51</c:v>
                </c:pt>
                <c:pt idx="9">
                  <c:v>112</c:v>
                </c:pt>
                <c:pt idx="10">
                  <c:v>15</c:v>
                </c:pt>
                <c:pt idx="11">
                  <c:v>45</c:v>
                </c:pt>
                <c:pt idx="12">
                  <c:v>5</c:v>
                </c:pt>
                <c:pt idx="13">
                  <c:v>1</c:v>
                </c:pt>
                <c:pt idx="14">
                  <c:v>13</c:v>
                </c:pt>
                <c:pt idx="15">
                  <c:v>21</c:v>
                </c:pt>
                <c:pt idx="16">
                  <c:v>6</c:v>
                </c:pt>
                <c:pt idx="17">
                  <c:v>221</c:v>
                </c:pt>
                <c:pt idx="18">
                  <c:v>62</c:v>
                </c:pt>
                <c:pt idx="19">
                  <c:v>215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25</c:v>
                </c:pt>
                <c:pt idx="24">
                  <c:v>54</c:v>
                </c:pt>
                <c:pt idx="25">
                  <c:v>18</c:v>
                </c:pt>
                <c:pt idx="26">
                  <c:v>4</c:v>
                </c:pt>
                <c:pt idx="27">
                  <c:v>57</c:v>
                </c:pt>
              </c:numCache>
            </c:numRef>
          </c:val>
        </c:ser>
        <c:ser>
          <c:idx val="9"/>
          <c:order val="9"/>
          <c:tx>
            <c:strRef>
              <c:f>TP!$T$230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TP!$T$231:$T$258</c:f>
              <c:numCache>
                <c:formatCode>General</c:formatCode>
                <c:ptCount val="28"/>
                <c:pt idx="0">
                  <c:v>11</c:v>
                </c:pt>
                <c:pt idx="1">
                  <c:v>27</c:v>
                </c:pt>
                <c:pt idx="2">
                  <c:v>12</c:v>
                </c:pt>
                <c:pt idx="3">
                  <c:v>15</c:v>
                </c:pt>
                <c:pt idx="4">
                  <c:v>54</c:v>
                </c:pt>
                <c:pt idx="5">
                  <c:v>21</c:v>
                </c:pt>
                <c:pt idx="6">
                  <c:v>184</c:v>
                </c:pt>
                <c:pt idx="7">
                  <c:v>224</c:v>
                </c:pt>
                <c:pt idx="8">
                  <c:v>174</c:v>
                </c:pt>
                <c:pt idx="9">
                  <c:v>88</c:v>
                </c:pt>
                <c:pt idx="10">
                  <c:v>29</c:v>
                </c:pt>
                <c:pt idx="11">
                  <c:v>30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30</c:v>
                </c:pt>
                <c:pt idx="16">
                  <c:v>13</c:v>
                </c:pt>
                <c:pt idx="17">
                  <c:v>179</c:v>
                </c:pt>
                <c:pt idx="18">
                  <c:v>199</c:v>
                </c:pt>
                <c:pt idx="19">
                  <c:v>97</c:v>
                </c:pt>
                <c:pt idx="20">
                  <c:v>218</c:v>
                </c:pt>
                <c:pt idx="21">
                  <c:v>16</c:v>
                </c:pt>
                <c:pt idx="22">
                  <c:v>19</c:v>
                </c:pt>
                <c:pt idx="23">
                  <c:v>12</c:v>
                </c:pt>
                <c:pt idx="24">
                  <c:v>26</c:v>
                </c:pt>
                <c:pt idx="25">
                  <c:v>5</c:v>
                </c:pt>
                <c:pt idx="26">
                  <c:v>32</c:v>
                </c:pt>
                <c:pt idx="27">
                  <c:v>80</c:v>
                </c:pt>
              </c:numCache>
            </c:numRef>
          </c:val>
        </c:ser>
        <c:ser>
          <c:idx val="10"/>
          <c:order val="10"/>
          <c:tx>
            <c:strRef>
              <c:f>TP!$V$230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TP!$V$231:$V$258</c:f>
              <c:numCache>
                <c:formatCode>General</c:formatCode>
                <c:ptCount val="28"/>
                <c:pt idx="0">
                  <c:v>8</c:v>
                </c:pt>
                <c:pt idx="1">
                  <c:v>38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95</c:v>
                </c:pt>
                <c:pt idx="7">
                  <c:v>214</c:v>
                </c:pt>
                <c:pt idx="8">
                  <c:v>51</c:v>
                </c:pt>
                <c:pt idx="9">
                  <c:v>119</c:v>
                </c:pt>
                <c:pt idx="10">
                  <c:v>17</c:v>
                </c:pt>
                <c:pt idx="11">
                  <c:v>53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7</c:v>
                </c:pt>
                <c:pt idx="17">
                  <c:v>199</c:v>
                </c:pt>
                <c:pt idx="18">
                  <c:v>64</c:v>
                </c:pt>
                <c:pt idx="19">
                  <c:v>160</c:v>
                </c:pt>
                <c:pt idx="20">
                  <c:v>49</c:v>
                </c:pt>
                <c:pt idx="21">
                  <c:v>5</c:v>
                </c:pt>
                <c:pt idx="22">
                  <c:v>30</c:v>
                </c:pt>
                <c:pt idx="23">
                  <c:v>3</c:v>
                </c:pt>
                <c:pt idx="24">
                  <c:v>28</c:v>
                </c:pt>
                <c:pt idx="25">
                  <c:v>1</c:v>
                </c:pt>
                <c:pt idx="26">
                  <c:v>11</c:v>
                </c:pt>
                <c:pt idx="27">
                  <c:v>18</c:v>
                </c:pt>
              </c:numCache>
            </c:numRef>
          </c:val>
        </c:ser>
        <c:ser>
          <c:idx val="11"/>
          <c:order val="11"/>
          <c:tx>
            <c:strRef>
              <c:f>TP!$X$230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TP!$X$231:$X$258</c:f>
              <c:numCache>
                <c:formatCode>General</c:formatCode>
                <c:ptCount val="28"/>
                <c:pt idx="0">
                  <c:v>7</c:v>
                </c:pt>
                <c:pt idx="1">
                  <c:v>32</c:v>
                </c:pt>
                <c:pt idx="2">
                  <c:v>31</c:v>
                </c:pt>
                <c:pt idx="3">
                  <c:v>3</c:v>
                </c:pt>
                <c:pt idx="4">
                  <c:v>39</c:v>
                </c:pt>
                <c:pt idx="5">
                  <c:v>20</c:v>
                </c:pt>
                <c:pt idx="6">
                  <c:v>87</c:v>
                </c:pt>
                <c:pt idx="7">
                  <c:v>181</c:v>
                </c:pt>
                <c:pt idx="8">
                  <c:v>41</c:v>
                </c:pt>
                <c:pt idx="9">
                  <c:v>61</c:v>
                </c:pt>
                <c:pt idx="10">
                  <c:v>11</c:v>
                </c:pt>
                <c:pt idx="11">
                  <c:v>55</c:v>
                </c:pt>
                <c:pt idx="12">
                  <c:v>17</c:v>
                </c:pt>
                <c:pt idx="13">
                  <c:v>2</c:v>
                </c:pt>
                <c:pt idx="14">
                  <c:v>5</c:v>
                </c:pt>
                <c:pt idx="15">
                  <c:v>214</c:v>
                </c:pt>
                <c:pt idx="16">
                  <c:v>8</c:v>
                </c:pt>
                <c:pt idx="17">
                  <c:v>203</c:v>
                </c:pt>
                <c:pt idx="18">
                  <c:v>24</c:v>
                </c:pt>
                <c:pt idx="19">
                  <c:v>45</c:v>
                </c:pt>
                <c:pt idx="20">
                  <c:v>109</c:v>
                </c:pt>
                <c:pt idx="21">
                  <c:v>7</c:v>
                </c:pt>
                <c:pt idx="22">
                  <c:v>116</c:v>
                </c:pt>
                <c:pt idx="23">
                  <c:v>9</c:v>
                </c:pt>
                <c:pt idx="24">
                  <c:v>15</c:v>
                </c:pt>
                <c:pt idx="25">
                  <c:v>5</c:v>
                </c:pt>
                <c:pt idx="26">
                  <c:v>6</c:v>
                </c:pt>
                <c:pt idx="27">
                  <c:v>29</c:v>
                </c:pt>
              </c:numCache>
            </c:numRef>
          </c:val>
        </c:ser>
        <c:marker val="1"/>
        <c:axId val="130947328"/>
        <c:axId val="130965888"/>
      </c:lineChart>
      <c:dateAx>
        <c:axId val="1309473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0965888"/>
        <c:crosses val="autoZero"/>
        <c:auto val="1"/>
        <c:lblOffset val="100"/>
      </c:dateAx>
      <c:valAx>
        <c:axId val="13096588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0947328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138415850537182"/>
          <c:y val="8.072444789165456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626"/>
          <c:w val="0.85713222959768354"/>
          <c:h val="0.72863936559483833"/>
        </c:manualLayout>
      </c:layout>
      <c:lineChart>
        <c:grouping val="standard"/>
        <c:ser>
          <c:idx val="0"/>
          <c:order val="0"/>
          <c:tx>
            <c:strRef>
              <c:f>TP!$C$230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TP!$C$231:$C$258</c:f>
              <c:numCache>
                <c:formatCode>General</c:formatCode>
                <c:ptCount val="28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42</c:v>
                </c:pt>
                <c:pt idx="4">
                  <c:v>36</c:v>
                </c:pt>
                <c:pt idx="5">
                  <c:v>1</c:v>
                </c:pt>
                <c:pt idx="6">
                  <c:v>35</c:v>
                </c:pt>
                <c:pt idx="7">
                  <c:v>31</c:v>
                </c:pt>
                <c:pt idx="8">
                  <c:v>16</c:v>
                </c:pt>
                <c:pt idx="9">
                  <c:v>42</c:v>
                </c:pt>
                <c:pt idx="10">
                  <c:v>19</c:v>
                </c:pt>
                <c:pt idx="11">
                  <c:v>0</c:v>
                </c:pt>
                <c:pt idx="12">
                  <c:v>11</c:v>
                </c:pt>
                <c:pt idx="13">
                  <c:v>18</c:v>
                </c:pt>
                <c:pt idx="14">
                  <c:v>5</c:v>
                </c:pt>
                <c:pt idx="15">
                  <c:v>0</c:v>
                </c:pt>
                <c:pt idx="16">
                  <c:v>15</c:v>
                </c:pt>
                <c:pt idx="17">
                  <c:v>31</c:v>
                </c:pt>
                <c:pt idx="18">
                  <c:v>27</c:v>
                </c:pt>
                <c:pt idx="19">
                  <c:v>15</c:v>
                </c:pt>
                <c:pt idx="20">
                  <c:v>45</c:v>
                </c:pt>
                <c:pt idx="21">
                  <c:v>18</c:v>
                </c:pt>
                <c:pt idx="22">
                  <c:v>4</c:v>
                </c:pt>
                <c:pt idx="23">
                  <c:v>10</c:v>
                </c:pt>
                <c:pt idx="24">
                  <c:v>17</c:v>
                </c:pt>
                <c:pt idx="25">
                  <c:v>5</c:v>
                </c:pt>
                <c:pt idx="26">
                  <c:v>25</c:v>
                </c:pt>
                <c:pt idx="27">
                  <c:v>46</c:v>
                </c:pt>
              </c:numCache>
            </c:numRef>
          </c:val>
        </c:ser>
        <c:ser>
          <c:idx val="1"/>
          <c:order val="1"/>
          <c:tx>
            <c:strRef>
              <c:f>TP!$E$230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TP!$E$231:$E$258</c:f>
              <c:numCache>
                <c:formatCode>General</c:formatCode>
                <c:ptCount val="28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22</c:v>
                </c:pt>
                <c:pt idx="4">
                  <c:v>25</c:v>
                </c:pt>
                <c:pt idx="5">
                  <c:v>2</c:v>
                </c:pt>
                <c:pt idx="6">
                  <c:v>39</c:v>
                </c:pt>
                <c:pt idx="7">
                  <c:v>18</c:v>
                </c:pt>
                <c:pt idx="8">
                  <c:v>14</c:v>
                </c:pt>
                <c:pt idx="9">
                  <c:v>37</c:v>
                </c:pt>
                <c:pt idx="10">
                  <c:v>7</c:v>
                </c:pt>
                <c:pt idx="11">
                  <c:v>2</c:v>
                </c:pt>
                <c:pt idx="12">
                  <c:v>6</c:v>
                </c:pt>
                <c:pt idx="13">
                  <c:v>12</c:v>
                </c:pt>
                <c:pt idx="14">
                  <c:v>8</c:v>
                </c:pt>
                <c:pt idx="15">
                  <c:v>1</c:v>
                </c:pt>
                <c:pt idx="16">
                  <c:v>26</c:v>
                </c:pt>
                <c:pt idx="17">
                  <c:v>11</c:v>
                </c:pt>
                <c:pt idx="18">
                  <c:v>23</c:v>
                </c:pt>
                <c:pt idx="19">
                  <c:v>8</c:v>
                </c:pt>
                <c:pt idx="20">
                  <c:v>19</c:v>
                </c:pt>
                <c:pt idx="21">
                  <c:v>10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24</c:v>
                </c:pt>
              </c:numCache>
            </c:numRef>
          </c:val>
        </c:ser>
        <c:ser>
          <c:idx val="2"/>
          <c:order val="2"/>
          <c:tx>
            <c:strRef>
              <c:f>TP!$G$230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TP!$G$231:$G$258</c:f>
              <c:numCache>
                <c:formatCode>General</c:formatCode>
                <c:ptCount val="28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0</c:v>
                </c:pt>
                <c:pt idx="6">
                  <c:v>30</c:v>
                </c:pt>
                <c:pt idx="7">
                  <c:v>27</c:v>
                </c:pt>
                <c:pt idx="8">
                  <c:v>4</c:v>
                </c:pt>
                <c:pt idx="9">
                  <c:v>24</c:v>
                </c:pt>
                <c:pt idx="10">
                  <c:v>18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11</c:v>
                </c:pt>
                <c:pt idx="21">
                  <c:v>7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9</c:v>
                </c:pt>
                <c:pt idx="27">
                  <c:v>18</c:v>
                </c:pt>
              </c:numCache>
            </c:numRef>
          </c:val>
        </c:ser>
        <c:ser>
          <c:idx val="3"/>
          <c:order val="3"/>
          <c:tx>
            <c:strRef>
              <c:f>TP!$I$230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TP!$I$231:$I$258</c:f>
              <c:numCache>
                <c:formatCode>General</c:formatCode>
                <c:ptCount val="28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19</c:v>
                </c:pt>
                <c:pt idx="8">
                  <c:v>3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3</c:v>
                </c:pt>
                <c:pt idx="18">
                  <c:v>8</c:v>
                </c:pt>
                <c:pt idx="19">
                  <c:v>19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</c:numCache>
            </c:numRef>
          </c:val>
        </c:ser>
        <c:ser>
          <c:idx val="4"/>
          <c:order val="4"/>
          <c:tx>
            <c:strRef>
              <c:f>TP!$K$230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TP!$K$231:$K$258</c:f>
              <c:numCache>
                <c:formatCode>General</c:formatCode>
                <c:ptCount val="28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  <c:pt idx="7">
                  <c:v>26</c:v>
                </c:pt>
                <c:pt idx="8">
                  <c:v>2</c:v>
                </c:pt>
                <c:pt idx="9">
                  <c:v>11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11</c:v>
                </c:pt>
                <c:pt idx="19">
                  <c:v>18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TP!$M$230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TP!$M$231:$M$258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16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47</c:v>
                </c:pt>
                <c:pt idx="7">
                  <c:v>46</c:v>
                </c:pt>
                <c:pt idx="8">
                  <c:v>3</c:v>
                </c:pt>
                <c:pt idx="9">
                  <c:v>10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24</c:v>
                </c:pt>
                <c:pt idx="20">
                  <c:v>9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8</c:v>
                </c:pt>
                <c:pt idx="27">
                  <c:v>4</c:v>
                </c:pt>
              </c:numCache>
            </c:numRef>
          </c:val>
        </c:ser>
        <c:ser>
          <c:idx val="6"/>
          <c:order val="6"/>
          <c:tx>
            <c:strRef>
              <c:f>TP!$O$230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TP!$O$231:$O$258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38</c:v>
                </c:pt>
                <c:pt idx="7">
                  <c:v>17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</c:numCache>
            </c:numRef>
          </c:val>
        </c:ser>
        <c:ser>
          <c:idx val="7"/>
          <c:order val="7"/>
          <c:tx>
            <c:strRef>
              <c:f>TP!$Q$230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TP!$Q$231:$Q$258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TP!$S$230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TP!$S$231:$S$258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44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22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TP!$U$230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TP!$U$231:$U$258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12</c:v>
                </c:pt>
                <c:pt idx="7">
                  <c:v>18</c:v>
                </c:pt>
                <c:pt idx="8">
                  <c:v>17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34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6</c:v>
                </c:pt>
              </c:numCache>
            </c:numRef>
          </c:val>
        </c:ser>
        <c:ser>
          <c:idx val="10"/>
          <c:order val="10"/>
          <c:tx>
            <c:strRef>
              <c:f>TP!$W$230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TP!$W$231:$W$258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19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TP!$Y$230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TP!$A$231:$A$258</c:f>
              <c:numCache>
                <c:formatCode>m/d/yyyy</c:formatCode>
                <c:ptCount val="2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41389</c:v>
                </c:pt>
                <c:pt idx="7">
                  <c:v>41393</c:v>
                </c:pt>
                <c:pt idx="8">
                  <c:v>41395</c:v>
                </c:pt>
                <c:pt idx="9">
                  <c:v>41400</c:v>
                </c:pt>
                <c:pt idx="10">
                  <c:v>41401</c:v>
                </c:pt>
                <c:pt idx="11">
                  <c:v>41409</c:v>
                </c:pt>
                <c:pt idx="12">
                  <c:v>41411</c:v>
                </c:pt>
                <c:pt idx="13">
                  <c:v>41415</c:v>
                </c:pt>
                <c:pt idx="14">
                  <c:v>41416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41425</c:v>
                </c:pt>
                <c:pt idx="20">
                  <c:v>41429</c:v>
                </c:pt>
                <c:pt idx="21">
                  <c:v>41430</c:v>
                </c:pt>
                <c:pt idx="22">
                  <c:v>41436</c:v>
                </c:pt>
                <c:pt idx="23">
                  <c:v>41437</c:v>
                </c:pt>
                <c:pt idx="24">
                  <c:v>41444</c:v>
                </c:pt>
                <c:pt idx="25">
                  <c:v>41445</c:v>
                </c:pt>
                <c:pt idx="26">
                  <c:v>41449</c:v>
                </c:pt>
                <c:pt idx="27">
                  <c:v>41450</c:v>
                </c:pt>
              </c:numCache>
            </c:numRef>
          </c:cat>
          <c:val>
            <c:numRef>
              <c:f>TP!$Y$231:$Y$258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8</c:v>
                </c:pt>
                <c:pt idx="7">
                  <c:v>11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</c:ser>
        <c:marker val="1"/>
        <c:axId val="131568768"/>
        <c:axId val="131570688"/>
      </c:lineChart>
      <c:dateAx>
        <c:axId val="1315687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570688"/>
        <c:crosses val="autoZero"/>
        <c:auto val="1"/>
        <c:lblOffset val="100"/>
      </c:dateAx>
      <c:valAx>
        <c:axId val="13157068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568768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425"/>
          <c:y val="2.01811119729142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3833"/>
        </c:manualLayout>
      </c:layout>
      <c:lineChart>
        <c:grouping val="standard"/>
        <c:ser>
          <c:idx val="0"/>
          <c:order val="0"/>
          <c:tx>
            <c:strRef>
              <c:f>TP!$B$186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TP!$B$187:$B$225</c:f>
              <c:numCache>
                <c:formatCode>General</c:formatCode>
                <c:ptCount val="39"/>
                <c:pt idx="0">
                  <c:v>712</c:v>
                </c:pt>
                <c:pt idx="1">
                  <c:v>251</c:v>
                </c:pt>
                <c:pt idx="2">
                  <c:v>83</c:v>
                </c:pt>
                <c:pt idx="3">
                  <c:v>64</c:v>
                </c:pt>
                <c:pt idx="4">
                  <c:v>101</c:v>
                </c:pt>
                <c:pt idx="5">
                  <c:v>425</c:v>
                </c:pt>
                <c:pt idx="6">
                  <c:v>215</c:v>
                </c:pt>
                <c:pt idx="7">
                  <c:v>18</c:v>
                </c:pt>
                <c:pt idx="8">
                  <c:v>43</c:v>
                </c:pt>
                <c:pt idx="9">
                  <c:v>225</c:v>
                </c:pt>
                <c:pt idx="10">
                  <c:v>319</c:v>
                </c:pt>
                <c:pt idx="11">
                  <c:v>437</c:v>
                </c:pt>
                <c:pt idx="12">
                  <c:v>26</c:v>
                </c:pt>
                <c:pt idx="13">
                  <c:v>212</c:v>
                </c:pt>
                <c:pt idx="14">
                  <c:v>78</c:v>
                </c:pt>
                <c:pt idx="15">
                  <c:v>336</c:v>
                </c:pt>
                <c:pt idx="16">
                  <c:v>27</c:v>
                </c:pt>
                <c:pt idx="17">
                  <c:v>46</c:v>
                </c:pt>
                <c:pt idx="18">
                  <c:v>351</c:v>
                </c:pt>
                <c:pt idx="19">
                  <c:v>47</c:v>
                </c:pt>
                <c:pt idx="20">
                  <c:v>98</c:v>
                </c:pt>
                <c:pt idx="21">
                  <c:v>45</c:v>
                </c:pt>
                <c:pt idx="22">
                  <c:v>30</c:v>
                </c:pt>
                <c:pt idx="23">
                  <c:v>133</c:v>
                </c:pt>
                <c:pt idx="24">
                  <c:v>154</c:v>
                </c:pt>
                <c:pt idx="25">
                  <c:v>219</c:v>
                </c:pt>
                <c:pt idx="26">
                  <c:v>120</c:v>
                </c:pt>
                <c:pt idx="27">
                  <c:v>36</c:v>
                </c:pt>
                <c:pt idx="28">
                  <c:v>54</c:v>
                </c:pt>
                <c:pt idx="29">
                  <c:v>70</c:v>
                </c:pt>
                <c:pt idx="30">
                  <c:v>69</c:v>
                </c:pt>
                <c:pt idx="31">
                  <c:v>173</c:v>
                </c:pt>
                <c:pt idx="32">
                  <c:v>83</c:v>
                </c:pt>
                <c:pt idx="33">
                  <c:v>42</c:v>
                </c:pt>
                <c:pt idx="34">
                  <c:v>107</c:v>
                </c:pt>
                <c:pt idx="35">
                  <c:v>81</c:v>
                </c:pt>
                <c:pt idx="36">
                  <c:v>41</c:v>
                </c:pt>
                <c:pt idx="37">
                  <c:v>61</c:v>
                </c:pt>
                <c:pt idx="38">
                  <c:v>142</c:v>
                </c:pt>
              </c:numCache>
            </c:numRef>
          </c:val>
        </c:ser>
        <c:ser>
          <c:idx val="1"/>
          <c:order val="1"/>
          <c:tx>
            <c:strRef>
              <c:f>TP!$D$186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TP!$D$187:$D$225</c:f>
              <c:numCache>
                <c:formatCode>General</c:formatCode>
                <c:ptCount val="39"/>
                <c:pt idx="0">
                  <c:v>611</c:v>
                </c:pt>
                <c:pt idx="1">
                  <c:v>25</c:v>
                </c:pt>
                <c:pt idx="2">
                  <c:v>26</c:v>
                </c:pt>
                <c:pt idx="3">
                  <c:v>56</c:v>
                </c:pt>
                <c:pt idx="4">
                  <c:v>87</c:v>
                </c:pt>
                <c:pt idx="5">
                  <c:v>240</c:v>
                </c:pt>
                <c:pt idx="6">
                  <c:v>314</c:v>
                </c:pt>
                <c:pt idx="7">
                  <c:v>13</c:v>
                </c:pt>
                <c:pt idx="8">
                  <c:v>84</c:v>
                </c:pt>
                <c:pt idx="9">
                  <c:v>170</c:v>
                </c:pt>
                <c:pt idx="10">
                  <c:v>317</c:v>
                </c:pt>
                <c:pt idx="11">
                  <c:v>449</c:v>
                </c:pt>
                <c:pt idx="12">
                  <c:v>48</c:v>
                </c:pt>
                <c:pt idx="13">
                  <c:v>307</c:v>
                </c:pt>
                <c:pt idx="14">
                  <c:v>41</c:v>
                </c:pt>
                <c:pt idx="15">
                  <c:v>151</c:v>
                </c:pt>
                <c:pt idx="16">
                  <c:v>57</c:v>
                </c:pt>
                <c:pt idx="17">
                  <c:v>9</c:v>
                </c:pt>
                <c:pt idx="18">
                  <c:v>537</c:v>
                </c:pt>
                <c:pt idx="19">
                  <c:v>63</c:v>
                </c:pt>
                <c:pt idx="20">
                  <c:v>102</c:v>
                </c:pt>
                <c:pt idx="21">
                  <c:v>94</c:v>
                </c:pt>
                <c:pt idx="22">
                  <c:v>69</c:v>
                </c:pt>
                <c:pt idx="23">
                  <c:v>61</c:v>
                </c:pt>
                <c:pt idx="24">
                  <c:v>148</c:v>
                </c:pt>
                <c:pt idx="25">
                  <c:v>186</c:v>
                </c:pt>
                <c:pt idx="26">
                  <c:v>70</c:v>
                </c:pt>
                <c:pt idx="27">
                  <c:v>48</c:v>
                </c:pt>
                <c:pt idx="28">
                  <c:v>75</c:v>
                </c:pt>
                <c:pt idx="29">
                  <c:v>181</c:v>
                </c:pt>
                <c:pt idx="30">
                  <c:v>17</c:v>
                </c:pt>
                <c:pt idx="31">
                  <c:v>93</c:v>
                </c:pt>
                <c:pt idx="32">
                  <c:v>43</c:v>
                </c:pt>
                <c:pt idx="33">
                  <c:v>34</c:v>
                </c:pt>
                <c:pt idx="34">
                  <c:v>93</c:v>
                </c:pt>
                <c:pt idx="35">
                  <c:v>12</c:v>
                </c:pt>
                <c:pt idx="36">
                  <c:v>501</c:v>
                </c:pt>
                <c:pt idx="37">
                  <c:v>68</c:v>
                </c:pt>
                <c:pt idx="38">
                  <c:v>77</c:v>
                </c:pt>
              </c:numCache>
            </c:numRef>
          </c:val>
        </c:ser>
        <c:ser>
          <c:idx val="2"/>
          <c:order val="2"/>
          <c:tx>
            <c:strRef>
              <c:f>TP!$F$186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TP!$F$187:$F$225</c:f>
              <c:numCache>
                <c:formatCode>General</c:formatCode>
                <c:ptCount val="39"/>
                <c:pt idx="0">
                  <c:v>574</c:v>
                </c:pt>
                <c:pt idx="1">
                  <c:v>20</c:v>
                </c:pt>
                <c:pt idx="2">
                  <c:v>8</c:v>
                </c:pt>
                <c:pt idx="3">
                  <c:v>44</c:v>
                </c:pt>
                <c:pt idx="4">
                  <c:v>48</c:v>
                </c:pt>
                <c:pt idx="5">
                  <c:v>152</c:v>
                </c:pt>
                <c:pt idx="6">
                  <c:v>187</c:v>
                </c:pt>
                <c:pt idx="7">
                  <c:v>7</c:v>
                </c:pt>
                <c:pt idx="8">
                  <c:v>60</c:v>
                </c:pt>
                <c:pt idx="9">
                  <c:v>110</c:v>
                </c:pt>
                <c:pt idx="10">
                  <c:v>293</c:v>
                </c:pt>
                <c:pt idx="11">
                  <c:v>316</c:v>
                </c:pt>
                <c:pt idx="12">
                  <c:v>99</c:v>
                </c:pt>
                <c:pt idx="13">
                  <c:v>115</c:v>
                </c:pt>
                <c:pt idx="14">
                  <c:v>46</c:v>
                </c:pt>
                <c:pt idx="15">
                  <c:v>24</c:v>
                </c:pt>
                <c:pt idx="16">
                  <c:v>35</c:v>
                </c:pt>
                <c:pt idx="17">
                  <c:v>2</c:v>
                </c:pt>
                <c:pt idx="18">
                  <c:v>290</c:v>
                </c:pt>
                <c:pt idx="19">
                  <c:v>151</c:v>
                </c:pt>
                <c:pt idx="20">
                  <c:v>83</c:v>
                </c:pt>
                <c:pt idx="21">
                  <c:v>110</c:v>
                </c:pt>
                <c:pt idx="22">
                  <c:v>84</c:v>
                </c:pt>
                <c:pt idx="23">
                  <c:v>138</c:v>
                </c:pt>
                <c:pt idx="24">
                  <c:v>69</c:v>
                </c:pt>
                <c:pt idx="25">
                  <c:v>101</c:v>
                </c:pt>
                <c:pt idx="26">
                  <c:v>38</c:v>
                </c:pt>
                <c:pt idx="27">
                  <c:v>25</c:v>
                </c:pt>
                <c:pt idx="28">
                  <c:v>23</c:v>
                </c:pt>
                <c:pt idx="29">
                  <c:v>504</c:v>
                </c:pt>
                <c:pt idx="30">
                  <c:v>9</c:v>
                </c:pt>
                <c:pt idx="31">
                  <c:v>66</c:v>
                </c:pt>
                <c:pt idx="32">
                  <c:v>30</c:v>
                </c:pt>
                <c:pt idx="33">
                  <c:v>6</c:v>
                </c:pt>
                <c:pt idx="34">
                  <c:v>42</c:v>
                </c:pt>
                <c:pt idx="35">
                  <c:v>9</c:v>
                </c:pt>
                <c:pt idx="36">
                  <c:v>39</c:v>
                </c:pt>
                <c:pt idx="37">
                  <c:v>86</c:v>
                </c:pt>
                <c:pt idx="38">
                  <c:v>188</c:v>
                </c:pt>
              </c:numCache>
            </c:numRef>
          </c:val>
        </c:ser>
        <c:ser>
          <c:idx val="3"/>
          <c:order val="3"/>
          <c:tx>
            <c:strRef>
              <c:f>TP!$H$186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TP!$H$187:$H$225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</c:v>
                </c:pt>
                <c:pt idx="14">
                  <c:v>109</c:v>
                </c:pt>
                <c:pt idx="15">
                  <c:v>50</c:v>
                </c:pt>
                <c:pt idx="16">
                  <c:v>48</c:v>
                </c:pt>
                <c:pt idx="17">
                  <c:v>92</c:v>
                </c:pt>
                <c:pt idx="18">
                  <c:v>114</c:v>
                </c:pt>
                <c:pt idx="19">
                  <c:v>111</c:v>
                </c:pt>
                <c:pt idx="20">
                  <c:v>25</c:v>
                </c:pt>
                <c:pt idx="21">
                  <c:v>106</c:v>
                </c:pt>
                <c:pt idx="22">
                  <c:v>5</c:v>
                </c:pt>
                <c:pt idx="23">
                  <c:v>40</c:v>
                </c:pt>
                <c:pt idx="24">
                  <c:v>174</c:v>
                </c:pt>
                <c:pt idx="25">
                  <c:v>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TP!$J$186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TP!$J$187:$J$225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86</c:v>
                </c:pt>
                <c:pt idx="14">
                  <c:v>100</c:v>
                </c:pt>
                <c:pt idx="15">
                  <c:v>23</c:v>
                </c:pt>
                <c:pt idx="16">
                  <c:v>9</c:v>
                </c:pt>
                <c:pt idx="17">
                  <c:v>156</c:v>
                </c:pt>
                <c:pt idx="18">
                  <c:v>79</c:v>
                </c:pt>
                <c:pt idx="19">
                  <c:v>208</c:v>
                </c:pt>
                <c:pt idx="20">
                  <c:v>33</c:v>
                </c:pt>
                <c:pt idx="21">
                  <c:v>56</c:v>
                </c:pt>
                <c:pt idx="22">
                  <c:v>10</c:v>
                </c:pt>
                <c:pt idx="23">
                  <c:v>54</c:v>
                </c:pt>
                <c:pt idx="24">
                  <c:v>87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TP!$L$186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TP!$L$187:$L$225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55</c:v>
                </c:pt>
                <c:pt idx="14">
                  <c:v>106</c:v>
                </c:pt>
                <c:pt idx="15">
                  <c:v>9</c:v>
                </c:pt>
                <c:pt idx="16">
                  <c:v>14</c:v>
                </c:pt>
                <c:pt idx="17">
                  <c:v>21</c:v>
                </c:pt>
                <c:pt idx="18">
                  <c:v>57</c:v>
                </c:pt>
                <c:pt idx="19">
                  <c:v>142</c:v>
                </c:pt>
                <c:pt idx="20">
                  <c:v>33</c:v>
                </c:pt>
                <c:pt idx="21">
                  <c:v>23</c:v>
                </c:pt>
                <c:pt idx="22">
                  <c:v>15</c:v>
                </c:pt>
                <c:pt idx="23">
                  <c:v>55</c:v>
                </c:pt>
                <c:pt idx="24">
                  <c:v>92</c:v>
                </c:pt>
                <c:pt idx="25">
                  <c:v>105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31643648"/>
        <c:axId val="131654016"/>
      </c:lineChart>
      <c:dateAx>
        <c:axId val="1316436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654016"/>
        <c:crosses val="autoZero"/>
        <c:auto val="1"/>
        <c:lblOffset val="100"/>
      </c:dateAx>
      <c:valAx>
        <c:axId val="13165401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643648"/>
        <c:crosses val="autoZero"/>
        <c:crossBetween val="between"/>
        <c:majorUnit val="10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417785211676974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3033"/>
        </c:manualLayout>
      </c:layout>
      <c:lineChart>
        <c:grouping val="standard"/>
        <c:ser>
          <c:idx val="0"/>
          <c:order val="0"/>
          <c:tx>
            <c:strRef>
              <c:f>TP!$C$186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TP!$C$187:$C$225</c:f>
              <c:numCache>
                <c:formatCode>General</c:formatCode>
                <c:ptCount val="39"/>
                <c:pt idx="0">
                  <c:v>93</c:v>
                </c:pt>
                <c:pt idx="1">
                  <c:v>12</c:v>
                </c:pt>
                <c:pt idx="2">
                  <c:v>9</c:v>
                </c:pt>
                <c:pt idx="3">
                  <c:v>17</c:v>
                </c:pt>
                <c:pt idx="4">
                  <c:v>14</c:v>
                </c:pt>
                <c:pt idx="5">
                  <c:v>46</c:v>
                </c:pt>
                <c:pt idx="6">
                  <c:v>15</c:v>
                </c:pt>
                <c:pt idx="7">
                  <c:v>3</c:v>
                </c:pt>
                <c:pt idx="8">
                  <c:v>9</c:v>
                </c:pt>
                <c:pt idx="9">
                  <c:v>15</c:v>
                </c:pt>
                <c:pt idx="10">
                  <c:v>79</c:v>
                </c:pt>
                <c:pt idx="11">
                  <c:v>105</c:v>
                </c:pt>
                <c:pt idx="12">
                  <c:v>8</c:v>
                </c:pt>
                <c:pt idx="13">
                  <c:v>12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8</c:v>
                </c:pt>
                <c:pt idx="18">
                  <c:v>21</c:v>
                </c:pt>
                <c:pt idx="19">
                  <c:v>4</c:v>
                </c:pt>
                <c:pt idx="20">
                  <c:v>10</c:v>
                </c:pt>
                <c:pt idx="21">
                  <c:v>4</c:v>
                </c:pt>
                <c:pt idx="22">
                  <c:v>2</c:v>
                </c:pt>
                <c:pt idx="23">
                  <c:v>10</c:v>
                </c:pt>
                <c:pt idx="24">
                  <c:v>10</c:v>
                </c:pt>
                <c:pt idx="25">
                  <c:v>30</c:v>
                </c:pt>
                <c:pt idx="26">
                  <c:v>11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8</c:v>
                </c:pt>
                <c:pt idx="33">
                  <c:v>3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TP!$E$186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TP!$E$187:$E$225</c:f>
              <c:numCache>
                <c:formatCode>General</c:formatCode>
                <c:ptCount val="39"/>
                <c:pt idx="0">
                  <c:v>63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27</c:v>
                </c:pt>
                <c:pt idx="7">
                  <c:v>4</c:v>
                </c:pt>
                <c:pt idx="8">
                  <c:v>16</c:v>
                </c:pt>
                <c:pt idx="9">
                  <c:v>7</c:v>
                </c:pt>
                <c:pt idx="10">
                  <c:v>89</c:v>
                </c:pt>
                <c:pt idx="11">
                  <c:v>106</c:v>
                </c:pt>
                <c:pt idx="12">
                  <c:v>22</c:v>
                </c:pt>
                <c:pt idx="13">
                  <c:v>14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12</c:v>
                </c:pt>
                <c:pt idx="25">
                  <c:v>23</c:v>
                </c:pt>
                <c:pt idx="26">
                  <c:v>2</c:v>
                </c:pt>
                <c:pt idx="27">
                  <c:v>3</c:v>
                </c:pt>
                <c:pt idx="28">
                  <c:v>8</c:v>
                </c:pt>
                <c:pt idx="29">
                  <c:v>34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TP!$G$186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TP!$G$187:$G$225</c:f>
              <c:numCache>
                <c:formatCode>General</c:formatCode>
                <c:ptCount val="39"/>
                <c:pt idx="0">
                  <c:v>61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8</c:v>
                </c:pt>
                <c:pt idx="9">
                  <c:v>12</c:v>
                </c:pt>
                <c:pt idx="10">
                  <c:v>82</c:v>
                </c:pt>
                <c:pt idx="11">
                  <c:v>79</c:v>
                </c:pt>
                <c:pt idx="12">
                  <c:v>21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8</c:v>
                </c:pt>
                <c:pt idx="19">
                  <c:v>22</c:v>
                </c:pt>
                <c:pt idx="20">
                  <c:v>6</c:v>
                </c:pt>
                <c:pt idx="21">
                  <c:v>11</c:v>
                </c:pt>
                <c:pt idx="22">
                  <c:v>3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23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TP!$I$186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TP!$I$187:$I$225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10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9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TP!$K$186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TP!$K$187:$K$225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TP!$M$186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TP!$A$187:$A$225</c:f>
              <c:numCache>
                <c:formatCode>m/d/yyyy</c:formatCode>
                <c:ptCount val="39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41394</c:v>
                </c:pt>
                <c:pt idx="5">
                  <c:v>41402</c:v>
                </c:pt>
                <c:pt idx="6">
                  <c:v>41408</c:v>
                </c:pt>
                <c:pt idx="7">
                  <c:v>41418</c:v>
                </c:pt>
                <c:pt idx="8">
                  <c:v>41425</c:v>
                </c:pt>
                <c:pt idx="9">
                  <c:v>41432</c:v>
                </c:pt>
                <c:pt idx="10">
                  <c:v>41439</c:v>
                </c:pt>
                <c:pt idx="11">
                  <c:v>41446</c:v>
                </c:pt>
                <c:pt idx="12">
                  <c:v>41453</c:v>
                </c:pt>
                <c:pt idx="13">
                  <c:v>41365</c:v>
                </c:pt>
                <c:pt idx="14">
                  <c:v>41374</c:v>
                </c:pt>
                <c:pt idx="15">
                  <c:v>41382</c:v>
                </c:pt>
                <c:pt idx="16">
                  <c:v>41390</c:v>
                </c:pt>
                <c:pt idx="17">
                  <c:v>41394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>
                  <c:v>41390</c:v>
                </c:pt>
                <c:pt idx="30">
                  <c:v>41394</c:v>
                </c:pt>
                <c:pt idx="31">
                  <c:v>41402</c:v>
                </c:pt>
                <c:pt idx="32">
                  <c:v>41408</c:v>
                </c:pt>
                <c:pt idx="33">
                  <c:v>41418</c:v>
                </c:pt>
                <c:pt idx="34">
                  <c:v>41425</c:v>
                </c:pt>
                <c:pt idx="35">
                  <c:v>41432</c:v>
                </c:pt>
                <c:pt idx="36">
                  <c:v>41439</c:v>
                </c:pt>
                <c:pt idx="37">
                  <c:v>41446</c:v>
                </c:pt>
                <c:pt idx="38">
                  <c:v>41361</c:v>
                </c:pt>
              </c:numCache>
            </c:numRef>
          </c:cat>
          <c:val>
            <c:numRef>
              <c:f>TP!$M$187:$M$225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31813376"/>
        <c:axId val="131815296"/>
      </c:lineChart>
      <c:dateAx>
        <c:axId val="1318133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815296"/>
        <c:crosses val="autoZero"/>
        <c:auto val="1"/>
        <c:lblOffset val="100"/>
      </c:dateAx>
      <c:valAx>
        <c:axId val="13181529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813376"/>
        <c:crosses val="autoZero"/>
        <c:crossBetween val="between"/>
        <c:majorUnit val="5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664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TP!$C$400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TP!$C$401:$C$418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26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ser>
          <c:idx val="2"/>
          <c:order val="1"/>
          <c:tx>
            <c:strRef>
              <c:f>TP!$E$400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TP!$E$401:$E$418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</c:ser>
        <c:ser>
          <c:idx val="5"/>
          <c:order val="2"/>
          <c:tx>
            <c:strRef>
              <c:f>TP!$G$400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TP!$G$401:$G$418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3"/>
          <c:tx>
            <c:strRef>
              <c:f>TP!$Q$400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TP!$Q$401:$Q$418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10</c:v>
                </c:pt>
                <c:pt idx="11">
                  <c:v>29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</c:numCache>
            </c:numRef>
          </c:val>
        </c:ser>
        <c:ser>
          <c:idx val="3"/>
          <c:order val="4"/>
          <c:tx>
            <c:strRef>
              <c:f>TP!$S$400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TP!$S$401:$S$418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TP!$U$400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TP!$U$401:$U$418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marker val="1"/>
        <c:axId val="126456192"/>
        <c:axId val="126458112"/>
      </c:lineChart>
      <c:dateAx>
        <c:axId val="1264561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458112"/>
        <c:crosses val="autoZero"/>
        <c:auto val="1"/>
        <c:lblOffset val="100"/>
      </c:dateAx>
      <c:valAx>
        <c:axId val="12645811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456192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7800387811481153"/>
          <c:y val="2.018111197291360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12"/>
          <c:order val="0"/>
          <c:tx>
            <c:strRef>
              <c:f>TP!$B$168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TP!$B$169:$B$181</c:f>
              <c:numCache>
                <c:formatCode>General</c:formatCode>
                <c:ptCount val="13"/>
                <c:pt idx="0">
                  <c:v>165</c:v>
                </c:pt>
                <c:pt idx="1">
                  <c:v>657</c:v>
                </c:pt>
                <c:pt idx="2">
                  <c:v>665</c:v>
                </c:pt>
                <c:pt idx="3">
                  <c:v>148</c:v>
                </c:pt>
                <c:pt idx="4">
                  <c:v>108</c:v>
                </c:pt>
                <c:pt idx="5">
                  <c:v>94</c:v>
                </c:pt>
                <c:pt idx="6">
                  <c:v>33</c:v>
                </c:pt>
                <c:pt idx="7">
                  <c:v>2</c:v>
                </c:pt>
                <c:pt idx="8">
                  <c:v>134</c:v>
                </c:pt>
                <c:pt idx="9">
                  <c:v>224</c:v>
                </c:pt>
                <c:pt idx="10">
                  <c:v>15</c:v>
                </c:pt>
                <c:pt idx="11">
                  <c:v>77</c:v>
                </c:pt>
                <c:pt idx="12">
                  <c:v>209</c:v>
                </c:pt>
              </c:numCache>
            </c:numRef>
          </c:val>
        </c:ser>
        <c:ser>
          <c:idx val="0"/>
          <c:order val="1"/>
          <c:tx>
            <c:strRef>
              <c:f>TP!$D$168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TP!$D$169:$D$181</c:f>
              <c:numCache>
                <c:formatCode>General</c:formatCode>
                <c:ptCount val="13"/>
                <c:pt idx="0">
                  <c:v>21</c:v>
                </c:pt>
                <c:pt idx="1">
                  <c:v>299</c:v>
                </c:pt>
                <c:pt idx="2">
                  <c:v>167</c:v>
                </c:pt>
                <c:pt idx="3">
                  <c:v>118</c:v>
                </c:pt>
                <c:pt idx="4">
                  <c:v>35</c:v>
                </c:pt>
                <c:pt idx="5">
                  <c:v>51</c:v>
                </c:pt>
                <c:pt idx="6">
                  <c:v>16</c:v>
                </c:pt>
                <c:pt idx="7">
                  <c:v>1</c:v>
                </c:pt>
                <c:pt idx="8">
                  <c:v>66</c:v>
                </c:pt>
                <c:pt idx="9">
                  <c:v>67</c:v>
                </c:pt>
                <c:pt idx="10">
                  <c:v>8</c:v>
                </c:pt>
                <c:pt idx="11">
                  <c:v>10</c:v>
                </c:pt>
                <c:pt idx="12">
                  <c:v>60</c:v>
                </c:pt>
              </c:numCache>
            </c:numRef>
          </c:val>
        </c:ser>
        <c:ser>
          <c:idx val="1"/>
          <c:order val="2"/>
          <c:tx>
            <c:strRef>
              <c:f>TP!$F$168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TP!$F$169:$F$181</c:f>
              <c:numCache>
                <c:formatCode>General</c:formatCode>
                <c:ptCount val="13"/>
                <c:pt idx="0">
                  <c:v>0</c:v>
                </c:pt>
                <c:pt idx="1">
                  <c:v>82</c:v>
                </c:pt>
                <c:pt idx="2">
                  <c:v>38</c:v>
                </c:pt>
                <c:pt idx="3">
                  <c:v>159</c:v>
                </c:pt>
                <c:pt idx="4">
                  <c:v>28</c:v>
                </c:pt>
                <c:pt idx="5">
                  <c:v>21</c:v>
                </c:pt>
                <c:pt idx="6">
                  <c:v>12</c:v>
                </c:pt>
                <c:pt idx="7">
                  <c:v>0</c:v>
                </c:pt>
                <c:pt idx="8">
                  <c:v>91</c:v>
                </c:pt>
                <c:pt idx="9">
                  <c:v>14</c:v>
                </c:pt>
                <c:pt idx="10">
                  <c:v>1</c:v>
                </c:pt>
                <c:pt idx="11">
                  <c:v>2</c:v>
                </c:pt>
                <c:pt idx="12">
                  <c:v>33</c:v>
                </c:pt>
              </c:numCache>
            </c:numRef>
          </c:val>
        </c:ser>
        <c:ser>
          <c:idx val="2"/>
          <c:order val="3"/>
          <c:tx>
            <c:strRef>
              <c:f>TP!$H$168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TP!$H$169:$H$181</c:f>
              <c:numCache>
                <c:formatCode>General</c:formatCode>
                <c:ptCount val="13"/>
                <c:pt idx="0">
                  <c:v>0</c:v>
                </c:pt>
                <c:pt idx="1">
                  <c:v>102</c:v>
                </c:pt>
                <c:pt idx="2">
                  <c:v>60</c:v>
                </c:pt>
                <c:pt idx="3">
                  <c:v>29</c:v>
                </c:pt>
                <c:pt idx="4">
                  <c:v>12</c:v>
                </c:pt>
                <c:pt idx="5">
                  <c:v>43</c:v>
                </c:pt>
                <c:pt idx="6">
                  <c:v>31</c:v>
                </c:pt>
                <c:pt idx="7">
                  <c:v>8</c:v>
                </c:pt>
                <c:pt idx="8">
                  <c:v>0</c:v>
                </c:pt>
                <c:pt idx="9">
                  <c:v>24</c:v>
                </c:pt>
                <c:pt idx="10">
                  <c:v>0</c:v>
                </c:pt>
                <c:pt idx="11">
                  <c:v>9</c:v>
                </c:pt>
                <c:pt idx="12">
                  <c:v>30</c:v>
                </c:pt>
              </c:numCache>
            </c:numRef>
          </c:val>
        </c:ser>
        <c:ser>
          <c:idx val="3"/>
          <c:order val="4"/>
          <c:tx>
            <c:strRef>
              <c:f>TP!$J$168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TP!$J$169:$J$181</c:f>
              <c:numCache>
                <c:formatCode>General</c:formatCode>
                <c:ptCount val="13"/>
                <c:pt idx="0">
                  <c:v>0</c:v>
                </c:pt>
                <c:pt idx="1">
                  <c:v>82</c:v>
                </c:pt>
                <c:pt idx="2">
                  <c:v>3</c:v>
                </c:pt>
                <c:pt idx="3">
                  <c:v>46</c:v>
                </c:pt>
                <c:pt idx="4">
                  <c:v>3</c:v>
                </c:pt>
                <c:pt idx="5">
                  <c:v>18</c:v>
                </c:pt>
                <c:pt idx="6">
                  <c:v>100</c:v>
                </c:pt>
                <c:pt idx="7">
                  <c:v>43</c:v>
                </c:pt>
                <c:pt idx="8">
                  <c:v>0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</c:ser>
        <c:ser>
          <c:idx val="4"/>
          <c:order val="5"/>
          <c:tx>
            <c:strRef>
              <c:f>TP!$L$168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TP!$L$169:$L$181</c:f>
              <c:numCache>
                <c:formatCode>General</c:formatCode>
                <c:ptCount val="13"/>
                <c:pt idx="0">
                  <c:v>0</c:v>
                </c:pt>
                <c:pt idx="1">
                  <c:v>421</c:v>
                </c:pt>
                <c:pt idx="2">
                  <c:v>2</c:v>
                </c:pt>
                <c:pt idx="3">
                  <c:v>272</c:v>
                </c:pt>
                <c:pt idx="4">
                  <c:v>4</c:v>
                </c:pt>
                <c:pt idx="5">
                  <c:v>76</c:v>
                </c:pt>
                <c:pt idx="6">
                  <c:v>26</c:v>
                </c:pt>
                <c:pt idx="7">
                  <c:v>34</c:v>
                </c:pt>
                <c:pt idx="8">
                  <c:v>2</c:v>
                </c:pt>
                <c:pt idx="9">
                  <c:v>2</c:v>
                </c:pt>
                <c:pt idx="10">
                  <c:v>34</c:v>
                </c:pt>
                <c:pt idx="11">
                  <c:v>25</c:v>
                </c:pt>
                <c:pt idx="12">
                  <c:v>63</c:v>
                </c:pt>
              </c:numCache>
            </c:numRef>
          </c:val>
        </c:ser>
        <c:ser>
          <c:idx val="5"/>
          <c:order val="6"/>
          <c:tx>
            <c:strRef>
              <c:f>TP!$N$168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TP!$N$169:$N$181</c:f>
              <c:numCache>
                <c:formatCode>General</c:formatCode>
                <c:ptCount val="13"/>
                <c:pt idx="0">
                  <c:v>15</c:v>
                </c:pt>
                <c:pt idx="1">
                  <c:v>185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  <c:pt idx="5">
                  <c:v>69</c:v>
                </c:pt>
                <c:pt idx="6">
                  <c:v>19</c:v>
                </c:pt>
                <c:pt idx="7">
                  <c:v>24</c:v>
                </c:pt>
                <c:pt idx="8">
                  <c:v>2</c:v>
                </c:pt>
                <c:pt idx="9">
                  <c:v>1</c:v>
                </c:pt>
                <c:pt idx="10">
                  <c:v>26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</c:ser>
        <c:ser>
          <c:idx val="6"/>
          <c:order val="7"/>
          <c:tx>
            <c:strRef>
              <c:f>TP!$P$168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TP!$P$169:$P$181</c:f>
              <c:numCache>
                <c:formatCode>General</c:formatCode>
                <c:ptCount val="13"/>
                <c:pt idx="0">
                  <c:v>61</c:v>
                </c:pt>
                <c:pt idx="1">
                  <c:v>167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45</c:v>
                </c:pt>
                <c:pt idx="6">
                  <c:v>19</c:v>
                </c:pt>
                <c:pt idx="7">
                  <c:v>33</c:v>
                </c:pt>
                <c:pt idx="8">
                  <c:v>75</c:v>
                </c:pt>
                <c:pt idx="9">
                  <c:v>1</c:v>
                </c:pt>
                <c:pt idx="10">
                  <c:v>21</c:v>
                </c:pt>
                <c:pt idx="11">
                  <c:v>6</c:v>
                </c:pt>
                <c:pt idx="12">
                  <c:v>376</c:v>
                </c:pt>
              </c:numCache>
            </c:numRef>
          </c:val>
        </c:ser>
        <c:ser>
          <c:idx val="7"/>
          <c:order val="8"/>
          <c:tx>
            <c:strRef>
              <c:f>TP!$R$168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TP!$R$169:$R$181</c:f>
              <c:numCache>
                <c:formatCode>General</c:formatCode>
                <c:ptCount val="13"/>
                <c:pt idx="0">
                  <c:v>22</c:v>
                </c:pt>
                <c:pt idx="1">
                  <c:v>80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27</c:v>
                </c:pt>
                <c:pt idx="6">
                  <c:v>172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14</c:v>
                </c:pt>
                <c:pt idx="12">
                  <c:v>63</c:v>
                </c:pt>
              </c:numCache>
            </c:numRef>
          </c:val>
        </c:ser>
        <c:ser>
          <c:idx val="8"/>
          <c:order val="9"/>
          <c:tx>
            <c:strRef>
              <c:f>TP!$T$168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TP!$T$169:$T$181</c:f>
              <c:numCache>
                <c:formatCode>General</c:formatCode>
                <c:ptCount val="13"/>
                <c:pt idx="0">
                  <c:v>172</c:v>
                </c:pt>
                <c:pt idx="1">
                  <c:v>22</c:v>
                </c:pt>
                <c:pt idx="2">
                  <c:v>14</c:v>
                </c:pt>
                <c:pt idx="3">
                  <c:v>5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  <c:pt idx="7">
                  <c:v>16</c:v>
                </c:pt>
                <c:pt idx="8">
                  <c:v>17</c:v>
                </c:pt>
                <c:pt idx="9">
                  <c:v>6</c:v>
                </c:pt>
                <c:pt idx="10">
                  <c:v>139</c:v>
                </c:pt>
                <c:pt idx="11">
                  <c:v>79</c:v>
                </c:pt>
                <c:pt idx="12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TP!$V$168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TP!$V$169:$V$181</c:f>
              <c:numCache>
                <c:formatCode>General</c:formatCode>
                <c:ptCount val="13"/>
                <c:pt idx="0">
                  <c:v>265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36</c:v>
                </c:pt>
                <c:pt idx="7">
                  <c:v>7</c:v>
                </c:pt>
                <c:pt idx="8">
                  <c:v>2</c:v>
                </c:pt>
                <c:pt idx="9">
                  <c:v>19</c:v>
                </c:pt>
                <c:pt idx="10">
                  <c:v>72</c:v>
                </c:pt>
                <c:pt idx="11">
                  <c:v>28</c:v>
                </c:pt>
                <c:pt idx="12">
                  <c:v>4</c:v>
                </c:pt>
              </c:numCache>
            </c:numRef>
          </c:val>
        </c:ser>
        <c:ser>
          <c:idx val="10"/>
          <c:order val="11"/>
          <c:tx>
            <c:strRef>
              <c:f>TP!$X$168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TP!$X$169:$X$181</c:f>
              <c:numCache>
                <c:formatCode>General</c:formatCode>
                <c:ptCount val="13"/>
                <c:pt idx="0">
                  <c:v>25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21</c:v>
                </c:pt>
                <c:pt idx="10">
                  <c:v>99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</c:ser>
        <c:marker val="1"/>
        <c:axId val="131729280"/>
        <c:axId val="131756032"/>
      </c:lineChart>
      <c:dateAx>
        <c:axId val="1317292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756032"/>
        <c:crosses val="autoZero"/>
        <c:auto val="1"/>
        <c:lblOffset val="100"/>
      </c:dateAx>
      <c:valAx>
        <c:axId val="131756032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729280"/>
        <c:crosses val="autoZero"/>
        <c:crossBetween val="between"/>
        <c:majorUnit val="10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662855678397909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12"/>
          <c:order val="0"/>
          <c:tx>
            <c:strRef>
              <c:f>TP!$C$168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TP!$C$169:$C$181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46</c:v>
                </c:pt>
                <c:pt idx="3">
                  <c:v>21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</c:numCache>
            </c:numRef>
          </c:val>
        </c:ser>
        <c:ser>
          <c:idx val="0"/>
          <c:order val="1"/>
          <c:tx>
            <c:strRef>
              <c:f>TP!$E$168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TP!$E$169:$E$181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</c:ser>
        <c:ser>
          <c:idx val="1"/>
          <c:order val="2"/>
          <c:tx>
            <c:strRef>
              <c:f>TP!$G$168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TP!$G$169:$G$181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2"/>
          <c:order val="3"/>
          <c:tx>
            <c:strRef>
              <c:f>TP!$I$168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TP!$I$169:$I$181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4"/>
          <c:tx>
            <c:strRef>
              <c:f>TP!$K$168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TP!$K$169:$K$181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4"/>
          <c:order val="5"/>
          <c:tx>
            <c:strRef>
              <c:f>TP!$M$168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TP!$M$169:$M$181</c:f>
              <c:numCache>
                <c:formatCode>General</c:formatCode>
                <c:ptCount val="13"/>
                <c:pt idx="0">
                  <c:v>0</c:v>
                </c:pt>
                <c:pt idx="1">
                  <c:v>22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5"/>
          <c:order val="6"/>
          <c:tx>
            <c:strRef>
              <c:f>TP!$O$168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TP!$O$169:$O$181</c:f>
              <c:numCache>
                <c:formatCode>General</c:formatCode>
                <c:ptCount val="13"/>
                <c:pt idx="0">
                  <c:v>11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</c:ser>
        <c:ser>
          <c:idx val="6"/>
          <c:order val="7"/>
          <c:tx>
            <c:strRef>
              <c:f>TP!$Q$168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TP!$Q$169:$Q$181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</c:numCache>
            </c:numRef>
          </c:val>
        </c:ser>
        <c:ser>
          <c:idx val="7"/>
          <c:order val="8"/>
          <c:tx>
            <c:strRef>
              <c:f>TP!$S$168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TP!$S$169:$S$181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8"/>
          <c:order val="9"/>
          <c:tx>
            <c:strRef>
              <c:f>TP!$U$168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TP!$U$169:$U$181</c:f>
              <c:numCache>
                <c:formatCode>General</c:formatCode>
                <c:ptCount val="13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TP!$W$168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TP!$W$169:$W$181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0"/>
          <c:order val="11"/>
          <c:tx>
            <c:strRef>
              <c:f>TP!$Y$168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TP!$A$169:$A$181</c:f>
              <c:numCache>
                <c:formatCode>m/d/yyyy</c:formatCode>
                <c:ptCount val="13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41450</c:v>
                </c:pt>
              </c:numCache>
            </c:numRef>
          </c:cat>
          <c:val>
            <c:numRef>
              <c:f>TP!$Y$169:$Y$181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marker val="1"/>
        <c:axId val="131436928"/>
        <c:axId val="131438848"/>
      </c:lineChart>
      <c:dateAx>
        <c:axId val="1314369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438848"/>
        <c:crosses val="autoZero"/>
        <c:auto val="1"/>
        <c:lblOffset val="100"/>
      </c:dateAx>
      <c:valAx>
        <c:axId val="13143884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436928"/>
        <c:crosses val="autoZero"/>
        <c:crossBetween val="between"/>
        <c:majorUnit val="5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102292313711163"/>
          <c:y val="8.072444789165456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TP!$T$151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TP!$T$152:$T$165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2159744"/>
        <c:axId val="132161536"/>
      </c:lineChart>
      <c:dateAx>
        <c:axId val="1321597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2161536"/>
        <c:crosses val="autoZero"/>
        <c:auto val="1"/>
        <c:lblOffset val="100"/>
      </c:dateAx>
      <c:valAx>
        <c:axId val="13216153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159744"/>
        <c:crosses val="autoZero"/>
        <c:crossBetween val="between"/>
        <c:majorUnit val="5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0583486501798596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818"/>
        </c:manualLayout>
      </c:layout>
      <c:lineChart>
        <c:grouping val="standard"/>
        <c:ser>
          <c:idx val="0"/>
          <c:order val="0"/>
          <c:tx>
            <c:strRef>
              <c:f>TP!$U$151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TP!$U$152:$U$165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2100096"/>
        <c:axId val="132101632"/>
      </c:lineChart>
      <c:dateAx>
        <c:axId val="1321000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2101632"/>
        <c:crosses val="autoZero"/>
        <c:auto val="1"/>
        <c:lblOffset val="100"/>
      </c:dateAx>
      <c:valAx>
        <c:axId val="13210163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100096"/>
        <c:crosses val="autoZero"/>
        <c:crossBetween val="between"/>
        <c:majorUnit val="1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9704613231171811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818"/>
        </c:manualLayout>
      </c:layout>
      <c:lineChart>
        <c:grouping val="standard"/>
        <c:ser>
          <c:idx val="12"/>
          <c:order val="0"/>
          <c:tx>
            <c:strRef>
              <c:f>TP!$B$151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TP!$B$152:$B$165</c:f>
              <c:numCache>
                <c:formatCode>General</c:formatCode>
                <c:ptCount val="14"/>
                <c:pt idx="0">
                  <c:v>39</c:v>
                </c:pt>
                <c:pt idx="1">
                  <c:v>16</c:v>
                </c:pt>
                <c:pt idx="2">
                  <c:v>8</c:v>
                </c:pt>
                <c:pt idx="3">
                  <c:v>61</c:v>
                </c:pt>
                <c:pt idx="4">
                  <c:v>719</c:v>
                </c:pt>
                <c:pt idx="5">
                  <c:v>11</c:v>
                </c:pt>
                <c:pt idx="6">
                  <c:v>127</c:v>
                </c:pt>
                <c:pt idx="7">
                  <c:v>61</c:v>
                </c:pt>
                <c:pt idx="8">
                  <c:v>14</c:v>
                </c:pt>
                <c:pt idx="9">
                  <c:v>43</c:v>
                </c:pt>
                <c:pt idx="10">
                  <c:v>34</c:v>
                </c:pt>
                <c:pt idx="11">
                  <c:v>51</c:v>
                </c:pt>
                <c:pt idx="12">
                  <c:v>165</c:v>
                </c:pt>
                <c:pt idx="13">
                  <c:v>42</c:v>
                </c:pt>
              </c:numCache>
            </c:numRef>
          </c:val>
        </c:ser>
        <c:ser>
          <c:idx val="0"/>
          <c:order val="1"/>
          <c:tx>
            <c:strRef>
              <c:f>TP!$D$151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TP!$D$152:$D$165</c:f>
              <c:numCache>
                <c:formatCode>General</c:formatCode>
                <c:ptCount val="14"/>
                <c:pt idx="0">
                  <c:v>52</c:v>
                </c:pt>
                <c:pt idx="1">
                  <c:v>43</c:v>
                </c:pt>
                <c:pt idx="2">
                  <c:v>9</c:v>
                </c:pt>
                <c:pt idx="3">
                  <c:v>23</c:v>
                </c:pt>
                <c:pt idx="4">
                  <c:v>205</c:v>
                </c:pt>
                <c:pt idx="5">
                  <c:v>5</c:v>
                </c:pt>
                <c:pt idx="6">
                  <c:v>110</c:v>
                </c:pt>
                <c:pt idx="7">
                  <c:v>16</c:v>
                </c:pt>
                <c:pt idx="8">
                  <c:v>122</c:v>
                </c:pt>
                <c:pt idx="9">
                  <c:v>30</c:v>
                </c:pt>
                <c:pt idx="10">
                  <c:v>18</c:v>
                </c:pt>
                <c:pt idx="11">
                  <c:v>48</c:v>
                </c:pt>
                <c:pt idx="12">
                  <c:v>43</c:v>
                </c:pt>
                <c:pt idx="13">
                  <c:v>47</c:v>
                </c:pt>
              </c:numCache>
            </c:numRef>
          </c:val>
        </c:ser>
        <c:ser>
          <c:idx val="1"/>
          <c:order val="2"/>
          <c:tx>
            <c:strRef>
              <c:f>TP!$F$151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TP!$F$152:$F$165</c:f>
              <c:numCache>
                <c:formatCode>General</c:formatCode>
                <c:ptCount val="14"/>
                <c:pt idx="0">
                  <c:v>19</c:v>
                </c:pt>
                <c:pt idx="1">
                  <c:v>27</c:v>
                </c:pt>
                <c:pt idx="2">
                  <c:v>27</c:v>
                </c:pt>
                <c:pt idx="3">
                  <c:v>16</c:v>
                </c:pt>
                <c:pt idx="4">
                  <c:v>79</c:v>
                </c:pt>
                <c:pt idx="5">
                  <c:v>54</c:v>
                </c:pt>
                <c:pt idx="6">
                  <c:v>151</c:v>
                </c:pt>
                <c:pt idx="7">
                  <c:v>27</c:v>
                </c:pt>
                <c:pt idx="8">
                  <c:v>152</c:v>
                </c:pt>
                <c:pt idx="9">
                  <c:v>53</c:v>
                </c:pt>
                <c:pt idx="10">
                  <c:v>3</c:v>
                </c:pt>
                <c:pt idx="11">
                  <c:v>14</c:v>
                </c:pt>
                <c:pt idx="12">
                  <c:v>21</c:v>
                </c:pt>
                <c:pt idx="13">
                  <c:v>60</c:v>
                </c:pt>
              </c:numCache>
            </c:numRef>
          </c:val>
        </c:ser>
        <c:ser>
          <c:idx val="2"/>
          <c:order val="3"/>
          <c:tx>
            <c:strRef>
              <c:f>TP!$H$151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TP!$H$152:$H$165</c:f>
              <c:numCache>
                <c:formatCode>General</c:formatCode>
                <c:ptCount val="14"/>
                <c:pt idx="0">
                  <c:v>64</c:v>
                </c:pt>
                <c:pt idx="1">
                  <c:v>23</c:v>
                </c:pt>
                <c:pt idx="2">
                  <c:v>6</c:v>
                </c:pt>
                <c:pt idx="3">
                  <c:v>105</c:v>
                </c:pt>
                <c:pt idx="4">
                  <c:v>69</c:v>
                </c:pt>
                <c:pt idx="5">
                  <c:v>28</c:v>
                </c:pt>
                <c:pt idx="6">
                  <c:v>47</c:v>
                </c:pt>
                <c:pt idx="7">
                  <c:v>80</c:v>
                </c:pt>
                <c:pt idx="8">
                  <c:v>7</c:v>
                </c:pt>
                <c:pt idx="9">
                  <c:v>25</c:v>
                </c:pt>
                <c:pt idx="10">
                  <c:v>120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</c:numCache>
            </c:numRef>
          </c:val>
        </c:ser>
        <c:ser>
          <c:idx val="3"/>
          <c:order val="4"/>
          <c:tx>
            <c:strRef>
              <c:f>TP!$J$151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TP!$J$152:$J$165</c:f>
              <c:numCache>
                <c:formatCode>General</c:formatCode>
                <c:ptCount val="14"/>
                <c:pt idx="0">
                  <c:v>70</c:v>
                </c:pt>
                <c:pt idx="1">
                  <c:v>19</c:v>
                </c:pt>
                <c:pt idx="2">
                  <c:v>8</c:v>
                </c:pt>
                <c:pt idx="3">
                  <c:v>88</c:v>
                </c:pt>
                <c:pt idx="4">
                  <c:v>30</c:v>
                </c:pt>
                <c:pt idx="5">
                  <c:v>17</c:v>
                </c:pt>
                <c:pt idx="6">
                  <c:v>57</c:v>
                </c:pt>
                <c:pt idx="7">
                  <c:v>22</c:v>
                </c:pt>
                <c:pt idx="8">
                  <c:v>6</c:v>
                </c:pt>
                <c:pt idx="9">
                  <c:v>8</c:v>
                </c:pt>
                <c:pt idx="10">
                  <c:v>48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</c:ser>
        <c:ser>
          <c:idx val="4"/>
          <c:order val="5"/>
          <c:tx>
            <c:strRef>
              <c:f>TP!$L$151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TP!$L$152:$L$165</c:f>
              <c:numCache>
                <c:formatCode>General</c:formatCode>
                <c:ptCount val="14"/>
                <c:pt idx="0">
                  <c:v>65</c:v>
                </c:pt>
                <c:pt idx="1">
                  <c:v>7</c:v>
                </c:pt>
                <c:pt idx="2">
                  <c:v>4</c:v>
                </c:pt>
                <c:pt idx="3">
                  <c:v>103</c:v>
                </c:pt>
                <c:pt idx="4">
                  <c:v>30</c:v>
                </c:pt>
                <c:pt idx="5">
                  <c:v>121</c:v>
                </c:pt>
                <c:pt idx="6">
                  <c:v>20</c:v>
                </c:pt>
                <c:pt idx="7">
                  <c:v>7</c:v>
                </c:pt>
                <c:pt idx="8">
                  <c:v>12</c:v>
                </c:pt>
                <c:pt idx="9">
                  <c:v>30</c:v>
                </c:pt>
                <c:pt idx="10">
                  <c:v>41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</c:numCache>
            </c:numRef>
          </c:val>
        </c:ser>
        <c:ser>
          <c:idx val="5"/>
          <c:order val="6"/>
          <c:tx>
            <c:strRef>
              <c:f>TP!$N$151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TP!$N$152:$N$165</c:f>
              <c:numCache>
                <c:formatCode>General</c:formatCode>
                <c:ptCount val="14"/>
                <c:pt idx="0">
                  <c:v>24</c:v>
                </c:pt>
                <c:pt idx="1">
                  <c:v>53</c:v>
                </c:pt>
                <c:pt idx="2">
                  <c:v>0</c:v>
                </c:pt>
                <c:pt idx="3">
                  <c:v>7</c:v>
                </c:pt>
                <c:pt idx="4">
                  <c:v>171</c:v>
                </c:pt>
                <c:pt idx="5">
                  <c:v>25</c:v>
                </c:pt>
                <c:pt idx="6">
                  <c:v>76</c:v>
                </c:pt>
                <c:pt idx="7">
                  <c:v>77</c:v>
                </c:pt>
                <c:pt idx="8">
                  <c:v>8</c:v>
                </c:pt>
                <c:pt idx="9">
                  <c:v>22</c:v>
                </c:pt>
                <c:pt idx="10">
                  <c:v>14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</c:numCache>
            </c:numRef>
          </c:val>
        </c:ser>
        <c:ser>
          <c:idx val="6"/>
          <c:order val="7"/>
          <c:tx>
            <c:strRef>
              <c:f>TP!$P$151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TP!$P$152:$P$165</c:f>
              <c:numCache>
                <c:formatCode>General</c:formatCode>
                <c:ptCount val="14"/>
                <c:pt idx="0">
                  <c:v>20</c:v>
                </c:pt>
                <c:pt idx="1">
                  <c:v>36</c:v>
                </c:pt>
                <c:pt idx="2">
                  <c:v>0</c:v>
                </c:pt>
                <c:pt idx="3">
                  <c:v>2</c:v>
                </c:pt>
                <c:pt idx="4">
                  <c:v>18</c:v>
                </c:pt>
                <c:pt idx="5">
                  <c:v>22</c:v>
                </c:pt>
                <c:pt idx="6">
                  <c:v>66</c:v>
                </c:pt>
                <c:pt idx="7">
                  <c:v>19</c:v>
                </c:pt>
                <c:pt idx="8">
                  <c:v>229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20</c:v>
                </c:pt>
                <c:pt idx="13">
                  <c:v>5</c:v>
                </c:pt>
              </c:numCache>
            </c:numRef>
          </c:val>
        </c:ser>
        <c:ser>
          <c:idx val="7"/>
          <c:order val="8"/>
          <c:tx>
            <c:strRef>
              <c:f>TP!$R$151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TP!$R$152:$R$165</c:f>
              <c:numCache>
                <c:formatCode>General</c:formatCode>
                <c:ptCount val="1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26</c:v>
                </c:pt>
                <c:pt idx="7">
                  <c:v>7</c:v>
                </c:pt>
                <c:pt idx="8">
                  <c:v>159</c:v>
                </c:pt>
                <c:pt idx="9">
                  <c:v>8</c:v>
                </c:pt>
                <c:pt idx="10">
                  <c:v>3</c:v>
                </c:pt>
                <c:pt idx="11">
                  <c:v>20</c:v>
                </c:pt>
                <c:pt idx="12">
                  <c:v>7</c:v>
                </c:pt>
                <c:pt idx="13">
                  <c:v>22</c:v>
                </c:pt>
              </c:numCache>
            </c:numRef>
          </c:val>
        </c:ser>
        <c:marker val="1"/>
        <c:axId val="132202880"/>
        <c:axId val="132204416"/>
      </c:lineChart>
      <c:dateAx>
        <c:axId val="1322028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2204416"/>
        <c:crosses val="autoZero"/>
        <c:auto val="1"/>
        <c:lblOffset val="100"/>
      </c:dateAx>
      <c:valAx>
        <c:axId val="13220441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202880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755317529300547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195"/>
        </c:manualLayout>
      </c:layout>
      <c:lineChart>
        <c:grouping val="standard"/>
        <c:ser>
          <c:idx val="12"/>
          <c:order val="0"/>
          <c:tx>
            <c:strRef>
              <c:f>TP!$C$151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TP!$C$152:$C$165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16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</c:numCache>
            </c:numRef>
          </c:val>
        </c:ser>
        <c:ser>
          <c:idx val="0"/>
          <c:order val="1"/>
          <c:tx>
            <c:strRef>
              <c:f>TP!$E$151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TP!$E$152:$E$165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ser>
          <c:idx val="1"/>
          <c:order val="2"/>
          <c:tx>
            <c:strRef>
              <c:f>TP!$G$151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TP!$G$152:$G$165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0</c:v>
                </c:pt>
                <c:pt idx="6">
                  <c:v>16</c:v>
                </c:pt>
                <c:pt idx="7">
                  <c:v>5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ser>
          <c:idx val="2"/>
          <c:order val="3"/>
          <c:tx>
            <c:strRef>
              <c:f>TP!$I$151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TP!$I$152:$I$165</c:f>
              <c:numCache>
                <c:formatCode>General</c:formatCode>
                <c:ptCount val="1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3"/>
          <c:order val="4"/>
          <c:tx>
            <c:strRef>
              <c:f>TP!$K$151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TP!$K$152:$K$165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TP!$M$151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TP!$M$152:$M$165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ser>
          <c:idx val="5"/>
          <c:order val="6"/>
          <c:tx>
            <c:strRef>
              <c:f>TP!$O$151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TP!$O$152:$O$165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ser>
          <c:idx val="6"/>
          <c:order val="7"/>
          <c:tx>
            <c:strRef>
              <c:f>TP!$Q$151</c:f>
              <c:strCache>
                <c:ptCount val="1"/>
                <c:pt idx="0">
                  <c:v>A3 5.0</c:v>
                </c:pt>
              </c:strCache>
            </c:strRef>
          </c:tx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TP!$Q$152:$Q$165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7"/>
          <c:order val="8"/>
          <c:tx>
            <c:strRef>
              <c:f>TP!$S$151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TP!$A$152:$A$165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41390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TP!$S$152:$S$165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</c:ser>
        <c:marker val="1"/>
        <c:axId val="132382080"/>
        <c:axId val="132412928"/>
      </c:lineChart>
      <c:dateAx>
        <c:axId val="1323820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2412928"/>
        <c:crosses val="autoZero"/>
        <c:auto val="1"/>
        <c:lblOffset val="100"/>
      </c:dateAx>
      <c:valAx>
        <c:axId val="13241292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382080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TP!$B$110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TP!$B$111:$B$148</c:f>
              <c:numCache>
                <c:formatCode>General</c:formatCode>
                <c:ptCount val="38"/>
                <c:pt idx="0">
                  <c:v>25</c:v>
                </c:pt>
                <c:pt idx="1">
                  <c:v>5</c:v>
                </c:pt>
                <c:pt idx="2">
                  <c:v>16</c:v>
                </c:pt>
                <c:pt idx="3">
                  <c:v>940</c:v>
                </c:pt>
                <c:pt idx="4">
                  <c:v>702</c:v>
                </c:pt>
                <c:pt idx="5">
                  <c:v>16</c:v>
                </c:pt>
                <c:pt idx="6">
                  <c:v>15</c:v>
                </c:pt>
                <c:pt idx="7">
                  <c:v>584</c:v>
                </c:pt>
                <c:pt idx="8">
                  <c:v>16</c:v>
                </c:pt>
                <c:pt idx="9">
                  <c:v>58</c:v>
                </c:pt>
                <c:pt idx="10">
                  <c:v>1168</c:v>
                </c:pt>
                <c:pt idx="11">
                  <c:v>141</c:v>
                </c:pt>
                <c:pt idx="12">
                  <c:v>13</c:v>
                </c:pt>
                <c:pt idx="13">
                  <c:v>273</c:v>
                </c:pt>
                <c:pt idx="14">
                  <c:v>78</c:v>
                </c:pt>
                <c:pt idx="15">
                  <c:v>33</c:v>
                </c:pt>
                <c:pt idx="16">
                  <c:v>30</c:v>
                </c:pt>
                <c:pt idx="17">
                  <c:v>575</c:v>
                </c:pt>
                <c:pt idx="18">
                  <c:v>244</c:v>
                </c:pt>
                <c:pt idx="19">
                  <c:v>325</c:v>
                </c:pt>
                <c:pt idx="20">
                  <c:v>214</c:v>
                </c:pt>
                <c:pt idx="21">
                  <c:v>281</c:v>
                </c:pt>
                <c:pt idx="22">
                  <c:v>39</c:v>
                </c:pt>
                <c:pt idx="23">
                  <c:v>100</c:v>
                </c:pt>
                <c:pt idx="24">
                  <c:v>104</c:v>
                </c:pt>
                <c:pt idx="25">
                  <c:v>28</c:v>
                </c:pt>
                <c:pt idx="26">
                  <c:v>715</c:v>
                </c:pt>
                <c:pt idx="27">
                  <c:v>2</c:v>
                </c:pt>
                <c:pt idx="28">
                  <c:v>78</c:v>
                </c:pt>
                <c:pt idx="29">
                  <c:v>603</c:v>
                </c:pt>
                <c:pt idx="30">
                  <c:v>110</c:v>
                </c:pt>
                <c:pt idx="31">
                  <c:v>121</c:v>
                </c:pt>
                <c:pt idx="32">
                  <c:v>183</c:v>
                </c:pt>
                <c:pt idx="33">
                  <c:v>59</c:v>
                </c:pt>
                <c:pt idx="34">
                  <c:v>14</c:v>
                </c:pt>
                <c:pt idx="35">
                  <c:v>242</c:v>
                </c:pt>
                <c:pt idx="36">
                  <c:v>6</c:v>
                </c:pt>
                <c:pt idx="37">
                  <c:v>51</c:v>
                </c:pt>
              </c:numCache>
            </c:numRef>
          </c:val>
        </c:ser>
        <c:ser>
          <c:idx val="1"/>
          <c:order val="1"/>
          <c:tx>
            <c:strRef>
              <c:f>TP!$D$110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TP!$D$111:$D$148</c:f>
              <c:numCache>
                <c:formatCode>General</c:formatCode>
                <c:ptCount val="38"/>
                <c:pt idx="0">
                  <c:v>105</c:v>
                </c:pt>
                <c:pt idx="1">
                  <c:v>10</c:v>
                </c:pt>
                <c:pt idx="2">
                  <c:v>32</c:v>
                </c:pt>
                <c:pt idx="3">
                  <c:v>466</c:v>
                </c:pt>
                <c:pt idx="4">
                  <c:v>705</c:v>
                </c:pt>
                <c:pt idx="5">
                  <c:v>18</c:v>
                </c:pt>
                <c:pt idx="6">
                  <c:v>19</c:v>
                </c:pt>
                <c:pt idx="7">
                  <c:v>913</c:v>
                </c:pt>
                <c:pt idx="8">
                  <c:v>42</c:v>
                </c:pt>
                <c:pt idx="9">
                  <c:v>313</c:v>
                </c:pt>
                <c:pt idx="10">
                  <c:v>570</c:v>
                </c:pt>
                <c:pt idx="11">
                  <c:v>82</c:v>
                </c:pt>
                <c:pt idx="12">
                  <c:v>11</c:v>
                </c:pt>
                <c:pt idx="13">
                  <c:v>152</c:v>
                </c:pt>
                <c:pt idx="14">
                  <c:v>85</c:v>
                </c:pt>
                <c:pt idx="15">
                  <c:v>60</c:v>
                </c:pt>
                <c:pt idx="16">
                  <c:v>24</c:v>
                </c:pt>
                <c:pt idx="17">
                  <c:v>288</c:v>
                </c:pt>
                <c:pt idx="18">
                  <c:v>113</c:v>
                </c:pt>
                <c:pt idx="19">
                  <c:v>123</c:v>
                </c:pt>
                <c:pt idx="20">
                  <c:v>132</c:v>
                </c:pt>
                <c:pt idx="21">
                  <c:v>109</c:v>
                </c:pt>
                <c:pt idx="22">
                  <c:v>24</c:v>
                </c:pt>
                <c:pt idx="23">
                  <c:v>40</c:v>
                </c:pt>
                <c:pt idx="24">
                  <c:v>36</c:v>
                </c:pt>
                <c:pt idx="25">
                  <c:v>3</c:v>
                </c:pt>
                <c:pt idx="26">
                  <c:v>386</c:v>
                </c:pt>
                <c:pt idx="27">
                  <c:v>1</c:v>
                </c:pt>
                <c:pt idx="28">
                  <c:v>132</c:v>
                </c:pt>
                <c:pt idx="29">
                  <c:v>471</c:v>
                </c:pt>
                <c:pt idx="30">
                  <c:v>78</c:v>
                </c:pt>
                <c:pt idx="31">
                  <c:v>86</c:v>
                </c:pt>
                <c:pt idx="32">
                  <c:v>80</c:v>
                </c:pt>
                <c:pt idx="33">
                  <c:v>45</c:v>
                </c:pt>
                <c:pt idx="34">
                  <c:v>86</c:v>
                </c:pt>
                <c:pt idx="35">
                  <c:v>159</c:v>
                </c:pt>
                <c:pt idx="36">
                  <c:v>56</c:v>
                </c:pt>
                <c:pt idx="37">
                  <c:v>47</c:v>
                </c:pt>
              </c:numCache>
            </c:numRef>
          </c:val>
        </c:ser>
        <c:ser>
          <c:idx val="2"/>
          <c:order val="2"/>
          <c:tx>
            <c:strRef>
              <c:f>TP!$F$110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TP!$F$111:$F$148</c:f>
              <c:numCache>
                <c:formatCode>General</c:formatCode>
                <c:ptCount val="38"/>
                <c:pt idx="0">
                  <c:v>90</c:v>
                </c:pt>
                <c:pt idx="1">
                  <c:v>27</c:v>
                </c:pt>
                <c:pt idx="2">
                  <c:v>26</c:v>
                </c:pt>
                <c:pt idx="3">
                  <c:v>297</c:v>
                </c:pt>
                <c:pt idx="4">
                  <c:v>597</c:v>
                </c:pt>
                <c:pt idx="5">
                  <c:v>23</c:v>
                </c:pt>
                <c:pt idx="6">
                  <c:v>43</c:v>
                </c:pt>
                <c:pt idx="7">
                  <c:v>575</c:v>
                </c:pt>
                <c:pt idx="8">
                  <c:v>33</c:v>
                </c:pt>
                <c:pt idx="9">
                  <c:v>228</c:v>
                </c:pt>
                <c:pt idx="10">
                  <c:v>252</c:v>
                </c:pt>
                <c:pt idx="11">
                  <c:v>94</c:v>
                </c:pt>
                <c:pt idx="12">
                  <c:v>132</c:v>
                </c:pt>
                <c:pt idx="13">
                  <c:v>245</c:v>
                </c:pt>
                <c:pt idx="14">
                  <c:v>64</c:v>
                </c:pt>
                <c:pt idx="15">
                  <c:v>51</c:v>
                </c:pt>
                <c:pt idx="16">
                  <c:v>23</c:v>
                </c:pt>
                <c:pt idx="17">
                  <c:v>175</c:v>
                </c:pt>
                <c:pt idx="18">
                  <c:v>770</c:v>
                </c:pt>
                <c:pt idx="19">
                  <c:v>80</c:v>
                </c:pt>
                <c:pt idx="20">
                  <c:v>69</c:v>
                </c:pt>
                <c:pt idx="21">
                  <c:v>162</c:v>
                </c:pt>
                <c:pt idx="22">
                  <c:v>24</c:v>
                </c:pt>
                <c:pt idx="23">
                  <c:v>45</c:v>
                </c:pt>
                <c:pt idx="24">
                  <c:v>36</c:v>
                </c:pt>
                <c:pt idx="25">
                  <c:v>60</c:v>
                </c:pt>
                <c:pt idx="26">
                  <c:v>207</c:v>
                </c:pt>
                <c:pt idx="27">
                  <c:v>137</c:v>
                </c:pt>
                <c:pt idx="28">
                  <c:v>530</c:v>
                </c:pt>
                <c:pt idx="29">
                  <c:v>309</c:v>
                </c:pt>
                <c:pt idx="30">
                  <c:v>185</c:v>
                </c:pt>
                <c:pt idx="31">
                  <c:v>54</c:v>
                </c:pt>
                <c:pt idx="32">
                  <c:v>81</c:v>
                </c:pt>
                <c:pt idx="33">
                  <c:v>41</c:v>
                </c:pt>
                <c:pt idx="34">
                  <c:v>134</c:v>
                </c:pt>
                <c:pt idx="35">
                  <c:v>147</c:v>
                </c:pt>
                <c:pt idx="36">
                  <c:v>42</c:v>
                </c:pt>
                <c:pt idx="37">
                  <c:v>20</c:v>
                </c:pt>
              </c:numCache>
            </c:numRef>
          </c:val>
        </c:ser>
        <c:ser>
          <c:idx val="3"/>
          <c:order val="3"/>
          <c:tx>
            <c:strRef>
              <c:f>TP!$H$110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TP!$H$111:$H$148</c:f>
              <c:numCache>
                <c:formatCode>General</c:formatCode>
                <c:ptCount val="38"/>
                <c:pt idx="1">
                  <c:v>12</c:v>
                </c:pt>
                <c:pt idx="2">
                  <c:v>39</c:v>
                </c:pt>
                <c:pt idx="3">
                  <c:v>551</c:v>
                </c:pt>
                <c:pt idx="5">
                  <c:v>123</c:v>
                </c:pt>
                <c:pt idx="6">
                  <c:v>242</c:v>
                </c:pt>
                <c:pt idx="7">
                  <c:v>435</c:v>
                </c:pt>
                <c:pt idx="8">
                  <c:v>41</c:v>
                </c:pt>
                <c:pt idx="9">
                  <c:v>139</c:v>
                </c:pt>
                <c:pt idx="10">
                  <c:v>148</c:v>
                </c:pt>
                <c:pt idx="11">
                  <c:v>18</c:v>
                </c:pt>
                <c:pt idx="12">
                  <c:v>20</c:v>
                </c:pt>
                <c:pt idx="13">
                  <c:v>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TP!$J$110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TP!$J$111:$J$148</c:f>
              <c:numCache>
                <c:formatCode>General</c:formatCode>
                <c:ptCount val="38"/>
                <c:pt idx="1">
                  <c:v>11</c:v>
                </c:pt>
                <c:pt idx="2">
                  <c:v>22</c:v>
                </c:pt>
                <c:pt idx="3">
                  <c:v>382</c:v>
                </c:pt>
                <c:pt idx="5">
                  <c:v>158</c:v>
                </c:pt>
                <c:pt idx="6">
                  <c:v>208</c:v>
                </c:pt>
                <c:pt idx="7">
                  <c:v>891</c:v>
                </c:pt>
                <c:pt idx="8">
                  <c:v>42</c:v>
                </c:pt>
                <c:pt idx="9">
                  <c:v>127</c:v>
                </c:pt>
                <c:pt idx="10">
                  <c:v>121</c:v>
                </c:pt>
                <c:pt idx="11">
                  <c:v>31</c:v>
                </c:pt>
                <c:pt idx="12">
                  <c:v>31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TP!$L$110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TP!$L$111:$L$148</c:f>
              <c:numCache>
                <c:formatCode>General</c:formatCode>
                <c:ptCount val="38"/>
                <c:pt idx="1">
                  <c:v>12</c:v>
                </c:pt>
                <c:pt idx="2">
                  <c:v>18</c:v>
                </c:pt>
                <c:pt idx="3">
                  <c:v>349</c:v>
                </c:pt>
                <c:pt idx="5">
                  <c:v>127</c:v>
                </c:pt>
                <c:pt idx="6">
                  <c:v>180</c:v>
                </c:pt>
                <c:pt idx="7">
                  <c:v>900</c:v>
                </c:pt>
                <c:pt idx="8">
                  <c:v>17</c:v>
                </c:pt>
                <c:pt idx="9">
                  <c:v>211</c:v>
                </c:pt>
                <c:pt idx="10">
                  <c:v>106</c:v>
                </c:pt>
                <c:pt idx="11">
                  <c:v>12</c:v>
                </c:pt>
                <c:pt idx="12">
                  <c:v>19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132658688"/>
        <c:axId val="132660608"/>
      </c:lineChart>
      <c:dateAx>
        <c:axId val="13265868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2660608"/>
        <c:crosses val="autoZero"/>
        <c:auto val="1"/>
        <c:lblOffset val="100"/>
      </c:dateAx>
      <c:valAx>
        <c:axId val="13266060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658688"/>
        <c:crosses val="autoZero"/>
        <c:crossBetween val="between"/>
        <c:majorUnit val="10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6521514171773907"/>
          <c:y val="6.054333591874058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TP!$C$110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TP!$C$111:$C$148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63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2</c:v>
                </c:pt>
                <c:pt idx="9">
                  <c:v>7</c:v>
                </c:pt>
                <c:pt idx="10">
                  <c:v>70</c:v>
                </c:pt>
                <c:pt idx="11">
                  <c:v>13</c:v>
                </c:pt>
                <c:pt idx="12">
                  <c:v>1</c:v>
                </c:pt>
                <c:pt idx="13">
                  <c:v>31</c:v>
                </c:pt>
                <c:pt idx="14">
                  <c:v>22</c:v>
                </c:pt>
                <c:pt idx="15">
                  <c:v>3</c:v>
                </c:pt>
                <c:pt idx="16">
                  <c:v>2</c:v>
                </c:pt>
                <c:pt idx="17">
                  <c:v>83</c:v>
                </c:pt>
                <c:pt idx="18">
                  <c:v>39</c:v>
                </c:pt>
                <c:pt idx="19">
                  <c:v>73</c:v>
                </c:pt>
                <c:pt idx="20">
                  <c:v>23</c:v>
                </c:pt>
                <c:pt idx="21">
                  <c:v>22</c:v>
                </c:pt>
                <c:pt idx="22">
                  <c:v>6</c:v>
                </c:pt>
                <c:pt idx="23">
                  <c:v>24</c:v>
                </c:pt>
                <c:pt idx="24">
                  <c:v>17</c:v>
                </c:pt>
                <c:pt idx="25">
                  <c:v>5</c:v>
                </c:pt>
                <c:pt idx="26">
                  <c:v>106</c:v>
                </c:pt>
                <c:pt idx="27">
                  <c:v>1</c:v>
                </c:pt>
                <c:pt idx="28">
                  <c:v>2</c:v>
                </c:pt>
                <c:pt idx="29">
                  <c:v>90</c:v>
                </c:pt>
                <c:pt idx="30">
                  <c:v>7</c:v>
                </c:pt>
                <c:pt idx="31">
                  <c:v>5</c:v>
                </c:pt>
                <c:pt idx="32">
                  <c:v>22</c:v>
                </c:pt>
                <c:pt idx="33">
                  <c:v>12</c:v>
                </c:pt>
                <c:pt idx="34">
                  <c:v>4</c:v>
                </c:pt>
                <c:pt idx="35">
                  <c:v>52</c:v>
                </c:pt>
                <c:pt idx="36">
                  <c:v>1</c:v>
                </c:pt>
                <c:pt idx="37">
                  <c:v>14</c:v>
                </c:pt>
              </c:numCache>
            </c:numRef>
          </c:val>
        </c:ser>
        <c:ser>
          <c:idx val="1"/>
          <c:order val="1"/>
          <c:tx>
            <c:strRef>
              <c:f>TP!$E$110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TP!$E$111:$E$148</c:f>
              <c:numCache>
                <c:formatCode>General</c:formatCode>
                <c:ptCount val="3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29</c:v>
                </c:pt>
                <c:pt idx="4">
                  <c:v>42</c:v>
                </c:pt>
                <c:pt idx="5">
                  <c:v>0</c:v>
                </c:pt>
                <c:pt idx="6">
                  <c:v>2</c:v>
                </c:pt>
                <c:pt idx="7">
                  <c:v>94</c:v>
                </c:pt>
                <c:pt idx="8">
                  <c:v>3</c:v>
                </c:pt>
                <c:pt idx="9">
                  <c:v>50</c:v>
                </c:pt>
                <c:pt idx="10">
                  <c:v>20</c:v>
                </c:pt>
                <c:pt idx="11">
                  <c:v>9</c:v>
                </c:pt>
                <c:pt idx="12">
                  <c:v>1</c:v>
                </c:pt>
                <c:pt idx="13">
                  <c:v>15</c:v>
                </c:pt>
                <c:pt idx="14">
                  <c:v>17</c:v>
                </c:pt>
                <c:pt idx="15">
                  <c:v>7</c:v>
                </c:pt>
                <c:pt idx="16">
                  <c:v>3</c:v>
                </c:pt>
                <c:pt idx="17">
                  <c:v>49</c:v>
                </c:pt>
                <c:pt idx="18">
                  <c:v>20</c:v>
                </c:pt>
                <c:pt idx="19">
                  <c:v>29</c:v>
                </c:pt>
                <c:pt idx="20">
                  <c:v>12</c:v>
                </c:pt>
                <c:pt idx="21">
                  <c:v>12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0</c:v>
                </c:pt>
                <c:pt idx="26">
                  <c:v>59</c:v>
                </c:pt>
                <c:pt idx="27">
                  <c:v>0</c:v>
                </c:pt>
                <c:pt idx="28">
                  <c:v>4</c:v>
                </c:pt>
                <c:pt idx="29">
                  <c:v>57</c:v>
                </c:pt>
                <c:pt idx="30">
                  <c:v>3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30</c:v>
                </c:pt>
                <c:pt idx="36">
                  <c:v>15</c:v>
                </c:pt>
                <c:pt idx="37">
                  <c:v>7</c:v>
                </c:pt>
              </c:numCache>
            </c:numRef>
          </c:val>
        </c:ser>
        <c:ser>
          <c:idx val="2"/>
          <c:order val="2"/>
          <c:tx>
            <c:strRef>
              <c:f>TP!$G$110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TP!$G$111:$G$148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41</c:v>
                </c:pt>
                <c:pt idx="5">
                  <c:v>4</c:v>
                </c:pt>
                <c:pt idx="6">
                  <c:v>8</c:v>
                </c:pt>
                <c:pt idx="7">
                  <c:v>53</c:v>
                </c:pt>
                <c:pt idx="8">
                  <c:v>5</c:v>
                </c:pt>
                <c:pt idx="9">
                  <c:v>32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35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27</c:v>
                </c:pt>
                <c:pt idx="18">
                  <c:v>64</c:v>
                </c:pt>
                <c:pt idx="19">
                  <c:v>19</c:v>
                </c:pt>
                <c:pt idx="20">
                  <c:v>7</c:v>
                </c:pt>
                <c:pt idx="21">
                  <c:v>15</c:v>
                </c:pt>
                <c:pt idx="22">
                  <c:v>2</c:v>
                </c:pt>
                <c:pt idx="23">
                  <c:v>11</c:v>
                </c:pt>
                <c:pt idx="24">
                  <c:v>4</c:v>
                </c:pt>
                <c:pt idx="25">
                  <c:v>12</c:v>
                </c:pt>
                <c:pt idx="26">
                  <c:v>39</c:v>
                </c:pt>
                <c:pt idx="27">
                  <c:v>7</c:v>
                </c:pt>
                <c:pt idx="28">
                  <c:v>27</c:v>
                </c:pt>
                <c:pt idx="29">
                  <c:v>51</c:v>
                </c:pt>
                <c:pt idx="30">
                  <c:v>31</c:v>
                </c:pt>
                <c:pt idx="31">
                  <c:v>1</c:v>
                </c:pt>
                <c:pt idx="32">
                  <c:v>7</c:v>
                </c:pt>
                <c:pt idx="33">
                  <c:v>9</c:v>
                </c:pt>
                <c:pt idx="34">
                  <c:v>2</c:v>
                </c:pt>
                <c:pt idx="35">
                  <c:v>32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TP!$I$110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TP!$I$111:$I$148</c:f>
              <c:numCache>
                <c:formatCode>General</c:formatCode>
                <c:ptCount val="38"/>
                <c:pt idx="1">
                  <c:v>0</c:v>
                </c:pt>
                <c:pt idx="2">
                  <c:v>4</c:v>
                </c:pt>
                <c:pt idx="3">
                  <c:v>55</c:v>
                </c:pt>
                <c:pt idx="5">
                  <c:v>16</c:v>
                </c:pt>
                <c:pt idx="6">
                  <c:v>10</c:v>
                </c:pt>
                <c:pt idx="7">
                  <c:v>44</c:v>
                </c:pt>
                <c:pt idx="8">
                  <c:v>10</c:v>
                </c:pt>
                <c:pt idx="9">
                  <c:v>28</c:v>
                </c:pt>
                <c:pt idx="10">
                  <c:v>11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TP!$K$110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TP!$K$111:$K$148</c:f>
              <c:numCache>
                <c:formatCode>General</c:formatCode>
                <c:ptCount val="38"/>
                <c:pt idx="1">
                  <c:v>0</c:v>
                </c:pt>
                <c:pt idx="2">
                  <c:v>1</c:v>
                </c:pt>
                <c:pt idx="3">
                  <c:v>51</c:v>
                </c:pt>
                <c:pt idx="5">
                  <c:v>23</c:v>
                </c:pt>
                <c:pt idx="6">
                  <c:v>12</c:v>
                </c:pt>
                <c:pt idx="7">
                  <c:v>100</c:v>
                </c:pt>
                <c:pt idx="8">
                  <c:v>9</c:v>
                </c:pt>
                <c:pt idx="9">
                  <c:v>26</c:v>
                </c:pt>
                <c:pt idx="10">
                  <c:v>14</c:v>
                </c:pt>
                <c:pt idx="11">
                  <c:v>2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TP!$M$110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TP!$A$111:$A$148</c:f>
              <c:numCache>
                <c:formatCode>m/d/yyyy</c:formatCode>
                <c:ptCount val="38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41393</c:v>
                </c:pt>
                <c:pt idx="4">
                  <c:v>41394</c:v>
                </c:pt>
                <c:pt idx="5">
                  <c:v>41395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 formatCode="m/d/yy;@">
                  <c:v>41393</c:v>
                </c:pt>
                <c:pt idx="18">
                  <c:v>41402</c:v>
                </c:pt>
                <c:pt idx="19">
                  <c:v>41408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41365</c:v>
                </c:pt>
                <c:pt idx="27">
                  <c:v>41374</c:v>
                </c:pt>
                <c:pt idx="28">
                  <c:v>41382</c:v>
                </c:pt>
                <c:pt idx="29" formatCode="m/d/yy;@">
                  <c:v>41393</c:v>
                </c:pt>
                <c:pt idx="30">
                  <c:v>41402</c:v>
                </c:pt>
                <c:pt idx="31">
                  <c:v>41408</c:v>
                </c:pt>
                <c:pt idx="32">
                  <c:v>41418</c:v>
                </c:pt>
                <c:pt idx="33">
                  <c:v>41425</c:v>
                </c:pt>
                <c:pt idx="34">
                  <c:v>41432</c:v>
                </c:pt>
                <c:pt idx="35">
                  <c:v>41439</c:v>
                </c:pt>
                <c:pt idx="36">
                  <c:v>41446</c:v>
                </c:pt>
                <c:pt idx="37">
                  <c:v>41453</c:v>
                </c:pt>
              </c:numCache>
            </c:numRef>
          </c:cat>
          <c:val>
            <c:numRef>
              <c:f>TP!$M$111:$M$148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27</c:v>
                </c:pt>
                <c:pt idx="5">
                  <c:v>6</c:v>
                </c:pt>
                <c:pt idx="6">
                  <c:v>12</c:v>
                </c:pt>
                <c:pt idx="7">
                  <c:v>113</c:v>
                </c:pt>
                <c:pt idx="8">
                  <c:v>3</c:v>
                </c:pt>
                <c:pt idx="9">
                  <c:v>27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131341696"/>
        <c:axId val="131347584"/>
      </c:lineChart>
      <c:dateAx>
        <c:axId val="13134169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1347584"/>
        <c:crosses val="autoZero"/>
        <c:auto val="1"/>
        <c:lblOffset val="100"/>
      </c:dateAx>
      <c:valAx>
        <c:axId val="13134758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341696"/>
        <c:crosses val="autoZero"/>
        <c:crossBetween val="between"/>
        <c:majorUnit val="5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80065654832096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641"/>
          <c:h val="0.72652892978290551"/>
        </c:manualLayout>
      </c:layout>
      <c:lineChart>
        <c:grouping val="standard"/>
        <c:ser>
          <c:idx val="0"/>
          <c:order val="0"/>
          <c:tx>
            <c:strRef>
              <c:f>TP!$B$81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TP!$B$82:$B$107</c:f>
              <c:numCache>
                <c:formatCode>General</c:formatCode>
                <c:ptCount val="26"/>
                <c:pt idx="0">
                  <c:v>23</c:v>
                </c:pt>
                <c:pt idx="1">
                  <c:v>46</c:v>
                </c:pt>
                <c:pt idx="2">
                  <c:v>0</c:v>
                </c:pt>
                <c:pt idx="3">
                  <c:v>52</c:v>
                </c:pt>
                <c:pt idx="4">
                  <c:v>14</c:v>
                </c:pt>
                <c:pt idx="5">
                  <c:v>54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236</c:v>
                </c:pt>
                <c:pt idx="10">
                  <c:v>14</c:v>
                </c:pt>
                <c:pt idx="11">
                  <c:v>192</c:v>
                </c:pt>
                <c:pt idx="12">
                  <c:v>17</c:v>
                </c:pt>
                <c:pt idx="13">
                  <c:v>348</c:v>
                </c:pt>
                <c:pt idx="14">
                  <c:v>586</c:v>
                </c:pt>
                <c:pt idx="15">
                  <c:v>33</c:v>
                </c:pt>
                <c:pt idx="16">
                  <c:v>42</c:v>
                </c:pt>
                <c:pt idx="17">
                  <c:v>4</c:v>
                </c:pt>
                <c:pt idx="18">
                  <c:v>40</c:v>
                </c:pt>
                <c:pt idx="19">
                  <c:v>4</c:v>
                </c:pt>
                <c:pt idx="20">
                  <c:v>9</c:v>
                </c:pt>
                <c:pt idx="21">
                  <c:v>23</c:v>
                </c:pt>
                <c:pt idx="22">
                  <c:v>11</c:v>
                </c:pt>
                <c:pt idx="23">
                  <c:v>428</c:v>
                </c:pt>
                <c:pt idx="24">
                  <c:v>585</c:v>
                </c:pt>
                <c:pt idx="25">
                  <c:v>4</c:v>
                </c:pt>
              </c:numCache>
            </c:numRef>
          </c:val>
        </c:ser>
        <c:ser>
          <c:idx val="1"/>
          <c:order val="1"/>
          <c:tx>
            <c:strRef>
              <c:f>TP!$D$81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TP!$D$82:$D$107</c:f>
              <c:numCache>
                <c:formatCode>General</c:formatCode>
                <c:ptCount val="26"/>
                <c:pt idx="0">
                  <c:v>33</c:v>
                </c:pt>
                <c:pt idx="1">
                  <c:v>93</c:v>
                </c:pt>
                <c:pt idx="2">
                  <c:v>5</c:v>
                </c:pt>
                <c:pt idx="3">
                  <c:v>59</c:v>
                </c:pt>
                <c:pt idx="4">
                  <c:v>15</c:v>
                </c:pt>
                <c:pt idx="5">
                  <c:v>36</c:v>
                </c:pt>
                <c:pt idx="6">
                  <c:v>25</c:v>
                </c:pt>
                <c:pt idx="7">
                  <c:v>38</c:v>
                </c:pt>
                <c:pt idx="8">
                  <c:v>31</c:v>
                </c:pt>
                <c:pt idx="9">
                  <c:v>209</c:v>
                </c:pt>
                <c:pt idx="10">
                  <c:v>16</c:v>
                </c:pt>
                <c:pt idx="11">
                  <c:v>88</c:v>
                </c:pt>
                <c:pt idx="12">
                  <c:v>12</c:v>
                </c:pt>
                <c:pt idx="13">
                  <c:v>129</c:v>
                </c:pt>
                <c:pt idx="14">
                  <c:v>185</c:v>
                </c:pt>
                <c:pt idx="15">
                  <c:v>40</c:v>
                </c:pt>
                <c:pt idx="16">
                  <c:v>14</c:v>
                </c:pt>
                <c:pt idx="17">
                  <c:v>4</c:v>
                </c:pt>
                <c:pt idx="18">
                  <c:v>55</c:v>
                </c:pt>
                <c:pt idx="19">
                  <c:v>3</c:v>
                </c:pt>
                <c:pt idx="20">
                  <c:v>13</c:v>
                </c:pt>
                <c:pt idx="21">
                  <c:v>14</c:v>
                </c:pt>
                <c:pt idx="22">
                  <c:v>7</c:v>
                </c:pt>
                <c:pt idx="23">
                  <c:v>146</c:v>
                </c:pt>
                <c:pt idx="24">
                  <c:v>181</c:v>
                </c:pt>
                <c:pt idx="25">
                  <c:v>8</c:v>
                </c:pt>
              </c:numCache>
            </c:numRef>
          </c:val>
        </c:ser>
        <c:ser>
          <c:idx val="2"/>
          <c:order val="2"/>
          <c:tx>
            <c:strRef>
              <c:f>TP!$F$81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TP!$F$82:$F$107</c:f>
              <c:numCache>
                <c:formatCode>General</c:formatCode>
                <c:ptCount val="26"/>
                <c:pt idx="0">
                  <c:v>31</c:v>
                </c:pt>
                <c:pt idx="1">
                  <c:v>59</c:v>
                </c:pt>
                <c:pt idx="2">
                  <c:v>6</c:v>
                </c:pt>
                <c:pt idx="3">
                  <c:v>24</c:v>
                </c:pt>
                <c:pt idx="4">
                  <c:v>23</c:v>
                </c:pt>
                <c:pt idx="5">
                  <c:v>30</c:v>
                </c:pt>
                <c:pt idx="6">
                  <c:v>48</c:v>
                </c:pt>
                <c:pt idx="7">
                  <c:v>13</c:v>
                </c:pt>
                <c:pt idx="8">
                  <c:v>18</c:v>
                </c:pt>
                <c:pt idx="9">
                  <c:v>155</c:v>
                </c:pt>
                <c:pt idx="10">
                  <c:v>6</c:v>
                </c:pt>
                <c:pt idx="11">
                  <c:v>40</c:v>
                </c:pt>
                <c:pt idx="12">
                  <c:v>6</c:v>
                </c:pt>
                <c:pt idx="13">
                  <c:v>13</c:v>
                </c:pt>
                <c:pt idx="14">
                  <c:v>39</c:v>
                </c:pt>
                <c:pt idx="15">
                  <c:v>40</c:v>
                </c:pt>
                <c:pt idx="16">
                  <c:v>23</c:v>
                </c:pt>
                <c:pt idx="17">
                  <c:v>6</c:v>
                </c:pt>
                <c:pt idx="18">
                  <c:v>152</c:v>
                </c:pt>
                <c:pt idx="19">
                  <c:v>5</c:v>
                </c:pt>
                <c:pt idx="20">
                  <c:v>106</c:v>
                </c:pt>
                <c:pt idx="21">
                  <c:v>32</c:v>
                </c:pt>
                <c:pt idx="22">
                  <c:v>5</c:v>
                </c:pt>
                <c:pt idx="23">
                  <c:v>26</c:v>
                </c:pt>
                <c:pt idx="24">
                  <c:v>62</c:v>
                </c:pt>
                <c:pt idx="25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TP!$H$81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TP!$H$82:$H$107</c:f>
              <c:numCache>
                <c:formatCode>General</c:formatCode>
                <c:ptCount val="26"/>
                <c:pt idx="0">
                  <c:v>81</c:v>
                </c:pt>
                <c:pt idx="1">
                  <c:v>64</c:v>
                </c:pt>
                <c:pt idx="2">
                  <c:v>3</c:v>
                </c:pt>
                <c:pt idx="3">
                  <c:v>481</c:v>
                </c:pt>
                <c:pt idx="4">
                  <c:v>23</c:v>
                </c:pt>
                <c:pt idx="5">
                  <c:v>58</c:v>
                </c:pt>
                <c:pt idx="6">
                  <c:v>75</c:v>
                </c:pt>
                <c:pt idx="7">
                  <c:v>108</c:v>
                </c:pt>
                <c:pt idx="8">
                  <c:v>156</c:v>
                </c:pt>
                <c:pt idx="9">
                  <c:v>219</c:v>
                </c:pt>
                <c:pt idx="10">
                  <c:v>122</c:v>
                </c:pt>
                <c:pt idx="11">
                  <c:v>170</c:v>
                </c:pt>
                <c:pt idx="12">
                  <c:v>33</c:v>
                </c:pt>
                <c:pt idx="13">
                  <c:v>289</c:v>
                </c:pt>
                <c:pt idx="14">
                  <c:v>329</c:v>
                </c:pt>
                <c:pt idx="15">
                  <c:v>7</c:v>
                </c:pt>
                <c:pt idx="16">
                  <c:v>636</c:v>
                </c:pt>
                <c:pt idx="17">
                  <c:v>1</c:v>
                </c:pt>
                <c:pt idx="18">
                  <c:v>161</c:v>
                </c:pt>
                <c:pt idx="19">
                  <c:v>206</c:v>
                </c:pt>
                <c:pt idx="20">
                  <c:v>42</c:v>
                </c:pt>
                <c:pt idx="21">
                  <c:v>18</c:v>
                </c:pt>
                <c:pt idx="22">
                  <c:v>108</c:v>
                </c:pt>
                <c:pt idx="23">
                  <c:v>699</c:v>
                </c:pt>
                <c:pt idx="24">
                  <c:v>569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TP!$J$82:$J$107</c:f>
              <c:numCache>
                <c:formatCode>General</c:formatCode>
                <c:ptCount val="26"/>
                <c:pt idx="0">
                  <c:v>55</c:v>
                </c:pt>
                <c:pt idx="1">
                  <c:v>108</c:v>
                </c:pt>
                <c:pt idx="2">
                  <c:v>2</c:v>
                </c:pt>
                <c:pt idx="3">
                  <c:v>209</c:v>
                </c:pt>
                <c:pt idx="4">
                  <c:v>40</c:v>
                </c:pt>
                <c:pt idx="5">
                  <c:v>107</c:v>
                </c:pt>
                <c:pt idx="6">
                  <c:v>111</c:v>
                </c:pt>
                <c:pt idx="7">
                  <c:v>93</c:v>
                </c:pt>
                <c:pt idx="8">
                  <c:v>51</c:v>
                </c:pt>
                <c:pt idx="9">
                  <c:v>102</c:v>
                </c:pt>
                <c:pt idx="10">
                  <c:v>47</c:v>
                </c:pt>
                <c:pt idx="11">
                  <c:v>91</c:v>
                </c:pt>
                <c:pt idx="12">
                  <c:v>144</c:v>
                </c:pt>
                <c:pt idx="13">
                  <c:v>150</c:v>
                </c:pt>
                <c:pt idx="14">
                  <c:v>264</c:v>
                </c:pt>
                <c:pt idx="15">
                  <c:v>10</c:v>
                </c:pt>
                <c:pt idx="16">
                  <c:v>504</c:v>
                </c:pt>
                <c:pt idx="17">
                  <c:v>1</c:v>
                </c:pt>
                <c:pt idx="18">
                  <c:v>75</c:v>
                </c:pt>
                <c:pt idx="19">
                  <c:v>62</c:v>
                </c:pt>
                <c:pt idx="20">
                  <c:v>22</c:v>
                </c:pt>
                <c:pt idx="21">
                  <c:v>2</c:v>
                </c:pt>
                <c:pt idx="22">
                  <c:v>253</c:v>
                </c:pt>
                <c:pt idx="23">
                  <c:v>123</c:v>
                </c:pt>
                <c:pt idx="24">
                  <c:v>162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TP!$L$81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TP!$L$82:$L$107</c:f>
              <c:numCache>
                <c:formatCode>General</c:formatCode>
                <c:ptCount val="26"/>
                <c:pt idx="0">
                  <c:v>26</c:v>
                </c:pt>
                <c:pt idx="1">
                  <c:v>79</c:v>
                </c:pt>
                <c:pt idx="2">
                  <c:v>1</c:v>
                </c:pt>
                <c:pt idx="3">
                  <c:v>132</c:v>
                </c:pt>
                <c:pt idx="4">
                  <c:v>15</c:v>
                </c:pt>
                <c:pt idx="5">
                  <c:v>57</c:v>
                </c:pt>
                <c:pt idx="6">
                  <c:v>125</c:v>
                </c:pt>
                <c:pt idx="7">
                  <c:v>52</c:v>
                </c:pt>
                <c:pt idx="8">
                  <c:v>523</c:v>
                </c:pt>
                <c:pt idx="9">
                  <c:v>31</c:v>
                </c:pt>
                <c:pt idx="10">
                  <c:v>12</c:v>
                </c:pt>
                <c:pt idx="11">
                  <c:v>43</c:v>
                </c:pt>
                <c:pt idx="12">
                  <c:v>79</c:v>
                </c:pt>
                <c:pt idx="13">
                  <c:v>18</c:v>
                </c:pt>
                <c:pt idx="14">
                  <c:v>75</c:v>
                </c:pt>
                <c:pt idx="15">
                  <c:v>0</c:v>
                </c:pt>
                <c:pt idx="16">
                  <c:v>429</c:v>
                </c:pt>
                <c:pt idx="17">
                  <c:v>1</c:v>
                </c:pt>
                <c:pt idx="18">
                  <c:v>27</c:v>
                </c:pt>
                <c:pt idx="19">
                  <c:v>900</c:v>
                </c:pt>
                <c:pt idx="20">
                  <c:v>35</c:v>
                </c:pt>
                <c:pt idx="21">
                  <c:v>16</c:v>
                </c:pt>
                <c:pt idx="22">
                  <c:v>48</c:v>
                </c:pt>
                <c:pt idx="23">
                  <c:v>45</c:v>
                </c:pt>
                <c:pt idx="24">
                  <c:v>30</c:v>
                </c:pt>
                <c:pt idx="25">
                  <c:v>4</c:v>
                </c:pt>
              </c:numCache>
            </c:numRef>
          </c:val>
        </c:ser>
        <c:marker val="1"/>
        <c:axId val="132875008"/>
        <c:axId val="132876928"/>
      </c:lineChart>
      <c:dateAx>
        <c:axId val="13287500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2876928"/>
        <c:crosses val="autoZero"/>
        <c:auto val="1"/>
        <c:lblOffset val="100"/>
      </c:dateAx>
      <c:valAx>
        <c:axId val="13287692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875008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624881894195669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663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TP!$C$82:$C$107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8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17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TP!$E$82:$E$107</c:f>
              <c:numCache>
                <c:formatCode>General</c:formatCode>
                <c:ptCount val="26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TP!$G$81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TP!$G$82:$G$107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TP!$I$82:$I$107</c:f>
              <c:numCache>
                <c:formatCode>General</c:formatCode>
                <c:ptCount val="26"/>
                <c:pt idx="0">
                  <c:v>9</c:v>
                </c:pt>
                <c:pt idx="1">
                  <c:v>14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27</c:v>
                </c:pt>
                <c:pt idx="9">
                  <c:v>8</c:v>
                </c:pt>
                <c:pt idx="10">
                  <c:v>21</c:v>
                </c:pt>
                <c:pt idx="11">
                  <c:v>30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35</c:v>
                </c:pt>
                <c:pt idx="17">
                  <c:v>0</c:v>
                </c:pt>
                <c:pt idx="18">
                  <c:v>11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21</c:v>
                </c:pt>
                <c:pt idx="24">
                  <c:v>17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TP!$K$82:$K$107</c:f>
              <c:numCache>
                <c:formatCode>General</c:formatCode>
                <c:ptCount val="26"/>
                <c:pt idx="0">
                  <c:v>5</c:v>
                </c:pt>
                <c:pt idx="1">
                  <c:v>21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28</c:v>
                </c:pt>
                <c:pt idx="6">
                  <c:v>7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11</c:v>
                </c:pt>
                <c:pt idx="15">
                  <c:v>3</c:v>
                </c:pt>
                <c:pt idx="16">
                  <c:v>36</c:v>
                </c:pt>
                <c:pt idx="17">
                  <c:v>0</c:v>
                </c:pt>
                <c:pt idx="18">
                  <c:v>3</c:v>
                </c:pt>
                <c:pt idx="19">
                  <c:v>11</c:v>
                </c:pt>
                <c:pt idx="20">
                  <c:v>1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TP!$M$81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TP!$A$82:$A$107</c:f>
              <c:numCache>
                <c:formatCode>m/d/yyyy</c:formatCode>
                <c:ptCount val="26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41389</c:v>
                </c:pt>
                <c:pt idx="17">
                  <c:v>41397</c:v>
                </c:pt>
                <c:pt idx="18">
                  <c:v>41400</c:v>
                </c:pt>
                <c:pt idx="19">
                  <c:v>41407</c:v>
                </c:pt>
                <c:pt idx="20">
                  <c:v>41414</c:v>
                </c:pt>
                <c:pt idx="21">
                  <c:v>41423</c:v>
                </c:pt>
                <c:pt idx="22">
                  <c:v>41440</c:v>
                </c:pt>
                <c:pt idx="23">
                  <c:v>41435</c:v>
                </c:pt>
                <c:pt idx="24">
                  <c:v>41443</c:v>
                </c:pt>
                <c:pt idx="25">
                  <c:v>41452</c:v>
                </c:pt>
              </c:numCache>
            </c:numRef>
          </c:cat>
          <c:val>
            <c:numRef>
              <c:f>TP!$M$82:$M$107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16</c:v>
                </c:pt>
                <c:pt idx="6">
                  <c:v>15</c:v>
                </c:pt>
                <c:pt idx="7">
                  <c:v>6</c:v>
                </c:pt>
                <c:pt idx="8">
                  <c:v>93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45</c:v>
                </c:pt>
                <c:pt idx="17">
                  <c:v>0</c:v>
                </c:pt>
                <c:pt idx="18">
                  <c:v>1</c:v>
                </c:pt>
                <c:pt idx="19">
                  <c:v>28</c:v>
                </c:pt>
                <c:pt idx="20">
                  <c:v>1</c:v>
                </c:pt>
                <c:pt idx="21">
                  <c:v>3</c:v>
                </c:pt>
                <c:pt idx="22">
                  <c:v>7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132971904"/>
        <c:axId val="132971136"/>
      </c:lineChart>
      <c:dateAx>
        <c:axId val="13297190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2971136"/>
        <c:crosses val="autoZero"/>
        <c:auto val="1"/>
        <c:lblOffset val="100"/>
      </c:dateAx>
      <c:valAx>
        <c:axId val="13297113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971904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614974385803672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"/>
        </c:manualLayout>
      </c:layout>
      <c:lineChart>
        <c:grouping val="standard"/>
        <c:ser>
          <c:idx val="0"/>
          <c:order val="0"/>
          <c:tx>
            <c:strRef>
              <c:f>TP!$H$400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TP!$H$401:$H$418</c:f>
              <c:numCache>
                <c:formatCode>General</c:formatCode>
                <c:ptCount val="18"/>
                <c:pt idx="0">
                  <c:v>453</c:v>
                </c:pt>
                <c:pt idx="1">
                  <c:v>197</c:v>
                </c:pt>
                <c:pt idx="2">
                  <c:v>1180</c:v>
                </c:pt>
                <c:pt idx="3">
                  <c:v>596</c:v>
                </c:pt>
                <c:pt idx="4">
                  <c:v>388</c:v>
                </c:pt>
                <c:pt idx="5">
                  <c:v>105</c:v>
                </c:pt>
                <c:pt idx="6">
                  <c:v>214</c:v>
                </c:pt>
                <c:pt idx="7">
                  <c:v>551</c:v>
                </c:pt>
                <c:pt idx="8">
                  <c:v>63</c:v>
                </c:pt>
                <c:pt idx="9">
                  <c:v>974</c:v>
                </c:pt>
                <c:pt idx="10">
                  <c:v>423</c:v>
                </c:pt>
                <c:pt idx="11">
                  <c:v>1078</c:v>
                </c:pt>
                <c:pt idx="12">
                  <c:v>1838</c:v>
                </c:pt>
                <c:pt idx="13">
                  <c:v>759</c:v>
                </c:pt>
                <c:pt idx="14">
                  <c:v>339</c:v>
                </c:pt>
                <c:pt idx="15">
                  <c:v>335</c:v>
                </c:pt>
                <c:pt idx="16">
                  <c:v>1235</c:v>
                </c:pt>
                <c:pt idx="17">
                  <c:v>490</c:v>
                </c:pt>
              </c:numCache>
            </c:numRef>
          </c:val>
        </c:ser>
        <c:ser>
          <c:idx val="1"/>
          <c:order val="1"/>
          <c:tx>
            <c:strRef>
              <c:f>TP!$J$400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TP!$J$401:$J$418</c:f>
              <c:numCache>
                <c:formatCode>General</c:formatCode>
                <c:ptCount val="18"/>
                <c:pt idx="0">
                  <c:v>166</c:v>
                </c:pt>
                <c:pt idx="1">
                  <c:v>533</c:v>
                </c:pt>
                <c:pt idx="2">
                  <c:v>1203</c:v>
                </c:pt>
                <c:pt idx="3">
                  <c:v>477</c:v>
                </c:pt>
                <c:pt idx="4">
                  <c:v>649</c:v>
                </c:pt>
                <c:pt idx="5">
                  <c:v>250</c:v>
                </c:pt>
                <c:pt idx="6">
                  <c:v>632</c:v>
                </c:pt>
                <c:pt idx="7">
                  <c:v>603</c:v>
                </c:pt>
                <c:pt idx="8">
                  <c:v>1281</c:v>
                </c:pt>
                <c:pt idx="9">
                  <c:v>1176</c:v>
                </c:pt>
                <c:pt idx="10">
                  <c:v>167</c:v>
                </c:pt>
                <c:pt idx="11">
                  <c:v>353</c:v>
                </c:pt>
                <c:pt idx="12">
                  <c:v>1009</c:v>
                </c:pt>
                <c:pt idx="13">
                  <c:v>252</c:v>
                </c:pt>
                <c:pt idx="14">
                  <c:v>893</c:v>
                </c:pt>
                <c:pt idx="15">
                  <c:v>571</c:v>
                </c:pt>
                <c:pt idx="16">
                  <c:v>1297</c:v>
                </c:pt>
                <c:pt idx="17">
                  <c:v>1923</c:v>
                </c:pt>
              </c:numCache>
            </c:numRef>
          </c:val>
        </c:ser>
        <c:ser>
          <c:idx val="2"/>
          <c:order val="2"/>
          <c:tx>
            <c:strRef>
              <c:f>TP!$N$400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TP!$N$401:$N$418</c:f>
              <c:numCache>
                <c:formatCode>General</c:formatCode>
                <c:ptCount val="18"/>
                <c:pt idx="0">
                  <c:v>394</c:v>
                </c:pt>
                <c:pt idx="1">
                  <c:v>563</c:v>
                </c:pt>
                <c:pt idx="2">
                  <c:v>2101</c:v>
                </c:pt>
                <c:pt idx="3">
                  <c:v>1961</c:v>
                </c:pt>
                <c:pt idx="4">
                  <c:v>860</c:v>
                </c:pt>
                <c:pt idx="5">
                  <c:v>475</c:v>
                </c:pt>
                <c:pt idx="6">
                  <c:v>1130</c:v>
                </c:pt>
                <c:pt idx="7">
                  <c:v>409</c:v>
                </c:pt>
                <c:pt idx="8">
                  <c:v>1820</c:v>
                </c:pt>
                <c:pt idx="9">
                  <c:v>156</c:v>
                </c:pt>
                <c:pt idx="10">
                  <c:v>423</c:v>
                </c:pt>
                <c:pt idx="11">
                  <c:v>483</c:v>
                </c:pt>
                <c:pt idx="12">
                  <c:v>573</c:v>
                </c:pt>
                <c:pt idx="13">
                  <c:v>2036</c:v>
                </c:pt>
                <c:pt idx="14">
                  <c:v>449</c:v>
                </c:pt>
                <c:pt idx="15">
                  <c:v>688</c:v>
                </c:pt>
                <c:pt idx="16">
                  <c:v>2164</c:v>
                </c:pt>
                <c:pt idx="17">
                  <c:v>1988</c:v>
                </c:pt>
              </c:numCache>
            </c:numRef>
          </c:val>
        </c:ser>
        <c:marker val="1"/>
        <c:axId val="126303616"/>
        <c:axId val="126334464"/>
      </c:lineChart>
      <c:dateAx>
        <c:axId val="1263036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334464"/>
        <c:crosses val="autoZero"/>
        <c:auto val="1"/>
        <c:lblOffset val="100"/>
      </c:dateAx>
      <c:valAx>
        <c:axId val="12633446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303616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TP!$Z$64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TP!$Z$65:$Z$77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32985216"/>
        <c:axId val="132986752"/>
      </c:lineChart>
      <c:dateAx>
        <c:axId val="13298521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2986752"/>
        <c:crosses val="autoZero"/>
        <c:auto val="1"/>
        <c:lblOffset val="100"/>
      </c:dateAx>
      <c:valAx>
        <c:axId val="132986752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2985216"/>
        <c:crosses val="autoZero"/>
        <c:crossBetween val="between"/>
        <c:majorUnit val="25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TP!$AA$64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TP!$AA$65:$AA$77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33113728"/>
        <c:axId val="133115264"/>
      </c:lineChart>
      <c:dateAx>
        <c:axId val="13311372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115264"/>
        <c:crosses val="autoZero"/>
        <c:auto val="1"/>
        <c:lblOffset val="100"/>
      </c:dateAx>
      <c:valAx>
        <c:axId val="133115264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3113728"/>
        <c:crosses val="autoZero"/>
        <c:crossBetween val="between"/>
        <c:majorUnit val="2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"/>
        </c:manualLayout>
      </c:layout>
      <c:lineChart>
        <c:grouping val="standard"/>
        <c:ser>
          <c:idx val="0"/>
          <c:order val="0"/>
          <c:tx>
            <c:strRef>
              <c:f>TP!$B$64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TP!$B$64:$B$77</c:f>
              <c:numCache>
                <c:formatCode>General</c:formatCode>
                <c:ptCount val="14"/>
                <c:pt idx="0">
                  <c:v>0</c:v>
                </c:pt>
                <c:pt idx="1">
                  <c:v>63</c:v>
                </c:pt>
                <c:pt idx="2">
                  <c:v>64</c:v>
                </c:pt>
                <c:pt idx="3">
                  <c:v>841</c:v>
                </c:pt>
                <c:pt idx="4">
                  <c:v>43</c:v>
                </c:pt>
                <c:pt idx="5">
                  <c:v>436</c:v>
                </c:pt>
                <c:pt idx="6">
                  <c:v>194</c:v>
                </c:pt>
                <c:pt idx="7">
                  <c:v>33</c:v>
                </c:pt>
                <c:pt idx="8">
                  <c:v>29</c:v>
                </c:pt>
                <c:pt idx="9">
                  <c:v>44</c:v>
                </c:pt>
                <c:pt idx="10">
                  <c:v>121</c:v>
                </c:pt>
                <c:pt idx="11">
                  <c:v>41</c:v>
                </c:pt>
                <c:pt idx="12">
                  <c:v>26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TP!$D$64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TP!$D$64:$D$77</c:f>
              <c:numCache>
                <c:formatCode>General</c:formatCode>
                <c:ptCount val="14"/>
                <c:pt idx="0">
                  <c:v>0</c:v>
                </c:pt>
                <c:pt idx="1">
                  <c:v>43</c:v>
                </c:pt>
                <c:pt idx="2">
                  <c:v>42</c:v>
                </c:pt>
                <c:pt idx="3">
                  <c:v>450</c:v>
                </c:pt>
                <c:pt idx="4">
                  <c:v>20</c:v>
                </c:pt>
                <c:pt idx="5">
                  <c:v>575</c:v>
                </c:pt>
                <c:pt idx="6">
                  <c:v>124</c:v>
                </c:pt>
                <c:pt idx="7">
                  <c:v>26</c:v>
                </c:pt>
                <c:pt idx="8">
                  <c:v>25</c:v>
                </c:pt>
                <c:pt idx="9">
                  <c:v>9</c:v>
                </c:pt>
                <c:pt idx="10">
                  <c:v>43</c:v>
                </c:pt>
                <c:pt idx="11">
                  <c:v>48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TP!$F$64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TP!$F$64:$F$77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170</c:v>
                </c:pt>
                <c:pt idx="4">
                  <c:v>17</c:v>
                </c:pt>
                <c:pt idx="5">
                  <c:v>662</c:v>
                </c:pt>
                <c:pt idx="6">
                  <c:v>99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28</c:v>
                </c:pt>
                <c:pt idx="11">
                  <c:v>46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TP!$H$64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TP!$H$65:$H$77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25</c:v>
                </c:pt>
                <c:pt idx="4">
                  <c:v>408</c:v>
                </c:pt>
                <c:pt idx="5">
                  <c:v>306</c:v>
                </c:pt>
                <c:pt idx="6">
                  <c:v>105</c:v>
                </c:pt>
                <c:pt idx="7">
                  <c:v>18</c:v>
                </c:pt>
                <c:pt idx="8">
                  <c:v>15</c:v>
                </c:pt>
                <c:pt idx="9">
                  <c:v>20</c:v>
                </c:pt>
                <c:pt idx="10">
                  <c:v>4</c:v>
                </c:pt>
                <c:pt idx="11">
                  <c:v>43</c:v>
                </c:pt>
                <c:pt idx="12">
                  <c:v>42</c:v>
                </c:pt>
              </c:numCache>
            </c:numRef>
          </c:val>
        </c:ser>
        <c:ser>
          <c:idx val="4"/>
          <c:order val="4"/>
          <c:tx>
            <c:strRef>
              <c:f>TP!$J$64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TP!$J$65:$J$77</c:f>
              <c:numCache>
                <c:formatCode>General</c:formatCode>
                <c:ptCount val="13"/>
                <c:pt idx="0">
                  <c:v>53</c:v>
                </c:pt>
                <c:pt idx="1">
                  <c:v>3</c:v>
                </c:pt>
                <c:pt idx="2">
                  <c:v>26</c:v>
                </c:pt>
                <c:pt idx="3">
                  <c:v>38</c:v>
                </c:pt>
                <c:pt idx="4">
                  <c:v>259</c:v>
                </c:pt>
                <c:pt idx="5">
                  <c:v>311</c:v>
                </c:pt>
                <c:pt idx="6">
                  <c:v>125</c:v>
                </c:pt>
                <c:pt idx="7">
                  <c:v>68</c:v>
                </c:pt>
                <c:pt idx="8">
                  <c:v>4</c:v>
                </c:pt>
                <c:pt idx="9">
                  <c:v>20</c:v>
                </c:pt>
                <c:pt idx="10">
                  <c:v>2</c:v>
                </c:pt>
                <c:pt idx="11">
                  <c:v>83</c:v>
                </c:pt>
                <c:pt idx="12">
                  <c:v>55</c:v>
                </c:pt>
              </c:numCache>
            </c:numRef>
          </c:val>
        </c:ser>
        <c:ser>
          <c:idx val="5"/>
          <c:order val="5"/>
          <c:tx>
            <c:strRef>
              <c:f>TP!$L$64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TP!$L$65:$L$77</c:f>
              <c:numCache>
                <c:formatCode>General</c:formatCode>
                <c:ptCount val="13"/>
                <c:pt idx="0">
                  <c:v>20</c:v>
                </c:pt>
                <c:pt idx="1">
                  <c:v>1</c:v>
                </c:pt>
                <c:pt idx="2">
                  <c:v>54</c:v>
                </c:pt>
                <c:pt idx="3">
                  <c:v>58</c:v>
                </c:pt>
                <c:pt idx="4">
                  <c:v>139</c:v>
                </c:pt>
                <c:pt idx="5">
                  <c:v>249</c:v>
                </c:pt>
                <c:pt idx="6">
                  <c:v>177</c:v>
                </c:pt>
                <c:pt idx="7">
                  <c:v>40</c:v>
                </c:pt>
                <c:pt idx="8">
                  <c:v>5</c:v>
                </c:pt>
                <c:pt idx="9">
                  <c:v>18</c:v>
                </c:pt>
                <c:pt idx="10">
                  <c:v>7</c:v>
                </c:pt>
                <c:pt idx="11">
                  <c:v>58</c:v>
                </c:pt>
                <c:pt idx="12">
                  <c:v>40</c:v>
                </c:pt>
              </c:numCache>
            </c:numRef>
          </c:val>
        </c:ser>
        <c:ser>
          <c:idx val="7"/>
          <c:order val="6"/>
          <c:tx>
            <c:strRef>
              <c:f>TP!$N$64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TP!$N$65:$N$77</c:f>
              <c:numCache>
                <c:formatCode>General</c:formatCode>
                <c:ptCount val="13"/>
                <c:pt idx="0">
                  <c:v>1</c:v>
                </c:pt>
                <c:pt idx="1">
                  <c:v>76</c:v>
                </c:pt>
                <c:pt idx="2">
                  <c:v>14</c:v>
                </c:pt>
                <c:pt idx="3">
                  <c:v>187</c:v>
                </c:pt>
                <c:pt idx="4">
                  <c:v>43</c:v>
                </c:pt>
                <c:pt idx="5">
                  <c:v>132</c:v>
                </c:pt>
                <c:pt idx="6">
                  <c:v>382</c:v>
                </c:pt>
                <c:pt idx="7">
                  <c:v>22</c:v>
                </c:pt>
                <c:pt idx="8">
                  <c:v>73</c:v>
                </c:pt>
                <c:pt idx="9">
                  <c:v>16</c:v>
                </c:pt>
                <c:pt idx="10">
                  <c:v>10</c:v>
                </c:pt>
                <c:pt idx="11">
                  <c:v>92</c:v>
                </c:pt>
                <c:pt idx="12">
                  <c:v>62</c:v>
                </c:pt>
              </c:numCache>
            </c:numRef>
          </c:val>
        </c:ser>
        <c:ser>
          <c:idx val="8"/>
          <c:order val="7"/>
          <c:tx>
            <c:strRef>
              <c:f>TP!$P$64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TP!$P$65:$P$77</c:f>
              <c:numCache>
                <c:formatCode>General</c:formatCode>
                <c:ptCount val="13"/>
                <c:pt idx="0">
                  <c:v>2</c:v>
                </c:pt>
                <c:pt idx="1">
                  <c:v>39</c:v>
                </c:pt>
                <c:pt idx="2">
                  <c:v>42</c:v>
                </c:pt>
                <c:pt idx="3">
                  <c:v>160</c:v>
                </c:pt>
                <c:pt idx="4">
                  <c:v>92</c:v>
                </c:pt>
                <c:pt idx="5">
                  <c:v>145</c:v>
                </c:pt>
                <c:pt idx="6">
                  <c:v>238</c:v>
                </c:pt>
                <c:pt idx="7">
                  <c:v>13</c:v>
                </c:pt>
                <c:pt idx="8">
                  <c:v>35</c:v>
                </c:pt>
                <c:pt idx="9">
                  <c:v>18</c:v>
                </c:pt>
                <c:pt idx="10">
                  <c:v>6</c:v>
                </c:pt>
                <c:pt idx="11">
                  <c:v>74</c:v>
                </c:pt>
                <c:pt idx="12">
                  <c:v>16</c:v>
                </c:pt>
              </c:numCache>
            </c:numRef>
          </c:val>
        </c:ser>
        <c:ser>
          <c:idx val="9"/>
          <c:order val="8"/>
          <c:tx>
            <c:strRef>
              <c:f>TP!$R$64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TP!$R$65:$R$77</c:f>
              <c:numCache>
                <c:formatCode>General</c:formatCode>
                <c:ptCount val="13"/>
                <c:pt idx="0">
                  <c:v>18</c:v>
                </c:pt>
                <c:pt idx="1">
                  <c:v>13</c:v>
                </c:pt>
                <c:pt idx="2">
                  <c:v>39</c:v>
                </c:pt>
                <c:pt idx="3">
                  <c:v>101</c:v>
                </c:pt>
                <c:pt idx="4">
                  <c:v>73</c:v>
                </c:pt>
                <c:pt idx="5">
                  <c:v>105</c:v>
                </c:pt>
                <c:pt idx="6">
                  <c:v>252</c:v>
                </c:pt>
                <c:pt idx="7">
                  <c:v>11</c:v>
                </c:pt>
                <c:pt idx="8">
                  <c:v>13</c:v>
                </c:pt>
                <c:pt idx="9">
                  <c:v>23</c:v>
                </c:pt>
                <c:pt idx="10">
                  <c:v>4</c:v>
                </c:pt>
                <c:pt idx="11">
                  <c:v>59</c:v>
                </c:pt>
                <c:pt idx="12">
                  <c:v>18</c:v>
                </c:pt>
              </c:numCache>
            </c:numRef>
          </c:val>
        </c:ser>
        <c:ser>
          <c:idx val="10"/>
          <c:order val="9"/>
          <c:tx>
            <c:strRef>
              <c:f>TP!$T$64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TP!$T$65:$T$77</c:f>
              <c:numCache>
                <c:formatCode>General</c:formatCode>
                <c:ptCount val="13"/>
                <c:pt idx="0">
                  <c:v>45</c:v>
                </c:pt>
                <c:pt idx="1">
                  <c:v>34</c:v>
                </c:pt>
                <c:pt idx="2">
                  <c:v>43</c:v>
                </c:pt>
                <c:pt idx="3">
                  <c:v>302</c:v>
                </c:pt>
                <c:pt idx="4">
                  <c:v>1318</c:v>
                </c:pt>
                <c:pt idx="5">
                  <c:v>258</c:v>
                </c:pt>
                <c:pt idx="6">
                  <c:v>357</c:v>
                </c:pt>
                <c:pt idx="7">
                  <c:v>23</c:v>
                </c:pt>
                <c:pt idx="8">
                  <c:v>10</c:v>
                </c:pt>
                <c:pt idx="9">
                  <c:v>31</c:v>
                </c:pt>
                <c:pt idx="10">
                  <c:v>5</c:v>
                </c:pt>
                <c:pt idx="11">
                  <c:v>462</c:v>
                </c:pt>
                <c:pt idx="12">
                  <c:v>18</c:v>
                </c:pt>
              </c:numCache>
            </c:numRef>
          </c:val>
        </c:ser>
        <c:ser>
          <c:idx val="11"/>
          <c:order val="10"/>
          <c:tx>
            <c:strRef>
              <c:f>TP!$V$64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TP!$V$65:$V$77</c:f>
              <c:numCache>
                <c:formatCode>General</c:formatCode>
                <c:ptCount val="13"/>
                <c:pt idx="0">
                  <c:v>15</c:v>
                </c:pt>
                <c:pt idx="1">
                  <c:v>36</c:v>
                </c:pt>
                <c:pt idx="2">
                  <c:v>25</c:v>
                </c:pt>
                <c:pt idx="3">
                  <c:v>607</c:v>
                </c:pt>
                <c:pt idx="4">
                  <c:v>637</c:v>
                </c:pt>
                <c:pt idx="5">
                  <c:v>242</c:v>
                </c:pt>
                <c:pt idx="6">
                  <c:v>264</c:v>
                </c:pt>
                <c:pt idx="7">
                  <c:v>41</c:v>
                </c:pt>
                <c:pt idx="8">
                  <c:v>8</c:v>
                </c:pt>
                <c:pt idx="9">
                  <c:v>49</c:v>
                </c:pt>
                <c:pt idx="10">
                  <c:v>0</c:v>
                </c:pt>
                <c:pt idx="11">
                  <c:v>856</c:v>
                </c:pt>
                <c:pt idx="12">
                  <c:v>46</c:v>
                </c:pt>
              </c:numCache>
            </c:numRef>
          </c:val>
        </c:ser>
        <c:ser>
          <c:idx val="12"/>
          <c:order val="11"/>
          <c:tx>
            <c:strRef>
              <c:f>TP!$X$64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TP!$X$65:$X$77</c:f>
              <c:numCache>
                <c:formatCode>General</c:formatCode>
                <c:ptCount val="13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451</c:v>
                </c:pt>
                <c:pt idx="4">
                  <c:v>548</c:v>
                </c:pt>
                <c:pt idx="5">
                  <c:v>88</c:v>
                </c:pt>
                <c:pt idx="6">
                  <c:v>144</c:v>
                </c:pt>
                <c:pt idx="7">
                  <c:v>47</c:v>
                </c:pt>
                <c:pt idx="8">
                  <c:v>35</c:v>
                </c:pt>
                <c:pt idx="9">
                  <c:v>46</c:v>
                </c:pt>
                <c:pt idx="10">
                  <c:v>0</c:v>
                </c:pt>
                <c:pt idx="11">
                  <c:v>697</c:v>
                </c:pt>
                <c:pt idx="12">
                  <c:v>52</c:v>
                </c:pt>
              </c:numCache>
            </c:numRef>
          </c:val>
        </c:ser>
        <c:marker val="1"/>
        <c:axId val="131924736"/>
        <c:axId val="131926272"/>
      </c:lineChart>
      <c:dateAx>
        <c:axId val="1319247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1926272"/>
        <c:crosses val="autoZero"/>
        <c:auto val="1"/>
        <c:lblOffset val="100"/>
      </c:dateAx>
      <c:valAx>
        <c:axId val="13192627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1924736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TP!$C$64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TP!$C$65:$C$77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53</c:v>
                </c:pt>
                <c:pt idx="3">
                  <c:v>3</c:v>
                </c:pt>
                <c:pt idx="4">
                  <c:v>34</c:v>
                </c:pt>
                <c:pt idx="5">
                  <c:v>18</c:v>
                </c:pt>
                <c:pt idx="6">
                  <c:v>14</c:v>
                </c:pt>
                <c:pt idx="7">
                  <c:v>1</c:v>
                </c:pt>
                <c:pt idx="8">
                  <c:v>10</c:v>
                </c:pt>
                <c:pt idx="9">
                  <c:v>28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TP!$E$65:$E$77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38</c:v>
                </c:pt>
                <c:pt idx="3">
                  <c:v>2</c:v>
                </c:pt>
                <c:pt idx="4">
                  <c:v>36</c:v>
                </c:pt>
                <c:pt idx="5">
                  <c:v>17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TP!$G$65:$G$77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50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TP!$I$65:$I$77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56</c:v>
                </c:pt>
                <c:pt idx="5">
                  <c:v>32</c:v>
                </c:pt>
                <c:pt idx="6">
                  <c:v>15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</c:numCache>
            </c:numRef>
          </c:val>
        </c:ser>
        <c:ser>
          <c:idx val="4"/>
          <c:order val="4"/>
          <c:tx>
            <c:strRef>
              <c:f>TP!$K$64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TP!$K$65:$K$77</c:f>
              <c:numCache>
                <c:formatCode>General</c:formatCode>
                <c:ptCount val="13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22</c:v>
                </c:pt>
                <c:pt idx="5">
                  <c:v>30</c:v>
                </c:pt>
                <c:pt idx="6">
                  <c:v>20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TP!$M$64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TP!$M$65:$M$77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18</c:v>
                </c:pt>
                <c:pt idx="3">
                  <c:v>7</c:v>
                </c:pt>
                <c:pt idx="4">
                  <c:v>16</c:v>
                </c:pt>
                <c:pt idx="5">
                  <c:v>13</c:v>
                </c:pt>
                <c:pt idx="6">
                  <c:v>25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10</c:v>
                </c:pt>
              </c:numCache>
            </c:numRef>
          </c:val>
        </c:ser>
        <c:ser>
          <c:idx val="6"/>
          <c:order val="6"/>
          <c:tx>
            <c:strRef>
              <c:f>TP!$O$64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TP!$O$65:$O$77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21</c:v>
                </c:pt>
                <c:pt idx="4">
                  <c:v>2</c:v>
                </c:pt>
                <c:pt idx="5">
                  <c:v>9</c:v>
                </c:pt>
                <c:pt idx="6">
                  <c:v>33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17</c:v>
                </c:pt>
              </c:numCache>
            </c:numRef>
          </c:val>
        </c:ser>
        <c:ser>
          <c:idx val="7"/>
          <c:order val="7"/>
          <c:tx>
            <c:strRef>
              <c:f>TP!$Q$64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TP!$Q$65:$Q$77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17</c:v>
                </c:pt>
                <c:pt idx="4">
                  <c:v>8</c:v>
                </c:pt>
                <c:pt idx="5">
                  <c:v>16</c:v>
                </c:pt>
                <c:pt idx="6">
                  <c:v>27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TP!$S$64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TP!$S$65:$S$77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TP!$U$64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TP!$U$65:$U$77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32</c:v>
                </c:pt>
                <c:pt idx="4">
                  <c:v>120</c:v>
                </c:pt>
                <c:pt idx="5">
                  <c:v>28</c:v>
                </c:pt>
                <c:pt idx="6">
                  <c:v>26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3</c:v>
                </c:pt>
              </c:numCache>
            </c:numRef>
          </c:val>
        </c:ser>
        <c:ser>
          <c:idx val="10"/>
          <c:order val="10"/>
          <c:tx>
            <c:strRef>
              <c:f>TP!$W$64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TP!$W$65:$W$77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64</c:v>
                </c:pt>
                <c:pt idx="4">
                  <c:v>70</c:v>
                </c:pt>
                <c:pt idx="5">
                  <c:v>31</c:v>
                </c:pt>
                <c:pt idx="6">
                  <c:v>13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7</c:v>
                </c:pt>
              </c:numCache>
            </c:numRef>
          </c:val>
        </c:ser>
        <c:ser>
          <c:idx val="11"/>
          <c:order val="11"/>
          <c:tx>
            <c:strRef>
              <c:f>TP!$Y$64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TP!$A$65:$A$77</c:f>
              <c:numCache>
                <c:formatCode>m/d/yyyy</c:formatCode>
                <c:ptCount val="13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41416</c:v>
                </c:pt>
                <c:pt idx="8">
                  <c:v>41423</c:v>
                </c:pt>
                <c:pt idx="9">
                  <c:v>41430</c:v>
                </c:pt>
                <c:pt idx="10">
                  <c:v>41437</c:v>
                </c:pt>
                <c:pt idx="11">
                  <c:v>41445</c:v>
                </c:pt>
                <c:pt idx="12">
                  <c:v>41449</c:v>
                </c:pt>
              </c:numCache>
            </c:numRef>
          </c:cat>
          <c:val>
            <c:numRef>
              <c:f>TP!$Y$65:$Y$77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63</c:v>
                </c:pt>
                <c:pt idx="4">
                  <c:v>77</c:v>
                </c:pt>
                <c:pt idx="5">
                  <c:v>9</c:v>
                </c:pt>
                <c:pt idx="6">
                  <c:v>18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20</c:v>
                </c:pt>
              </c:numCache>
            </c:numRef>
          </c:val>
        </c:ser>
        <c:marker val="1"/>
        <c:axId val="133380736"/>
        <c:axId val="133403392"/>
      </c:lineChart>
      <c:dateAx>
        <c:axId val="1333807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33403392"/>
        <c:crosses val="autoZero"/>
        <c:auto val="1"/>
        <c:lblOffset val="100"/>
      </c:dateAx>
      <c:valAx>
        <c:axId val="1334033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3380736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513176640148221"/>
          <c:y val="6.0543335918740579E-3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79"/>
          <c:w val="0.84193867909730269"/>
          <c:h val="0.70697661040904958"/>
        </c:manualLayout>
      </c:layout>
      <c:lineChart>
        <c:grouping val="standard"/>
        <c:ser>
          <c:idx val="0"/>
          <c:order val="0"/>
          <c:tx>
            <c:strRef>
              <c:f>TP!$Z$47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TP!$Z$48:$Z$60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33566848"/>
        <c:axId val="133568768"/>
      </c:lineChart>
      <c:dateAx>
        <c:axId val="1335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568768"/>
        <c:crosses val="autoZero"/>
        <c:auto val="1"/>
        <c:lblOffset val="100"/>
      </c:dateAx>
      <c:valAx>
        <c:axId val="133568768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33566848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81"/>
          <c:w val="0.84193867909730269"/>
          <c:h val="0.72917583357926152"/>
        </c:manualLayout>
      </c:layout>
      <c:lineChart>
        <c:grouping val="standard"/>
        <c:ser>
          <c:idx val="0"/>
          <c:order val="0"/>
          <c:tx>
            <c:strRef>
              <c:f>TP!$AA$47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TP!$AA$48:$AA$60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33576576"/>
        <c:axId val="133448064"/>
      </c:lineChart>
      <c:dateAx>
        <c:axId val="1335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448064"/>
        <c:crosses val="autoZero"/>
        <c:auto val="1"/>
        <c:lblOffset val="100"/>
      </c:dateAx>
      <c:valAx>
        <c:axId val="133448064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33576576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2013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411768043891071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7804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TP!$B$48:$B$60</c:f>
              <c:numCache>
                <c:formatCode>General</c:formatCode>
                <c:ptCount val="13"/>
                <c:pt idx="0">
                  <c:v>47</c:v>
                </c:pt>
                <c:pt idx="1">
                  <c:v>86</c:v>
                </c:pt>
                <c:pt idx="2">
                  <c:v>319</c:v>
                </c:pt>
                <c:pt idx="3">
                  <c:v>322</c:v>
                </c:pt>
                <c:pt idx="4">
                  <c:v>378</c:v>
                </c:pt>
                <c:pt idx="5">
                  <c:v>34</c:v>
                </c:pt>
                <c:pt idx="6">
                  <c:v>23</c:v>
                </c:pt>
                <c:pt idx="7">
                  <c:v>123</c:v>
                </c:pt>
                <c:pt idx="8">
                  <c:v>192</c:v>
                </c:pt>
                <c:pt idx="9">
                  <c:v>47</c:v>
                </c:pt>
                <c:pt idx="10">
                  <c:v>37</c:v>
                </c:pt>
                <c:pt idx="11">
                  <c:v>20</c:v>
                </c:pt>
                <c:pt idx="12">
                  <c:v>31</c:v>
                </c:pt>
              </c:numCache>
            </c:numRef>
          </c:val>
        </c:ser>
        <c:ser>
          <c:idx val="2"/>
          <c:order val="1"/>
          <c:tx>
            <c:strRef>
              <c:f>TP!$D$47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TP!$D$48:$D$60</c:f>
              <c:numCache>
                <c:formatCode>General</c:formatCode>
                <c:ptCount val="13"/>
                <c:pt idx="0">
                  <c:v>24</c:v>
                </c:pt>
                <c:pt idx="1">
                  <c:v>51</c:v>
                </c:pt>
                <c:pt idx="2">
                  <c:v>152</c:v>
                </c:pt>
                <c:pt idx="3">
                  <c:v>211</c:v>
                </c:pt>
                <c:pt idx="4">
                  <c:v>374</c:v>
                </c:pt>
                <c:pt idx="5">
                  <c:v>17</c:v>
                </c:pt>
                <c:pt idx="6">
                  <c:v>21</c:v>
                </c:pt>
                <c:pt idx="7">
                  <c:v>75</c:v>
                </c:pt>
                <c:pt idx="8">
                  <c:v>325</c:v>
                </c:pt>
                <c:pt idx="9">
                  <c:v>20</c:v>
                </c:pt>
                <c:pt idx="10">
                  <c:v>16</c:v>
                </c:pt>
                <c:pt idx="11">
                  <c:v>8</c:v>
                </c:pt>
                <c:pt idx="12">
                  <c:v>24</c:v>
                </c:pt>
              </c:numCache>
            </c:numRef>
          </c:val>
        </c:ser>
        <c:ser>
          <c:idx val="0"/>
          <c:order val="2"/>
          <c:tx>
            <c:strRef>
              <c:f>TP!$F$47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TP!$F$48:$F$60</c:f>
              <c:numCache>
                <c:formatCode>General</c:formatCode>
                <c:ptCount val="13"/>
                <c:pt idx="0">
                  <c:v>13</c:v>
                </c:pt>
                <c:pt idx="1">
                  <c:v>35</c:v>
                </c:pt>
                <c:pt idx="2">
                  <c:v>41</c:v>
                </c:pt>
                <c:pt idx="3">
                  <c:v>200</c:v>
                </c:pt>
                <c:pt idx="4">
                  <c:v>314</c:v>
                </c:pt>
                <c:pt idx="5">
                  <c:v>17</c:v>
                </c:pt>
                <c:pt idx="6">
                  <c:v>10</c:v>
                </c:pt>
                <c:pt idx="7">
                  <c:v>66</c:v>
                </c:pt>
                <c:pt idx="8">
                  <c:v>345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63</c:v>
                </c:pt>
              </c:numCache>
            </c:numRef>
          </c:val>
        </c:ser>
        <c:ser>
          <c:idx val="3"/>
          <c:order val="3"/>
          <c:tx>
            <c:strRef>
              <c:f>TP!$H$47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TP!$H$48:$H$60</c:f>
              <c:numCache>
                <c:formatCode>General</c:formatCode>
                <c:ptCount val="13"/>
                <c:pt idx="0">
                  <c:v>128</c:v>
                </c:pt>
                <c:pt idx="1">
                  <c:v>18</c:v>
                </c:pt>
                <c:pt idx="2">
                  <c:v>48</c:v>
                </c:pt>
                <c:pt idx="3">
                  <c:v>265</c:v>
                </c:pt>
                <c:pt idx="4">
                  <c:v>258</c:v>
                </c:pt>
                <c:pt idx="5">
                  <c:v>10</c:v>
                </c:pt>
                <c:pt idx="6">
                  <c:v>22</c:v>
                </c:pt>
                <c:pt idx="7">
                  <c:v>259</c:v>
                </c:pt>
                <c:pt idx="8">
                  <c:v>162</c:v>
                </c:pt>
                <c:pt idx="9">
                  <c:v>182</c:v>
                </c:pt>
                <c:pt idx="10">
                  <c:v>103</c:v>
                </c:pt>
                <c:pt idx="11">
                  <c:v>10</c:v>
                </c:pt>
                <c:pt idx="12">
                  <c:v>46</c:v>
                </c:pt>
              </c:numCache>
            </c:numRef>
          </c:val>
        </c:ser>
        <c:ser>
          <c:idx val="4"/>
          <c:order val="4"/>
          <c:tx>
            <c:strRef>
              <c:f>TP!$J$47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TP!$J$48:$J$60</c:f>
              <c:numCache>
                <c:formatCode>General</c:formatCode>
                <c:ptCount val="13"/>
                <c:pt idx="0">
                  <c:v>94</c:v>
                </c:pt>
                <c:pt idx="1">
                  <c:v>9</c:v>
                </c:pt>
                <c:pt idx="2">
                  <c:v>8</c:v>
                </c:pt>
                <c:pt idx="3">
                  <c:v>148</c:v>
                </c:pt>
                <c:pt idx="4">
                  <c:v>80</c:v>
                </c:pt>
                <c:pt idx="5">
                  <c:v>6</c:v>
                </c:pt>
                <c:pt idx="6">
                  <c:v>6</c:v>
                </c:pt>
                <c:pt idx="7">
                  <c:v>90</c:v>
                </c:pt>
                <c:pt idx="8">
                  <c:v>95</c:v>
                </c:pt>
                <c:pt idx="9">
                  <c:v>59</c:v>
                </c:pt>
                <c:pt idx="10">
                  <c:v>81</c:v>
                </c:pt>
                <c:pt idx="11">
                  <c:v>2</c:v>
                </c:pt>
                <c:pt idx="12">
                  <c:v>22</c:v>
                </c:pt>
              </c:numCache>
            </c:numRef>
          </c:val>
        </c:ser>
        <c:ser>
          <c:idx val="5"/>
          <c:order val="5"/>
          <c:tx>
            <c:strRef>
              <c:f>TP!$L$47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TP!$L$48:$L$60</c:f>
              <c:numCache>
                <c:formatCode>General</c:formatCode>
                <c:ptCount val="13"/>
                <c:pt idx="0">
                  <c:v>58</c:v>
                </c:pt>
                <c:pt idx="1">
                  <c:v>3</c:v>
                </c:pt>
                <c:pt idx="2">
                  <c:v>4</c:v>
                </c:pt>
                <c:pt idx="3">
                  <c:v>79</c:v>
                </c:pt>
                <c:pt idx="4">
                  <c:v>31</c:v>
                </c:pt>
                <c:pt idx="5">
                  <c:v>12</c:v>
                </c:pt>
                <c:pt idx="6">
                  <c:v>6</c:v>
                </c:pt>
                <c:pt idx="7">
                  <c:v>57</c:v>
                </c:pt>
                <c:pt idx="8">
                  <c:v>54</c:v>
                </c:pt>
                <c:pt idx="9">
                  <c:v>27</c:v>
                </c:pt>
                <c:pt idx="10">
                  <c:v>42</c:v>
                </c:pt>
                <c:pt idx="11">
                  <c:v>58</c:v>
                </c:pt>
                <c:pt idx="12">
                  <c:v>14</c:v>
                </c:pt>
              </c:numCache>
            </c:numRef>
          </c:val>
        </c:ser>
        <c:ser>
          <c:idx val="6"/>
          <c:order val="6"/>
          <c:tx>
            <c:strRef>
              <c:f>TP!$N$47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TP!$N$48:$N$60</c:f>
              <c:numCache>
                <c:formatCode>General</c:formatCode>
                <c:ptCount val="13"/>
                <c:pt idx="0">
                  <c:v>27</c:v>
                </c:pt>
                <c:pt idx="1">
                  <c:v>127</c:v>
                </c:pt>
                <c:pt idx="2">
                  <c:v>31</c:v>
                </c:pt>
                <c:pt idx="3">
                  <c:v>47</c:v>
                </c:pt>
                <c:pt idx="4">
                  <c:v>29</c:v>
                </c:pt>
                <c:pt idx="5">
                  <c:v>61</c:v>
                </c:pt>
                <c:pt idx="6">
                  <c:v>30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81</c:v>
                </c:pt>
                <c:pt idx="11">
                  <c:v>6</c:v>
                </c:pt>
                <c:pt idx="12">
                  <c:v>71</c:v>
                </c:pt>
              </c:numCache>
            </c:numRef>
          </c:val>
        </c:ser>
        <c:ser>
          <c:idx val="7"/>
          <c:order val="7"/>
          <c:tx>
            <c:strRef>
              <c:f>TP!$P$47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TP!$P$48:$P$60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17</c:v>
                </c:pt>
                <c:pt idx="3">
                  <c:v>46</c:v>
                </c:pt>
                <c:pt idx="4">
                  <c:v>14</c:v>
                </c:pt>
                <c:pt idx="5">
                  <c:v>18</c:v>
                </c:pt>
                <c:pt idx="6">
                  <c:v>43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78</c:v>
                </c:pt>
                <c:pt idx="11">
                  <c:v>6</c:v>
                </c:pt>
                <c:pt idx="12">
                  <c:v>80</c:v>
                </c:pt>
              </c:numCache>
            </c:numRef>
          </c:val>
        </c:ser>
        <c:ser>
          <c:idx val="8"/>
          <c:order val="8"/>
          <c:tx>
            <c:strRef>
              <c:f>TP!$R$47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TP!$R$48:$R$60</c:f>
              <c:numCache>
                <c:formatCode>General</c:formatCode>
                <c:ptCount val="13"/>
                <c:pt idx="0">
                  <c:v>28</c:v>
                </c:pt>
                <c:pt idx="1">
                  <c:v>14</c:v>
                </c:pt>
                <c:pt idx="2">
                  <c:v>11</c:v>
                </c:pt>
                <c:pt idx="3">
                  <c:v>52</c:v>
                </c:pt>
                <c:pt idx="4">
                  <c:v>21</c:v>
                </c:pt>
                <c:pt idx="5">
                  <c:v>27</c:v>
                </c:pt>
                <c:pt idx="6">
                  <c:v>30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  <c:pt idx="10">
                  <c:v>51</c:v>
                </c:pt>
                <c:pt idx="11">
                  <c:v>5</c:v>
                </c:pt>
                <c:pt idx="12">
                  <c:v>57</c:v>
                </c:pt>
              </c:numCache>
            </c:numRef>
          </c:val>
        </c:ser>
        <c:ser>
          <c:idx val="9"/>
          <c:order val="9"/>
          <c:tx>
            <c:strRef>
              <c:f>TP!$T$47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TP!$T$48:$T$60</c:f>
              <c:numCache>
                <c:formatCode>General</c:formatCode>
                <c:ptCount val="13"/>
                <c:pt idx="0">
                  <c:v>22</c:v>
                </c:pt>
                <c:pt idx="1">
                  <c:v>36</c:v>
                </c:pt>
                <c:pt idx="2">
                  <c:v>53</c:v>
                </c:pt>
                <c:pt idx="3">
                  <c:v>199</c:v>
                </c:pt>
                <c:pt idx="4">
                  <c:v>48</c:v>
                </c:pt>
                <c:pt idx="5">
                  <c:v>72</c:v>
                </c:pt>
                <c:pt idx="6">
                  <c:v>28</c:v>
                </c:pt>
                <c:pt idx="7">
                  <c:v>21</c:v>
                </c:pt>
                <c:pt idx="8">
                  <c:v>1</c:v>
                </c:pt>
                <c:pt idx="9">
                  <c:v>27</c:v>
                </c:pt>
                <c:pt idx="10">
                  <c:v>11</c:v>
                </c:pt>
                <c:pt idx="11">
                  <c:v>88</c:v>
                </c:pt>
                <c:pt idx="12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TP!$V$47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TP!$V$48:$V$60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19</c:v>
                </c:pt>
                <c:pt idx="3">
                  <c:v>166</c:v>
                </c:pt>
                <c:pt idx="4">
                  <c:v>23</c:v>
                </c:pt>
                <c:pt idx="5">
                  <c:v>29</c:v>
                </c:pt>
                <c:pt idx="6">
                  <c:v>18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48</c:v>
                </c:pt>
                <c:pt idx="11">
                  <c:v>68</c:v>
                </c:pt>
                <c:pt idx="12">
                  <c:v>112</c:v>
                </c:pt>
              </c:numCache>
            </c:numRef>
          </c:val>
        </c:ser>
        <c:ser>
          <c:idx val="11"/>
          <c:order val="11"/>
          <c:tx>
            <c:strRef>
              <c:f>TP!$X$47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TP!$X$48:$X$60</c:f>
              <c:numCache>
                <c:formatCode>General</c:formatCode>
                <c:ptCount val="13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226</c:v>
                </c:pt>
                <c:pt idx="4">
                  <c:v>11</c:v>
                </c:pt>
                <c:pt idx="5">
                  <c:v>25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24</c:v>
                </c:pt>
                <c:pt idx="11">
                  <c:v>22</c:v>
                </c:pt>
                <c:pt idx="12">
                  <c:v>145</c:v>
                </c:pt>
              </c:numCache>
            </c:numRef>
          </c:val>
        </c:ser>
        <c:marker val="1"/>
        <c:axId val="132498560"/>
        <c:axId val="132500480"/>
      </c:lineChart>
      <c:dateAx>
        <c:axId val="13249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2500480"/>
        <c:crosses val="autoZero"/>
        <c:auto val="1"/>
        <c:lblOffset val="100"/>
      </c:dateAx>
      <c:valAx>
        <c:axId val="13250048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32498560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063745762562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79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TP!$C$48:$C$60</c:f>
              <c:numCache>
                <c:formatCode>General</c:formatCode>
                <c:ptCount val="13"/>
                <c:pt idx="0">
                  <c:v>23</c:v>
                </c:pt>
                <c:pt idx="1">
                  <c:v>15</c:v>
                </c:pt>
                <c:pt idx="2">
                  <c:v>26</c:v>
                </c:pt>
                <c:pt idx="3">
                  <c:v>39</c:v>
                </c:pt>
                <c:pt idx="4">
                  <c:v>25</c:v>
                </c:pt>
                <c:pt idx="5">
                  <c:v>16</c:v>
                </c:pt>
                <c:pt idx="6">
                  <c:v>4</c:v>
                </c:pt>
                <c:pt idx="7">
                  <c:v>7</c:v>
                </c:pt>
                <c:pt idx="8">
                  <c:v>20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</c:ser>
        <c:ser>
          <c:idx val="2"/>
          <c:order val="1"/>
          <c:tx>
            <c:strRef>
              <c:f>TP!$E$47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TP!$E$48:$E$60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30</c:v>
                </c:pt>
                <c:pt idx="4">
                  <c:v>65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73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ser>
          <c:idx val="0"/>
          <c:order val="2"/>
          <c:tx>
            <c:strRef>
              <c:f>TP!$G$47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TP!$G$48:$G$60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21</c:v>
                </c:pt>
                <c:pt idx="4">
                  <c:v>40</c:v>
                </c:pt>
                <c:pt idx="5">
                  <c:v>11</c:v>
                </c:pt>
                <c:pt idx="6">
                  <c:v>3</c:v>
                </c:pt>
                <c:pt idx="7">
                  <c:v>6</c:v>
                </c:pt>
                <c:pt idx="8">
                  <c:v>35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TP!$I$47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TP!$I$48:$I$60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TP!$K$48:$K$60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5"/>
          <c:order val="5"/>
          <c:tx>
            <c:strRef>
              <c:f>TP!$M$47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TP!$M$48:$M$60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TP!$O$47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TP!$O$48:$O$60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</c:ser>
        <c:ser>
          <c:idx val="7"/>
          <c:order val="7"/>
          <c:tx>
            <c:strRef>
              <c:f>TP!$Q$47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TP!$Q$48:$Q$60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ser>
          <c:idx val="8"/>
          <c:order val="8"/>
          <c:tx>
            <c:strRef>
              <c:f>TP!$S$47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TP!$S$48:$S$60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</c:ser>
        <c:ser>
          <c:idx val="9"/>
          <c:order val="9"/>
          <c:tx>
            <c:strRef>
              <c:f>TP!$U$47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TP!$U$48:$U$60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3</c:v>
                </c:pt>
                <c:pt idx="5">
                  <c:v>10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0"/>
          <c:order val="10"/>
          <c:tx>
            <c:strRef>
              <c:f>TP!$W$47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TP!$W$48:$W$60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TP!$Y$47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TP!$A$48:$A$60</c:f>
              <c:numCache>
                <c:formatCode>m/d/yyyy</c:formatCode>
                <c:ptCount val="13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41417</c:v>
                </c:pt>
                <c:pt idx="8">
                  <c:v>41424</c:v>
                </c:pt>
                <c:pt idx="9">
                  <c:v>41431</c:v>
                </c:pt>
                <c:pt idx="10">
                  <c:v>41438</c:v>
                </c:pt>
                <c:pt idx="11">
                  <c:v>41442</c:v>
                </c:pt>
                <c:pt idx="12">
                  <c:v>41451</c:v>
                </c:pt>
              </c:numCache>
            </c:numRef>
          </c:cat>
          <c:val>
            <c:numRef>
              <c:f>TP!$Y$48:$Y$60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14</c:v>
                </c:pt>
              </c:numCache>
            </c:numRef>
          </c:val>
        </c:ser>
        <c:marker val="1"/>
        <c:axId val="133321088"/>
        <c:axId val="133323008"/>
      </c:lineChart>
      <c:dateAx>
        <c:axId val="13332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323008"/>
        <c:crosses val="autoZero"/>
        <c:auto val="1"/>
        <c:lblOffset val="100"/>
      </c:dateAx>
      <c:valAx>
        <c:axId val="13332300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33321088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TP!$B$4:$B$42</c:f>
              <c:numCache>
                <c:formatCode>General</c:formatCode>
                <c:ptCount val="39"/>
                <c:pt idx="0">
                  <c:v>1986</c:v>
                </c:pt>
                <c:pt idx="1">
                  <c:v>1393</c:v>
                </c:pt>
                <c:pt idx="2">
                  <c:v>1575</c:v>
                </c:pt>
                <c:pt idx="3">
                  <c:v>262</c:v>
                </c:pt>
                <c:pt idx="4">
                  <c:v>353</c:v>
                </c:pt>
                <c:pt idx="5">
                  <c:v>1308</c:v>
                </c:pt>
                <c:pt idx="6">
                  <c:v>2239</c:v>
                </c:pt>
                <c:pt idx="7">
                  <c:v>1723</c:v>
                </c:pt>
                <c:pt idx="8">
                  <c:v>918</c:v>
                </c:pt>
                <c:pt idx="9">
                  <c:v>688</c:v>
                </c:pt>
                <c:pt idx="10">
                  <c:v>1416</c:v>
                </c:pt>
                <c:pt idx="11">
                  <c:v>549</c:v>
                </c:pt>
                <c:pt idx="12">
                  <c:v>127</c:v>
                </c:pt>
                <c:pt idx="13">
                  <c:v>39</c:v>
                </c:pt>
                <c:pt idx="14">
                  <c:v>795</c:v>
                </c:pt>
                <c:pt idx="15">
                  <c:v>106</c:v>
                </c:pt>
                <c:pt idx="16">
                  <c:v>538</c:v>
                </c:pt>
                <c:pt idx="17">
                  <c:v>90</c:v>
                </c:pt>
                <c:pt idx="18">
                  <c:v>25</c:v>
                </c:pt>
                <c:pt idx="19">
                  <c:v>16</c:v>
                </c:pt>
                <c:pt idx="20">
                  <c:v>39</c:v>
                </c:pt>
                <c:pt idx="21">
                  <c:v>228</c:v>
                </c:pt>
                <c:pt idx="22">
                  <c:v>36</c:v>
                </c:pt>
                <c:pt idx="23">
                  <c:v>205</c:v>
                </c:pt>
                <c:pt idx="24">
                  <c:v>130</c:v>
                </c:pt>
                <c:pt idx="25">
                  <c:v>189</c:v>
                </c:pt>
                <c:pt idx="26">
                  <c:v>74</c:v>
                </c:pt>
                <c:pt idx="27">
                  <c:v>251</c:v>
                </c:pt>
                <c:pt idx="28">
                  <c:v>176</c:v>
                </c:pt>
                <c:pt idx="29">
                  <c:v>242</c:v>
                </c:pt>
                <c:pt idx="30">
                  <c:v>340</c:v>
                </c:pt>
                <c:pt idx="31">
                  <c:v>509</c:v>
                </c:pt>
                <c:pt idx="32">
                  <c:v>12</c:v>
                </c:pt>
                <c:pt idx="33">
                  <c:v>310</c:v>
                </c:pt>
                <c:pt idx="34">
                  <c:v>23</c:v>
                </c:pt>
                <c:pt idx="35">
                  <c:v>460</c:v>
                </c:pt>
                <c:pt idx="36">
                  <c:v>22</c:v>
                </c:pt>
                <c:pt idx="37">
                  <c:v>299</c:v>
                </c:pt>
                <c:pt idx="38">
                  <c:v>122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TP!$D$4:$D$42</c:f>
              <c:numCache>
                <c:formatCode>General</c:formatCode>
                <c:ptCount val="39"/>
                <c:pt idx="0">
                  <c:v>767</c:v>
                </c:pt>
                <c:pt idx="1">
                  <c:v>1302</c:v>
                </c:pt>
                <c:pt idx="2">
                  <c:v>1579</c:v>
                </c:pt>
                <c:pt idx="3">
                  <c:v>141</c:v>
                </c:pt>
                <c:pt idx="4">
                  <c:v>442</c:v>
                </c:pt>
                <c:pt idx="5">
                  <c:v>1203</c:v>
                </c:pt>
                <c:pt idx="6">
                  <c:v>1765</c:v>
                </c:pt>
                <c:pt idx="7">
                  <c:v>1268</c:v>
                </c:pt>
                <c:pt idx="8">
                  <c:v>828</c:v>
                </c:pt>
                <c:pt idx="9">
                  <c:v>660</c:v>
                </c:pt>
                <c:pt idx="10">
                  <c:v>991</c:v>
                </c:pt>
                <c:pt idx="11">
                  <c:v>678</c:v>
                </c:pt>
                <c:pt idx="12">
                  <c:v>121</c:v>
                </c:pt>
                <c:pt idx="13">
                  <c:v>13</c:v>
                </c:pt>
                <c:pt idx="14">
                  <c:v>235</c:v>
                </c:pt>
                <c:pt idx="15">
                  <c:v>134</c:v>
                </c:pt>
                <c:pt idx="16">
                  <c:v>425</c:v>
                </c:pt>
                <c:pt idx="17">
                  <c:v>98</c:v>
                </c:pt>
                <c:pt idx="18">
                  <c:v>38</c:v>
                </c:pt>
                <c:pt idx="19">
                  <c:v>18</c:v>
                </c:pt>
                <c:pt idx="20">
                  <c:v>56</c:v>
                </c:pt>
                <c:pt idx="21">
                  <c:v>252</c:v>
                </c:pt>
                <c:pt idx="22">
                  <c:v>401</c:v>
                </c:pt>
                <c:pt idx="23">
                  <c:v>336</c:v>
                </c:pt>
                <c:pt idx="24">
                  <c:v>94</c:v>
                </c:pt>
                <c:pt idx="25">
                  <c:v>93</c:v>
                </c:pt>
                <c:pt idx="26">
                  <c:v>249</c:v>
                </c:pt>
                <c:pt idx="27">
                  <c:v>358</c:v>
                </c:pt>
                <c:pt idx="28">
                  <c:v>132</c:v>
                </c:pt>
                <c:pt idx="29">
                  <c:v>233</c:v>
                </c:pt>
                <c:pt idx="30">
                  <c:v>184</c:v>
                </c:pt>
                <c:pt idx="31">
                  <c:v>491</c:v>
                </c:pt>
                <c:pt idx="32">
                  <c:v>6</c:v>
                </c:pt>
                <c:pt idx="33">
                  <c:v>187</c:v>
                </c:pt>
                <c:pt idx="34">
                  <c:v>27</c:v>
                </c:pt>
                <c:pt idx="35">
                  <c:v>409</c:v>
                </c:pt>
                <c:pt idx="36">
                  <c:v>40</c:v>
                </c:pt>
                <c:pt idx="37">
                  <c:v>179</c:v>
                </c:pt>
                <c:pt idx="38">
                  <c:v>38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TP!$F$4:$F$42</c:f>
              <c:numCache>
                <c:formatCode>General</c:formatCode>
                <c:ptCount val="39"/>
                <c:pt idx="0">
                  <c:v>853</c:v>
                </c:pt>
                <c:pt idx="1">
                  <c:v>1186</c:v>
                </c:pt>
                <c:pt idx="2">
                  <c:v>974</c:v>
                </c:pt>
                <c:pt idx="3">
                  <c:v>135</c:v>
                </c:pt>
                <c:pt idx="4">
                  <c:v>490</c:v>
                </c:pt>
                <c:pt idx="5">
                  <c:v>851</c:v>
                </c:pt>
                <c:pt idx="6">
                  <c:v>1505</c:v>
                </c:pt>
                <c:pt idx="7">
                  <c:v>1137</c:v>
                </c:pt>
                <c:pt idx="8">
                  <c:v>766</c:v>
                </c:pt>
                <c:pt idx="9">
                  <c:v>528</c:v>
                </c:pt>
                <c:pt idx="10">
                  <c:v>840</c:v>
                </c:pt>
                <c:pt idx="11">
                  <c:v>346</c:v>
                </c:pt>
                <c:pt idx="12">
                  <c:v>53</c:v>
                </c:pt>
                <c:pt idx="13">
                  <c:v>13</c:v>
                </c:pt>
                <c:pt idx="14">
                  <c:v>279</c:v>
                </c:pt>
                <c:pt idx="15">
                  <c:v>114</c:v>
                </c:pt>
                <c:pt idx="16">
                  <c:v>167</c:v>
                </c:pt>
                <c:pt idx="17">
                  <c:v>127</c:v>
                </c:pt>
                <c:pt idx="18">
                  <c:v>28</c:v>
                </c:pt>
                <c:pt idx="19">
                  <c:v>51</c:v>
                </c:pt>
                <c:pt idx="20">
                  <c:v>48</c:v>
                </c:pt>
                <c:pt idx="21">
                  <c:v>73</c:v>
                </c:pt>
                <c:pt idx="22">
                  <c:v>342</c:v>
                </c:pt>
                <c:pt idx="23">
                  <c:v>270</c:v>
                </c:pt>
                <c:pt idx="24">
                  <c:v>79</c:v>
                </c:pt>
                <c:pt idx="25">
                  <c:v>125</c:v>
                </c:pt>
                <c:pt idx="26">
                  <c:v>267</c:v>
                </c:pt>
                <c:pt idx="27">
                  <c:v>196</c:v>
                </c:pt>
                <c:pt idx="28">
                  <c:v>83</c:v>
                </c:pt>
                <c:pt idx="29">
                  <c:v>124</c:v>
                </c:pt>
                <c:pt idx="30">
                  <c:v>164</c:v>
                </c:pt>
                <c:pt idx="31">
                  <c:v>375</c:v>
                </c:pt>
                <c:pt idx="32">
                  <c:v>5</c:v>
                </c:pt>
                <c:pt idx="33">
                  <c:v>126</c:v>
                </c:pt>
                <c:pt idx="34">
                  <c:v>22</c:v>
                </c:pt>
                <c:pt idx="35">
                  <c:v>330</c:v>
                </c:pt>
                <c:pt idx="36">
                  <c:v>20</c:v>
                </c:pt>
                <c:pt idx="37">
                  <c:v>134</c:v>
                </c:pt>
                <c:pt idx="38">
                  <c:v>8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TP!$H$4:$H$42</c:f>
              <c:numCache>
                <c:formatCode>General</c:formatCode>
                <c:ptCount val="39"/>
                <c:pt idx="0">
                  <c:v>152</c:v>
                </c:pt>
                <c:pt idx="1">
                  <c:v>1446</c:v>
                </c:pt>
                <c:pt idx="2">
                  <c:v>1016</c:v>
                </c:pt>
                <c:pt idx="3">
                  <c:v>239</c:v>
                </c:pt>
                <c:pt idx="4">
                  <c:v>429</c:v>
                </c:pt>
                <c:pt idx="5">
                  <c:v>512</c:v>
                </c:pt>
                <c:pt idx="6">
                  <c:v>1719</c:v>
                </c:pt>
                <c:pt idx="7">
                  <c:v>1221</c:v>
                </c:pt>
                <c:pt idx="8">
                  <c:v>1094</c:v>
                </c:pt>
                <c:pt idx="9">
                  <c:v>309</c:v>
                </c:pt>
                <c:pt idx="10">
                  <c:v>852</c:v>
                </c:pt>
                <c:pt idx="11">
                  <c:v>445</c:v>
                </c:pt>
                <c:pt idx="12">
                  <c:v>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TP!$J$4:$J$42</c:f>
              <c:numCache>
                <c:formatCode>General</c:formatCode>
                <c:ptCount val="39"/>
                <c:pt idx="0">
                  <c:v>200</c:v>
                </c:pt>
                <c:pt idx="1">
                  <c:v>865</c:v>
                </c:pt>
                <c:pt idx="2">
                  <c:v>821</c:v>
                </c:pt>
                <c:pt idx="3">
                  <c:v>203</c:v>
                </c:pt>
                <c:pt idx="4">
                  <c:v>416</c:v>
                </c:pt>
                <c:pt idx="5">
                  <c:v>388</c:v>
                </c:pt>
                <c:pt idx="6">
                  <c:v>1221</c:v>
                </c:pt>
                <c:pt idx="7">
                  <c:v>1208</c:v>
                </c:pt>
                <c:pt idx="8">
                  <c:v>529</c:v>
                </c:pt>
                <c:pt idx="9">
                  <c:v>402</c:v>
                </c:pt>
                <c:pt idx="10">
                  <c:v>569</c:v>
                </c:pt>
                <c:pt idx="11">
                  <c:v>103</c:v>
                </c:pt>
                <c:pt idx="12">
                  <c:v>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TP!$L$4:$L$42</c:f>
              <c:numCache>
                <c:formatCode>General</c:formatCode>
                <c:ptCount val="39"/>
                <c:pt idx="0">
                  <c:v>177</c:v>
                </c:pt>
                <c:pt idx="1">
                  <c:v>707</c:v>
                </c:pt>
                <c:pt idx="2">
                  <c:v>718</c:v>
                </c:pt>
                <c:pt idx="3">
                  <c:v>195</c:v>
                </c:pt>
                <c:pt idx="4">
                  <c:v>281</c:v>
                </c:pt>
                <c:pt idx="5">
                  <c:v>371</c:v>
                </c:pt>
                <c:pt idx="6">
                  <c:v>1026</c:v>
                </c:pt>
                <c:pt idx="7">
                  <c:v>805</c:v>
                </c:pt>
                <c:pt idx="8">
                  <c:v>466</c:v>
                </c:pt>
                <c:pt idx="9">
                  <c:v>319</c:v>
                </c:pt>
                <c:pt idx="10">
                  <c:v>460</c:v>
                </c:pt>
                <c:pt idx="11">
                  <c:v>194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33998080"/>
        <c:axId val="134000000"/>
      </c:lineChart>
      <c:dateAx>
        <c:axId val="13399808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000000"/>
        <c:crosses val="autoZero"/>
        <c:auto val="1"/>
        <c:lblOffset val="100"/>
      </c:dateAx>
      <c:valAx>
        <c:axId val="13400000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3998080"/>
        <c:crosses val="autoZero"/>
        <c:crossBetween val="between"/>
        <c:majorUnit val="10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0037007254279951"/>
          <c:y val="6.054333591874057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818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TP!$C$4:$C$42</c:f>
              <c:numCache>
                <c:formatCode>General</c:formatCode>
                <c:ptCount val="39"/>
                <c:pt idx="0">
                  <c:v>109</c:v>
                </c:pt>
                <c:pt idx="1">
                  <c:v>67</c:v>
                </c:pt>
                <c:pt idx="2">
                  <c:v>84</c:v>
                </c:pt>
                <c:pt idx="3">
                  <c:v>23</c:v>
                </c:pt>
                <c:pt idx="4">
                  <c:v>27</c:v>
                </c:pt>
                <c:pt idx="5">
                  <c:v>83</c:v>
                </c:pt>
                <c:pt idx="6">
                  <c:v>83</c:v>
                </c:pt>
                <c:pt idx="7">
                  <c:v>84</c:v>
                </c:pt>
                <c:pt idx="8">
                  <c:v>50</c:v>
                </c:pt>
                <c:pt idx="9">
                  <c:v>30</c:v>
                </c:pt>
                <c:pt idx="10">
                  <c:v>55</c:v>
                </c:pt>
                <c:pt idx="11">
                  <c:v>29</c:v>
                </c:pt>
                <c:pt idx="12">
                  <c:v>44</c:v>
                </c:pt>
                <c:pt idx="13">
                  <c:v>2</c:v>
                </c:pt>
                <c:pt idx="14">
                  <c:v>34</c:v>
                </c:pt>
                <c:pt idx="15">
                  <c:v>12</c:v>
                </c:pt>
                <c:pt idx="16">
                  <c:v>82</c:v>
                </c:pt>
                <c:pt idx="17">
                  <c:v>15</c:v>
                </c:pt>
                <c:pt idx="18">
                  <c:v>9</c:v>
                </c:pt>
                <c:pt idx="19">
                  <c:v>3</c:v>
                </c:pt>
                <c:pt idx="20">
                  <c:v>9</c:v>
                </c:pt>
                <c:pt idx="21">
                  <c:v>15</c:v>
                </c:pt>
                <c:pt idx="22">
                  <c:v>2</c:v>
                </c:pt>
                <c:pt idx="23">
                  <c:v>14</c:v>
                </c:pt>
                <c:pt idx="24">
                  <c:v>11</c:v>
                </c:pt>
                <c:pt idx="25">
                  <c:v>56</c:v>
                </c:pt>
                <c:pt idx="26">
                  <c:v>20</c:v>
                </c:pt>
                <c:pt idx="27">
                  <c:v>22</c:v>
                </c:pt>
                <c:pt idx="28">
                  <c:v>29</c:v>
                </c:pt>
                <c:pt idx="29">
                  <c:v>40</c:v>
                </c:pt>
                <c:pt idx="30">
                  <c:v>59</c:v>
                </c:pt>
                <c:pt idx="31">
                  <c:v>76</c:v>
                </c:pt>
                <c:pt idx="32">
                  <c:v>7</c:v>
                </c:pt>
                <c:pt idx="33">
                  <c:v>36</c:v>
                </c:pt>
                <c:pt idx="34">
                  <c:v>7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21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TP!$E$4:$E$42</c:f>
              <c:numCache>
                <c:formatCode>General</c:formatCode>
                <c:ptCount val="39"/>
                <c:pt idx="0">
                  <c:v>33</c:v>
                </c:pt>
                <c:pt idx="1">
                  <c:v>56</c:v>
                </c:pt>
                <c:pt idx="2">
                  <c:v>86</c:v>
                </c:pt>
                <c:pt idx="3">
                  <c:v>12</c:v>
                </c:pt>
                <c:pt idx="4">
                  <c:v>51</c:v>
                </c:pt>
                <c:pt idx="5">
                  <c:v>95</c:v>
                </c:pt>
                <c:pt idx="6">
                  <c:v>61</c:v>
                </c:pt>
                <c:pt idx="7">
                  <c:v>55</c:v>
                </c:pt>
                <c:pt idx="8">
                  <c:v>26</c:v>
                </c:pt>
                <c:pt idx="9">
                  <c:v>21</c:v>
                </c:pt>
                <c:pt idx="10">
                  <c:v>28</c:v>
                </c:pt>
                <c:pt idx="11">
                  <c:v>47</c:v>
                </c:pt>
                <c:pt idx="12">
                  <c:v>26</c:v>
                </c:pt>
                <c:pt idx="13">
                  <c:v>3</c:v>
                </c:pt>
                <c:pt idx="14">
                  <c:v>10</c:v>
                </c:pt>
                <c:pt idx="15">
                  <c:v>11</c:v>
                </c:pt>
                <c:pt idx="16">
                  <c:v>52</c:v>
                </c:pt>
                <c:pt idx="17">
                  <c:v>12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18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29</c:v>
                </c:pt>
                <c:pt idx="26">
                  <c:v>19</c:v>
                </c:pt>
                <c:pt idx="27">
                  <c:v>29</c:v>
                </c:pt>
                <c:pt idx="28">
                  <c:v>14</c:v>
                </c:pt>
                <c:pt idx="29">
                  <c:v>35</c:v>
                </c:pt>
                <c:pt idx="30">
                  <c:v>30</c:v>
                </c:pt>
                <c:pt idx="31">
                  <c:v>67</c:v>
                </c:pt>
                <c:pt idx="32">
                  <c:v>3</c:v>
                </c:pt>
                <c:pt idx="33">
                  <c:v>20</c:v>
                </c:pt>
                <c:pt idx="34">
                  <c:v>5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9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TP!$G$4:$G$42</c:f>
              <c:numCache>
                <c:formatCode>General</c:formatCode>
                <c:ptCount val="39"/>
                <c:pt idx="0">
                  <c:v>40</c:v>
                </c:pt>
                <c:pt idx="1">
                  <c:v>50</c:v>
                </c:pt>
                <c:pt idx="2">
                  <c:v>49</c:v>
                </c:pt>
                <c:pt idx="3">
                  <c:v>7</c:v>
                </c:pt>
                <c:pt idx="4">
                  <c:v>69</c:v>
                </c:pt>
                <c:pt idx="5">
                  <c:v>55</c:v>
                </c:pt>
                <c:pt idx="6">
                  <c:v>48</c:v>
                </c:pt>
                <c:pt idx="7">
                  <c:v>67</c:v>
                </c:pt>
                <c:pt idx="8">
                  <c:v>40</c:v>
                </c:pt>
                <c:pt idx="9">
                  <c:v>27</c:v>
                </c:pt>
                <c:pt idx="10">
                  <c:v>28</c:v>
                </c:pt>
                <c:pt idx="11">
                  <c:v>27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6</c:v>
                </c:pt>
                <c:pt idx="16">
                  <c:v>24</c:v>
                </c:pt>
                <c:pt idx="17">
                  <c:v>16</c:v>
                </c:pt>
                <c:pt idx="18">
                  <c:v>1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17</c:v>
                </c:pt>
                <c:pt idx="27">
                  <c:v>13</c:v>
                </c:pt>
                <c:pt idx="28">
                  <c:v>8</c:v>
                </c:pt>
                <c:pt idx="29">
                  <c:v>15</c:v>
                </c:pt>
                <c:pt idx="30">
                  <c:v>21</c:v>
                </c:pt>
                <c:pt idx="31">
                  <c:v>46</c:v>
                </c:pt>
                <c:pt idx="32">
                  <c:v>2</c:v>
                </c:pt>
                <c:pt idx="33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TP!$I$4:$I$42</c:f>
              <c:numCache>
                <c:formatCode>General</c:formatCode>
                <c:ptCount val="39"/>
                <c:pt idx="0">
                  <c:v>5</c:v>
                </c:pt>
                <c:pt idx="1">
                  <c:v>34</c:v>
                </c:pt>
                <c:pt idx="2">
                  <c:v>69</c:v>
                </c:pt>
                <c:pt idx="3">
                  <c:v>13</c:v>
                </c:pt>
                <c:pt idx="4">
                  <c:v>40</c:v>
                </c:pt>
                <c:pt idx="5">
                  <c:v>37</c:v>
                </c:pt>
                <c:pt idx="6">
                  <c:v>56</c:v>
                </c:pt>
                <c:pt idx="7">
                  <c:v>68</c:v>
                </c:pt>
                <c:pt idx="8">
                  <c:v>56</c:v>
                </c:pt>
                <c:pt idx="9">
                  <c:v>11</c:v>
                </c:pt>
                <c:pt idx="10">
                  <c:v>18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TP!$K$4:$K$42</c:f>
              <c:numCache>
                <c:formatCode>General</c:formatCode>
                <c:ptCount val="39"/>
                <c:pt idx="0">
                  <c:v>15</c:v>
                </c:pt>
                <c:pt idx="1">
                  <c:v>34</c:v>
                </c:pt>
                <c:pt idx="2">
                  <c:v>49</c:v>
                </c:pt>
                <c:pt idx="3">
                  <c:v>10</c:v>
                </c:pt>
                <c:pt idx="4">
                  <c:v>53</c:v>
                </c:pt>
                <c:pt idx="5">
                  <c:v>25</c:v>
                </c:pt>
                <c:pt idx="6">
                  <c:v>47</c:v>
                </c:pt>
                <c:pt idx="7">
                  <c:v>69</c:v>
                </c:pt>
                <c:pt idx="8">
                  <c:v>20</c:v>
                </c:pt>
                <c:pt idx="9">
                  <c:v>13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41389</c:v>
                </c:pt>
                <c:pt idx="4">
                  <c:v>41393</c:v>
                </c:pt>
                <c:pt idx="5">
                  <c:v>41400</c:v>
                </c:pt>
                <c:pt idx="6">
                  <c:v>41409</c:v>
                </c:pt>
                <c:pt idx="7">
                  <c:v>41414</c:v>
                </c:pt>
                <c:pt idx="8">
                  <c:v>41423</c:v>
                </c:pt>
                <c:pt idx="9">
                  <c:v>41428</c:v>
                </c:pt>
                <c:pt idx="10">
                  <c:v>41435</c:v>
                </c:pt>
                <c:pt idx="11">
                  <c:v>41443</c:v>
                </c:pt>
                <c:pt idx="12">
                  <c:v>41453</c:v>
                </c:pt>
                <c:pt idx="13">
                  <c:v>41367</c:v>
                </c:pt>
                <c:pt idx="14">
                  <c:v>41373</c:v>
                </c:pt>
                <c:pt idx="15">
                  <c:v>41379</c:v>
                </c:pt>
                <c:pt idx="16">
                  <c:v>41389</c:v>
                </c:pt>
                <c:pt idx="17">
                  <c:v>41393</c:v>
                </c:pt>
                <c:pt idx="18">
                  <c:v>41400</c:v>
                </c:pt>
                <c:pt idx="19">
                  <c:v>41409</c:v>
                </c:pt>
                <c:pt idx="20">
                  <c:v>41414</c:v>
                </c:pt>
                <c:pt idx="21">
                  <c:v>41423</c:v>
                </c:pt>
                <c:pt idx="22">
                  <c:v>41428</c:v>
                </c:pt>
                <c:pt idx="23">
                  <c:v>41435</c:v>
                </c:pt>
                <c:pt idx="24">
                  <c:v>41443</c:v>
                </c:pt>
                <c:pt idx="25">
                  <c:v>41453</c:v>
                </c:pt>
                <c:pt idx="26">
                  <c:v>41367</c:v>
                </c:pt>
                <c:pt idx="27">
                  <c:v>41373</c:v>
                </c:pt>
                <c:pt idx="28">
                  <c:v>41379</c:v>
                </c:pt>
                <c:pt idx="29">
                  <c:v>41389</c:v>
                </c:pt>
                <c:pt idx="30">
                  <c:v>41393</c:v>
                </c:pt>
                <c:pt idx="31">
                  <c:v>41400</c:v>
                </c:pt>
                <c:pt idx="32">
                  <c:v>41409</c:v>
                </c:pt>
                <c:pt idx="33">
                  <c:v>41414</c:v>
                </c:pt>
                <c:pt idx="34">
                  <c:v>41423</c:v>
                </c:pt>
                <c:pt idx="35">
                  <c:v>41428</c:v>
                </c:pt>
                <c:pt idx="36">
                  <c:v>41435</c:v>
                </c:pt>
                <c:pt idx="37">
                  <c:v>41443</c:v>
                </c:pt>
                <c:pt idx="38">
                  <c:v>41453</c:v>
                </c:pt>
              </c:numCache>
            </c:numRef>
          </c:cat>
          <c:val>
            <c:numRef>
              <c:f>TP!$M$4:$M$42</c:f>
              <c:numCache>
                <c:formatCode>General</c:formatCode>
                <c:ptCount val="39"/>
                <c:pt idx="0">
                  <c:v>5</c:v>
                </c:pt>
                <c:pt idx="1">
                  <c:v>30</c:v>
                </c:pt>
                <c:pt idx="2">
                  <c:v>42</c:v>
                </c:pt>
                <c:pt idx="3">
                  <c:v>18</c:v>
                </c:pt>
                <c:pt idx="4">
                  <c:v>30</c:v>
                </c:pt>
                <c:pt idx="5">
                  <c:v>28</c:v>
                </c:pt>
                <c:pt idx="6">
                  <c:v>46</c:v>
                </c:pt>
                <c:pt idx="7">
                  <c:v>39</c:v>
                </c:pt>
                <c:pt idx="8">
                  <c:v>19</c:v>
                </c:pt>
                <c:pt idx="9">
                  <c:v>18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34106112"/>
        <c:axId val="134128768"/>
      </c:lineChart>
      <c:dateAx>
        <c:axId val="1341061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128768"/>
        <c:crosses val="autoZero"/>
        <c:auto val="1"/>
        <c:lblOffset val="100"/>
      </c:dateAx>
      <c:valAx>
        <c:axId val="13412876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34106112"/>
        <c:crosses val="autoZero"/>
        <c:crossBetween val="between"/>
        <c:majorUnit val="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497791283053477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1"/>
          <c:order val="0"/>
          <c:tx>
            <c:strRef>
              <c:f>TP!$I$400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TP!$I$401:$I$418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24</c:v>
                </c:pt>
                <c:pt idx="4">
                  <c:v>40</c:v>
                </c:pt>
                <c:pt idx="5">
                  <c:v>7</c:v>
                </c:pt>
                <c:pt idx="6">
                  <c:v>17</c:v>
                </c:pt>
                <c:pt idx="7">
                  <c:v>48</c:v>
                </c:pt>
                <c:pt idx="8">
                  <c:v>6</c:v>
                </c:pt>
                <c:pt idx="9">
                  <c:v>16</c:v>
                </c:pt>
                <c:pt idx="10">
                  <c:v>13</c:v>
                </c:pt>
                <c:pt idx="11">
                  <c:v>10</c:v>
                </c:pt>
                <c:pt idx="12">
                  <c:v>90</c:v>
                </c:pt>
                <c:pt idx="13">
                  <c:v>20</c:v>
                </c:pt>
                <c:pt idx="14">
                  <c:v>26</c:v>
                </c:pt>
                <c:pt idx="15">
                  <c:v>17</c:v>
                </c:pt>
                <c:pt idx="16">
                  <c:v>42</c:v>
                </c:pt>
                <c:pt idx="17">
                  <c:v>10</c:v>
                </c:pt>
              </c:numCache>
            </c:numRef>
          </c:val>
        </c:ser>
        <c:ser>
          <c:idx val="2"/>
          <c:order val="1"/>
          <c:tx>
            <c:strRef>
              <c:f>TP!$K$400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TP!$K$401:$K$418</c:f>
              <c:numCache>
                <c:formatCode>General</c:formatCode>
                <c:ptCount val="18"/>
                <c:pt idx="0">
                  <c:v>3</c:v>
                </c:pt>
                <c:pt idx="1">
                  <c:v>24</c:v>
                </c:pt>
                <c:pt idx="2">
                  <c:v>47</c:v>
                </c:pt>
                <c:pt idx="3">
                  <c:v>10</c:v>
                </c:pt>
                <c:pt idx="4">
                  <c:v>42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28</c:v>
                </c:pt>
                <c:pt idx="9">
                  <c:v>41</c:v>
                </c:pt>
                <c:pt idx="10">
                  <c:v>7</c:v>
                </c:pt>
                <c:pt idx="11">
                  <c:v>20</c:v>
                </c:pt>
                <c:pt idx="12">
                  <c:v>39</c:v>
                </c:pt>
                <c:pt idx="13">
                  <c:v>20</c:v>
                </c:pt>
                <c:pt idx="14">
                  <c:v>49</c:v>
                </c:pt>
                <c:pt idx="15">
                  <c:v>6</c:v>
                </c:pt>
                <c:pt idx="16">
                  <c:v>28</c:v>
                </c:pt>
                <c:pt idx="17">
                  <c:v>15</c:v>
                </c:pt>
              </c:numCache>
            </c:numRef>
          </c:val>
        </c:ser>
        <c:ser>
          <c:idx val="3"/>
          <c:order val="2"/>
          <c:tx>
            <c:strRef>
              <c:f>TP!$M$400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TP!$M$401:$M$418</c:f>
              <c:numCache>
                <c:formatCode>General</c:formatCode>
                <c:ptCount val="18"/>
                <c:pt idx="0">
                  <c:v>2</c:v>
                </c:pt>
                <c:pt idx="1">
                  <c:v>143</c:v>
                </c:pt>
                <c:pt idx="2">
                  <c:v>148</c:v>
                </c:pt>
                <c:pt idx="3">
                  <c:v>105</c:v>
                </c:pt>
                <c:pt idx="4">
                  <c:v>19</c:v>
                </c:pt>
                <c:pt idx="5">
                  <c:v>46</c:v>
                </c:pt>
                <c:pt idx="6">
                  <c:v>73</c:v>
                </c:pt>
                <c:pt idx="7">
                  <c:v>140</c:v>
                </c:pt>
                <c:pt idx="8">
                  <c:v>12</c:v>
                </c:pt>
                <c:pt idx="9">
                  <c:v>29</c:v>
                </c:pt>
                <c:pt idx="10">
                  <c:v>69</c:v>
                </c:pt>
                <c:pt idx="11">
                  <c:v>26</c:v>
                </c:pt>
                <c:pt idx="12">
                  <c:v>52</c:v>
                </c:pt>
                <c:pt idx="13">
                  <c:v>51</c:v>
                </c:pt>
                <c:pt idx="14">
                  <c:v>52</c:v>
                </c:pt>
                <c:pt idx="15">
                  <c:v>19</c:v>
                </c:pt>
                <c:pt idx="16">
                  <c:v>60</c:v>
                </c:pt>
                <c:pt idx="17">
                  <c:v>9</c:v>
                </c:pt>
              </c:numCache>
            </c:numRef>
          </c:val>
        </c:ser>
        <c:ser>
          <c:idx val="4"/>
          <c:order val="3"/>
          <c:tx>
            <c:strRef>
              <c:f>TP!$O$400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TP!$A$401:$A$418</c:f>
              <c:numCache>
                <c:formatCode>m/d/yyyy</c:formatCode>
                <c:ptCount val="18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41382</c:v>
                </c:pt>
                <c:pt idx="6">
                  <c:v>41414</c:v>
                </c:pt>
                <c:pt idx="7">
                  <c:v>41417</c:v>
                </c:pt>
                <c:pt idx="8">
                  <c:v>41422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41436</c:v>
                </c:pt>
                <c:pt idx="13">
                  <c:v>41439</c:v>
                </c:pt>
                <c:pt idx="14">
                  <c:v>41443</c:v>
                </c:pt>
                <c:pt idx="15">
                  <c:v>41445</c:v>
                </c:pt>
                <c:pt idx="16">
                  <c:v>41449</c:v>
                </c:pt>
                <c:pt idx="17">
                  <c:v>41450</c:v>
                </c:pt>
              </c:numCache>
            </c:numRef>
          </c:cat>
          <c:val>
            <c:numRef>
              <c:f>TP!$O$401:$O$418</c:f>
              <c:numCache>
                <c:formatCode>General</c:formatCode>
                <c:ptCount val="18"/>
                <c:pt idx="0">
                  <c:v>15</c:v>
                </c:pt>
                <c:pt idx="1">
                  <c:v>18</c:v>
                </c:pt>
                <c:pt idx="2">
                  <c:v>85</c:v>
                </c:pt>
                <c:pt idx="3">
                  <c:v>29</c:v>
                </c:pt>
                <c:pt idx="4">
                  <c:v>39</c:v>
                </c:pt>
                <c:pt idx="5">
                  <c:v>52</c:v>
                </c:pt>
                <c:pt idx="6">
                  <c:v>59</c:v>
                </c:pt>
                <c:pt idx="7">
                  <c:v>37</c:v>
                </c:pt>
                <c:pt idx="8">
                  <c:v>16</c:v>
                </c:pt>
                <c:pt idx="9">
                  <c:v>12</c:v>
                </c:pt>
                <c:pt idx="10">
                  <c:v>52</c:v>
                </c:pt>
                <c:pt idx="11">
                  <c:v>11</c:v>
                </c:pt>
                <c:pt idx="12">
                  <c:v>23</c:v>
                </c:pt>
                <c:pt idx="13">
                  <c:v>66</c:v>
                </c:pt>
                <c:pt idx="14">
                  <c:v>19</c:v>
                </c:pt>
                <c:pt idx="15">
                  <c:v>16</c:v>
                </c:pt>
                <c:pt idx="16">
                  <c:v>36</c:v>
                </c:pt>
                <c:pt idx="17">
                  <c:v>7</c:v>
                </c:pt>
              </c:numCache>
            </c:numRef>
          </c:val>
        </c:ser>
        <c:marker val="1"/>
        <c:axId val="126570496"/>
        <c:axId val="126572416"/>
      </c:lineChart>
      <c:dateAx>
        <c:axId val="1265704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572416"/>
        <c:crosses val="autoZero"/>
        <c:auto val="1"/>
        <c:lblOffset val="100"/>
      </c:dateAx>
      <c:valAx>
        <c:axId val="12657241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570496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34138880"/>
        <c:axId val="134030080"/>
      </c:barChart>
      <c:catAx>
        <c:axId val="134138880"/>
        <c:scaling>
          <c:orientation val="minMax"/>
        </c:scaling>
        <c:axPos val="b"/>
        <c:tickLblPos val="nextTo"/>
        <c:crossAx val="134030080"/>
        <c:crosses val="autoZero"/>
        <c:auto val="1"/>
        <c:lblAlgn val="ctr"/>
        <c:lblOffset val="100"/>
      </c:catAx>
      <c:valAx>
        <c:axId val="134030080"/>
        <c:scaling>
          <c:orientation val="minMax"/>
        </c:scaling>
        <c:axPos val="l"/>
        <c:majorGridlines/>
        <c:tickLblPos val="nextTo"/>
        <c:crossAx val="134138880"/>
        <c:crosses val="autoZero"/>
        <c:crossBetween val="between"/>
      </c:valAx>
    </c:plotArea>
    <c:legend>
      <c:legendPos val="r"/>
    </c:legend>
    <c:plotVisOnly val="1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30042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92"/>
          <c:w val="0.85539547451776365"/>
          <c:h val="0.73710383245674072"/>
        </c:manualLayout>
      </c:layout>
      <c:lineChart>
        <c:grouping val="standard"/>
        <c:ser>
          <c:idx val="0"/>
          <c:order val="0"/>
          <c:tx>
            <c:strRef>
              <c:f>AV!$C$389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AV!$C$390:$C$410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AV!$D$389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AV!$D$390:$D$410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AV!$E$389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AV!$E$390:$E$410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AV!$F$389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AV!$F$390:$F$410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34199936"/>
        <c:axId val="134214784"/>
      </c:lineChart>
      <c:dateAx>
        <c:axId val="13419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214784"/>
        <c:crosses val="autoZero"/>
        <c:auto val="1"/>
        <c:lblOffset val="100"/>
      </c:dateAx>
      <c:valAx>
        <c:axId val="13421478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4199936"/>
        <c:crosses val="autoZero"/>
        <c:crossBetween val="between"/>
        <c:majorUnit val="2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396281420296113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86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AV!$B$389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AV!$B$390:$B$410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AV!$G$389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AV!$A$390:$A$410</c:f>
              <c:numCache>
                <c:formatCode>m/d/yyyy</c:formatCode>
                <c:ptCount val="21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 formatCode="m/d/yyyy;@">
                  <c:v>41450</c:v>
                </c:pt>
              </c:numCache>
            </c:numRef>
          </c:cat>
          <c:val>
            <c:numRef>
              <c:f>AV!$G$390:$G$410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34254592"/>
        <c:axId val="134256896"/>
      </c:lineChart>
      <c:dateAx>
        <c:axId val="1342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256896"/>
        <c:crosses val="autoZero"/>
        <c:auto val="1"/>
        <c:lblOffset val="100"/>
      </c:dateAx>
      <c:valAx>
        <c:axId val="1342568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4254592"/>
        <c:crosses val="autoZero"/>
        <c:crossBetween val="between"/>
        <c:majorUnit val="5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7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AV!$C$367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AV!$A$368:$A$384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AV!$C$368:$C$384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</c:numCache>
            </c:numRef>
          </c:val>
        </c:ser>
        <c:marker val="1"/>
        <c:axId val="133176704"/>
        <c:axId val="134226688"/>
      </c:lineChart>
      <c:dateAx>
        <c:axId val="13317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226688"/>
        <c:crosses val="autoZero"/>
        <c:auto val="1"/>
        <c:lblOffset val="100"/>
        <c:majorUnit val="7"/>
        <c:majorTimeUnit val="days"/>
      </c:dateAx>
      <c:valAx>
        <c:axId val="13422668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3176704"/>
        <c:crosses val="autoZero"/>
        <c:crossBetween val="between"/>
        <c:majorUnit val="2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613518132009596"/>
          <c:y val="2.0181111972914262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AV!$A$368:$A$384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AV!$B$368:$B$384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</c:numCache>
            </c:numRef>
          </c:val>
        </c:ser>
        <c:ser>
          <c:idx val="1"/>
          <c:order val="1"/>
          <c:tx>
            <c:strRef>
              <c:f>AV!$D$367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AV!$A$368:$A$384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AV!$D$368:$D$384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AV!$E$367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AV!$A$368:$A$384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AV!$E$368:$E$384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134345088"/>
        <c:axId val="134347392"/>
      </c:lineChart>
      <c:dateAx>
        <c:axId val="1343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347392"/>
        <c:crosses val="autoZero"/>
        <c:auto val="1"/>
        <c:lblOffset val="100"/>
        <c:majorUnit val="7"/>
        <c:majorTimeUnit val="days"/>
      </c:dateAx>
      <c:valAx>
        <c:axId val="13434739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345088"/>
        <c:crosses val="autoZero"/>
        <c:crossBetween val="between"/>
        <c:majorUnit val="5"/>
      </c:valAx>
    </c:plotArea>
    <c:plotVisOnly val="1"/>
  </c:chart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0976049896011532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AV!$F$337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AV!$A$338:$A$364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AV!$F$338:$F$364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4572672"/>
        <c:axId val="134587136"/>
      </c:lineChart>
      <c:dateAx>
        <c:axId val="1345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587136"/>
        <c:crosses val="autoZero"/>
        <c:auto val="1"/>
        <c:lblOffset val="100"/>
        <c:majorUnit val="7"/>
        <c:majorTimeUnit val="days"/>
      </c:dateAx>
      <c:valAx>
        <c:axId val="13458713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572672"/>
        <c:crosses val="autoZero"/>
        <c:crossBetween val="between"/>
        <c:majorUnit val="2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7388"/>
          <c:y val="2.018111197291414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AV!$A$338:$A$364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AV!$B$338:$B$364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</c:ser>
        <c:ser>
          <c:idx val="3"/>
          <c:order val="1"/>
          <c:tx>
            <c:strRef>
              <c:f>AV!$C$337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AV!$A$338:$A$364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AV!$C$338:$C$364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AV!$D$337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AV!$A$338:$A$364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AV!$D$338:$D$364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AV!$E$337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AV!$A$338:$A$364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AV!$E$338:$E$364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4687360"/>
        <c:axId val="134710400"/>
      </c:lineChart>
      <c:dateAx>
        <c:axId val="13468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710400"/>
        <c:crosses val="autoZero"/>
        <c:auto val="1"/>
        <c:lblOffset val="100"/>
        <c:majorUnit val="7"/>
        <c:majorTimeUnit val="days"/>
      </c:dateAx>
      <c:valAx>
        <c:axId val="13471040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687360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3926"/>
          <c:y val="2.01811119729141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AV!$B$307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AV!$A$308:$A$333</c:f>
              <c:numCache>
                <c:formatCode>m/d/yyyy</c:formatCode>
                <c:ptCount val="26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</c:numCache>
            </c:numRef>
          </c:cat>
          <c:val>
            <c:numRef>
              <c:f>AV!$B$308:$B$333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AV!$C$307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AV!$A$308:$A$333</c:f>
              <c:numCache>
                <c:formatCode>m/d/yyyy</c:formatCode>
                <c:ptCount val="26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</c:numCache>
            </c:numRef>
          </c:cat>
          <c:val>
            <c:numRef>
              <c:f>AV!$C$308:$C$333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AV!$D$307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AV!$A$308:$A$333</c:f>
              <c:numCache>
                <c:formatCode>m/d/yyyy</c:formatCode>
                <c:ptCount val="26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</c:numCache>
            </c:numRef>
          </c:cat>
          <c:val>
            <c:numRef>
              <c:f>AV!$D$308:$D$333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AV!$E$307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AV!$A$308:$A$333</c:f>
              <c:numCache>
                <c:formatCode>m/d/yyyy</c:formatCode>
                <c:ptCount val="26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</c:numCache>
            </c:numRef>
          </c:cat>
          <c:val>
            <c:numRef>
              <c:f>AV!$E$308:$E$333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3693440"/>
        <c:axId val="133694976"/>
      </c:lineChart>
      <c:dateAx>
        <c:axId val="13369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694976"/>
        <c:crosses val="autoZero"/>
        <c:auto val="1"/>
        <c:lblOffset val="100"/>
        <c:majorUnit val="7"/>
        <c:majorTimeUnit val="days"/>
      </c:dateAx>
      <c:valAx>
        <c:axId val="13369497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3693440"/>
        <c:crosses val="autoZero"/>
        <c:crossBetween val="between"/>
        <c:majorUnit val="5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8192951205694283"/>
          <c:y val="2.018111197291359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AV!$F$278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AV!$A$279:$A$304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AV!$F$279:$F$304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4714880"/>
        <c:axId val="133762432"/>
      </c:lineChart>
      <c:dateAx>
        <c:axId val="13471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3762432"/>
        <c:crosses val="autoZero"/>
        <c:auto val="1"/>
        <c:lblOffset val="100"/>
        <c:majorUnit val="7"/>
        <c:majorTimeUnit val="days"/>
      </c:dateAx>
      <c:valAx>
        <c:axId val="13376243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714880"/>
        <c:crosses val="autoZero"/>
        <c:crossBetween val="between"/>
        <c:majorUnit val="2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7167599056629876"/>
          <c:y val="2.018111197291359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AV!$B$278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AV!$A$279:$A$304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AV!$B$279:$B$304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3"/>
          <c:order val="1"/>
          <c:tx>
            <c:strRef>
              <c:f>AV!$C$278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AV!$A$279:$A$304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AV!$C$279:$C$304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</c:ser>
        <c:ser>
          <c:idx val="1"/>
          <c:order val="2"/>
          <c:tx>
            <c:strRef>
              <c:f>AV!$D$278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AV!$A$279:$A$304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AV!$D$279:$D$304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AV!$E$278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AV!$A$279:$A$304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AV!$E$279:$E$304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marker val="1"/>
        <c:axId val="134522368"/>
        <c:axId val="134533120"/>
      </c:lineChart>
      <c:dateAx>
        <c:axId val="13452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533120"/>
        <c:crosses val="autoZero"/>
        <c:auto val="1"/>
        <c:lblOffset val="100"/>
        <c:majorUnit val="7"/>
        <c:majorTimeUnit val="days"/>
      </c:dateAx>
      <c:valAx>
        <c:axId val="13453312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522368"/>
        <c:crosses val="autoZero"/>
        <c:crossBetween val="between"/>
        <c:majorUnit val="5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030084224201744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TP!$H$380:$H$395</c:f>
              <c:numCache>
                <c:formatCode>General</c:formatCode>
                <c:ptCount val="16"/>
                <c:pt idx="0">
                  <c:v>1720</c:v>
                </c:pt>
                <c:pt idx="1">
                  <c:v>232</c:v>
                </c:pt>
                <c:pt idx="2">
                  <c:v>352</c:v>
                </c:pt>
                <c:pt idx="3">
                  <c:v>926</c:v>
                </c:pt>
                <c:pt idx="4">
                  <c:v>817</c:v>
                </c:pt>
                <c:pt idx="5">
                  <c:v>396</c:v>
                </c:pt>
                <c:pt idx="6">
                  <c:v>523</c:v>
                </c:pt>
                <c:pt idx="7">
                  <c:v>279</c:v>
                </c:pt>
                <c:pt idx="8">
                  <c:v>98</c:v>
                </c:pt>
                <c:pt idx="9">
                  <c:v>241</c:v>
                </c:pt>
                <c:pt idx="10">
                  <c:v>367</c:v>
                </c:pt>
                <c:pt idx="11">
                  <c:v>854</c:v>
                </c:pt>
                <c:pt idx="12">
                  <c:v>624</c:v>
                </c:pt>
                <c:pt idx="13">
                  <c:v>137</c:v>
                </c:pt>
                <c:pt idx="14">
                  <c:v>358</c:v>
                </c:pt>
                <c:pt idx="15">
                  <c:v>297</c:v>
                </c:pt>
              </c:numCache>
            </c:numRef>
          </c:val>
        </c:ser>
        <c:marker val="1"/>
        <c:axId val="126612992"/>
        <c:axId val="126614912"/>
      </c:lineChart>
      <c:dateAx>
        <c:axId val="1266129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614912"/>
        <c:crosses val="autoZero"/>
        <c:auto val="1"/>
        <c:lblOffset val="100"/>
      </c:dateAx>
      <c:valAx>
        <c:axId val="126614912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612992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6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Q2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AV!$F$249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AV!$A$250:$A$275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AV!$F$250:$F$275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3767168"/>
        <c:axId val="135149440"/>
      </c:lineChart>
      <c:dateAx>
        <c:axId val="13376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149440"/>
        <c:crosses val="autoZero"/>
        <c:auto val="1"/>
        <c:lblOffset val="100"/>
      </c:dateAx>
      <c:valAx>
        <c:axId val="13514944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3767168"/>
        <c:crosses val="autoZero"/>
        <c:crossBetween val="between"/>
        <c:majorUnit val="1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76070356919431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45"/>
          <c:w val="0.85539547451776365"/>
          <c:h val="0.74719438844320063"/>
        </c:manualLayout>
      </c:layout>
      <c:lineChart>
        <c:grouping val="standard"/>
        <c:ser>
          <c:idx val="2"/>
          <c:order val="0"/>
          <c:tx>
            <c:strRef>
              <c:f>AV!$B$249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AV!$A$250:$A$274</c:f>
              <c:numCache>
                <c:formatCode>m/d/yyyy</c:formatCode>
                <c:ptCount val="25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</c:numCache>
            </c:numRef>
          </c:cat>
          <c:val>
            <c:numRef>
              <c:f>AV!$B$250:$B$274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3"/>
          <c:order val="1"/>
          <c:tx>
            <c:strRef>
              <c:f>AV!$C$249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AV!$A$250:$A$274</c:f>
              <c:numCache>
                <c:formatCode>m/d/yyyy</c:formatCode>
                <c:ptCount val="25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</c:numCache>
            </c:numRef>
          </c:cat>
          <c:val>
            <c:numRef>
              <c:f>AV!$C$250:$C$274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0"/>
          <c:order val="2"/>
          <c:tx>
            <c:strRef>
              <c:f>AV!$D$249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AV!$A$250:$A$274</c:f>
              <c:numCache>
                <c:formatCode>m/d/yyyy</c:formatCode>
                <c:ptCount val="25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</c:numCache>
            </c:numRef>
          </c:cat>
          <c:val>
            <c:numRef>
              <c:f>AV!$D$250:$D$274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3"/>
          <c:tx>
            <c:strRef>
              <c:f>AV!$E$249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AV!$A$250:$A$274</c:f>
              <c:numCache>
                <c:formatCode>m/d/yyyy</c:formatCode>
                <c:ptCount val="25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</c:numCache>
            </c:numRef>
          </c:cat>
          <c:val>
            <c:numRef>
              <c:f>AV!$E$250:$E$274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35123328"/>
        <c:axId val="135125248"/>
      </c:lineChart>
      <c:dateAx>
        <c:axId val="13512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125248"/>
        <c:crosses val="autoZero"/>
        <c:auto val="1"/>
        <c:lblOffset val="100"/>
      </c:dateAx>
      <c:valAx>
        <c:axId val="1351252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123328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253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AV!$F$216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AV!$A$217:$A$245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AV!$F$217:$F$245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35240320"/>
        <c:axId val="135246592"/>
      </c:lineChart>
      <c:dateAx>
        <c:axId val="1352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246592"/>
        <c:crosses val="autoZero"/>
        <c:auto val="1"/>
        <c:lblOffset val="100"/>
      </c:dateAx>
      <c:valAx>
        <c:axId val="13524659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240320"/>
        <c:crosses val="autoZero"/>
        <c:crossBetween val="between"/>
        <c:majorUnit val="1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6581683542878881"/>
          <c:y val="6.054333591874057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3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AV!$A$217:$A$245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AV!$B$217:$B$245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3"/>
          <c:order val="1"/>
          <c:tx>
            <c:strRef>
              <c:f>AV!$C$216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AV!$A$217:$A$245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AV!$C$217:$C$245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AV!$D$216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AV!$A$217:$A$245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AV!$D$217:$D$245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AV!$E$216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AV!$A$217:$A$245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AV!$E$217:$E$245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marker val="1"/>
        <c:axId val="135326336"/>
        <c:axId val="134358144"/>
      </c:lineChart>
      <c:dateAx>
        <c:axId val="13532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358144"/>
        <c:crosses val="autoZero"/>
        <c:auto val="1"/>
        <c:lblOffset val="100"/>
      </c:dateAx>
      <c:valAx>
        <c:axId val="13435814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326336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6914077565986987"/>
          <c:y val="4.036222394582741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AV!$B$197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AV!$A$198:$A$211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AV!$B$198:$B$211</c:f>
              <c:numCache>
                <c:formatCode>General</c:formatCode>
                <c:ptCount val="1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15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AV!$C$197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AV!$A$198:$A$211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AV!$C$198:$C$211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AV!$D$197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AV!$A$198:$A$211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AV!$D$198:$D$211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AV!$E$197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AV!$A$198:$A$211</c:f>
              <c:numCache>
                <c:formatCode>m/d/yyyy</c:formatCode>
                <c:ptCount val="14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</c:numCache>
            </c:numRef>
          </c:cat>
          <c:val>
            <c:numRef>
              <c:f>AV!$E$198:$E$211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4433408"/>
        <c:axId val="134435968"/>
      </c:lineChart>
      <c:dateAx>
        <c:axId val="13443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435968"/>
        <c:crosses val="autoZero"/>
        <c:auto val="1"/>
        <c:lblOffset val="100"/>
      </c:dateAx>
      <c:valAx>
        <c:axId val="13443596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433408"/>
        <c:crosses val="autoZero"/>
        <c:crossBetween val="between"/>
        <c:majorUnit val="20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614224690756583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AV!$B$179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AV!$A$180:$A$193</c:f>
              <c:numCache>
                <c:formatCode>m/d/yyyy</c:formatCode>
                <c:ptCount val="14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</c:numCache>
            </c:numRef>
          </c:cat>
          <c:val>
            <c:numRef>
              <c:f>AV!$B$180:$B$193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AV!$C$179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AV!$A$180:$A$193</c:f>
              <c:numCache>
                <c:formatCode>m/d/yyyy</c:formatCode>
                <c:ptCount val="14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</c:numCache>
            </c:numRef>
          </c:cat>
          <c:val>
            <c:numRef>
              <c:f>AV!$C$180:$C$193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AV!$D$179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AV!$A$180:$A$193</c:f>
              <c:numCache>
                <c:formatCode>m/d/yyyy</c:formatCode>
                <c:ptCount val="14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</c:numCache>
            </c:numRef>
          </c:cat>
          <c:val>
            <c:numRef>
              <c:f>AV!$D$180:$D$193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AV!$E$179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AV!$A$180:$A$193</c:f>
              <c:numCache>
                <c:formatCode>m/d/yyyy</c:formatCode>
                <c:ptCount val="14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</c:numCache>
            </c:numRef>
          </c:cat>
          <c:val>
            <c:numRef>
              <c:f>AV!$E$180:$E$193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4990848"/>
        <c:axId val="134993408"/>
      </c:lineChart>
      <c:dateAx>
        <c:axId val="13499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993408"/>
        <c:crosses val="autoZero"/>
        <c:auto val="1"/>
        <c:lblOffset val="100"/>
      </c:dateAx>
      <c:valAx>
        <c:axId val="13499340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990848"/>
        <c:crosses val="autoZero"/>
        <c:crossBetween val="between"/>
        <c:majorUnit val="20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AV!$A$161:$A$175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AV!$B$161:$B$175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AV!$C$160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AV!$A$161:$A$175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AV!$C$161:$C$175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AV!$D$160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AV!$A$161:$A$175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AV!$D$161:$D$175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</c:ser>
        <c:marker val="1"/>
        <c:axId val="135060096"/>
        <c:axId val="135066752"/>
      </c:lineChart>
      <c:dateAx>
        <c:axId val="13506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066752"/>
        <c:crosses val="autoZero"/>
        <c:auto val="1"/>
        <c:lblOffset val="100"/>
      </c:dateAx>
      <c:valAx>
        <c:axId val="135066752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060096"/>
        <c:crosses val="autoZero"/>
        <c:crossBetween val="between"/>
        <c:majorUnit val="20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AV!$A$117:$A$156</c:f>
              <c:numCache>
                <c:formatCode>m/d/yyyy</c:formatCode>
                <c:ptCount val="40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41446</c:v>
                </c:pt>
                <c:pt idx="39">
                  <c:v>41453</c:v>
                </c:pt>
              </c:numCache>
            </c:numRef>
          </c:cat>
          <c:val>
            <c:numRef>
              <c:f>AV!$B$117:$B$156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</c:numCache>
            </c:numRef>
          </c:val>
        </c:ser>
        <c:ser>
          <c:idx val="2"/>
          <c:order val="1"/>
          <c:tx>
            <c:strRef>
              <c:f>AV!$C$116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AV!$A$117:$A$156</c:f>
              <c:numCache>
                <c:formatCode>m/d/yyyy</c:formatCode>
                <c:ptCount val="40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41446</c:v>
                </c:pt>
                <c:pt idx="39">
                  <c:v>41453</c:v>
                </c:pt>
              </c:numCache>
            </c:numRef>
          </c:cat>
          <c:val>
            <c:numRef>
              <c:f>AV!$C$117:$C$131</c:f>
              <c:numCache>
                <c:formatCode>General</c:formatCode>
                <c:ptCount val="15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5722880"/>
        <c:axId val="135819648"/>
      </c:lineChart>
      <c:dateAx>
        <c:axId val="13572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819648"/>
        <c:crosses val="autoZero"/>
        <c:auto val="1"/>
        <c:lblOffset val="100"/>
      </c:dateAx>
      <c:valAx>
        <c:axId val="13581964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722880"/>
        <c:crosses val="autoZero"/>
        <c:crossBetween val="between"/>
        <c:majorUnit val="20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ISO 8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291971158193497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AV!$B$84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AV!$A$85:$A$112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AV!$B$85:$B$112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</c:numCache>
            </c:numRef>
          </c:val>
        </c:ser>
        <c:ser>
          <c:idx val="1"/>
          <c:order val="1"/>
          <c:tx>
            <c:strRef>
              <c:f>AV!$C$84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AV!$A$85:$A$112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41452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41449</c:v>
                </c:pt>
              </c:numCache>
            </c:numRef>
          </c:cat>
          <c:val>
            <c:numRef>
              <c:f>AV!$C$85:$C$112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</c:ser>
        <c:marker val="1"/>
        <c:axId val="135742208"/>
        <c:axId val="135744512"/>
      </c:lineChart>
      <c:dateAx>
        <c:axId val="1357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744512"/>
        <c:crosses val="autoZero"/>
        <c:auto val="1"/>
        <c:lblOffset val="100"/>
      </c:dateAx>
      <c:valAx>
        <c:axId val="135744512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742208"/>
        <c:crosses val="autoZero"/>
        <c:crossBetween val="between"/>
        <c:majorUnit val="20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311225287744506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AV!$F$66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AV!$A$67:$A$80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AV!$F$67:$F$80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4827008"/>
        <c:axId val="134841472"/>
      </c:lineChart>
      <c:dateAx>
        <c:axId val="13482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841472"/>
        <c:crosses val="autoZero"/>
        <c:auto val="1"/>
        <c:lblOffset val="100"/>
      </c:dateAx>
      <c:valAx>
        <c:axId val="134841472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827008"/>
        <c:crosses val="autoZero"/>
        <c:crossBetween val="between"/>
        <c:majorUnit val="2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059379999889311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206"/>
        </c:manualLayout>
      </c:layout>
      <c:lineChart>
        <c:grouping val="standard"/>
        <c:ser>
          <c:idx val="0"/>
          <c:order val="0"/>
          <c:tx>
            <c:strRef>
              <c:f>TP!$I$379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TP!$I$380:$I$395</c:f>
              <c:numCache>
                <c:formatCode>General</c:formatCode>
                <c:ptCount val="16"/>
                <c:pt idx="0">
                  <c:v>74</c:v>
                </c:pt>
                <c:pt idx="1">
                  <c:v>47</c:v>
                </c:pt>
                <c:pt idx="2">
                  <c:v>38</c:v>
                </c:pt>
                <c:pt idx="3">
                  <c:v>7</c:v>
                </c:pt>
                <c:pt idx="4">
                  <c:v>40</c:v>
                </c:pt>
                <c:pt idx="5">
                  <c:v>25</c:v>
                </c:pt>
                <c:pt idx="6">
                  <c:v>36</c:v>
                </c:pt>
                <c:pt idx="7">
                  <c:v>16</c:v>
                </c:pt>
                <c:pt idx="8">
                  <c:v>3</c:v>
                </c:pt>
                <c:pt idx="9">
                  <c:v>25</c:v>
                </c:pt>
                <c:pt idx="10">
                  <c:v>51</c:v>
                </c:pt>
                <c:pt idx="11">
                  <c:v>26</c:v>
                </c:pt>
                <c:pt idx="12">
                  <c:v>34</c:v>
                </c:pt>
                <c:pt idx="13">
                  <c:v>11</c:v>
                </c:pt>
                <c:pt idx="14">
                  <c:v>11</c:v>
                </c:pt>
                <c:pt idx="15">
                  <c:v>30</c:v>
                </c:pt>
              </c:numCache>
            </c:numRef>
          </c:val>
        </c:ser>
        <c:marker val="1"/>
        <c:axId val="126667776"/>
        <c:axId val="126710912"/>
      </c:lineChart>
      <c:dateAx>
        <c:axId val="1266677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710912"/>
        <c:crosses val="autoZero"/>
        <c:auto val="1"/>
        <c:lblOffset val="100"/>
      </c:dateAx>
      <c:valAx>
        <c:axId val="12671091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667776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677458123188045"/>
          <c:y val="2.018111197291359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AV!$B$66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AV!$A$67:$A$80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AV!$B$67:$B$80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AV!$C$66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AV!$A$67:$A$80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AV!$C$67:$C$80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11</c:v>
                </c:pt>
              </c:numCache>
            </c:numRef>
          </c:val>
        </c:ser>
        <c:ser>
          <c:idx val="1"/>
          <c:order val="2"/>
          <c:tx>
            <c:strRef>
              <c:f>AV!$D$66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AV!$A$67:$A$80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AV!$D$67:$D$80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24</c:v>
                </c:pt>
              </c:numCache>
            </c:numRef>
          </c:val>
        </c:ser>
        <c:ser>
          <c:idx val="2"/>
          <c:order val="3"/>
          <c:tx>
            <c:strRef>
              <c:f>AV!$E$66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AV!$A$67:$A$80</c:f>
              <c:numCache>
                <c:formatCode>m/d/yyyy</c:formatCode>
                <c:ptCount val="14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41416</c:v>
                </c:pt>
                <c:pt idx="9">
                  <c:v>41423</c:v>
                </c:pt>
                <c:pt idx="10">
                  <c:v>41430</c:v>
                </c:pt>
                <c:pt idx="11">
                  <c:v>41437</c:v>
                </c:pt>
                <c:pt idx="12">
                  <c:v>41445</c:v>
                </c:pt>
                <c:pt idx="13">
                  <c:v>41449</c:v>
                </c:pt>
              </c:numCache>
            </c:numRef>
          </c:cat>
          <c:val>
            <c:numRef>
              <c:f>AV!$E$67:$E$80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19</c:v>
                </c:pt>
              </c:numCache>
            </c:numRef>
          </c:val>
        </c:ser>
        <c:marker val="1"/>
        <c:axId val="134872064"/>
        <c:axId val="135501312"/>
      </c:lineChart>
      <c:dateAx>
        <c:axId val="13487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501312"/>
        <c:crosses val="autoZero"/>
        <c:auto val="1"/>
        <c:lblOffset val="100"/>
      </c:dateAx>
      <c:valAx>
        <c:axId val="135501312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872064"/>
        <c:crosses val="autoZero"/>
        <c:crossBetween val="between"/>
        <c:majorUnit val="2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AV!$F$50:$F$63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5579520"/>
        <c:axId val="135589888"/>
      </c:lineChart>
      <c:dateAx>
        <c:axId val="13557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589888"/>
        <c:crosses val="autoZero"/>
        <c:auto val="1"/>
        <c:lblOffset val="100"/>
      </c:dateAx>
      <c:valAx>
        <c:axId val="135589888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579520"/>
        <c:crosses val="autoZero"/>
        <c:crossBetween val="between"/>
        <c:majorUnit val="2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73140779350677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AV!$B$50:$B$63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3"/>
          <c:order val="1"/>
          <c:tx>
            <c:strRef>
              <c:f>AV!$C$49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AV!$C$50:$C$63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"/>
          <c:order val="2"/>
          <c:tx>
            <c:strRef>
              <c:f>AV!$D$49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AV!$D$50:$D$63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AV!$E$49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41366</c:v>
                </c:pt>
                <c:pt idx="1">
                  <c:v>41372</c:v>
                </c:pt>
                <c:pt idx="2">
                  <c:v>41380</c:v>
                </c:pt>
                <c:pt idx="3">
                  <c:v>41380</c:v>
                </c:pt>
                <c:pt idx="4">
                  <c:v>41389</c:v>
                </c:pt>
                <c:pt idx="5">
                  <c:v>41396</c:v>
                </c:pt>
                <c:pt idx="6">
                  <c:v>41403</c:v>
                </c:pt>
                <c:pt idx="7">
                  <c:v>41410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41451</c:v>
                </c:pt>
              </c:numCache>
            </c:numRef>
          </c:cat>
          <c:val>
            <c:numRef>
              <c:f>AV!$E$50:$E$63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4907776"/>
        <c:axId val="134918528"/>
      </c:lineChart>
      <c:dateAx>
        <c:axId val="13490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4918528"/>
        <c:crosses val="autoZero"/>
        <c:auto val="1"/>
        <c:lblOffset val="100"/>
      </c:dateAx>
      <c:valAx>
        <c:axId val="13491852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4907776"/>
        <c:crosses val="autoZero"/>
        <c:crossBetween val="between"/>
        <c:majorUnit val="2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072252840536864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AV!$B$4:$B$45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AV!$A$4:$A$45</c:f>
              <c:numCache>
                <c:formatCode>m/d/yyyy</c:formatCode>
                <c:ptCount val="42"/>
                <c:pt idx="0">
                  <c:v>41367</c:v>
                </c:pt>
                <c:pt idx="1">
                  <c:v>41373</c:v>
                </c:pt>
                <c:pt idx="2">
                  <c:v>41379</c:v>
                </c:pt>
                <c:pt idx="3">
                  <c:v>41379</c:v>
                </c:pt>
                <c:pt idx="4">
                  <c:v>41389</c:v>
                </c:pt>
                <c:pt idx="5">
                  <c:v>41393</c:v>
                </c:pt>
                <c:pt idx="6">
                  <c:v>41400</c:v>
                </c:pt>
                <c:pt idx="7">
                  <c:v>41409</c:v>
                </c:pt>
                <c:pt idx="8">
                  <c:v>41414</c:v>
                </c:pt>
                <c:pt idx="9">
                  <c:v>41423</c:v>
                </c:pt>
                <c:pt idx="10">
                  <c:v>41428</c:v>
                </c:pt>
                <c:pt idx="11">
                  <c:v>41435</c:v>
                </c:pt>
                <c:pt idx="12">
                  <c:v>41443</c:v>
                </c:pt>
                <c:pt idx="13">
                  <c:v>41453</c:v>
                </c:pt>
                <c:pt idx="14">
                  <c:v>41367</c:v>
                </c:pt>
                <c:pt idx="15">
                  <c:v>41373</c:v>
                </c:pt>
                <c:pt idx="16">
                  <c:v>41379</c:v>
                </c:pt>
                <c:pt idx="17">
                  <c:v>41379</c:v>
                </c:pt>
                <c:pt idx="18">
                  <c:v>41389</c:v>
                </c:pt>
                <c:pt idx="19">
                  <c:v>41393</c:v>
                </c:pt>
                <c:pt idx="20">
                  <c:v>41400</c:v>
                </c:pt>
                <c:pt idx="21">
                  <c:v>41409</c:v>
                </c:pt>
                <c:pt idx="22">
                  <c:v>41414</c:v>
                </c:pt>
                <c:pt idx="23">
                  <c:v>41423</c:v>
                </c:pt>
                <c:pt idx="24">
                  <c:v>41428</c:v>
                </c:pt>
                <c:pt idx="25">
                  <c:v>41435</c:v>
                </c:pt>
                <c:pt idx="26">
                  <c:v>41443</c:v>
                </c:pt>
                <c:pt idx="27">
                  <c:v>41453</c:v>
                </c:pt>
                <c:pt idx="28">
                  <c:v>41367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41389</c:v>
                </c:pt>
                <c:pt idx="33">
                  <c:v>41393</c:v>
                </c:pt>
                <c:pt idx="34">
                  <c:v>41400</c:v>
                </c:pt>
                <c:pt idx="35">
                  <c:v>41409</c:v>
                </c:pt>
                <c:pt idx="36">
                  <c:v>41414</c:v>
                </c:pt>
                <c:pt idx="37">
                  <c:v>41423</c:v>
                </c:pt>
                <c:pt idx="38">
                  <c:v>41428</c:v>
                </c:pt>
                <c:pt idx="39">
                  <c:v>41435</c:v>
                </c:pt>
                <c:pt idx="40">
                  <c:v>41443</c:v>
                </c:pt>
                <c:pt idx="41">
                  <c:v>41453</c:v>
                </c:pt>
              </c:numCache>
            </c:numRef>
          </c:cat>
          <c:val>
            <c:numRef>
              <c:f>AV!$C$4:$C$45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35353856"/>
        <c:axId val="135361280"/>
      </c:lineChart>
      <c:dateAx>
        <c:axId val="13535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361280"/>
        <c:crosses val="autoZero"/>
        <c:auto val="1"/>
        <c:lblOffset val="100"/>
      </c:dateAx>
      <c:valAx>
        <c:axId val="135361280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35353856"/>
        <c:crosses val="autoZero"/>
        <c:crossBetween val="between"/>
        <c:majorUnit val="2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35368064"/>
        <c:axId val="135394432"/>
      </c:barChart>
      <c:catAx>
        <c:axId val="135368064"/>
        <c:scaling>
          <c:orientation val="minMax"/>
        </c:scaling>
        <c:delete val="1"/>
        <c:axPos val="b"/>
        <c:tickLblPos val="none"/>
        <c:crossAx val="135394432"/>
        <c:crosses val="autoZero"/>
        <c:auto val="1"/>
        <c:lblAlgn val="ctr"/>
        <c:lblOffset val="100"/>
      </c:catAx>
      <c:valAx>
        <c:axId val="135394432"/>
        <c:scaling>
          <c:orientation val="minMax"/>
        </c:scaling>
        <c:delete val="1"/>
        <c:axPos val="l"/>
        <c:numFmt formatCode="General" sourceLinked="1"/>
        <c:tickLblPos val="none"/>
        <c:crossAx val="135368064"/>
        <c:crosses val="autoZero"/>
        <c:crossBetween val="between"/>
      </c:valAx>
    </c:plotArea>
    <c:plotVisOnly val="1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82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SV!$B$833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SV!$B$834:$B$854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SV!$E$833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SV!$E$834:$E$854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SV!$B$833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SV!$B$876:$B$896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SV!$C$833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SV!$C$876:$C$896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SV!$D$833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SV!$D$876:$D$896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SV!$E$833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SV!$E$876:$E$896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35421312"/>
        <c:axId val="135436160"/>
      </c:lineChart>
      <c:dateAx>
        <c:axId val="13542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5436160"/>
        <c:crosses val="autoZero"/>
        <c:auto val="1"/>
        <c:lblOffset val="100"/>
      </c:dateAx>
      <c:valAx>
        <c:axId val="13543616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5421312"/>
        <c:crosses val="autoZero"/>
        <c:crossBetween val="between"/>
        <c:majorUnit val="2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8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SV!$H$833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SV!$H$834:$H$854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SV!$H$833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SV!$A$834:$A$896</c:f>
              <c:numCache>
                <c:formatCode>m/d/yyyy</c:formatCode>
                <c:ptCount val="63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  <c:pt idx="42">
                  <c:v>41366</c:v>
                </c:pt>
                <c:pt idx="43">
                  <c:v>41368</c:v>
                </c:pt>
                <c:pt idx="44">
                  <c:v>41373</c:v>
                </c:pt>
                <c:pt idx="45">
                  <c:v>41374</c:v>
                </c:pt>
                <c:pt idx="46">
                  <c:v>41380</c:v>
                </c:pt>
                <c:pt idx="47">
                  <c:v>41380</c:v>
                </c:pt>
                <c:pt idx="48">
                  <c:v>41382</c:v>
                </c:pt>
                <c:pt idx="49">
                  <c:v>41414</c:v>
                </c:pt>
                <c:pt idx="50">
                  <c:v>41414</c:v>
                </c:pt>
                <c:pt idx="51">
                  <c:v>41417</c:v>
                </c:pt>
                <c:pt idx="52">
                  <c:v>41418</c:v>
                </c:pt>
                <c:pt idx="53">
                  <c:v>41422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41436</c:v>
                </c:pt>
                <c:pt idx="58">
                  <c:v>41439</c:v>
                </c:pt>
                <c:pt idx="59">
                  <c:v>41443</c:v>
                </c:pt>
                <c:pt idx="60">
                  <c:v>41445</c:v>
                </c:pt>
                <c:pt idx="61">
                  <c:v>41449</c:v>
                </c:pt>
                <c:pt idx="62">
                  <c:v>41450</c:v>
                </c:pt>
              </c:numCache>
            </c:numRef>
          </c:cat>
          <c:val>
            <c:numRef>
              <c:f>SV!$H$876:$H$896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35990272"/>
        <c:axId val="136288128"/>
      </c:lineChart>
      <c:dateAx>
        <c:axId val="1359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288128"/>
        <c:crosses val="autoZero"/>
        <c:auto val="1"/>
        <c:lblOffset val="100"/>
      </c:dateAx>
      <c:valAx>
        <c:axId val="13628812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5990272"/>
        <c:crosses val="autoZero"/>
        <c:crossBetween val="between"/>
        <c:majorUnit val="5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93"/>
          <c:w val="0.86456505230795355"/>
          <c:h val="0.75235058309906555"/>
        </c:manualLayout>
      </c:layout>
      <c:lineChart>
        <c:grouping val="standard"/>
        <c:ser>
          <c:idx val="8"/>
          <c:order val="8"/>
          <c:tx>
            <c:strRef>
              <c:f>SV!$C$833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SV!$C$834:$C$854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SV!$D$833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Pt>
            <c:idx val="12"/>
            <c:marker>
              <c:symbol val="diamond"/>
              <c:size val="7"/>
            </c:marker>
          </c:dPt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SV!$D$834:$D$854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SV!$B$833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SV!$B$855:$B$875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SV!$C$833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SV!$C$855:$C$875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SV!$D$833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SV!$D$855:$D$875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SV!$E$833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SV!$E$855:$E$875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SV!$F$833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SV!$F$855:$F$875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SV!$G$833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SV!$G$855:$G$875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SV!$H$833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SV!$H$855:$H$875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SV!$I$833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SV!$A$834:$A$875</c:f>
              <c:numCache>
                <c:formatCode>m/d/yyyy</c:formatCode>
                <c:ptCount val="42"/>
                <c:pt idx="0">
                  <c:v>41366</c:v>
                </c:pt>
                <c:pt idx="1">
                  <c:v>41368</c:v>
                </c:pt>
                <c:pt idx="2">
                  <c:v>41373</c:v>
                </c:pt>
                <c:pt idx="3">
                  <c:v>41374</c:v>
                </c:pt>
                <c:pt idx="4">
                  <c:v>41380</c:v>
                </c:pt>
                <c:pt idx="5">
                  <c:v>41380</c:v>
                </c:pt>
                <c:pt idx="6">
                  <c:v>41382</c:v>
                </c:pt>
                <c:pt idx="7">
                  <c:v>41414</c:v>
                </c:pt>
                <c:pt idx="8">
                  <c:v>41414</c:v>
                </c:pt>
                <c:pt idx="9">
                  <c:v>41417</c:v>
                </c:pt>
                <c:pt idx="10">
                  <c:v>41418</c:v>
                </c:pt>
                <c:pt idx="11">
                  <c:v>41422</c:v>
                </c:pt>
                <c:pt idx="12">
                  <c:v>41425</c:v>
                </c:pt>
                <c:pt idx="13">
                  <c:v>41428</c:v>
                </c:pt>
                <c:pt idx="14">
                  <c:v>41429</c:v>
                </c:pt>
                <c:pt idx="15">
                  <c:v>41436</c:v>
                </c:pt>
                <c:pt idx="16">
                  <c:v>41439</c:v>
                </c:pt>
                <c:pt idx="17">
                  <c:v>41443</c:v>
                </c:pt>
                <c:pt idx="18">
                  <c:v>41445</c:v>
                </c:pt>
                <c:pt idx="19">
                  <c:v>41449</c:v>
                </c:pt>
                <c:pt idx="20">
                  <c:v>41450</c:v>
                </c:pt>
                <c:pt idx="21">
                  <c:v>41366</c:v>
                </c:pt>
                <c:pt idx="22">
                  <c:v>41368</c:v>
                </c:pt>
                <c:pt idx="23">
                  <c:v>41373</c:v>
                </c:pt>
                <c:pt idx="24">
                  <c:v>41374</c:v>
                </c:pt>
                <c:pt idx="25">
                  <c:v>41380</c:v>
                </c:pt>
                <c:pt idx="26">
                  <c:v>41380</c:v>
                </c:pt>
                <c:pt idx="27">
                  <c:v>41382</c:v>
                </c:pt>
                <c:pt idx="28">
                  <c:v>41414</c:v>
                </c:pt>
                <c:pt idx="29">
                  <c:v>41414</c:v>
                </c:pt>
                <c:pt idx="30">
                  <c:v>41417</c:v>
                </c:pt>
                <c:pt idx="31">
                  <c:v>41418</c:v>
                </c:pt>
                <c:pt idx="32">
                  <c:v>41422</c:v>
                </c:pt>
                <c:pt idx="33">
                  <c:v>41425</c:v>
                </c:pt>
                <c:pt idx="34">
                  <c:v>41428</c:v>
                </c:pt>
                <c:pt idx="35">
                  <c:v>41429</c:v>
                </c:pt>
                <c:pt idx="36">
                  <c:v>41436</c:v>
                </c:pt>
                <c:pt idx="37">
                  <c:v>41439</c:v>
                </c:pt>
                <c:pt idx="38">
                  <c:v>41443</c:v>
                </c:pt>
                <c:pt idx="39">
                  <c:v>41445</c:v>
                </c:pt>
                <c:pt idx="40">
                  <c:v>41449</c:v>
                </c:pt>
                <c:pt idx="41">
                  <c:v>41450</c:v>
                </c:pt>
              </c:numCache>
            </c:numRef>
          </c:cat>
          <c:val>
            <c:numRef>
              <c:f>SV!$I$855:$I$875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136766208"/>
        <c:axId val="136768896"/>
      </c:lineChart>
      <c:dateAx>
        <c:axId val="13676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768896"/>
        <c:crosses val="autoZero"/>
        <c:auto val="1"/>
        <c:lblOffset val="100"/>
      </c:dateAx>
      <c:valAx>
        <c:axId val="13676889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6766208"/>
        <c:crosses val="autoZero"/>
        <c:crossBetween val="between"/>
        <c:majorUnit val="2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SV!$H$712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SV!$A$730:$A$746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SV!$H$730:$H$746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SV!$B$712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SV!$A$730:$A$746</c:f>
              <c:numCache>
                <c:formatCode>m/d/yyyy</c:formatCode>
                <c:ptCount val="17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</c:numCache>
            </c:numRef>
          </c:cat>
          <c:val>
            <c:numRef>
              <c:f>SV!$B$730:$B$746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136085504"/>
        <c:axId val="136679424"/>
      </c:lineChart>
      <c:dateAx>
        <c:axId val="13608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679424"/>
        <c:crosses val="autoZero"/>
        <c:auto val="1"/>
        <c:lblOffset val="100"/>
        <c:majorUnit val="7"/>
        <c:majorTimeUnit val="days"/>
      </c:dateAx>
      <c:valAx>
        <c:axId val="13667942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6085504"/>
        <c:crosses val="autoZero"/>
        <c:crossBetween val="between"/>
        <c:majorUnit val="2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8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SV!$H$712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SV!$H$713:$H$729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SV!$H$712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SV!$H$747:$H$753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SV!$I$712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SV!$I$747:$I$753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36819456"/>
        <c:axId val="136821760"/>
      </c:lineChart>
      <c:dateAx>
        <c:axId val="13681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821760"/>
        <c:crosses val="autoZero"/>
        <c:auto val="1"/>
        <c:lblOffset val="100"/>
        <c:majorUnit val="7"/>
        <c:majorTimeUnit val="days"/>
      </c:dateAx>
      <c:valAx>
        <c:axId val="13682176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6819456"/>
        <c:crosses val="autoZero"/>
        <c:crossBetween val="between"/>
        <c:majorUnit val="5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0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TP!$B$380:$B$395</c:f>
              <c:numCache>
                <c:formatCode>General</c:formatCode>
                <c:ptCount val="16"/>
                <c:pt idx="0">
                  <c:v>215</c:v>
                </c:pt>
                <c:pt idx="1">
                  <c:v>67</c:v>
                </c:pt>
                <c:pt idx="2">
                  <c:v>270</c:v>
                </c:pt>
                <c:pt idx="3">
                  <c:v>12</c:v>
                </c:pt>
                <c:pt idx="4">
                  <c:v>58</c:v>
                </c:pt>
                <c:pt idx="5">
                  <c:v>64</c:v>
                </c:pt>
                <c:pt idx="6">
                  <c:v>0</c:v>
                </c:pt>
                <c:pt idx="7">
                  <c:v>346</c:v>
                </c:pt>
                <c:pt idx="8">
                  <c:v>786</c:v>
                </c:pt>
                <c:pt idx="9">
                  <c:v>14</c:v>
                </c:pt>
                <c:pt idx="10">
                  <c:v>234</c:v>
                </c:pt>
                <c:pt idx="11">
                  <c:v>494</c:v>
                </c:pt>
                <c:pt idx="12">
                  <c:v>0</c:v>
                </c:pt>
                <c:pt idx="13">
                  <c:v>80</c:v>
                </c:pt>
                <c:pt idx="14">
                  <c:v>2</c:v>
                </c:pt>
                <c:pt idx="15">
                  <c:v>11</c:v>
                </c:pt>
              </c:numCache>
            </c:numRef>
          </c:val>
        </c:ser>
        <c:ser>
          <c:idx val="1"/>
          <c:order val="1"/>
          <c:tx>
            <c:strRef>
              <c:f>TP!$D$379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TP!$D$380:$D$395</c:f>
              <c:numCache>
                <c:formatCode>General</c:formatCode>
                <c:ptCount val="16"/>
                <c:pt idx="0">
                  <c:v>195</c:v>
                </c:pt>
                <c:pt idx="1">
                  <c:v>48</c:v>
                </c:pt>
                <c:pt idx="2">
                  <c:v>22</c:v>
                </c:pt>
                <c:pt idx="3">
                  <c:v>2</c:v>
                </c:pt>
                <c:pt idx="4">
                  <c:v>81</c:v>
                </c:pt>
                <c:pt idx="5">
                  <c:v>93</c:v>
                </c:pt>
                <c:pt idx="6">
                  <c:v>1</c:v>
                </c:pt>
                <c:pt idx="7">
                  <c:v>134</c:v>
                </c:pt>
                <c:pt idx="8">
                  <c:v>344</c:v>
                </c:pt>
                <c:pt idx="9">
                  <c:v>29</c:v>
                </c:pt>
                <c:pt idx="10">
                  <c:v>138</c:v>
                </c:pt>
                <c:pt idx="11">
                  <c:v>256</c:v>
                </c:pt>
                <c:pt idx="12">
                  <c:v>0</c:v>
                </c:pt>
                <c:pt idx="13">
                  <c:v>14</c:v>
                </c:pt>
                <c:pt idx="14">
                  <c:v>17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TP!$F$379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TP!$F$380:$F$395</c:f>
              <c:numCache>
                <c:formatCode>General</c:formatCode>
                <c:ptCount val="16"/>
                <c:pt idx="0">
                  <c:v>114</c:v>
                </c:pt>
                <c:pt idx="1">
                  <c:v>47</c:v>
                </c:pt>
                <c:pt idx="2">
                  <c:v>62</c:v>
                </c:pt>
                <c:pt idx="3">
                  <c:v>3</c:v>
                </c:pt>
                <c:pt idx="4">
                  <c:v>58</c:v>
                </c:pt>
                <c:pt idx="5">
                  <c:v>58</c:v>
                </c:pt>
                <c:pt idx="6">
                  <c:v>20</c:v>
                </c:pt>
                <c:pt idx="7">
                  <c:v>95</c:v>
                </c:pt>
                <c:pt idx="8">
                  <c:v>202</c:v>
                </c:pt>
                <c:pt idx="9">
                  <c:v>104</c:v>
                </c:pt>
                <c:pt idx="10">
                  <c:v>370</c:v>
                </c:pt>
                <c:pt idx="11">
                  <c:v>254</c:v>
                </c:pt>
                <c:pt idx="12">
                  <c:v>3</c:v>
                </c:pt>
                <c:pt idx="13">
                  <c:v>9</c:v>
                </c:pt>
                <c:pt idx="14">
                  <c:v>4</c:v>
                </c:pt>
                <c:pt idx="15">
                  <c:v>73</c:v>
                </c:pt>
              </c:numCache>
            </c:numRef>
          </c:val>
        </c:ser>
        <c:ser>
          <c:idx val="3"/>
          <c:order val="3"/>
          <c:tx>
            <c:strRef>
              <c:f>TP!$J$379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TP!$J$380:$J$395</c:f>
              <c:numCache>
                <c:formatCode>General</c:formatCode>
                <c:ptCount val="16"/>
                <c:pt idx="0">
                  <c:v>31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TP!$L$379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TP!$L$380:$L$395</c:f>
              <c:numCache>
                <c:formatCode>General</c:formatCode>
                <c:ptCount val="1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TP!$N$379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TP!$N$380:$N$395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TP!$P$379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TP!$P$380:$P$395</c:f>
              <c:numCache>
                <c:formatCode>General</c:formatCode>
                <c:ptCount val="16"/>
                <c:pt idx="0">
                  <c:v>32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24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TP!$R$379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TP!$R$380:$R$395</c:f>
              <c:numCache>
                <c:formatCode>General</c:formatCode>
                <c:ptCount val="16"/>
                <c:pt idx="0">
                  <c:v>24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TP!$T$379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TP!$T$380:$T$395</c:f>
              <c:numCache>
                <c:formatCode>General</c:formatCode>
                <c:ptCount val="16"/>
                <c:pt idx="0">
                  <c:v>13</c:v>
                </c:pt>
                <c:pt idx="1">
                  <c:v>28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26758912"/>
        <c:axId val="126760064"/>
      </c:lineChart>
      <c:dateAx>
        <c:axId val="1267589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760064"/>
        <c:crosses val="autoZero"/>
        <c:auto val="1"/>
        <c:lblOffset val="100"/>
      </c:dateAx>
      <c:valAx>
        <c:axId val="12676006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758912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SV!$C$712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SV!$C$730:$C$746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SV!$D$712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SV!$D$730:$D$746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SV!$E$712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SV!$E$730:$E$746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3"/>
          <c:tx>
            <c:strRef>
              <c:f>SV!$C$712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SV!$C$747:$C$753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4"/>
          <c:tx>
            <c:strRef>
              <c:f>SV!$D$712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SV!$D$747:$D$753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5"/>
          <c:tx>
            <c:strRef>
              <c:f>SV!$E$712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SV!$E$747:$E$753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6"/>
          <c:tx>
            <c:strRef>
              <c:f>SV!$F$712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SV!$F$747:$F$753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7"/>
          <c:tx>
            <c:strRef>
              <c:f>SV!$G$712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SV!$A$713:$A$753</c:f>
              <c:numCache>
                <c:formatCode>m/d/yyyy</c:formatCode>
                <c:ptCount val="41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41379</c:v>
                </c:pt>
                <c:pt idx="6">
                  <c:v>41382</c:v>
                </c:pt>
                <c:pt idx="7">
                  <c:v>41416</c:v>
                </c:pt>
                <c:pt idx="8">
                  <c:v>41418</c:v>
                </c:pt>
                <c:pt idx="9">
                  <c:v>41430</c:v>
                </c:pt>
                <c:pt idx="10">
                  <c:v>41432</c:v>
                </c:pt>
                <c:pt idx="11">
                  <c:v>41437</c:v>
                </c:pt>
                <c:pt idx="12">
                  <c:v>41439</c:v>
                </c:pt>
                <c:pt idx="13">
                  <c:v>41445</c:v>
                </c:pt>
                <c:pt idx="14">
                  <c:v>41446</c:v>
                </c:pt>
                <c:pt idx="15">
                  <c:v>41451</c:v>
                </c:pt>
                <c:pt idx="16">
                  <c:v>41452</c:v>
                </c:pt>
                <c:pt idx="17">
                  <c:v>41365</c:v>
                </c:pt>
                <c:pt idx="18">
                  <c:v>41367</c:v>
                </c:pt>
                <c:pt idx="19">
                  <c:v>41373</c:v>
                </c:pt>
                <c:pt idx="20">
                  <c:v>41374</c:v>
                </c:pt>
                <c:pt idx="21">
                  <c:v>41379</c:v>
                </c:pt>
                <c:pt idx="22">
                  <c:v>41379</c:v>
                </c:pt>
                <c:pt idx="23">
                  <c:v>41382</c:v>
                </c:pt>
                <c:pt idx="24">
                  <c:v>41416</c:v>
                </c:pt>
                <c:pt idx="25">
                  <c:v>41418</c:v>
                </c:pt>
                <c:pt idx="26">
                  <c:v>41430</c:v>
                </c:pt>
                <c:pt idx="27">
                  <c:v>41432</c:v>
                </c:pt>
                <c:pt idx="28">
                  <c:v>41437</c:v>
                </c:pt>
                <c:pt idx="29">
                  <c:v>41439</c:v>
                </c:pt>
                <c:pt idx="30">
                  <c:v>41445</c:v>
                </c:pt>
                <c:pt idx="31">
                  <c:v>41446</c:v>
                </c:pt>
                <c:pt idx="32">
                  <c:v>41451</c:v>
                </c:pt>
                <c:pt idx="33">
                  <c:v>41452</c:v>
                </c:pt>
                <c:pt idx="34">
                  <c:v>41365</c:v>
                </c:pt>
                <c:pt idx="35">
                  <c:v>41367</c:v>
                </c:pt>
                <c:pt idx="36">
                  <c:v>41373</c:v>
                </c:pt>
                <c:pt idx="37">
                  <c:v>41374</c:v>
                </c:pt>
                <c:pt idx="38">
                  <c:v>41379</c:v>
                </c:pt>
                <c:pt idx="39">
                  <c:v>41379</c:v>
                </c:pt>
                <c:pt idx="40">
                  <c:v>41382</c:v>
                </c:pt>
              </c:numCache>
            </c:numRef>
          </c:cat>
          <c:val>
            <c:numRef>
              <c:f>SV!$G$747:$G$753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35986176"/>
        <c:axId val="136718208"/>
      </c:lineChart>
      <c:dateAx>
        <c:axId val="1359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718208"/>
        <c:crosses val="autoZero"/>
        <c:auto val="1"/>
        <c:lblOffset val="100"/>
      </c:dateAx>
      <c:valAx>
        <c:axId val="13671820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35986176"/>
        <c:crosses val="autoZero"/>
        <c:crossBetween val="between"/>
        <c:majorUnit val="5"/>
      </c:valAx>
    </c:plotArea>
    <c:plotVisOnly val="1"/>
  </c:chart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82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SV!$B$712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SV!$A$714:$A$729</c:f>
              <c:numCache>
                <c:formatCode>m/d/yyyy</c:formatCode>
                <c:ptCount val="16"/>
                <c:pt idx="0">
                  <c:v>41367</c:v>
                </c:pt>
                <c:pt idx="1">
                  <c:v>41373</c:v>
                </c:pt>
                <c:pt idx="2">
                  <c:v>41374</c:v>
                </c:pt>
                <c:pt idx="3">
                  <c:v>41379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SV!$B$713:$B$729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SV!$D$712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SV!$A$714:$A$729</c:f>
              <c:numCache>
                <c:formatCode>m/d/yyyy</c:formatCode>
                <c:ptCount val="16"/>
                <c:pt idx="0">
                  <c:v>41367</c:v>
                </c:pt>
                <c:pt idx="1">
                  <c:v>41373</c:v>
                </c:pt>
                <c:pt idx="2">
                  <c:v>41374</c:v>
                </c:pt>
                <c:pt idx="3">
                  <c:v>41379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SV!$D$713:$D$729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SV!$E$712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SV!$A$714:$A$729</c:f>
              <c:numCache>
                <c:formatCode>m/d/yyyy</c:formatCode>
                <c:ptCount val="16"/>
                <c:pt idx="0">
                  <c:v>41367</c:v>
                </c:pt>
                <c:pt idx="1">
                  <c:v>41373</c:v>
                </c:pt>
                <c:pt idx="2">
                  <c:v>41374</c:v>
                </c:pt>
                <c:pt idx="3">
                  <c:v>41379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SV!$E$713:$E$729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137309184"/>
        <c:axId val="137336320"/>
      </c:lineChart>
      <c:dateAx>
        <c:axId val="1373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336320"/>
        <c:crosses val="autoZero"/>
        <c:auto val="1"/>
        <c:lblOffset val="100"/>
        <c:majorUnit val="7"/>
        <c:majorTimeUnit val="days"/>
      </c:dateAx>
      <c:valAx>
        <c:axId val="13733632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309184"/>
        <c:crosses val="autoZero"/>
        <c:crossBetween val="between"/>
        <c:majorUnit val="20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4"/>
          <c:w val="0.86456505230795355"/>
          <c:h val="0.72624681746968656"/>
        </c:manualLayout>
      </c:layout>
      <c:lineChart>
        <c:grouping val="standard"/>
        <c:ser>
          <c:idx val="0"/>
          <c:order val="0"/>
          <c:tx>
            <c:strRef>
              <c:f>SV!$B$628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SV!$A$683:$A$709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SV!$B$683:$B$709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SV!$C$628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SV!$A$683:$A$709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SV!$C$683:$C$709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SV!$D$628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SV!$A$683:$A$709</c:f>
              <c:numCache>
                <c:formatCode>m/d/yyyy</c:formatCode>
                <c:ptCount val="27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</c:numCache>
            </c:numRef>
          </c:cat>
          <c:val>
            <c:numRef>
              <c:f>SV!$D$683:$D$709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7378432"/>
        <c:axId val="137385088"/>
      </c:lineChart>
      <c:dateAx>
        <c:axId val="13737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385088"/>
        <c:crosses val="autoZero"/>
        <c:auto val="1"/>
        <c:lblOffset val="100"/>
        <c:majorUnit val="7"/>
        <c:majorTimeUnit val="days"/>
      </c:dateAx>
      <c:valAx>
        <c:axId val="13738508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378432"/>
        <c:crosses val="autoZero"/>
        <c:crossBetween val="between"/>
        <c:majorUnit val="2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39244990191689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SV!$I$628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SV!$I$629:$I$655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SV!$I$628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SV!$I$656:$I$682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7416064"/>
        <c:axId val="137506816"/>
      </c:lineChart>
      <c:dateAx>
        <c:axId val="13741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506816"/>
        <c:crosses val="autoZero"/>
        <c:auto val="1"/>
        <c:lblOffset val="100"/>
        <c:majorUnit val="7"/>
        <c:majorTimeUnit val="days"/>
      </c:dateAx>
      <c:valAx>
        <c:axId val="13750681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416064"/>
        <c:crosses val="autoZero"/>
        <c:crossBetween val="between"/>
        <c:majorUnit val="5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4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SV!$B$628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SV!$B$629:$B$682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SV!$C$628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SV!$C$629:$C$682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SV!$D$628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SV!$D$629:$D$682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51</c:v>
                </c:pt>
                <c:pt idx="53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SV!$E$628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SV!$E$629:$E$682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SV!$F$628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SV!$F$629:$F$682</c:f>
              <c:numCache>
                <c:formatCode>General</c:formatCode>
                <c:ptCount val="54"/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SV!$G$628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SV!$G$629:$G$682</c:f>
              <c:numCache>
                <c:formatCode>General</c:formatCode>
                <c:ptCount val="54"/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SV!$H$628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SV!$A$629:$A$682</c:f>
              <c:numCache>
                <c:formatCode>m/d/yyyy</c:formatCode>
                <c:ptCount val="54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41414</c:v>
                </c:pt>
                <c:pt idx="15">
                  <c:v>41415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41429</c:v>
                </c:pt>
                <c:pt idx="20">
                  <c:v>41435</c:v>
                </c:pt>
                <c:pt idx="21">
                  <c:v>41436</c:v>
                </c:pt>
                <c:pt idx="22">
                  <c:v>41443</c:v>
                </c:pt>
                <c:pt idx="23">
                  <c:v>41444</c:v>
                </c:pt>
                <c:pt idx="24">
                  <c:v>41451</c:v>
                </c:pt>
                <c:pt idx="25">
                  <c:v>41452</c:v>
                </c:pt>
                <c:pt idx="26">
                  <c:v>41453</c:v>
                </c:pt>
                <c:pt idx="27">
                  <c:v>41366</c:v>
                </c:pt>
                <c:pt idx="28">
                  <c:v>41368</c:v>
                </c:pt>
                <c:pt idx="29">
                  <c:v>41372</c:v>
                </c:pt>
                <c:pt idx="30">
                  <c:v>41375</c:v>
                </c:pt>
                <c:pt idx="31">
                  <c:v>41380</c:v>
                </c:pt>
                <c:pt idx="32">
                  <c:v>41380</c:v>
                </c:pt>
                <c:pt idx="33">
                  <c:v>41381</c:v>
                </c:pt>
                <c:pt idx="34">
                  <c:v>41389</c:v>
                </c:pt>
                <c:pt idx="35">
                  <c:v>41395</c:v>
                </c:pt>
                <c:pt idx="36">
                  <c:v>41396</c:v>
                </c:pt>
                <c:pt idx="37">
                  <c:v>41401</c:v>
                </c:pt>
                <c:pt idx="38">
                  <c:v>41403</c:v>
                </c:pt>
                <c:pt idx="39">
                  <c:v>41410</c:v>
                </c:pt>
                <c:pt idx="40">
                  <c:v>41411</c:v>
                </c:pt>
                <c:pt idx="41">
                  <c:v>41414</c:v>
                </c:pt>
                <c:pt idx="42">
                  <c:v>41415</c:v>
                </c:pt>
                <c:pt idx="43">
                  <c:v>41422</c:v>
                </c:pt>
                <c:pt idx="44">
                  <c:v>41424</c:v>
                </c:pt>
                <c:pt idx="45">
                  <c:v>41428</c:v>
                </c:pt>
                <c:pt idx="46">
                  <c:v>41429</c:v>
                </c:pt>
                <c:pt idx="47">
                  <c:v>41435</c:v>
                </c:pt>
                <c:pt idx="48">
                  <c:v>41436</c:v>
                </c:pt>
                <c:pt idx="49">
                  <c:v>41443</c:v>
                </c:pt>
                <c:pt idx="50">
                  <c:v>41444</c:v>
                </c:pt>
                <c:pt idx="51">
                  <c:v>41451</c:v>
                </c:pt>
                <c:pt idx="52">
                  <c:v>41452</c:v>
                </c:pt>
                <c:pt idx="53">
                  <c:v>41453</c:v>
                </c:pt>
              </c:numCache>
            </c:numRef>
          </c:cat>
          <c:val>
            <c:numRef>
              <c:f>SV!$H$629:$H$682</c:f>
              <c:numCache>
                <c:formatCode>General</c:formatCode>
                <c:ptCount val="54"/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37580928"/>
        <c:axId val="137583232"/>
      </c:lineChart>
      <c:dateAx>
        <c:axId val="1375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583232"/>
        <c:crosses val="autoZero"/>
        <c:auto val="1"/>
        <c:lblOffset val="100"/>
      </c:dateAx>
      <c:valAx>
        <c:axId val="13758323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580928"/>
        <c:crosses val="autoZero"/>
        <c:crossBetween val="between"/>
        <c:majorUnit val="2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609351211599528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7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SV!$H$573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SV!$H$574:$H$599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SV!$H$573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SV!$H$600:$H$625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SV!$I$573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SV!$I$600:$I$625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marker val="1"/>
        <c:axId val="136442624"/>
        <c:axId val="136444544"/>
      </c:lineChart>
      <c:dateAx>
        <c:axId val="13644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444544"/>
        <c:crosses val="autoZero"/>
        <c:auto val="1"/>
        <c:lblOffset val="100"/>
        <c:majorUnit val="7"/>
        <c:majorTimeUnit val="days"/>
      </c:dateAx>
      <c:valAx>
        <c:axId val="13644454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6442624"/>
        <c:crosses val="autoZero"/>
        <c:crossBetween val="between"/>
        <c:majorUnit val="5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73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68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SV!$B$573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SV!$B$574:$B$625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SV!$C$573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SV!$C$574:$C$625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SV!$D$573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SV!$D$574:$D$625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SV!$E$573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SV!$E$574:$E$625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SV!$F$573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SV!$F$574:$F$625</c:f>
              <c:numCache>
                <c:formatCode>General</c:formatCode>
                <c:ptCount val="52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SV!$G$573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SV!$A$574:$A$625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41372</c:v>
                </c:pt>
                <c:pt idx="3">
                  <c:v>41373</c:v>
                </c:pt>
                <c:pt idx="4">
                  <c:v>41379</c:v>
                </c:pt>
                <c:pt idx="5">
                  <c:v>41379</c:v>
                </c:pt>
                <c:pt idx="6">
                  <c:v>41380</c:v>
                </c:pt>
                <c:pt idx="7">
                  <c:v>41389</c:v>
                </c:pt>
                <c:pt idx="8">
                  <c:v>41393</c:v>
                </c:pt>
                <c:pt idx="9">
                  <c:v>41396</c:v>
                </c:pt>
                <c:pt idx="10">
                  <c:v>41400</c:v>
                </c:pt>
                <c:pt idx="11">
                  <c:v>41403</c:v>
                </c:pt>
                <c:pt idx="12">
                  <c:v>41407</c:v>
                </c:pt>
                <c:pt idx="13">
                  <c:v>41410</c:v>
                </c:pt>
                <c:pt idx="14">
                  <c:v>41414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41428</c:v>
                </c:pt>
                <c:pt idx="19">
                  <c:v>41431</c:v>
                </c:pt>
                <c:pt idx="20">
                  <c:v>41435</c:v>
                </c:pt>
                <c:pt idx="21">
                  <c:v>41438</c:v>
                </c:pt>
                <c:pt idx="22">
                  <c:v>41442</c:v>
                </c:pt>
                <c:pt idx="23">
                  <c:v>41443</c:v>
                </c:pt>
                <c:pt idx="24">
                  <c:v>41449</c:v>
                </c:pt>
                <c:pt idx="25">
                  <c:v>41450</c:v>
                </c:pt>
                <c:pt idx="26">
                  <c:v>41366</c:v>
                </c:pt>
                <c:pt idx="27">
                  <c:v>41367</c:v>
                </c:pt>
                <c:pt idx="28">
                  <c:v>41372</c:v>
                </c:pt>
                <c:pt idx="29">
                  <c:v>41373</c:v>
                </c:pt>
                <c:pt idx="30">
                  <c:v>41379</c:v>
                </c:pt>
                <c:pt idx="31">
                  <c:v>41379</c:v>
                </c:pt>
                <c:pt idx="32">
                  <c:v>41380</c:v>
                </c:pt>
                <c:pt idx="33">
                  <c:v>41389</c:v>
                </c:pt>
                <c:pt idx="34">
                  <c:v>41393</c:v>
                </c:pt>
                <c:pt idx="35">
                  <c:v>41396</c:v>
                </c:pt>
                <c:pt idx="36">
                  <c:v>41400</c:v>
                </c:pt>
                <c:pt idx="37">
                  <c:v>41403</c:v>
                </c:pt>
                <c:pt idx="38">
                  <c:v>41407</c:v>
                </c:pt>
                <c:pt idx="39">
                  <c:v>41410</c:v>
                </c:pt>
                <c:pt idx="40">
                  <c:v>41414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41428</c:v>
                </c:pt>
                <c:pt idx="45">
                  <c:v>41431</c:v>
                </c:pt>
                <c:pt idx="46">
                  <c:v>41435</c:v>
                </c:pt>
                <c:pt idx="47">
                  <c:v>41438</c:v>
                </c:pt>
                <c:pt idx="48">
                  <c:v>41442</c:v>
                </c:pt>
                <c:pt idx="49">
                  <c:v>41443</c:v>
                </c:pt>
                <c:pt idx="50">
                  <c:v>41449</c:v>
                </c:pt>
                <c:pt idx="51">
                  <c:v>41450</c:v>
                </c:pt>
              </c:numCache>
            </c:numRef>
          </c:cat>
          <c:val>
            <c:numRef>
              <c:f>SV!$G$574:$G$625</c:f>
              <c:numCache>
                <c:formatCode>General</c:formatCode>
                <c:ptCount val="52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37226496"/>
        <c:axId val="137245440"/>
      </c:lineChart>
      <c:dateAx>
        <c:axId val="13722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245440"/>
        <c:crosses val="autoZero"/>
        <c:auto val="1"/>
        <c:lblOffset val="100"/>
        <c:majorUnit val="7"/>
        <c:majorTimeUnit val="days"/>
      </c:dateAx>
      <c:valAx>
        <c:axId val="13724544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226496"/>
        <c:crosses val="autoZero"/>
        <c:crossBetween val="between"/>
        <c:majorUnit val="2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245971023479082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SV!$B$492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SV!$A$545:$A$570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SV!$B$545:$B$570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SV!$A$545:$A$570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SV!$C$545:$C$570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SV!$A$545:$A$570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SV!$D$545:$D$570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SV!$A$545:$A$570</c:f>
              <c:numCache>
                <c:formatCode>m/d/yyyy</c:formatCode>
                <c:ptCount val="26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</c:numCache>
            </c:numRef>
          </c:cat>
          <c:val>
            <c:numRef>
              <c:f>SV!$E$545:$E$570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7984640"/>
        <c:axId val="137995392"/>
      </c:lineChart>
      <c:dateAx>
        <c:axId val="1379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37995392"/>
        <c:crosses val="autoZero"/>
        <c:auto val="1"/>
        <c:lblOffset val="100"/>
      </c:dateAx>
      <c:valAx>
        <c:axId val="13799539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37984640"/>
        <c:crosses val="autoZero"/>
        <c:crossBetween val="between"/>
        <c:majorUnit val="1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47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SV!$F$492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SV!$F$493:$F$518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SV!$F$492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SV!$F$519:$F$544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8118656"/>
        <c:axId val="138125312"/>
      </c:lineChart>
      <c:dateAx>
        <c:axId val="13811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125312"/>
        <c:crosses val="autoZero"/>
        <c:auto val="1"/>
        <c:lblOffset val="100"/>
      </c:dateAx>
      <c:valAx>
        <c:axId val="13812531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8118656"/>
        <c:crosses val="autoZero"/>
        <c:crossBetween val="between"/>
        <c:majorUnit val="5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564280929418973"/>
          <c:y val="2.01811119729135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63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SV!$B$492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SV!$B$493:$B$544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SV!$C$493:$C$544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SV!$D$493:$D$544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SV!$A$493:$A$544</c:f>
              <c:numCache>
                <c:formatCode>m/d/yyyy</c:formatCode>
                <c:ptCount val="52"/>
                <c:pt idx="0">
                  <c:v>41366</c:v>
                </c:pt>
                <c:pt idx="1">
                  <c:v>41368</c:v>
                </c:pt>
                <c:pt idx="2">
                  <c:v>41372</c:v>
                </c:pt>
                <c:pt idx="3">
                  <c:v>41375</c:v>
                </c:pt>
                <c:pt idx="4">
                  <c:v>41380</c:v>
                </c:pt>
                <c:pt idx="5">
                  <c:v>41380</c:v>
                </c:pt>
                <c:pt idx="6">
                  <c:v>41381</c:v>
                </c:pt>
                <c:pt idx="7">
                  <c:v>41389</c:v>
                </c:pt>
                <c:pt idx="8">
                  <c:v>41395</c:v>
                </c:pt>
                <c:pt idx="9">
                  <c:v>41396</c:v>
                </c:pt>
                <c:pt idx="10">
                  <c:v>41401</c:v>
                </c:pt>
                <c:pt idx="11">
                  <c:v>41403</c:v>
                </c:pt>
                <c:pt idx="12">
                  <c:v>41410</c:v>
                </c:pt>
                <c:pt idx="13">
                  <c:v>41411</c:v>
                </c:pt>
                <c:pt idx="14">
                  <c:v>41415</c:v>
                </c:pt>
                <c:pt idx="15">
                  <c:v>41417</c:v>
                </c:pt>
                <c:pt idx="16">
                  <c:v>41422</c:v>
                </c:pt>
                <c:pt idx="17">
                  <c:v>41424</c:v>
                </c:pt>
                <c:pt idx="18">
                  <c:v>41429</c:v>
                </c:pt>
                <c:pt idx="19">
                  <c:v>41431</c:v>
                </c:pt>
                <c:pt idx="20">
                  <c:v>41436</c:v>
                </c:pt>
                <c:pt idx="21">
                  <c:v>41438</c:v>
                </c:pt>
                <c:pt idx="22">
                  <c:v>41442</c:v>
                </c:pt>
                <c:pt idx="23">
                  <c:v>41444</c:v>
                </c:pt>
                <c:pt idx="24">
                  <c:v>41449</c:v>
                </c:pt>
                <c:pt idx="25">
                  <c:v>41452</c:v>
                </c:pt>
                <c:pt idx="26">
                  <c:v>41366</c:v>
                </c:pt>
                <c:pt idx="27">
                  <c:v>41368</c:v>
                </c:pt>
                <c:pt idx="28">
                  <c:v>41372</c:v>
                </c:pt>
                <c:pt idx="29">
                  <c:v>41375</c:v>
                </c:pt>
                <c:pt idx="30">
                  <c:v>41380</c:v>
                </c:pt>
                <c:pt idx="31">
                  <c:v>41380</c:v>
                </c:pt>
                <c:pt idx="32">
                  <c:v>41381</c:v>
                </c:pt>
                <c:pt idx="33">
                  <c:v>41389</c:v>
                </c:pt>
                <c:pt idx="34">
                  <c:v>41395</c:v>
                </c:pt>
                <c:pt idx="35">
                  <c:v>41396</c:v>
                </c:pt>
                <c:pt idx="36">
                  <c:v>41401</c:v>
                </c:pt>
                <c:pt idx="37">
                  <c:v>41403</c:v>
                </c:pt>
                <c:pt idx="38">
                  <c:v>41410</c:v>
                </c:pt>
                <c:pt idx="39">
                  <c:v>41411</c:v>
                </c:pt>
                <c:pt idx="40">
                  <c:v>41415</c:v>
                </c:pt>
                <c:pt idx="41">
                  <c:v>41417</c:v>
                </c:pt>
                <c:pt idx="42">
                  <c:v>41422</c:v>
                </c:pt>
                <c:pt idx="43">
                  <c:v>41424</c:v>
                </c:pt>
                <c:pt idx="44">
                  <c:v>41429</c:v>
                </c:pt>
                <c:pt idx="45">
                  <c:v>41431</c:v>
                </c:pt>
                <c:pt idx="46">
                  <c:v>41436</c:v>
                </c:pt>
                <c:pt idx="47">
                  <c:v>41438</c:v>
                </c:pt>
                <c:pt idx="48">
                  <c:v>41442</c:v>
                </c:pt>
                <c:pt idx="49">
                  <c:v>41444</c:v>
                </c:pt>
                <c:pt idx="50">
                  <c:v>41449</c:v>
                </c:pt>
                <c:pt idx="51">
                  <c:v>41452</c:v>
                </c:pt>
              </c:numCache>
            </c:numRef>
          </c:cat>
          <c:val>
            <c:numRef>
              <c:f>SV!$E$493:$E$544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36980352"/>
        <c:axId val="136991104"/>
      </c:lineChart>
      <c:dateAx>
        <c:axId val="13698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6991104"/>
        <c:crosses val="autoZero"/>
        <c:auto val="1"/>
        <c:lblOffset val="100"/>
        <c:majorUnit val="7"/>
        <c:majorTimeUnit val="days"/>
      </c:dateAx>
      <c:valAx>
        <c:axId val="13699110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6980352"/>
        <c:crosses val="autoZero"/>
        <c:crossBetween val="between"/>
        <c:majorUnit val="2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101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TP!$C$380:$C$395</c:f>
              <c:numCache>
                <c:formatCode>General</c:formatCode>
                <c:ptCount val="16"/>
                <c:pt idx="0">
                  <c:v>42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22</c:v>
                </c:pt>
                <c:pt idx="8">
                  <c:v>35</c:v>
                </c:pt>
                <c:pt idx="9">
                  <c:v>1</c:v>
                </c:pt>
                <c:pt idx="10">
                  <c:v>17</c:v>
                </c:pt>
                <c:pt idx="11">
                  <c:v>32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TP!$E$380:$E$395</c:f>
              <c:numCache>
                <c:formatCode>General</c:formatCode>
                <c:ptCount val="16"/>
                <c:pt idx="0">
                  <c:v>21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21</c:v>
                </c:pt>
                <c:pt idx="9">
                  <c:v>1</c:v>
                </c:pt>
                <c:pt idx="10">
                  <c:v>11</c:v>
                </c:pt>
                <c:pt idx="11">
                  <c:v>16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TP!$G$380:$G$395</c:f>
              <c:numCache>
                <c:formatCode>General</c:formatCode>
                <c:ptCount val="16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  <c:pt idx="7">
                  <c:v>4</c:v>
                </c:pt>
                <c:pt idx="8">
                  <c:v>18</c:v>
                </c:pt>
                <c:pt idx="9">
                  <c:v>5</c:v>
                </c:pt>
                <c:pt idx="10">
                  <c:v>29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</c:numCache>
            </c:numRef>
          </c:val>
        </c:ser>
        <c:ser>
          <c:idx val="3"/>
          <c:order val="3"/>
          <c:tx>
            <c:strRef>
              <c:f>TP!$K$379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TP!$K$380:$K$395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TP!$M$379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TP!$M$380:$M$395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TP!$O$379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TP!$O$380:$O$395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TP!$Q$379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TP!$Q$380:$Q$395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TP!$S$379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TP!$S$380:$S$395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TP!$U$379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TP!$A$380:$A$395</c:f>
              <c:numCache>
                <c:formatCode>m/d/yyyy</c:formatCode>
                <c:ptCount val="16"/>
                <c:pt idx="0">
                  <c:v>41365</c:v>
                </c:pt>
                <c:pt idx="1">
                  <c:v>41367</c:v>
                </c:pt>
                <c:pt idx="2">
                  <c:v>41373</c:v>
                </c:pt>
                <c:pt idx="3">
                  <c:v>41374</c:v>
                </c:pt>
                <c:pt idx="4">
                  <c:v>41379</c:v>
                </c:pt>
                <c:pt idx="5">
                  <c:v>41382</c:v>
                </c:pt>
                <c:pt idx="6">
                  <c:v>41416</c:v>
                </c:pt>
                <c:pt idx="7">
                  <c:v>41418</c:v>
                </c:pt>
                <c:pt idx="8">
                  <c:v>41430</c:v>
                </c:pt>
                <c:pt idx="9">
                  <c:v>41432</c:v>
                </c:pt>
                <c:pt idx="10">
                  <c:v>41437</c:v>
                </c:pt>
                <c:pt idx="11">
                  <c:v>41439</c:v>
                </c:pt>
                <c:pt idx="12">
                  <c:v>41445</c:v>
                </c:pt>
                <c:pt idx="13">
                  <c:v>41446</c:v>
                </c:pt>
                <c:pt idx="14">
                  <c:v>41451</c:v>
                </c:pt>
                <c:pt idx="15">
                  <c:v>41452</c:v>
                </c:pt>
              </c:numCache>
            </c:numRef>
          </c:cat>
          <c:val>
            <c:numRef>
              <c:f>TP!$U$380:$U$395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26366080"/>
        <c:axId val="126367232"/>
      </c:lineChart>
      <c:dateAx>
        <c:axId val="1263660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26367232"/>
        <c:crosses val="autoZero"/>
        <c:auto val="1"/>
        <c:lblOffset val="100"/>
        <c:majorUnit val="4"/>
        <c:majorTimeUnit val="days"/>
        <c:minorUnit val="7"/>
        <c:minorTimeUnit val="days"/>
      </c:dateAx>
      <c:valAx>
        <c:axId val="12636723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26366080"/>
        <c:crosses val="autoZero"/>
        <c:crossBetween val="between"/>
        <c:majorUnit val="2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6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4132340104811478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SV!$B$411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SV!$A$464:$A$489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SV!$B$464:$B$489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SV!$C$411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SV!$A$464:$A$489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SV!$C$464:$C$489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SV!$D$411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SV!$A$464:$A$489</c:f>
              <c:numCache>
                <c:formatCode>m/d/yyyy</c:formatCode>
                <c:ptCount val="26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</c:numCache>
            </c:numRef>
          </c:cat>
          <c:val>
            <c:numRef>
              <c:f>SV!$D$464:$D$489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7016832"/>
        <c:axId val="138158080"/>
      </c:lineChart>
      <c:dateAx>
        <c:axId val="13701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158080"/>
        <c:crosses val="autoZero"/>
        <c:auto val="1"/>
        <c:lblOffset val="100"/>
      </c:dateAx>
      <c:valAx>
        <c:axId val="13815808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016832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023435697848441"/>
          <c:y val="2.0181111972913533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6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SV!$I$411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SV!$I$412:$I$437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SV!$I$411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SV!$I$438:$I$463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SV!$J$411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SV!$J$438:$J$463</c:f>
              <c:numCache>
                <c:formatCode>General</c:formatCode>
                <c:ptCount val="2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7069696"/>
        <c:axId val="137072000"/>
      </c:lineChart>
      <c:dateAx>
        <c:axId val="13706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072000"/>
        <c:crosses val="autoZero"/>
        <c:auto val="1"/>
        <c:lblOffset val="100"/>
      </c:dateAx>
      <c:valAx>
        <c:axId val="13707200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069696"/>
        <c:crosses val="autoZero"/>
        <c:crossBetween val="between"/>
        <c:majorUnit val="5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513576631290287"/>
          <c:y val="2.018111197291349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57"/>
          <c:w val="0.86456505230795355"/>
          <c:h val="0.72409702633699935"/>
        </c:manualLayout>
      </c:layout>
      <c:lineChart>
        <c:grouping val="standard"/>
        <c:ser>
          <c:idx val="0"/>
          <c:order val="0"/>
          <c:tx>
            <c:strRef>
              <c:f>SV!$B$411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SV!$B$412:$B$463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SV!$C$411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SV!$C$412:$C$463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SV!$D$411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SV!$D$412:$D$463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SV!$E$411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SV!$E$412:$E$463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SV!$F$411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SV!$F$412:$F$463</c:f>
              <c:numCache>
                <c:formatCode>General</c:formatCode>
                <c:ptCount val="52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SV!$G$411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SV!$G$412:$G$463</c:f>
              <c:numCache>
                <c:formatCode>General</c:formatCode>
                <c:ptCount val="52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SV!$H$411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SV!$A$412:$A$463</c:f>
              <c:numCache>
                <c:formatCode>m/d/yyyy</c:formatCode>
                <c:ptCount val="52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41395</c:v>
                </c:pt>
                <c:pt idx="9">
                  <c:v>41397</c:v>
                </c:pt>
                <c:pt idx="10">
                  <c:v>41401</c:v>
                </c:pt>
                <c:pt idx="11">
                  <c:v>41404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41429</c:v>
                </c:pt>
                <c:pt idx="19">
                  <c:v>41430</c:v>
                </c:pt>
                <c:pt idx="20">
                  <c:v>41436</c:v>
                </c:pt>
                <c:pt idx="21">
                  <c:v>41437</c:v>
                </c:pt>
                <c:pt idx="22">
                  <c:v>41444</c:v>
                </c:pt>
                <c:pt idx="23">
                  <c:v>41445</c:v>
                </c:pt>
                <c:pt idx="24">
                  <c:v>41451</c:v>
                </c:pt>
                <c:pt idx="25">
                  <c:v>41452</c:v>
                </c:pt>
                <c:pt idx="26">
                  <c:v>41368</c:v>
                </c:pt>
                <c:pt idx="27">
                  <c:v>41369</c:v>
                </c:pt>
                <c:pt idx="28">
                  <c:v>41375</c:v>
                </c:pt>
                <c:pt idx="29">
                  <c:v>41376</c:v>
                </c:pt>
                <c:pt idx="30">
                  <c:v>41381</c:v>
                </c:pt>
                <c:pt idx="31">
                  <c:v>41383</c:v>
                </c:pt>
                <c:pt idx="32">
                  <c:v>41383</c:v>
                </c:pt>
                <c:pt idx="33">
                  <c:v>41389</c:v>
                </c:pt>
                <c:pt idx="34">
                  <c:v>41395</c:v>
                </c:pt>
                <c:pt idx="35">
                  <c:v>41397</c:v>
                </c:pt>
                <c:pt idx="36">
                  <c:v>41401</c:v>
                </c:pt>
                <c:pt idx="37">
                  <c:v>41404</c:v>
                </c:pt>
                <c:pt idx="38">
                  <c:v>41409</c:v>
                </c:pt>
                <c:pt idx="39">
                  <c:v>41411</c:v>
                </c:pt>
                <c:pt idx="40">
                  <c:v>41415</c:v>
                </c:pt>
                <c:pt idx="41">
                  <c:v>41416</c:v>
                </c:pt>
                <c:pt idx="42">
                  <c:v>41422</c:v>
                </c:pt>
                <c:pt idx="43">
                  <c:v>41423</c:v>
                </c:pt>
                <c:pt idx="44">
                  <c:v>41429</c:v>
                </c:pt>
                <c:pt idx="45">
                  <c:v>41430</c:v>
                </c:pt>
                <c:pt idx="46">
                  <c:v>41436</c:v>
                </c:pt>
                <c:pt idx="47">
                  <c:v>41437</c:v>
                </c:pt>
                <c:pt idx="48">
                  <c:v>41444</c:v>
                </c:pt>
                <c:pt idx="49">
                  <c:v>41445</c:v>
                </c:pt>
                <c:pt idx="50">
                  <c:v>41451</c:v>
                </c:pt>
                <c:pt idx="51">
                  <c:v>41452</c:v>
                </c:pt>
              </c:numCache>
            </c:numRef>
          </c:cat>
          <c:val>
            <c:numRef>
              <c:f>SV!$H$412:$H$463</c:f>
              <c:numCache>
                <c:formatCode>General</c:formatCode>
                <c:ptCount val="52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37944448"/>
        <c:axId val="137951104"/>
      </c:lineChart>
      <c:dateAx>
        <c:axId val="13794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951104"/>
        <c:crosses val="autoZero"/>
        <c:auto val="1"/>
        <c:lblOffset val="100"/>
      </c:dateAx>
      <c:valAx>
        <c:axId val="13795110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944448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71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57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SV!$B$320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SV!$A$379:$A$407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SV!$B$379:$B$407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SV!$C$320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SV!$A$379:$A$407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SV!$C$379:$C$407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SV!$D$320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SV!$A$379:$A$407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SV!$D$379:$D$407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SV!$A$379:$A$407</c:f>
              <c:numCache>
                <c:formatCode>m/d/yyyy</c:formatCode>
                <c:ptCount val="29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</c:numCache>
            </c:numRef>
          </c:cat>
          <c:val>
            <c:numRef>
              <c:f>SV!$E$379:$E$407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38637312"/>
        <c:axId val="138639616"/>
      </c:lineChart>
      <c:dateAx>
        <c:axId val="13863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639616"/>
        <c:crosses val="autoZero"/>
        <c:auto val="1"/>
        <c:lblOffset val="100"/>
      </c:dateAx>
      <c:valAx>
        <c:axId val="13863961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8637312"/>
        <c:crosses val="autoZero"/>
        <c:crossBetween val="between"/>
        <c:majorUnit val="1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57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SV!$F$320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SV!$F$321:$F$349</c:f>
              <c:numCache>
                <c:formatCode>General</c:formatCode>
                <c:ptCount val="2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SV!$F$320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SV!$F$350:$F$378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38668672"/>
        <c:axId val="138564736"/>
      </c:lineChart>
      <c:dateAx>
        <c:axId val="13866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564736"/>
        <c:crosses val="autoZero"/>
        <c:auto val="1"/>
        <c:lblOffset val="100"/>
      </c:dateAx>
      <c:valAx>
        <c:axId val="13856473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8668672"/>
        <c:crosses val="autoZero"/>
        <c:crossBetween val="between"/>
        <c:majorUnit val="5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52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SV!$B$320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SV!$B$321:$B$378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SV!$C$320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SV!$C$321:$C$378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SV!$D$320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SV!$D$321:$D$378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SV!$E$320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SV!$A$321:$A$378</c:f>
              <c:numCache>
                <c:formatCode>m/d/yyyy</c:formatCode>
                <c:ptCount val="58"/>
                <c:pt idx="0">
                  <c:v>41368</c:v>
                </c:pt>
                <c:pt idx="1">
                  <c:v>41369</c:v>
                </c:pt>
                <c:pt idx="2">
                  <c:v>41375</c:v>
                </c:pt>
                <c:pt idx="3">
                  <c:v>41376</c:v>
                </c:pt>
                <c:pt idx="4">
                  <c:v>41381</c:v>
                </c:pt>
                <c:pt idx="5">
                  <c:v>41383</c:v>
                </c:pt>
                <c:pt idx="6">
                  <c:v>41383</c:v>
                </c:pt>
                <c:pt idx="7">
                  <c:v>41389</c:v>
                </c:pt>
                <c:pt idx="8">
                  <c:v>41393</c:v>
                </c:pt>
                <c:pt idx="9">
                  <c:v>41395</c:v>
                </c:pt>
                <c:pt idx="10">
                  <c:v>41400</c:v>
                </c:pt>
                <c:pt idx="11">
                  <c:v>41401</c:v>
                </c:pt>
                <c:pt idx="12">
                  <c:v>41409</c:v>
                </c:pt>
                <c:pt idx="13">
                  <c:v>41411</c:v>
                </c:pt>
                <c:pt idx="14">
                  <c:v>41415</c:v>
                </c:pt>
                <c:pt idx="15">
                  <c:v>41416</c:v>
                </c:pt>
                <c:pt idx="16">
                  <c:v>41422</c:v>
                </c:pt>
                <c:pt idx="17">
                  <c:v>41423</c:v>
                </c:pt>
                <c:pt idx="18">
                  <c:v>41424</c:v>
                </c:pt>
                <c:pt idx="19">
                  <c:v>41425</c:v>
                </c:pt>
                <c:pt idx="20">
                  <c:v>41425</c:v>
                </c:pt>
                <c:pt idx="21">
                  <c:v>41429</c:v>
                </c:pt>
                <c:pt idx="22">
                  <c:v>41430</c:v>
                </c:pt>
                <c:pt idx="23">
                  <c:v>41436</c:v>
                </c:pt>
                <c:pt idx="24">
                  <c:v>41437</c:v>
                </c:pt>
                <c:pt idx="25">
                  <c:v>41444</c:v>
                </c:pt>
                <c:pt idx="26">
                  <c:v>41445</c:v>
                </c:pt>
                <c:pt idx="27">
                  <c:v>41449</c:v>
                </c:pt>
                <c:pt idx="28">
                  <c:v>41450</c:v>
                </c:pt>
                <c:pt idx="29">
                  <c:v>41368</c:v>
                </c:pt>
                <c:pt idx="30">
                  <c:v>41369</c:v>
                </c:pt>
                <c:pt idx="31">
                  <c:v>41375</c:v>
                </c:pt>
                <c:pt idx="32">
                  <c:v>41376</c:v>
                </c:pt>
                <c:pt idx="33">
                  <c:v>41381</c:v>
                </c:pt>
                <c:pt idx="34">
                  <c:v>41383</c:v>
                </c:pt>
                <c:pt idx="35">
                  <c:v>41383</c:v>
                </c:pt>
                <c:pt idx="36">
                  <c:v>41389</c:v>
                </c:pt>
                <c:pt idx="37">
                  <c:v>41393</c:v>
                </c:pt>
                <c:pt idx="38">
                  <c:v>41395</c:v>
                </c:pt>
                <c:pt idx="39">
                  <c:v>41400</c:v>
                </c:pt>
                <c:pt idx="40">
                  <c:v>41401</c:v>
                </c:pt>
                <c:pt idx="41">
                  <c:v>41409</c:v>
                </c:pt>
                <c:pt idx="42">
                  <c:v>41411</c:v>
                </c:pt>
                <c:pt idx="43">
                  <c:v>41415</c:v>
                </c:pt>
                <c:pt idx="44">
                  <c:v>41416</c:v>
                </c:pt>
                <c:pt idx="45">
                  <c:v>41422</c:v>
                </c:pt>
                <c:pt idx="46">
                  <c:v>41423</c:v>
                </c:pt>
                <c:pt idx="47">
                  <c:v>41424</c:v>
                </c:pt>
                <c:pt idx="48">
                  <c:v>41425</c:v>
                </c:pt>
                <c:pt idx="49">
                  <c:v>41425</c:v>
                </c:pt>
                <c:pt idx="50">
                  <c:v>41429</c:v>
                </c:pt>
                <c:pt idx="51">
                  <c:v>41430</c:v>
                </c:pt>
                <c:pt idx="52">
                  <c:v>41436</c:v>
                </c:pt>
                <c:pt idx="53">
                  <c:v>41437</c:v>
                </c:pt>
                <c:pt idx="54">
                  <c:v>41444</c:v>
                </c:pt>
                <c:pt idx="55">
                  <c:v>41445</c:v>
                </c:pt>
                <c:pt idx="56">
                  <c:v>41449</c:v>
                </c:pt>
                <c:pt idx="57">
                  <c:v>41450</c:v>
                </c:pt>
              </c:numCache>
            </c:numRef>
          </c:cat>
          <c:val>
            <c:numRef>
              <c:f>SV!$E$321:$E$378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138710400"/>
        <c:axId val="138733440"/>
      </c:lineChart>
      <c:dateAx>
        <c:axId val="13871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733440"/>
        <c:crosses val="autoZero"/>
        <c:auto val="1"/>
        <c:lblOffset val="100"/>
      </c:dateAx>
      <c:valAx>
        <c:axId val="13873344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8710400"/>
        <c:crosses val="autoZero"/>
        <c:crossBetween val="between"/>
        <c:majorUnit val="2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43558297209565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49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SV!$B$272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SV!$B$273:$B$314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SV!$C$273:$C$314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SV!$D$272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SV!$D$273:$D$314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SV!$E$272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SV!$E$273:$E$314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SV!$F$272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SV!$F$273:$F$314</c:f>
              <c:numCache>
                <c:formatCode>General</c:formatCode>
                <c:ptCount val="42"/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SV!$G$272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SV!$G$273:$G$314</c:f>
              <c:numCache>
                <c:formatCode>General</c:formatCode>
                <c:ptCount val="42"/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SV!$H$272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SV!$A$273:$A$314</c:f>
              <c:numCache>
                <c:formatCode>m/d/yyyy</c:formatCode>
                <c:ptCount val="42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41394</c:v>
                </c:pt>
                <c:pt idx="6">
                  <c:v>41402</c:v>
                </c:pt>
                <c:pt idx="7">
                  <c:v>41408</c:v>
                </c:pt>
                <c:pt idx="8">
                  <c:v>41418</c:v>
                </c:pt>
                <c:pt idx="9">
                  <c:v>41425</c:v>
                </c:pt>
                <c:pt idx="10">
                  <c:v>41432</c:v>
                </c:pt>
                <c:pt idx="11">
                  <c:v>41439</c:v>
                </c:pt>
                <c:pt idx="12">
                  <c:v>41446</c:v>
                </c:pt>
                <c:pt idx="13">
                  <c:v>41453</c:v>
                </c:pt>
                <c:pt idx="14">
                  <c:v>41365</c:v>
                </c:pt>
                <c:pt idx="15">
                  <c:v>41374</c:v>
                </c:pt>
                <c:pt idx="16">
                  <c:v>41382</c:v>
                </c:pt>
                <c:pt idx="17">
                  <c:v>41382</c:v>
                </c:pt>
                <c:pt idx="18">
                  <c:v>41390</c:v>
                </c:pt>
                <c:pt idx="19">
                  <c:v>41394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41390</c:v>
                </c:pt>
                <c:pt idx="33">
                  <c:v>41394</c:v>
                </c:pt>
                <c:pt idx="34">
                  <c:v>41402</c:v>
                </c:pt>
                <c:pt idx="35">
                  <c:v>41408</c:v>
                </c:pt>
                <c:pt idx="36">
                  <c:v>41418</c:v>
                </c:pt>
                <c:pt idx="37">
                  <c:v>41425</c:v>
                </c:pt>
                <c:pt idx="38">
                  <c:v>41432</c:v>
                </c:pt>
                <c:pt idx="39">
                  <c:v>41439</c:v>
                </c:pt>
                <c:pt idx="40">
                  <c:v>41446</c:v>
                </c:pt>
                <c:pt idx="41">
                  <c:v>41453</c:v>
                </c:pt>
              </c:numCache>
            </c:numRef>
          </c:cat>
          <c:val>
            <c:numRef>
              <c:f>SV!$H$273:$H$314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</c:ser>
        <c:marker val="1"/>
        <c:axId val="137724672"/>
        <c:axId val="138697728"/>
      </c:lineChart>
      <c:dateAx>
        <c:axId val="13772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8697728"/>
        <c:crosses val="autoZero"/>
        <c:auto val="1"/>
        <c:lblOffset val="100"/>
      </c:dateAx>
      <c:valAx>
        <c:axId val="13869772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724672"/>
        <c:crosses val="autoZero"/>
        <c:crossBetween val="between"/>
        <c:majorUnit val="20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51357663129028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47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SV!$B$240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SV!$B$241:$B$268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SV!$C$240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SV!$C$241:$C$268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SV!$D$240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SV!$D$241:$D$268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SV!$E$240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SV!$E$241:$E$268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SV!$F$240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SV!$F$241:$F$268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SV!$G$240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SV!$G$241:$G$268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SV!$H$240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SV!$H$241:$H$268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SV!$I$240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SV!$I$241:$I$268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SV!$J$240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SV!$J$241:$J$268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SV!$K$240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SV!$A$241:$A$268</c:f>
              <c:numCache>
                <c:formatCode>m/d/yyyy</c:formatCode>
                <c:ptCount val="28"/>
                <c:pt idx="0">
                  <c:v>41369</c:v>
                </c:pt>
                <c:pt idx="1">
                  <c:v>41376</c:v>
                </c:pt>
                <c:pt idx="2">
                  <c:v>41383</c:v>
                </c:pt>
                <c:pt idx="3">
                  <c:v>41389</c:v>
                </c:pt>
                <c:pt idx="4">
                  <c:v>41397</c:v>
                </c:pt>
                <c:pt idx="5">
                  <c:v>41400</c:v>
                </c:pt>
                <c:pt idx="6">
                  <c:v>41407</c:v>
                </c:pt>
                <c:pt idx="7">
                  <c:v>41407</c:v>
                </c:pt>
                <c:pt idx="8">
                  <c:v>41417</c:v>
                </c:pt>
                <c:pt idx="9">
                  <c:v>41424</c:v>
                </c:pt>
                <c:pt idx="10">
                  <c:v>41431</c:v>
                </c:pt>
                <c:pt idx="11">
                  <c:v>41438</c:v>
                </c:pt>
                <c:pt idx="12">
                  <c:v>41442</c:v>
                </c:pt>
                <c:pt idx="13">
                  <c:v>41450</c:v>
                </c:pt>
                <c:pt idx="14">
                  <c:v>41369</c:v>
                </c:pt>
                <c:pt idx="15">
                  <c:v>41376</c:v>
                </c:pt>
                <c:pt idx="16">
                  <c:v>41383</c:v>
                </c:pt>
                <c:pt idx="17">
                  <c:v>41389</c:v>
                </c:pt>
                <c:pt idx="18">
                  <c:v>41397</c:v>
                </c:pt>
                <c:pt idx="19">
                  <c:v>41400</c:v>
                </c:pt>
                <c:pt idx="20">
                  <c:v>41407</c:v>
                </c:pt>
                <c:pt idx="21">
                  <c:v>41407</c:v>
                </c:pt>
                <c:pt idx="22">
                  <c:v>41417</c:v>
                </c:pt>
                <c:pt idx="23">
                  <c:v>41424</c:v>
                </c:pt>
                <c:pt idx="24">
                  <c:v>41431</c:v>
                </c:pt>
                <c:pt idx="25">
                  <c:v>41438</c:v>
                </c:pt>
                <c:pt idx="26">
                  <c:v>41442</c:v>
                </c:pt>
                <c:pt idx="27">
                  <c:v>41450</c:v>
                </c:pt>
              </c:numCache>
            </c:numRef>
          </c:cat>
          <c:val>
            <c:numRef>
              <c:f>SV!$K$241:$K$268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marker val="1"/>
        <c:axId val="137778304"/>
        <c:axId val="137780608"/>
      </c:lineChart>
      <c:dateAx>
        <c:axId val="1377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7780608"/>
        <c:crosses val="autoZero"/>
        <c:auto val="1"/>
        <c:lblOffset val="100"/>
      </c:dateAx>
      <c:valAx>
        <c:axId val="137780608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7778304"/>
        <c:crosses val="autoZero"/>
        <c:crossBetween val="between"/>
        <c:majorUnit val="20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3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4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SV!$B$221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SV!$B$222:$B$236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SV!$C$221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SV!$C$222:$C$236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SV!$D$221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SV!$D$222:$D$236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SV!$E$221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SV!$E$222:$E$236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SV!$F$221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SV!$F$222:$F$236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SV!$G$221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SV!$G$222:$G$236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SV!$H$221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SV!$H$222:$H$236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SV!$I$221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SV!$A$222:$A$236</c:f>
              <c:numCache>
                <c:formatCode>m/d/yyyy</c:formatCode>
                <c:ptCount val="15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41390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41402</c:v>
                </c:pt>
                <c:pt idx="9">
                  <c:v>41408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</c:numCache>
            </c:numRef>
          </c:cat>
          <c:val>
            <c:numRef>
              <c:f>SV!$I$222:$I$236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9096832"/>
        <c:axId val="139099136"/>
      </c:lineChart>
      <c:dateAx>
        <c:axId val="13909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9099136"/>
        <c:crosses val="autoZero"/>
        <c:auto val="1"/>
        <c:lblOffset val="100"/>
      </c:dateAx>
      <c:valAx>
        <c:axId val="139099136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39096832"/>
        <c:crosses val="autoZero"/>
        <c:crossBetween val="between"/>
        <c:majorUnit val="20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Q2 2013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6"/>
          <c:order val="0"/>
          <c:tx>
            <c:strRef>
              <c:f>SV!$B$176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SV!$B$177:$B$217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SV!$C$176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SV!$C$177:$C$217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SV!$D$176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SV!$D$177:$D$217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4</c:v>
                </c:pt>
              </c:numCache>
            </c:numRef>
          </c:val>
        </c:ser>
        <c:ser>
          <c:idx val="2"/>
          <c:order val="3"/>
          <c:tx>
            <c:strRef>
              <c:f>SV!$E$176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SV!$E$177:$E$217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7</c:v>
                </c:pt>
              </c:numCache>
            </c:numRef>
          </c:val>
        </c:ser>
        <c:ser>
          <c:idx val="3"/>
          <c:order val="4"/>
          <c:tx>
            <c:strRef>
              <c:f>SV!$F$176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SV!$F$177:$F$217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SV!$G$176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SV!$G$177:$G$217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SV!$H$176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SV!$A$177:$A$217</c:f>
              <c:numCache>
                <c:formatCode>m/d/yyyy</c:formatCode>
                <c:ptCount val="41"/>
                <c:pt idx="0">
                  <c:v>41365</c:v>
                </c:pt>
                <c:pt idx="1">
                  <c:v>41374</c:v>
                </c:pt>
                <c:pt idx="2">
                  <c:v>41382</c:v>
                </c:pt>
                <c:pt idx="3">
                  <c:v>41382</c:v>
                </c:pt>
                <c:pt idx="4">
                  <c:v>41393</c:v>
                </c:pt>
                <c:pt idx="5">
                  <c:v>41394</c:v>
                </c:pt>
                <c:pt idx="6">
                  <c:v>41395</c:v>
                </c:pt>
                <c:pt idx="7">
                  <c:v>41402</c:v>
                </c:pt>
                <c:pt idx="8">
                  <c:v>41408</c:v>
                </c:pt>
                <c:pt idx="9">
                  <c:v>41418</c:v>
                </c:pt>
                <c:pt idx="10">
                  <c:v>41425</c:v>
                </c:pt>
                <c:pt idx="11">
                  <c:v>41432</c:v>
                </c:pt>
                <c:pt idx="12">
                  <c:v>41439</c:v>
                </c:pt>
                <c:pt idx="13">
                  <c:v>41446</c:v>
                </c:pt>
                <c:pt idx="14">
                  <c:v>41453</c:v>
                </c:pt>
                <c:pt idx="15">
                  <c:v>41365</c:v>
                </c:pt>
                <c:pt idx="16">
                  <c:v>41374</c:v>
                </c:pt>
                <c:pt idx="17">
                  <c:v>41382</c:v>
                </c:pt>
                <c:pt idx="18">
                  <c:v>41382</c:v>
                </c:pt>
                <c:pt idx="19">
                  <c:v>41393</c:v>
                </c:pt>
                <c:pt idx="20">
                  <c:v>41402</c:v>
                </c:pt>
                <c:pt idx="21">
                  <c:v>41408</c:v>
                </c:pt>
                <c:pt idx="22">
                  <c:v>41418</c:v>
                </c:pt>
                <c:pt idx="23">
                  <c:v>41425</c:v>
                </c:pt>
                <c:pt idx="24">
                  <c:v>41432</c:v>
                </c:pt>
                <c:pt idx="25">
                  <c:v>41439</c:v>
                </c:pt>
                <c:pt idx="26">
                  <c:v>41446</c:v>
                </c:pt>
                <c:pt idx="27">
                  <c:v>41453</c:v>
                </c:pt>
                <c:pt idx="28">
                  <c:v>41365</c:v>
                </c:pt>
                <c:pt idx="29">
                  <c:v>41374</c:v>
                </c:pt>
                <c:pt idx="30">
                  <c:v>41382</c:v>
                </c:pt>
                <c:pt idx="31">
                  <c:v>41382</c:v>
                </c:pt>
                <c:pt idx="32">
                  <c:v>41393</c:v>
                </c:pt>
                <c:pt idx="33">
                  <c:v>41402</c:v>
                </c:pt>
                <c:pt idx="34">
                  <c:v>41408</c:v>
                </c:pt>
                <c:pt idx="35">
                  <c:v>41418</c:v>
                </c:pt>
                <c:pt idx="36">
                  <c:v>41425</c:v>
                </c:pt>
                <c:pt idx="37">
                  <c:v>41432</c:v>
                </c:pt>
                <c:pt idx="38">
                  <c:v>41439</c:v>
                </c:pt>
                <c:pt idx="39">
                  <c:v>41446</c:v>
                </c:pt>
                <c:pt idx="40">
                  <c:v>41453</c:v>
                </c:pt>
              </c:numCache>
            </c:numRef>
          </c:cat>
          <c:val>
            <c:numRef>
              <c:f>SV!$H$177:$H$217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139235328"/>
        <c:axId val="139238400"/>
      </c:lineChart>
      <c:dateAx>
        <c:axId val="13923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39238400"/>
        <c:crosses val="autoZero"/>
        <c:auto val="1"/>
        <c:lblOffset val="100"/>
      </c:dateAx>
      <c:valAx>
        <c:axId val="139238400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39235328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3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4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5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75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76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7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78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7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80.bin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62"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0.6917</cdr:y>
    </cdr:from>
    <cdr:to>
      <cdr:x>0.92968</cdr:x>
      <cdr:y>0.6917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4352888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0.07288</cdr:x>
      <cdr:y>0.75573</cdr:y>
    </cdr:from>
    <cdr:to>
      <cdr:x>0.92837</cdr:x>
      <cdr:y>0.75731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1873" y="4755788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0.70298</cdr:y>
    </cdr:from>
    <cdr:to>
      <cdr:x>0.92868</cdr:x>
      <cdr:y>0.70298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2" y="4423858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0.76627</cdr:y>
    </cdr:from>
    <cdr:to>
      <cdr:x>0.92837</cdr:x>
      <cdr:y>0.76786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13" y="4822149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0.51725</cdr:x>
      <cdr:y>0.16397</cdr:y>
    </cdr:from>
    <cdr:to>
      <cdr:x>0.56669</cdr:x>
      <cdr:y>0.23839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4484688" y="1031875"/>
          <a:ext cx="428625" cy="468313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0.44493</cdr:x>
      <cdr:y>0.1728</cdr:y>
    </cdr:from>
    <cdr:to>
      <cdr:x>0.54289</cdr:x>
      <cdr:y>0.23713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57627" y="1087438"/>
          <a:ext cx="849312" cy="404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45 CFU/m</a:t>
          </a:r>
          <a:r>
            <a:rPr lang="en-US" sz="1100" baseline="30000"/>
            <a:t>3</a:t>
          </a: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0.07793</cdr:x>
      <cdr:y>0.64354</cdr:y>
    </cdr:from>
    <cdr:to>
      <cdr:x>0.93145</cdr:x>
      <cdr:y>0.64354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5711" y="404980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0.0779</cdr:x>
      <cdr:y>0.76642</cdr:y>
    </cdr:from>
    <cdr:to>
      <cdr:x>0.92674</cdr:x>
      <cdr:y>0.76686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5419" y="4823083"/>
          <a:ext cx="7359606" cy="27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0.52732</cdr:x>
      <cdr:y>0.16237</cdr:y>
    </cdr:from>
    <cdr:to>
      <cdr:x>0.57227</cdr:x>
      <cdr:y>0.24217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4572000" y="1021773"/>
          <a:ext cx="389659" cy="502227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0.43844</cdr:x>
      <cdr:y>0.16649</cdr:y>
    </cdr:from>
    <cdr:to>
      <cdr:x>0.55129</cdr:x>
      <cdr:y>0.2408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01341" y="1047750"/>
          <a:ext cx="978477" cy="467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TNTC CFU/m</a:t>
          </a:r>
          <a:r>
            <a:rPr lang="en-US" sz="1100" baseline="30000"/>
            <a:t>3</a:t>
          </a: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0.07594</cdr:x>
      <cdr:y>0.70271</cdr:y>
    </cdr:from>
    <cdr:to>
      <cdr:x>0.92946</cdr:x>
      <cdr:y>0.70271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8392" y="442214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0.76694</cdr:y>
    </cdr:from>
    <cdr:to>
      <cdr:x>0.92774</cdr:x>
      <cdr:y>0.76823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2" y="482639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0.5579</cdr:y>
    </cdr:from>
    <cdr:to>
      <cdr:x>0.9482</cdr:x>
      <cdr:y>0.5609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406" y="351087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0.07694</cdr:x>
      <cdr:y>0.64354</cdr:y>
    </cdr:from>
    <cdr:to>
      <cdr:x>0.93046</cdr:x>
      <cdr:y>0.64354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052" y="404980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0.0791</cdr:x>
      <cdr:y>0.76694</cdr:y>
    </cdr:from>
    <cdr:to>
      <cdr:x>0.93074</cdr:x>
      <cdr:y>0.76823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85780" y="4826393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0.07724</cdr:x>
      <cdr:y>0.64134</cdr:y>
    </cdr:from>
    <cdr:to>
      <cdr:x>0.93076</cdr:x>
      <cdr:y>0.64134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9649" y="40359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0.07378</cdr:x>
      <cdr:y>0.76532</cdr:y>
    </cdr:from>
    <cdr:to>
      <cdr:x>0.92671</cdr:x>
      <cdr:y>0.76752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9699" y="4816193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0.07614</cdr:x>
      <cdr:y>0.70047</cdr:y>
    </cdr:from>
    <cdr:to>
      <cdr:x>0.92966</cdr:x>
      <cdr:y>0.70047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124" y="440805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0.07927</cdr:x>
      <cdr:y>0.7648</cdr:y>
    </cdr:from>
    <cdr:to>
      <cdr:x>0.93091</cdr:x>
      <cdr:y>0.76609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87324" y="481292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0.07943</cdr:x>
      <cdr:y>0.64134</cdr:y>
    </cdr:from>
    <cdr:to>
      <cdr:x>0.93295</cdr:x>
      <cdr:y>0.64134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88699" y="40359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0.07708</cdr:x>
      <cdr:y>0.76601</cdr:y>
    </cdr:from>
    <cdr:to>
      <cdr:x>0.92872</cdr:x>
      <cdr:y>0.7673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274" y="482051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0.07732</cdr:x>
      <cdr:y>0.44124</cdr:y>
    </cdr:from>
    <cdr:to>
      <cdr:x>0.93084</cdr:x>
      <cdr:y>0.44124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0355" y="2776712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0.0758</cdr:x>
      <cdr:y>0.59181</cdr:y>
    </cdr:from>
    <cdr:to>
      <cdr:x>0.92941</cdr:x>
      <cdr:y>0.59332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7225" y="3724275"/>
          <a:ext cx="740092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0.07622</cdr:x>
      <cdr:y>0.64285</cdr:y>
    </cdr:from>
    <cdr:to>
      <cdr:x>0.92974</cdr:x>
      <cdr:y>0.64285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830" y="404547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0.07928</cdr:x>
      <cdr:y>0.76601</cdr:y>
    </cdr:from>
    <cdr:to>
      <cdr:x>0.93092</cdr:x>
      <cdr:y>0.7673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87336" y="4820512"/>
          <a:ext cx="7383883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0.0777</cdr:x>
      <cdr:y>0.64241</cdr:y>
    </cdr:from>
    <cdr:to>
      <cdr:x>0.93122</cdr:x>
      <cdr:y>0.64241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3716" y="404267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0.07359</cdr:x>
      <cdr:y>0.76631</cdr:y>
    </cdr:from>
    <cdr:to>
      <cdr:x>0.93017</cdr:x>
      <cdr:y>0.76806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8018" y="4822387"/>
          <a:ext cx="7426713" cy="1101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0.52056</cdr:y>
    </cdr:from>
    <cdr:to>
      <cdr:x>0.92864</cdr:x>
      <cdr:y>0.52056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7588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0.70802</cdr:y>
    </cdr:from>
    <cdr:to>
      <cdr:x>0.9277</cdr:x>
      <cdr:y>0.70931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55" y="445559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0.07496</cdr:x>
      <cdr:y>0.52207</cdr:y>
    </cdr:from>
    <cdr:to>
      <cdr:x>0.93036</cdr:x>
      <cdr:y>0.52207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930" y="3285406"/>
          <a:ext cx="74164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0.07622</cdr:x>
      <cdr:y>0.70844</cdr:y>
    </cdr:from>
    <cdr:to>
      <cdr:x>0.93537</cdr:x>
      <cdr:y>0.71102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0830" y="4458211"/>
          <a:ext cx="744899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0.52056</cdr:y>
    </cdr:from>
    <cdr:to>
      <cdr:x>0.92676</cdr:x>
      <cdr:y>0.52056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55" y="3275881"/>
          <a:ext cx="73757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0.07716</cdr:x>
      <cdr:y>0.70065</cdr:y>
    </cdr:from>
    <cdr:to>
      <cdr:x>0.92974</cdr:x>
      <cdr:y>0.70324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980" y="4409179"/>
          <a:ext cx="7392032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0.51904</cdr:y>
    </cdr:from>
    <cdr:to>
      <cdr:x>0.92958</cdr:x>
      <cdr:y>0.52033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55" y="3266356"/>
          <a:ext cx="74001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0.70367</cdr:y>
    </cdr:from>
    <cdr:to>
      <cdr:x>0.93161</cdr:x>
      <cdr:y>0.70382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0354" y="4428230"/>
          <a:ext cx="7406845" cy="89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0.07716</cdr:x>
      <cdr:y>0.52056</cdr:y>
    </cdr:from>
    <cdr:to>
      <cdr:x>0.92974</cdr:x>
      <cdr:y>0.52056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8980" y="3275881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0.07496</cdr:x>
      <cdr:y>0.7067</cdr:y>
    </cdr:from>
    <cdr:to>
      <cdr:x>0.92754</cdr:x>
      <cdr:y>0.70799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930" y="4447279"/>
          <a:ext cx="73920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0.0759</cdr:x>
      <cdr:y>0.51579</cdr:y>
    </cdr:from>
    <cdr:to>
      <cdr:x>0.92754</cdr:x>
      <cdr:y>0.51579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8080" y="3245899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0.07622</cdr:x>
      <cdr:y>0.70411</cdr:y>
    </cdr:from>
    <cdr:to>
      <cdr:x>0.93256</cdr:x>
      <cdr:y>0.70541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0830" y="4430980"/>
          <a:ext cx="7424632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0.07496</cdr:x>
      <cdr:y>0.52207</cdr:y>
    </cdr:from>
    <cdr:to>
      <cdr:x>0.92848</cdr:x>
      <cdr:y>0.52207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930" y="328540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0.07622</cdr:x>
      <cdr:y>0.70345</cdr:y>
    </cdr:from>
    <cdr:to>
      <cdr:x>0.92974</cdr:x>
      <cdr:y>0.70345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0830" y="4426822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0.07622</cdr:x>
      <cdr:y>0.70533</cdr:y>
    </cdr:from>
    <cdr:to>
      <cdr:x>0.92941</cdr:x>
      <cdr:y>0.70543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830" y="4438651"/>
          <a:ext cx="7397320" cy="6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0.07622</cdr:x>
      <cdr:y>0.51753</cdr:y>
    </cdr:from>
    <cdr:to>
      <cdr:x>0.92974</cdr:x>
      <cdr:y>0.51882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0830" y="3256831"/>
          <a:ext cx="74001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0.06753</cdr:x>
      <cdr:y>0.5676</cdr:y>
    </cdr:from>
    <cdr:to>
      <cdr:x>0.93231</cdr:x>
      <cdr:y>0.5676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5486" y="358990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0.69279</cdr:y>
    </cdr:from>
    <cdr:to>
      <cdr:x>0.93002</cdr:x>
      <cdr:y>0.69537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4381734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0.06887</cdr:x>
      <cdr:y>0.51562</cdr:y>
    </cdr:from>
    <cdr:to>
      <cdr:x>0.93365</cdr:x>
      <cdr:y>0.51562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3261159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0.06927</cdr:x>
      <cdr:y>0.63335</cdr:y>
    </cdr:from>
    <cdr:to>
      <cdr:x>0.93124</cdr:x>
      <cdr:y>0.63593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00590" y="4005777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0.06683</cdr:x>
      <cdr:y>0.74128</cdr:y>
    </cdr:from>
    <cdr:to>
      <cdr:x>0.93258</cdr:x>
      <cdr:y>0.74134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79424" y="4688416"/>
          <a:ext cx="7506243" cy="4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0.66454</cdr:y>
    </cdr:from>
    <cdr:to>
      <cdr:x>0.93243</cdr:x>
      <cdr:y>0.66454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38" y="420305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0.66236</cdr:y>
    </cdr:from>
    <cdr:to>
      <cdr:x>0.93243</cdr:x>
      <cdr:y>0.66236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4189300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0.06668</cdr:x>
      <cdr:y>0.74022</cdr:y>
    </cdr:from>
    <cdr:to>
      <cdr:x>0.93112</cdr:x>
      <cdr:y>0.74044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78116" y="4681702"/>
          <a:ext cx="7494861" cy="13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0.51449</cdr:y>
    </cdr:from>
    <cdr:to>
      <cdr:x>0.93239</cdr:x>
      <cdr:y>0.51449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23770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0.06887</cdr:x>
      <cdr:y>0.62723</cdr:y>
    </cdr:from>
    <cdr:to>
      <cdr:x>0.93084</cdr:x>
      <cdr:y>0.62981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7128" y="3947186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0.06541</cdr:x>
      <cdr:y>0.70436</cdr:y>
    </cdr:from>
    <cdr:to>
      <cdr:x>0.93019</cdr:x>
      <cdr:y>0.70436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443256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0.06871</cdr:x>
      <cdr:y>0.78661</cdr:y>
    </cdr:from>
    <cdr:to>
      <cdr:x>0.93068</cdr:x>
      <cdr:y>0.78919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5717" y="495017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0.06883</cdr:x>
      <cdr:y>0.6978</cdr:y>
    </cdr:from>
    <cdr:to>
      <cdr:x>0.93361</cdr:x>
      <cdr:y>0.6978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5" y="4391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0.06883</cdr:x>
      <cdr:y>0.80175</cdr:y>
    </cdr:from>
    <cdr:to>
      <cdr:x>0.9308</cdr:x>
      <cdr:y>0.80433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6776" y="5045435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0.06887</cdr:x>
      <cdr:y>0.64446</cdr:y>
    </cdr:from>
    <cdr:to>
      <cdr:x>0.93365</cdr:x>
      <cdr:y>0.64446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4076037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0.07049</cdr:x>
      <cdr:y>0.71959</cdr:y>
    </cdr:from>
    <cdr:to>
      <cdr:x>0.9338</cdr:x>
      <cdr:y>0.7212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611162" y="4551245"/>
          <a:ext cx="7485063" cy="101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0.07005</cdr:x>
      <cdr:y>0.51617</cdr:y>
    </cdr:from>
    <cdr:to>
      <cdr:x>0.93483</cdr:x>
      <cdr:y>0.51617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7359" y="324826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0.63059</cdr:y>
    </cdr:from>
    <cdr:to>
      <cdr:x>0.92962</cdr:x>
      <cdr:y>0.63317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4" y="396833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0.57335</cdr:y>
    </cdr:from>
    <cdr:to>
      <cdr:x>0.93239</cdr:x>
      <cdr:y>0.57335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608123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0.69916</cdr:y>
    </cdr:from>
    <cdr:to>
      <cdr:x>0.92958</cdr:x>
      <cdr:y>0.70174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439984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0.85202</cdr:x>
      <cdr:y>0.16145</cdr:y>
    </cdr:from>
    <cdr:to>
      <cdr:x>0.90207</cdr:x>
      <cdr:y>0.23881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7387167" y="1016000"/>
          <a:ext cx="433916" cy="486833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0.74826</cdr:x>
      <cdr:y>0.16818</cdr:y>
    </cdr:from>
    <cdr:to>
      <cdr:x>0.87521</cdr:x>
      <cdr:y>0.23208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87583" y="1058333"/>
          <a:ext cx="1100667" cy="402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51 CFU/25cm</a:t>
          </a:r>
          <a:r>
            <a:rPr lang="en-US" sz="1100" baseline="30000"/>
            <a:t>2</a:t>
          </a:r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0.06883</cdr:x>
      <cdr:y>0.51617</cdr:y>
    </cdr:from>
    <cdr:to>
      <cdr:x>0.93361</cdr:x>
      <cdr:y>0.51617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5" y="3248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0.62555</cdr:y>
    </cdr:from>
    <cdr:to>
      <cdr:x>0.92962</cdr:x>
      <cdr:y>0.62813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4" y="393660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0.06883</cdr:x>
      <cdr:y>0.58008</cdr:y>
    </cdr:from>
    <cdr:to>
      <cdr:x>0.93361</cdr:x>
      <cdr:y>0.58008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6" y="365045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0.06841</cdr:x>
      <cdr:y>0.70466</cdr:y>
    </cdr:from>
    <cdr:to>
      <cdr:x>0.93136</cdr:x>
      <cdr:y>0.70466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3099" y="4434417"/>
          <a:ext cx="7481984" cy="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0.43887</cdr:y>
    </cdr:from>
    <cdr:to>
      <cdr:x>0.93365</cdr:x>
      <cdr:y>0.43887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16" y="2761836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0.06958</cdr:x>
      <cdr:y>0.5903</cdr:y>
    </cdr:from>
    <cdr:to>
      <cdr:x>0.93502</cdr:x>
      <cdr:y>0.59198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03249" y="3714749"/>
          <a:ext cx="7503583" cy="105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0.06883</cdr:x>
      <cdr:y>0.51617</cdr:y>
    </cdr:from>
    <cdr:to>
      <cdr:x>0.93361</cdr:x>
      <cdr:y>0.51617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5" y="3248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0.06887</cdr:x>
      <cdr:y>0.63396</cdr:y>
    </cdr:from>
    <cdr:to>
      <cdr:x>0.93084</cdr:x>
      <cdr:y>0.63654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7128" y="398951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0.06883</cdr:x>
      <cdr:y>0.55149</cdr:y>
    </cdr:from>
    <cdr:to>
      <cdr:x>0.93361</cdr:x>
      <cdr:y>0.55149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5" y="347052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0.07005</cdr:x>
      <cdr:y>0.67315</cdr:y>
    </cdr:from>
    <cdr:to>
      <cdr:x>0.93136</cdr:x>
      <cdr:y>0.67438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7364" y="4236171"/>
          <a:ext cx="7467723" cy="7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0.42878</cdr:y>
    </cdr:from>
    <cdr:to>
      <cdr:x>0.93365</cdr:x>
      <cdr:y>0.42878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33" y="2698304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0.06836</cdr:x>
      <cdr:y>0.57012</cdr:y>
    </cdr:from>
    <cdr:to>
      <cdr:x>0.92648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2667" y="3587750"/>
          <a:ext cx="7440083" cy="105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0.06639</cdr:x>
      <cdr:y>0.51449</cdr:y>
    </cdr:from>
    <cdr:to>
      <cdr:x>0.93117</cdr:x>
      <cdr:y>0.51449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609" y="323770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0.06887</cdr:x>
      <cdr:y>0.62891</cdr:y>
    </cdr:from>
    <cdr:to>
      <cdr:x>0.93084</cdr:x>
      <cdr:y>0.63149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7128" y="395776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0.56006</cdr:y>
    </cdr:from>
    <cdr:to>
      <cdr:x>0.93239</cdr:x>
      <cdr:y>0.56006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52448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0.06831</cdr:x>
      <cdr:y>0.68049</cdr:y>
    </cdr:from>
    <cdr:to>
      <cdr:x>0.93426</cdr:x>
      <cdr:y>0.68227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2249" y="4282310"/>
          <a:ext cx="7507952" cy="112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0.73486</cdr:y>
    </cdr:from>
    <cdr:to>
      <cdr:x>0.93243</cdr:x>
      <cdr:y>0.73486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462449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0.06871</cdr:x>
      <cdr:y>0.51516</cdr:y>
    </cdr:from>
    <cdr:to>
      <cdr:x>0.93349</cdr:x>
      <cdr:y>0.51516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5717" y="324193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0.06753</cdr:x>
      <cdr:y>0.62185</cdr:y>
    </cdr:from>
    <cdr:to>
      <cdr:x>0.9295</cdr:x>
      <cdr:y>0.62443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5486" y="391331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0.06871</cdr:x>
      <cdr:y>0.5669</cdr:y>
    </cdr:from>
    <cdr:to>
      <cdr:x>0.93349</cdr:x>
      <cdr:y>0.5669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5717" y="356751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0.06881</cdr:x>
      <cdr:y>0.68837</cdr:y>
    </cdr:from>
    <cdr:to>
      <cdr:x>0.93078</cdr:x>
      <cdr:y>0.69095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6571" y="4331941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-33618" y="-33618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0.68923</cdr:y>
    </cdr:from>
    <cdr:to>
      <cdr:x>0.93239</cdr:x>
      <cdr:y>0.68923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433731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0.06651</cdr:x>
      <cdr:y>0.7984</cdr:y>
    </cdr:from>
    <cdr:to>
      <cdr:x>0.92848</cdr:x>
      <cdr:y>0.80098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6667" y="502434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0.06854</cdr:x>
      <cdr:y>0.69594</cdr:y>
    </cdr:from>
    <cdr:to>
      <cdr:x>0.93146</cdr:x>
      <cdr:y>0.69594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55" y="4379572"/>
          <a:ext cx="74816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0.06871</cdr:x>
      <cdr:y>0.79991</cdr:y>
    </cdr:from>
    <cdr:to>
      <cdr:x>0.93349</cdr:x>
      <cdr:y>0.8012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5717" y="5033869"/>
          <a:ext cx="7497808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0.69225</cdr:y>
    </cdr:from>
    <cdr:to>
      <cdr:x>0.92958</cdr:x>
      <cdr:y>0.69225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4356364"/>
          <a:ext cx="74734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0.79905</cdr:y>
    </cdr:from>
    <cdr:to>
      <cdr:x>0.93052</cdr:x>
      <cdr:y>0.80035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92" y="5028439"/>
          <a:ext cx="7481595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0.07496</cdr:x>
      <cdr:y>0.70348</cdr:y>
    </cdr:from>
    <cdr:to>
      <cdr:x>0.93036</cdr:x>
      <cdr:y>0.70348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930" y="4426999"/>
          <a:ext cx="74164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0.80743</cdr:y>
    </cdr:from>
    <cdr:to>
      <cdr:x>0.93615</cdr:x>
      <cdr:y>0.80743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55" y="5081160"/>
          <a:ext cx="74571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0.07202</cdr:x>
      <cdr:y>0.69328</cdr:y>
    </cdr:from>
    <cdr:to>
      <cdr:x>0.92836</cdr:x>
      <cdr:y>0.69328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24422" y="4362789"/>
          <a:ext cx="74246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0.07164</cdr:x>
      <cdr:y>0.79871</cdr:y>
    </cdr:from>
    <cdr:to>
      <cdr:x>0.9308</cdr:x>
      <cdr:y>0.8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21138" y="5026278"/>
          <a:ext cx="74490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0.07622</cdr:x>
      <cdr:y>0.70599</cdr:y>
    </cdr:from>
    <cdr:to>
      <cdr:x>0.93349</cdr:x>
      <cdr:y>0.70858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830" y="4442777"/>
          <a:ext cx="7432695" cy="1629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0.7687</cdr:y>
    </cdr:from>
    <cdr:to>
      <cdr:x>0.93459</cdr:x>
      <cdr:y>0.76999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0355" y="4837470"/>
          <a:ext cx="743269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0.07512</cdr:x>
      <cdr:y>0.70906</cdr:y>
    </cdr:from>
    <cdr:to>
      <cdr:x>0.92864</cdr:x>
      <cdr:y>0.71036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4462150"/>
          <a:ext cx="7400182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0.0752</cdr:x>
      <cdr:y>0.81348</cdr:y>
    </cdr:from>
    <cdr:to>
      <cdr:x>0.92684</cdr:x>
      <cdr:y>0.81348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2011" y="5119233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0.07716</cdr:x>
      <cdr:y>0.68504</cdr:y>
    </cdr:from>
    <cdr:to>
      <cdr:x>0.92599</cdr:x>
      <cdr:y>0.68634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8980" y="4310969"/>
          <a:ext cx="7359519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0.07748</cdr:x>
      <cdr:y>0.74993</cdr:y>
    </cdr:from>
    <cdr:to>
      <cdr:x>0.93006</cdr:x>
      <cdr:y>0.74993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1730" y="4719346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0.07308</cdr:x>
      <cdr:y>0.68868</cdr:y>
    </cdr:from>
    <cdr:to>
      <cdr:x>0.92721</cdr:x>
      <cdr:y>0.68987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33630" y="4333875"/>
          <a:ext cx="7405470" cy="74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0.0734</cdr:x>
      <cdr:y>0.78607</cdr:y>
    </cdr:from>
    <cdr:to>
      <cdr:x>0.93161</cdr:x>
      <cdr:y>0.78736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6380" y="4946737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0.07508</cdr:x>
      <cdr:y>0.68359</cdr:y>
    </cdr:from>
    <cdr:to>
      <cdr:x>0.9367</cdr:x>
      <cdr:y>0.6836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0970" y="4301843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0.07622</cdr:x>
      <cdr:y>0.79394</cdr:y>
    </cdr:from>
    <cdr:to>
      <cdr:x>0.93349</cdr:x>
      <cdr:y>0.79394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0830" y="4996295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0.11916</cdr:x>
      <cdr:y>0.18483</cdr:y>
    </cdr:from>
    <cdr:to>
      <cdr:x>0.43043</cdr:x>
      <cdr:y>0.26892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033122" y="1163142"/>
          <a:ext cx="26987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0.77032</cdr:x>
      <cdr:y>0.19553</cdr:y>
    </cdr:from>
    <cdr:to>
      <cdr:x>0.9107</cdr:x>
      <cdr:y>0.24935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6678824" y="1230461"/>
          <a:ext cx="1217122" cy="33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0.29141</cdr:y>
    </cdr:from>
    <cdr:to>
      <cdr:x>0.94648</cdr:x>
      <cdr:y>0.29155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38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0.62784</cdr:y>
    </cdr:from>
    <cdr:to>
      <cdr:x>0.95387</cdr:x>
      <cdr:y>0.6282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6126" y="3951004"/>
          <a:ext cx="7484072" cy="228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0.08745</cdr:x>
      <cdr:y>0.56766</cdr:y>
    </cdr:from>
    <cdr:to>
      <cdr:x>0.94787</cdr:x>
      <cdr:y>0.56775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30" y="3572293"/>
          <a:ext cx="7460014" cy="5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0.08546</cdr:x>
      <cdr:y>0.28786</cdr:y>
    </cdr:from>
    <cdr:to>
      <cdr:x>0.94149</cdr:x>
      <cdr:y>0.288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0923" y="181149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0.50231</cdr:y>
    </cdr:from>
    <cdr:to>
      <cdr:x>0.94864</cdr:x>
      <cdr:y>0.50437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4797" y="3161043"/>
          <a:ext cx="7430107" cy="129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0.28923</cdr:y>
    </cdr:from>
    <cdr:to>
      <cdr:x>0.94748</cdr:x>
      <cdr:y>0.28937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78" y="182014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0.65136</cdr:x>
      <cdr:y>0.15624</cdr:y>
    </cdr:from>
    <cdr:to>
      <cdr:x>0.83813</cdr:x>
      <cdr:y>0.24033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647456" y="983225"/>
          <a:ext cx="16192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0.56945</cdr:y>
    </cdr:from>
    <cdr:to>
      <cdr:x>0.94942</cdr:x>
      <cdr:y>0.57168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55" y="3583574"/>
          <a:ext cx="7456799" cy="140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0.26976</cdr:y>
    </cdr:from>
    <cdr:to>
      <cdr:x>0.94957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414" y="1697601"/>
          <a:ext cx="74485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0.08789</cdr:x>
      <cdr:y>0.5601</cdr:y>
    </cdr:from>
    <cdr:to>
      <cdr:x>0.95087</cdr:x>
      <cdr:y>0.56078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2045" y="3524696"/>
          <a:ext cx="7482202" cy="42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0.25529</cdr:y>
    </cdr:from>
    <cdr:to>
      <cdr:x>0.94648</cdr:x>
      <cdr:y>0.25543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0652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0.09187</cdr:x>
      <cdr:y>0.50324</cdr:y>
    </cdr:from>
    <cdr:to>
      <cdr:x>0.9526</cdr:x>
      <cdr:y>0.50624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506" y="316689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0.09143</cdr:x>
      <cdr:y>0.29144</cdr:y>
    </cdr:from>
    <cdr:to>
      <cdr:x>0.94746</cdr:x>
      <cdr:y>0.29158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716" y="1834023"/>
          <a:ext cx="7421944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0.68066</cdr:x>
      <cdr:y>0.17642</cdr:y>
    </cdr:from>
    <cdr:to>
      <cdr:x>0.95897</cdr:x>
      <cdr:y>0.27733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01456" y="1110227"/>
          <a:ext cx="2413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0.57399</cdr:y>
    </cdr:from>
    <cdr:to>
      <cdr:x>0.94957</cdr:x>
      <cdr:y>0.57469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612125"/>
          <a:ext cx="7463980" cy="44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0.08967</cdr:x>
      <cdr:y>0.5273</cdr:y>
    </cdr:from>
    <cdr:to>
      <cdr:x>0.9504</cdr:x>
      <cdr:y>0.5303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7456" y="331828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0.09154</cdr:x>
      <cdr:y>0.29285</cdr:y>
    </cdr:from>
    <cdr:to>
      <cdr:x>0.94757</cdr:x>
      <cdr:y>0.29299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3707" y="1842927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0.09011</cdr:x>
      <cdr:y>0.55955</cdr:y>
    </cdr:from>
    <cdr:to>
      <cdr:x>0.95084</cdr:x>
      <cdr:y>0.56255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1292" y="35212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0.56506</cdr:y>
    </cdr:from>
    <cdr:to>
      <cdr:x>0.9514</cdr:x>
      <cdr:y>0.56806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55590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0.26707</cdr:y>
    </cdr:from>
    <cdr:to>
      <cdr:x>0.94648</cdr:x>
      <cdr:y>0.26721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066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-22679" y="2674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0.55756</cdr:y>
    </cdr:from>
    <cdr:to>
      <cdr:x>0.95096</cdr:x>
      <cdr:y>0.56056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29" y="350876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0.09267</cdr:x>
      <cdr:y>0.56491</cdr:y>
    </cdr:from>
    <cdr:to>
      <cdr:x>0.94518</cdr:x>
      <cdr:y>0.56794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3554976"/>
          <a:ext cx="7391400" cy="190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-28575" y="952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0.56148</cdr:y>
    </cdr:from>
    <cdr:to>
      <cdr:x>0.94737</cdr:x>
      <cdr:y>0.56188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035" y="3533401"/>
          <a:ext cx="7425879" cy="2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J460"/>
  <sheetViews>
    <sheetView topLeftCell="A300" zoomScale="80" zoomScaleNormal="80" workbookViewId="0">
      <pane xSplit="1" topLeftCell="B1" activePane="topRight" state="frozen"/>
      <selection activeCell="K419" sqref="K419"/>
      <selection pane="topRight" activeCell="A279" sqref="A279:XFD286"/>
    </sheetView>
  </sheetViews>
  <sheetFormatPr defaultRowHeight="12.75"/>
  <cols>
    <col min="1" max="1" width="17.140625" style="2" bestFit="1" customWidth="1"/>
    <col min="2" max="3" width="11.28515625" style="2" bestFit="1" customWidth="1"/>
    <col min="4" max="4" width="10.140625" style="2" bestFit="1" customWidth="1"/>
    <col min="5" max="5" width="9.140625" style="2"/>
    <col min="6" max="6" width="10.140625" style="2" bestFit="1" customWidth="1"/>
    <col min="7" max="7" width="9.140625" style="2"/>
    <col min="8" max="8" width="10.140625" style="2" bestFit="1" customWidth="1"/>
    <col min="9" max="9" width="12.140625" style="2" bestFit="1" customWidth="1"/>
    <col min="10" max="10" width="11.140625" style="2" customWidth="1"/>
    <col min="11" max="13" width="9.140625" style="2"/>
    <col min="14" max="14" width="12.7109375" style="2" customWidth="1"/>
    <col min="15" max="15" width="12.140625" style="2" bestFit="1" customWidth="1"/>
    <col min="16" max="16" width="12.42578125" style="2" customWidth="1"/>
    <col min="17" max="22" width="9.140625" style="2"/>
    <col min="23" max="23" width="12.140625" style="2" bestFit="1" customWidth="1"/>
    <col min="24" max="26" width="9.140625" style="2"/>
    <col min="27" max="27" width="12.140625" style="2" bestFit="1" customWidth="1"/>
    <col min="28" max="28" width="11.28515625" style="2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 ht="15.75">
      <c r="A1" s="21" t="s">
        <v>39</v>
      </c>
      <c r="AF1" s="5"/>
    </row>
    <row r="2" spans="1:36">
      <c r="A2" s="1" t="s">
        <v>49</v>
      </c>
      <c r="B2" s="87"/>
      <c r="AF2" s="5"/>
    </row>
    <row r="3" spans="1:36">
      <c r="A3" s="94" t="s">
        <v>0</v>
      </c>
      <c r="B3" s="95" t="s">
        <v>1</v>
      </c>
      <c r="C3" s="97" t="s">
        <v>2</v>
      </c>
      <c r="D3" s="97" t="s">
        <v>1</v>
      </c>
      <c r="E3" s="97" t="s">
        <v>2</v>
      </c>
      <c r="F3" s="97" t="s">
        <v>1</v>
      </c>
      <c r="G3" s="97" t="s">
        <v>2</v>
      </c>
      <c r="H3" s="95" t="s">
        <v>3</v>
      </c>
      <c r="I3" s="97" t="s">
        <v>4</v>
      </c>
      <c r="J3" s="97" t="s">
        <v>3</v>
      </c>
      <c r="K3" s="97" t="s">
        <v>4</v>
      </c>
      <c r="L3" s="97" t="s">
        <v>3</v>
      </c>
      <c r="M3" s="97" t="s">
        <v>4</v>
      </c>
      <c r="N3" s="96" t="s">
        <v>6</v>
      </c>
      <c r="O3" s="97" t="s">
        <v>7</v>
      </c>
      <c r="P3" s="96" t="s">
        <v>8</v>
      </c>
      <c r="R3" s="90"/>
      <c r="S3" s="91"/>
      <c r="AF3" s="5"/>
    </row>
    <row r="4" spans="1:36">
      <c r="A4" s="99">
        <v>41367</v>
      </c>
      <c r="B4" s="25">
        <v>1986</v>
      </c>
      <c r="C4" s="25">
        <v>109</v>
      </c>
      <c r="D4" s="25">
        <v>767</v>
      </c>
      <c r="E4" s="25">
        <v>33</v>
      </c>
      <c r="F4" s="25">
        <v>853</v>
      </c>
      <c r="G4" s="32">
        <v>40</v>
      </c>
      <c r="H4" s="24">
        <v>152</v>
      </c>
      <c r="I4" s="25">
        <v>5</v>
      </c>
      <c r="J4" s="25">
        <v>200</v>
      </c>
      <c r="K4" s="25">
        <v>15</v>
      </c>
      <c r="L4" s="25">
        <v>177</v>
      </c>
      <c r="M4" s="32">
        <v>5</v>
      </c>
      <c r="N4" s="3"/>
      <c r="O4" s="2" t="s">
        <v>142</v>
      </c>
      <c r="P4" s="42"/>
      <c r="Q4" s="25"/>
      <c r="R4" s="10"/>
      <c r="S4" s="10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5"/>
      <c r="AG4" s="25"/>
      <c r="AH4" s="25"/>
      <c r="AI4" s="25"/>
      <c r="AJ4" s="25"/>
    </row>
    <row r="5" spans="1:36">
      <c r="A5" s="99">
        <v>41373</v>
      </c>
      <c r="B5" s="27">
        <v>1393</v>
      </c>
      <c r="C5" s="27">
        <v>67</v>
      </c>
      <c r="D5" s="27">
        <v>1302</v>
      </c>
      <c r="E5" s="27">
        <v>56</v>
      </c>
      <c r="F5" s="27">
        <v>1186</v>
      </c>
      <c r="G5" s="32">
        <v>50</v>
      </c>
      <c r="H5" s="24">
        <v>1446</v>
      </c>
      <c r="I5" s="25">
        <v>34</v>
      </c>
      <c r="J5" s="25">
        <v>865</v>
      </c>
      <c r="K5" s="25">
        <v>34</v>
      </c>
      <c r="L5" s="25">
        <v>707</v>
      </c>
      <c r="M5" s="32">
        <v>30</v>
      </c>
      <c r="N5" s="24"/>
      <c r="O5" s="45" t="s">
        <v>115</v>
      </c>
      <c r="P5" s="42"/>
      <c r="Q5" s="25"/>
      <c r="R5" s="10"/>
      <c r="S5" s="10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5"/>
      <c r="AG5" s="25"/>
      <c r="AH5" s="25"/>
      <c r="AI5" s="25"/>
      <c r="AJ5" s="25"/>
    </row>
    <row r="6" spans="1:36">
      <c r="A6" s="7">
        <v>41379</v>
      </c>
      <c r="B6" s="27">
        <v>1575</v>
      </c>
      <c r="C6" s="27">
        <v>84</v>
      </c>
      <c r="D6" s="27">
        <v>1579</v>
      </c>
      <c r="E6" s="27">
        <v>86</v>
      </c>
      <c r="F6" s="27">
        <v>974</v>
      </c>
      <c r="G6" s="32">
        <v>49</v>
      </c>
      <c r="H6" s="24">
        <v>1016</v>
      </c>
      <c r="I6" s="25">
        <v>69</v>
      </c>
      <c r="J6" s="25">
        <v>821</v>
      </c>
      <c r="K6" s="25">
        <v>49</v>
      </c>
      <c r="L6" s="25">
        <v>718</v>
      </c>
      <c r="M6" s="32">
        <v>42</v>
      </c>
      <c r="N6" s="24"/>
      <c r="O6" s="25" t="s">
        <v>118</v>
      </c>
      <c r="P6" s="42"/>
      <c r="Q6" s="25"/>
      <c r="R6" s="10"/>
      <c r="S6" s="10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5"/>
      <c r="AG6" s="25"/>
      <c r="AH6" s="25"/>
      <c r="AI6" s="25"/>
      <c r="AJ6" s="25"/>
    </row>
    <row r="7" spans="1:36">
      <c r="A7" s="8">
        <v>41389</v>
      </c>
      <c r="B7" s="24">
        <v>262</v>
      </c>
      <c r="C7" s="25">
        <v>23</v>
      </c>
      <c r="D7" s="25">
        <v>141</v>
      </c>
      <c r="E7" s="25">
        <v>12</v>
      </c>
      <c r="F7" s="25">
        <v>135</v>
      </c>
      <c r="G7" s="32">
        <v>7</v>
      </c>
      <c r="H7" s="24">
        <v>239</v>
      </c>
      <c r="I7" s="25">
        <v>13</v>
      </c>
      <c r="J7" s="25">
        <v>203</v>
      </c>
      <c r="K7" s="25">
        <v>10</v>
      </c>
      <c r="L7" s="25">
        <v>195</v>
      </c>
      <c r="M7" s="32">
        <v>18</v>
      </c>
      <c r="N7" s="24"/>
      <c r="O7" s="45" t="s">
        <v>98</v>
      </c>
      <c r="P7" s="42"/>
      <c r="Q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5"/>
      <c r="AG7" s="25"/>
      <c r="AH7" s="25"/>
      <c r="AI7" s="25"/>
      <c r="AJ7" s="25"/>
    </row>
    <row r="8" spans="1:36">
      <c r="A8" s="8">
        <v>41393</v>
      </c>
      <c r="B8" s="24">
        <v>353</v>
      </c>
      <c r="C8" s="25">
        <v>27</v>
      </c>
      <c r="D8" s="25">
        <v>442</v>
      </c>
      <c r="E8" s="25">
        <v>51</v>
      </c>
      <c r="F8" s="25">
        <v>490</v>
      </c>
      <c r="G8" s="32">
        <v>69</v>
      </c>
      <c r="H8" s="24">
        <v>429</v>
      </c>
      <c r="I8" s="25">
        <v>40</v>
      </c>
      <c r="J8" s="25">
        <v>416</v>
      </c>
      <c r="K8" s="25">
        <v>53</v>
      </c>
      <c r="L8" s="25">
        <v>281</v>
      </c>
      <c r="M8" s="32">
        <v>30</v>
      </c>
      <c r="N8" s="24"/>
      <c r="O8" s="45" t="s">
        <v>96</v>
      </c>
      <c r="P8" s="42"/>
      <c r="Q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5"/>
      <c r="AG8" s="25"/>
      <c r="AH8" s="25"/>
      <c r="AI8" s="25"/>
      <c r="AJ8" s="25"/>
    </row>
    <row r="9" spans="1:36">
      <c r="A9" s="8">
        <v>41400</v>
      </c>
      <c r="B9" s="25">
        <v>1308</v>
      </c>
      <c r="C9" s="25">
        <v>83</v>
      </c>
      <c r="D9" s="25">
        <v>1203</v>
      </c>
      <c r="E9" s="25">
        <v>95</v>
      </c>
      <c r="F9" s="25">
        <v>851</v>
      </c>
      <c r="G9" s="32">
        <v>55</v>
      </c>
      <c r="H9" s="24">
        <v>512</v>
      </c>
      <c r="I9" s="25">
        <v>37</v>
      </c>
      <c r="J9" s="25">
        <v>388</v>
      </c>
      <c r="K9" s="25">
        <v>25</v>
      </c>
      <c r="L9" s="25">
        <v>371</v>
      </c>
      <c r="M9" s="32">
        <v>28</v>
      </c>
      <c r="N9" s="24"/>
      <c r="O9" s="45" t="s">
        <v>108</v>
      </c>
      <c r="P9" s="42"/>
      <c r="Q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5"/>
      <c r="AG9" s="25"/>
      <c r="AH9" s="25"/>
      <c r="AI9" s="25"/>
      <c r="AJ9" s="25"/>
    </row>
    <row r="10" spans="1:36">
      <c r="A10" s="8">
        <v>41409</v>
      </c>
      <c r="B10" s="24">
        <v>2239</v>
      </c>
      <c r="C10" s="24">
        <v>83</v>
      </c>
      <c r="D10" s="24">
        <v>1765</v>
      </c>
      <c r="E10" s="24">
        <v>61</v>
      </c>
      <c r="F10" s="24">
        <v>1505</v>
      </c>
      <c r="G10" s="28">
        <v>48</v>
      </c>
      <c r="H10" s="24">
        <v>1719</v>
      </c>
      <c r="I10" s="24">
        <v>56</v>
      </c>
      <c r="J10" s="24">
        <v>1221</v>
      </c>
      <c r="K10" s="24">
        <v>47</v>
      </c>
      <c r="L10" s="24">
        <v>1026</v>
      </c>
      <c r="M10" s="28">
        <v>46</v>
      </c>
      <c r="N10" s="24"/>
      <c r="O10" s="45" t="s">
        <v>100</v>
      </c>
      <c r="P10" s="4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5"/>
      <c r="AG10" s="25"/>
      <c r="AH10" s="25"/>
      <c r="AI10" s="25"/>
      <c r="AJ10" s="25"/>
    </row>
    <row r="11" spans="1:36">
      <c r="A11" s="8">
        <v>41414</v>
      </c>
      <c r="B11" s="25">
        <v>1723</v>
      </c>
      <c r="C11" s="25">
        <v>84</v>
      </c>
      <c r="D11" s="25">
        <v>1268</v>
      </c>
      <c r="E11" s="25">
        <v>55</v>
      </c>
      <c r="F11" s="25">
        <v>1137</v>
      </c>
      <c r="G11" s="25">
        <v>67</v>
      </c>
      <c r="H11" s="25">
        <v>1221</v>
      </c>
      <c r="I11" s="25">
        <v>68</v>
      </c>
      <c r="J11" s="25">
        <v>1208</v>
      </c>
      <c r="K11" s="25">
        <v>69</v>
      </c>
      <c r="L11" s="25">
        <v>805</v>
      </c>
      <c r="M11" s="25">
        <v>39</v>
      </c>
      <c r="N11" s="24"/>
      <c r="O11" s="25" t="s">
        <v>215</v>
      </c>
      <c r="P11" s="4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5"/>
      <c r="AG11" s="25"/>
      <c r="AH11" s="25"/>
      <c r="AI11" s="25"/>
      <c r="AJ11" s="25"/>
    </row>
    <row r="12" spans="1:36">
      <c r="A12" s="8">
        <v>41423</v>
      </c>
      <c r="B12" s="24">
        <v>918</v>
      </c>
      <c r="C12" s="25">
        <v>50</v>
      </c>
      <c r="D12" s="25">
        <v>828</v>
      </c>
      <c r="E12" s="25">
        <v>26</v>
      </c>
      <c r="F12" s="25">
        <v>766</v>
      </c>
      <c r="G12" s="32">
        <v>40</v>
      </c>
      <c r="H12" s="24">
        <v>1094</v>
      </c>
      <c r="I12" s="25">
        <v>56</v>
      </c>
      <c r="J12" s="25">
        <v>529</v>
      </c>
      <c r="K12" s="25">
        <v>20</v>
      </c>
      <c r="L12" s="25">
        <v>466</v>
      </c>
      <c r="M12" s="32">
        <v>19</v>
      </c>
      <c r="N12" s="24"/>
      <c r="O12" s="45" t="s">
        <v>147</v>
      </c>
      <c r="P12" s="42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5"/>
      <c r="AG12" s="25"/>
      <c r="AH12" s="25"/>
      <c r="AI12" s="25"/>
      <c r="AJ12" s="25"/>
    </row>
    <row r="13" spans="1:36">
      <c r="A13" s="8">
        <v>41428</v>
      </c>
      <c r="B13" s="25">
        <v>688</v>
      </c>
      <c r="C13" s="25">
        <v>30</v>
      </c>
      <c r="D13" s="25">
        <v>660</v>
      </c>
      <c r="E13" s="25">
        <v>21</v>
      </c>
      <c r="F13" s="25">
        <v>528</v>
      </c>
      <c r="G13" s="32">
        <v>27</v>
      </c>
      <c r="H13" s="24">
        <v>309</v>
      </c>
      <c r="I13" s="25">
        <v>11</v>
      </c>
      <c r="J13" s="25">
        <v>402</v>
      </c>
      <c r="K13" s="25">
        <v>13</v>
      </c>
      <c r="L13" s="25">
        <v>319</v>
      </c>
      <c r="M13" s="32">
        <v>18</v>
      </c>
      <c r="N13" s="3"/>
      <c r="O13" s="45" t="s">
        <v>191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5"/>
      <c r="AG13" s="25"/>
      <c r="AH13" s="25"/>
      <c r="AI13" s="25"/>
      <c r="AJ13" s="25"/>
    </row>
    <row r="14" spans="1:36">
      <c r="A14" s="8">
        <v>41435</v>
      </c>
      <c r="B14" s="25">
        <v>1416</v>
      </c>
      <c r="C14" s="25">
        <v>55</v>
      </c>
      <c r="D14" s="25">
        <v>991</v>
      </c>
      <c r="E14" s="25">
        <v>28</v>
      </c>
      <c r="F14" s="25">
        <v>840</v>
      </c>
      <c r="G14" s="32">
        <v>28</v>
      </c>
      <c r="H14" s="24">
        <v>852</v>
      </c>
      <c r="I14" s="25">
        <v>18</v>
      </c>
      <c r="J14" s="25">
        <v>569</v>
      </c>
      <c r="K14" s="25">
        <v>11</v>
      </c>
      <c r="L14" s="25">
        <v>460</v>
      </c>
      <c r="M14" s="32">
        <v>10</v>
      </c>
      <c r="N14" s="3"/>
      <c r="O14" s="2" t="s">
        <v>200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5"/>
      <c r="AG14" s="25"/>
      <c r="AH14" s="25"/>
      <c r="AI14" s="25"/>
      <c r="AJ14" s="25"/>
    </row>
    <row r="15" spans="1:36">
      <c r="A15" s="7">
        <v>41443</v>
      </c>
      <c r="B15" s="25">
        <v>549</v>
      </c>
      <c r="C15" s="25">
        <v>29</v>
      </c>
      <c r="D15" s="25">
        <v>678</v>
      </c>
      <c r="E15" s="25">
        <v>47</v>
      </c>
      <c r="F15" s="25">
        <v>346</v>
      </c>
      <c r="G15" s="32">
        <v>27</v>
      </c>
      <c r="H15" s="24">
        <v>445</v>
      </c>
      <c r="I15" s="25">
        <v>36</v>
      </c>
      <c r="J15" s="25">
        <v>103</v>
      </c>
      <c r="K15" s="25">
        <v>6</v>
      </c>
      <c r="L15" s="25">
        <v>194</v>
      </c>
      <c r="M15" s="32">
        <v>10</v>
      </c>
      <c r="N15" s="3"/>
      <c r="O15" s="2" t="s">
        <v>249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5"/>
      <c r="AG15" s="25"/>
      <c r="AH15" s="25"/>
      <c r="AI15" s="25"/>
      <c r="AJ15" s="25"/>
    </row>
    <row r="16" spans="1:36" ht="13.5" thickBot="1">
      <c r="A16" s="6">
        <v>41453</v>
      </c>
      <c r="B16" s="29">
        <v>127</v>
      </c>
      <c r="C16" s="30">
        <v>44</v>
      </c>
      <c r="D16" s="30">
        <v>121</v>
      </c>
      <c r="E16" s="30">
        <v>26</v>
      </c>
      <c r="F16" s="30">
        <v>53</v>
      </c>
      <c r="G16" s="33">
        <v>12</v>
      </c>
      <c r="H16" s="29">
        <v>83</v>
      </c>
      <c r="I16" s="30">
        <v>5</v>
      </c>
      <c r="J16" s="30">
        <v>56</v>
      </c>
      <c r="K16" s="30">
        <v>6</v>
      </c>
      <c r="L16" s="30">
        <v>13</v>
      </c>
      <c r="M16" s="33">
        <v>0</v>
      </c>
      <c r="N16" s="29"/>
      <c r="O16" s="53" t="s">
        <v>252</v>
      </c>
      <c r="P16" s="46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5"/>
      <c r="AG16" s="25"/>
      <c r="AH16" s="25"/>
      <c r="AI16" s="25"/>
      <c r="AJ16" s="25"/>
    </row>
    <row r="17" spans="1:36">
      <c r="A17" s="8">
        <v>41367</v>
      </c>
      <c r="B17" s="24">
        <v>39</v>
      </c>
      <c r="C17" s="25">
        <v>2</v>
      </c>
      <c r="D17" s="25">
        <v>13</v>
      </c>
      <c r="E17" s="25">
        <v>3</v>
      </c>
      <c r="F17" s="25">
        <v>13</v>
      </c>
      <c r="G17" s="25">
        <v>6</v>
      </c>
      <c r="H17" s="19">
        <v>0</v>
      </c>
      <c r="I17" s="80">
        <v>0</v>
      </c>
      <c r="J17" s="81">
        <v>0</v>
      </c>
      <c r="K17" s="35">
        <v>0</v>
      </c>
      <c r="L17" s="35">
        <v>0</v>
      </c>
      <c r="M17" s="35">
        <v>0</v>
      </c>
      <c r="N17" s="24"/>
      <c r="O17" s="45" t="s">
        <v>142</v>
      </c>
      <c r="P17" s="42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5"/>
      <c r="AG17" s="25"/>
      <c r="AH17" s="25"/>
      <c r="AI17" s="25"/>
      <c r="AJ17" s="25"/>
    </row>
    <row r="18" spans="1:36">
      <c r="A18" s="8">
        <v>41373</v>
      </c>
      <c r="B18" s="24">
        <v>795</v>
      </c>
      <c r="C18" s="25">
        <v>34</v>
      </c>
      <c r="D18" s="25">
        <v>235</v>
      </c>
      <c r="E18" s="25">
        <v>10</v>
      </c>
      <c r="F18" s="25">
        <v>279</v>
      </c>
      <c r="G18" s="25">
        <v>15</v>
      </c>
      <c r="H18" s="19">
        <v>0</v>
      </c>
      <c r="I18" s="80">
        <v>0</v>
      </c>
      <c r="J18" s="81">
        <v>0</v>
      </c>
      <c r="K18" s="35">
        <v>0</v>
      </c>
      <c r="L18" s="35">
        <v>0</v>
      </c>
      <c r="M18" s="35">
        <v>0</v>
      </c>
      <c r="N18" s="24"/>
      <c r="O18" s="45" t="s">
        <v>115</v>
      </c>
      <c r="P18" s="42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5"/>
      <c r="AG18" s="25"/>
      <c r="AH18" s="25"/>
      <c r="AI18" s="25"/>
      <c r="AJ18" s="25"/>
    </row>
    <row r="19" spans="1:36">
      <c r="A19" s="7">
        <v>41379</v>
      </c>
      <c r="B19" s="24">
        <v>106</v>
      </c>
      <c r="C19" s="25">
        <v>12</v>
      </c>
      <c r="D19" s="25">
        <v>134</v>
      </c>
      <c r="E19" s="25">
        <v>11</v>
      </c>
      <c r="F19" s="25">
        <v>114</v>
      </c>
      <c r="G19" s="25">
        <v>6</v>
      </c>
      <c r="H19" s="19">
        <v>0</v>
      </c>
      <c r="I19" s="80">
        <v>0</v>
      </c>
      <c r="J19" s="81">
        <v>0</v>
      </c>
      <c r="K19" s="35">
        <v>0</v>
      </c>
      <c r="L19" s="35">
        <v>0</v>
      </c>
      <c r="M19" s="35">
        <v>0</v>
      </c>
      <c r="N19" s="24"/>
      <c r="O19" s="25" t="s">
        <v>118</v>
      </c>
      <c r="P19" s="42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5"/>
      <c r="AG19" s="25"/>
      <c r="AH19" s="25"/>
      <c r="AI19" s="25"/>
      <c r="AJ19" s="25"/>
    </row>
    <row r="20" spans="1:36">
      <c r="A20" s="8">
        <v>41389</v>
      </c>
      <c r="B20" s="24">
        <v>538</v>
      </c>
      <c r="C20" s="24">
        <v>82</v>
      </c>
      <c r="D20" s="24">
        <v>425</v>
      </c>
      <c r="E20" s="24">
        <v>52</v>
      </c>
      <c r="F20" s="24">
        <v>167</v>
      </c>
      <c r="G20" s="24">
        <v>24</v>
      </c>
      <c r="H20" s="19">
        <v>0</v>
      </c>
      <c r="I20" s="80">
        <v>0</v>
      </c>
      <c r="J20" s="81">
        <v>0</v>
      </c>
      <c r="K20" s="35">
        <v>0</v>
      </c>
      <c r="L20" s="35">
        <v>0</v>
      </c>
      <c r="M20" s="35">
        <v>0</v>
      </c>
      <c r="N20" s="24"/>
      <c r="O20" s="45" t="s">
        <v>98</v>
      </c>
      <c r="P20" s="42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5"/>
      <c r="AG20" s="25"/>
      <c r="AH20" s="25"/>
      <c r="AI20" s="25"/>
      <c r="AJ20" s="25"/>
    </row>
    <row r="21" spans="1:36">
      <c r="A21" s="8">
        <v>41393</v>
      </c>
      <c r="B21" s="24">
        <v>90</v>
      </c>
      <c r="C21" s="25">
        <v>15</v>
      </c>
      <c r="D21" s="25">
        <v>98</v>
      </c>
      <c r="E21" s="25">
        <v>12</v>
      </c>
      <c r="F21" s="25">
        <v>127</v>
      </c>
      <c r="G21" s="25">
        <v>16</v>
      </c>
      <c r="H21" s="19">
        <v>0</v>
      </c>
      <c r="I21" s="80">
        <v>0</v>
      </c>
      <c r="J21" s="81">
        <v>0</v>
      </c>
      <c r="K21" s="35">
        <v>0</v>
      </c>
      <c r="L21" s="35">
        <v>0</v>
      </c>
      <c r="M21" s="35">
        <v>0</v>
      </c>
      <c r="N21" s="24"/>
      <c r="O21" s="45" t="s">
        <v>96</v>
      </c>
      <c r="P21" s="42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5"/>
      <c r="AG21" s="25"/>
      <c r="AH21" s="25"/>
      <c r="AI21" s="25"/>
      <c r="AJ21" s="25"/>
    </row>
    <row r="22" spans="1:36">
      <c r="A22" s="8">
        <v>41400</v>
      </c>
      <c r="B22" s="24">
        <v>25</v>
      </c>
      <c r="C22" s="25">
        <v>9</v>
      </c>
      <c r="D22" s="25">
        <v>38</v>
      </c>
      <c r="E22" s="25">
        <v>6</v>
      </c>
      <c r="F22" s="25">
        <v>28</v>
      </c>
      <c r="G22" s="25">
        <v>1</v>
      </c>
      <c r="H22" s="19">
        <v>0</v>
      </c>
      <c r="I22" s="80">
        <v>0</v>
      </c>
      <c r="J22" s="81">
        <v>0</v>
      </c>
      <c r="K22" s="35">
        <v>0</v>
      </c>
      <c r="L22" s="35">
        <v>0</v>
      </c>
      <c r="M22" s="35">
        <v>0</v>
      </c>
      <c r="N22" s="24"/>
      <c r="O22" s="45" t="s">
        <v>108</v>
      </c>
      <c r="P22" s="42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5"/>
      <c r="AG22" s="25"/>
      <c r="AH22" s="25"/>
      <c r="AI22" s="25"/>
      <c r="AJ22" s="25"/>
    </row>
    <row r="23" spans="1:36">
      <c r="A23" s="8">
        <v>41409</v>
      </c>
      <c r="B23" s="24">
        <v>16</v>
      </c>
      <c r="C23" s="25">
        <v>3</v>
      </c>
      <c r="D23" s="25">
        <v>18</v>
      </c>
      <c r="E23" s="25">
        <v>2</v>
      </c>
      <c r="F23" s="25">
        <v>51</v>
      </c>
      <c r="G23" s="25">
        <v>6</v>
      </c>
      <c r="H23" s="19">
        <v>0</v>
      </c>
      <c r="I23" s="80">
        <v>0</v>
      </c>
      <c r="J23" s="81">
        <v>0</v>
      </c>
      <c r="K23" s="35">
        <v>0</v>
      </c>
      <c r="L23" s="35">
        <v>0</v>
      </c>
      <c r="M23" s="35">
        <v>0</v>
      </c>
      <c r="N23" s="24"/>
      <c r="O23" s="45" t="s">
        <v>100</v>
      </c>
      <c r="P23" s="42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5"/>
      <c r="AG23" s="25"/>
      <c r="AH23" s="25"/>
      <c r="AI23" s="25"/>
      <c r="AJ23" s="25"/>
    </row>
    <row r="24" spans="1:36">
      <c r="A24" s="8">
        <v>41414</v>
      </c>
      <c r="B24" s="25">
        <v>39</v>
      </c>
      <c r="C24" s="25">
        <v>9</v>
      </c>
      <c r="D24" s="25">
        <v>56</v>
      </c>
      <c r="E24" s="25">
        <v>7</v>
      </c>
      <c r="F24" s="25">
        <v>48</v>
      </c>
      <c r="G24" s="25">
        <v>8</v>
      </c>
      <c r="H24" s="19">
        <v>0</v>
      </c>
      <c r="I24" s="80">
        <v>0</v>
      </c>
      <c r="J24" s="81">
        <v>0</v>
      </c>
      <c r="K24" s="35">
        <v>0</v>
      </c>
      <c r="L24" s="35">
        <v>0</v>
      </c>
      <c r="M24" s="35">
        <v>0</v>
      </c>
      <c r="O24" s="43" t="s">
        <v>215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5"/>
      <c r="AG24" s="25"/>
      <c r="AH24" s="25"/>
      <c r="AI24" s="25"/>
      <c r="AJ24" s="25"/>
    </row>
    <row r="25" spans="1:36">
      <c r="A25" s="8">
        <v>41423</v>
      </c>
      <c r="B25" s="25">
        <v>228</v>
      </c>
      <c r="C25" s="25">
        <v>15</v>
      </c>
      <c r="D25" s="25">
        <v>252</v>
      </c>
      <c r="E25" s="25">
        <v>18</v>
      </c>
      <c r="F25" s="25">
        <v>73</v>
      </c>
      <c r="G25" s="25">
        <v>4</v>
      </c>
      <c r="H25" s="19">
        <v>0</v>
      </c>
      <c r="I25" s="80">
        <v>0</v>
      </c>
      <c r="J25" s="81">
        <v>0</v>
      </c>
      <c r="K25" s="35">
        <v>0</v>
      </c>
      <c r="L25" s="35">
        <v>0</v>
      </c>
      <c r="M25" s="35">
        <v>0</v>
      </c>
      <c r="O25" s="45" t="s">
        <v>147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5"/>
      <c r="AG25" s="25"/>
      <c r="AH25" s="25"/>
      <c r="AI25" s="25"/>
      <c r="AJ25" s="25"/>
    </row>
    <row r="26" spans="1:36">
      <c r="A26" s="8">
        <v>41428</v>
      </c>
      <c r="B26" s="24">
        <v>36</v>
      </c>
      <c r="C26" s="25">
        <v>2</v>
      </c>
      <c r="D26" s="25">
        <v>401</v>
      </c>
      <c r="E26" s="25">
        <v>7</v>
      </c>
      <c r="F26" s="25">
        <v>342</v>
      </c>
      <c r="G26" s="25">
        <v>8</v>
      </c>
      <c r="H26" s="19">
        <v>0</v>
      </c>
      <c r="I26" s="80">
        <v>0</v>
      </c>
      <c r="J26" s="81">
        <v>0</v>
      </c>
      <c r="K26" s="35">
        <v>0</v>
      </c>
      <c r="L26" s="35">
        <v>0</v>
      </c>
      <c r="M26" s="35">
        <v>0</v>
      </c>
      <c r="N26" s="24"/>
      <c r="O26" s="45" t="s">
        <v>191</v>
      </c>
      <c r="P26" s="42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5"/>
      <c r="AG26" s="25"/>
      <c r="AH26" s="25"/>
      <c r="AI26" s="25"/>
      <c r="AJ26" s="25"/>
    </row>
    <row r="27" spans="1:36">
      <c r="A27" s="8">
        <v>41435</v>
      </c>
      <c r="B27" s="24">
        <v>205</v>
      </c>
      <c r="C27" s="25">
        <v>14</v>
      </c>
      <c r="D27" s="25">
        <v>336</v>
      </c>
      <c r="E27" s="25">
        <v>6</v>
      </c>
      <c r="F27" s="25">
        <v>270</v>
      </c>
      <c r="G27" s="25">
        <v>13</v>
      </c>
      <c r="H27" s="19">
        <v>0</v>
      </c>
      <c r="I27" s="80">
        <v>0</v>
      </c>
      <c r="J27" s="81">
        <v>0</v>
      </c>
      <c r="K27" s="35">
        <v>0</v>
      </c>
      <c r="L27" s="35">
        <v>0</v>
      </c>
      <c r="M27" s="35">
        <v>0</v>
      </c>
      <c r="N27" s="24"/>
      <c r="O27" s="2" t="s">
        <v>200</v>
      </c>
      <c r="P27" s="42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5"/>
      <c r="AG27" s="25"/>
      <c r="AH27" s="25"/>
      <c r="AI27" s="25"/>
      <c r="AJ27" s="25"/>
    </row>
    <row r="28" spans="1:36">
      <c r="A28" s="7">
        <v>41443</v>
      </c>
      <c r="B28" s="24">
        <v>130</v>
      </c>
      <c r="C28" s="25">
        <v>11</v>
      </c>
      <c r="D28" s="25">
        <v>94</v>
      </c>
      <c r="E28" s="25">
        <v>5</v>
      </c>
      <c r="F28" s="25">
        <v>79</v>
      </c>
      <c r="G28" s="25">
        <v>7</v>
      </c>
      <c r="H28" s="19">
        <v>0</v>
      </c>
      <c r="I28" s="80">
        <v>0</v>
      </c>
      <c r="J28" s="81">
        <v>0</v>
      </c>
      <c r="K28" s="35">
        <v>0</v>
      </c>
      <c r="L28" s="35">
        <v>0</v>
      </c>
      <c r="M28" s="35">
        <v>0</v>
      </c>
      <c r="N28" s="24"/>
      <c r="O28" s="2" t="s">
        <v>249</v>
      </c>
      <c r="P28" s="42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5"/>
      <c r="AG28" s="25"/>
      <c r="AH28" s="25"/>
      <c r="AI28" s="25"/>
      <c r="AJ28" s="25"/>
    </row>
    <row r="29" spans="1:36" ht="13.5" thickBot="1">
      <c r="A29" s="6">
        <v>41453</v>
      </c>
      <c r="B29" s="29">
        <v>189</v>
      </c>
      <c r="C29" s="30">
        <v>56</v>
      </c>
      <c r="D29" s="30">
        <v>93</v>
      </c>
      <c r="E29" s="30">
        <v>29</v>
      </c>
      <c r="F29" s="30">
        <v>125</v>
      </c>
      <c r="G29" s="30">
        <v>9</v>
      </c>
      <c r="H29" s="19">
        <v>0</v>
      </c>
      <c r="I29" s="80">
        <v>0</v>
      </c>
      <c r="J29" s="81">
        <v>0</v>
      </c>
      <c r="K29" s="35">
        <v>0</v>
      </c>
      <c r="L29" s="35">
        <v>0</v>
      </c>
      <c r="M29" s="35">
        <v>0</v>
      </c>
      <c r="N29" s="29"/>
      <c r="O29" s="53" t="s">
        <v>252</v>
      </c>
      <c r="P29" s="46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5"/>
      <c r="AG29" s="25"/>
      <c r="AH29" s="25"/>
      <c r="AI29" s="25"/>
      <c r="AJ29" s="25"/>
    </row>
    <row r="30" spans="1:36">
      <c r="A30" s="8">
        <v>41367</v>
      </c>
      <c r="B30" s="24">
        <v>74</v>
      </c>
      <c r="C30" s="25">
        <v>20</v>
      </c>
      <c r="D30" s="25">
        <v>249</v>
      </c>
      <c r="E30" s="25">
        <v>19</v>
      </c>
      <c r="F30" s="25">
        <v>267</v>
      </c>
      <c r="G30" s="25">
        <v>17</v>
      </c>
      <c r="H30" s="19">
        <v>0</v>
      </c>
      <c r="I30" s="80">
        <v>0</v>
      </c>
      <c r="J30" s="81">
        <v>0</v>
      </c>
      <c r="K30" s="35">
        <v>0</v>
      </c>
      <c r="L30" s="35">
        <v>0</v>
      </c>
      <c r="M30" s="35">
        <v>0</v>
      </c>
      <c r="N30" s="24"/>
      <c r="O30" s="45" t="s">
        <v>142</v>
      </c>
      <c r="P30" s="42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5"/>
      <c r="AG30" s="25"/>
      <c r="AH30" s="25"/>
      <c r="AI30" s="25"/>
      <c r="AJ30" s="25"/>
    </row>
    <row r="31" spans="1:36">
      <c r="A31" s="8">
        <v>41373</v>
      </c>
      <c r="B31" s="24">
        <v>251</v>
      </c>
      <c r="C31" s="25">
        <v>22</v>
      </c>
      <c r="D31" s="25">
        <v>358</v>
      </c>
      <c r="E31" s="25">
        <v>29</v>
      </c>
      <c r="F31" s="25">
        <v>196</v>
      </c>
      <c r="G31" s="25">
        <v>13</v>
      </c>
      <c r="H31" s="19">
        <v>0</v>
      </c>
      <c r="I31" s="80">
        <v>0</v>
      </c>
      <c r="J31" s="81">
        <v>0</v>
      </c>
      <c r="K31" s="35">
        <v>0</v>
      </c>
      <c r="L31" s="35">
        <v>0</v>
      </c>
      <c r="M31" s="35">
        <v>0</v>
      </c>
      <c r="N31" s="24"/>
      <c r="O31" s="45" t="s">
        <v>115</v>
      </c>
      <c r="P31" s="42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5"/>
      <c r="AG31" s="25"/>
      <c r="AH31" s="25"/>
      <c r="AI31" s="25"/>
      <c r="AJ31" s="25"/>
    </row>
    <row r="32" spans="1:36">
      <c r="A32" s="7">
        <v>41379</v>
      </c>
      <c r="B32" s="24">
        <v>176</v>
      </c>
      <c r="C32" s="25">
        <v>29</v>
      </c>
      <c r="D32" s="25">
        <v>132</v>
      </c>
      <c r="E32" s="25">
        <v>14</v>
      </c>
      <c r="F32" s="25">
        <v>83</v>
      </c>
      <c r="G32" s="25">
        <v>8</v>
      </c>
      <c r="H32" s="19">
        <v>0</v>
      </c>
      <c r="I32" s="80">
        <v>0</v>
      </c>
      <c r="J32" s="81">
        <v>0</v>
      </c>
      <c r="K32" s="35">
        <v>0</v>
      </c>
      <c r="L32" s="35">
        <v>0</v>
      </c>
      <c r="M32" s="35">
        <v>0</v>
      </c>
      <c r="N32" s="24"/>
      <c r="O32" s="25" t="s">
        <v>118</v>
      </c>
      <c r="P32" s="42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5"/>
      <c r="AG32" s="25"/>
      <c r="AH32" s="25"/>
      <c r="AI32" s="25"/>
      <c r="AJ32" s="25"/>
    </row>
    <row r="33" spans="1:36">
      <c r="A33" s="8">
        <v>41389</v>
      </c>
      <c r="B33" s="24">
        <v>242</v>
      </c>
      <c r="C33" s="25">
        <v>40</v>
      </c>
      <c r="D33" s="25">
        <v>233</v>
      </c>
      <c r="E33" s="25">
        <v>35</v>
      </c>
      <c r="F33" s="25">
        <v>124</v>
      </c>
      <c r="G33" s="25">
        <v>15</v>
      </c>
      <c r="H33" s="19">
        <v>0</v>
      </c>
      <c r="I33" s="80">
        <v>0</v>
      </c>
      <c r="J33" s="81">
        <v>0</v>
      </c>
      <c r="K33" s="35">
        <v>0</v>
      </c>
      <c r="L33" s="35">
        <v>0</v>
      </c>
      <c r="M33" s="35">
        <v>0</v>
      </c>
      <c r="N33" s="24"/>
      <c r="O33" s="45" t="s">
        <v>98</v>
      </c>
      <c r="P33" s="42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5"/>
      <c r="AG33" s="25"/>
      <c r="AH33" s="25"/>
      <c r="AI33" s="25"/>
      <c r="AJ33" s="25"/>
    </row>
    <row r="34" spans="1:36">
      <c r="A34" s="8">
        <v>41393</v>
      </c>
      <c r="B34" s="24">
        <v>340</v>
      </c>
      <c r="C34" s="25">
        <v>59</v>
      </c>
      <c r="D34" s="25">
        <v>184</v>
      </c>
      <c r="E34" s="25">
        <v>30</v>
      </c>
      <c r="F34" s="25">
        <v>164</v>
      </c>
      <c r="G34" s="25">
        <v>21</v>
      </c>
      <c r="H34" s="19">
        <v>0</v>
      </c>
      <c r="I34" s="80">
        <v>0</v>
      </c>
      <c r="J34" s="81">
        <v>0</v>
      </c>
      <c r="K34" s="35">
        <v>0</v>
      </c>
      <c r="L34" s="35">
        <v>0</v>
      </c>
      <c r="M34" s="35">
        <v>0</v>
      </c>
      <c r="N34" s="24"/>
      <c r="O34" s="45" t="s">
        <v>96</v>
      </c>
      <c r="P34" s="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5"/>
      <c r="AG34" s="25"/>
      <c r="AH34" s="25"/>
      <c r="AI34" s="25"/>
      <c r="AJ34" s="25"/>
    </row>
    <row r="35" spans="1:36">
      <c r="A35" s="8">
        <v>41400</v>
      </c>
      <c r="B35" s="24">
        <v>509</v>
      </c>
      <c r="C35" s="25">
        <v>76</v>
      </c>
      <c r="D35" s="25">
        <v>491</v>
      </c>
      <c r="E35" s="25">
        <v>67</v>
      </c>
      <c r="F35" s="25">
        <v>375</v>
      </c>
      <c r="G35" s="25">
        <v>46</v>
      </c>
      <c r="H35" s="19">
        <v>0</v>
      </c>
      <c r="I35" s="80">
        <v>0</v>
      </c>
      <c r="J35" s="81">
        <v>0</v>
      </c>
      <c r="K35" s="35">
        <v>0</v>
      </c>
      <c r="L35" s="35">
        <v>0</v>
      </c>
      <c r="M35" s="35">
        <v>0</v>
      </c>
      <c r="N35" s="24"/>
      <c r="O35" s="45" t="s">
        <v>108</v>
      </c>
      <c r="P35" s="42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5"/>
      <c r="AG35" s="25"/>
      <c r="AH35" s="25"/>
      <c r="AI35" s="25"/>
      <c r="AJ35" s="25"/>
    </row>
    <row r="36" spans="1:36">
      <c r="A36" s="8">
        <v>41409</v>
      </c>
      <c r="B36" s="25">
        <v>12</v>
      </c>
      <c r="C36" s="25">
        <v>7</v>
      </c>
      <c r="D36" s="25">
        <v>6</v>
      </c>
      <c r="E36" s="25">
        <v>3</v>
      </c>
      <c r="F36" s="25">
        <v>5</v>
      </c>
      <c r="G36" s="25">
        <v>2</v>
      </c>
      <c r="H36" s="19">
        <v>0</v>
      </c>
      <c r="I36" s="80">
        <v>0</v>
      </c>
      <c r="J36" s="81">
        <v>0</v>
      </c>
      <c r="K36" s="35">
        <v>0</v>
      </c>
      <c r="L36" s="35">
        <v>0</v>
      </c>
      <c r="M36" s="35">
        <v>0</v>
      </c>
      <c r="N36" s="3"/>
      <c r="O36" s="45" t="s">
        <v>100</v>
      </c>
      <c r="P36" s="3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5"/>
      <c r="AG36" s="25"/>
      <c r="AH36" s="25"/>
      <c r="AI36" s="25"/>
      <c r="AJ36" s="25"/>
    </row>
    <row r="37" spans="1:36">
      <c r="A37" s="8">
        <v>41414</v>
      </c>
      <c r="B37" s="25">
        <v>310</v>
      </c>
      <c r="C37" s="25">
        <v>36</v>
      </c>
      <c r="D37" s="25">
        <v>187</v>
      </c>
      <c r="E37" s="25">
        <v>20</v>
      </c>
      <c r="F37" s="25">
        <v>126</v>
      </c>
      <c r="G37" s="25">
        <v>9</v>
      </c>
      <c r="H37" s="19">
        <v>0</v>
      </c>
      <c r="I37" s="80">
        <v>0</v>
      </c>
      <c r="J37" s="81">
        <v>0</v>
      </c>
      <c r="K37" s="35">
        <v>0</v>
      </c>
      <c r="L37" s="35">
        <v>0</v>
      </c>
      <c r="M37" s="35">
        <v>0</v>
      </c>
      <c r="N37" s="24"/>
      <c r="O37" s="43" t="s">
        <v>215</v>
      </c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5"/>
      <c r="AG37" s="25"/>
      <c r="AH37" s="25"/>
      <c r="AI37" s="25"/>
      <c r="AJ37" s="25"/>
    </row>
    <row r="38" spans="1:36">
      <c r="A38" s="8">
        <v>41423</v>
      </c>
      <c r="B38" s="25">
        <v>23</v>
      </c>
      <c r="C38" s="25">
        <v>7</v>
      </c>
      <c r="D38" s="25">
        <v>27</v>
      </c>
      <c r="E38" s="25">
        <v>5</v>
      </c>
      <c r="F38" s="25">
        <v>22</v>
      </c>
      <c r="G38" s="25">
        <v>3</v>
      </c>
      <c r="H38" s="19">
        <v>0</v>
      </c>
      <c r="I38" s="80">
        <v>0</v>
      </c>
      <c r="J38" s="81">
        <v>0</v>
      </c>
      <c r="K38" s="35">
        <v>0</v>
      </c>
      <c r="L38" s="35">
        <v>0</v>
      </c>
      <c r="M38" s="35">
        <v>0</v>
      </c>
      <c r="N38" s="24"/>
      <c r="O38" s="45" t="s">
        <v>147</v>
      </c>
      <c r="P38" s="24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5"/>
      <c r="AG38" s="25"/>
      <c r="AH38" s="25"/>
      <c r="AI38" s="25"/>
      <c r="AJ38" s="25"/>
    </row>
    <row r="39" spans="1:36">
      <c r="A39" s="8">
        <v>41428</v>
      </c>
      <c r="B39" s="25">
        <v>460</v>
      </c>
      <c r="C39" s="25">
        <v>10</v>
      </c>
      <c r="D39" s="25">
        <v>409</v>
      </c>
      <c r="E39" s="25">
        <v>2</v>
      </c>
      <c r="F39" s="25">
        <v>330</v>
      </c>
      <c r="G39" s="25">
        <v>2</v>
      </c>
      <c r="H39" s="19">
        <v>0</v>
      </c>
      <c r="I39" s="80">
        <v>0</v>
      </c>
      <c r="J39" s="81">
        <v>0</v>
      </c>
      <c r="K39" s="35">
        <v>0</v>
      </c>
      <c r="L39" s="35">
        <v>0</v>
      </c>
      <c r="M39" s="35">
        <v>0</v>
      </c>
      <c r="N39" s="24"/>
      <c r="O39" s="45" t="s">
        <v>191</v>
      </c>
      <c r="P39" s="24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5"/>
      <c r="AG39" s="25"/>
      <c r="AH39" s="25"/>
      <c r="AI39" s="25"/>
      <c r="AJ39" s="25"/>
    </row>
    <row r="40" spans="1:36">
      <c r="A40" s="8">
        <v>41435</v>
      </c>
      <c r="B40" s="25">
        <v>22</v>
      </c>
      <c r="C40" s="25">
        <v>6</v>
      </c>
      <c r="D40" s="25">
        <v>40</v>
      </c>
      <c r="E40" s="25">
        <v>6</v>
      </c>
      <c r="F40" s="25">
        <v>20</v>
      </c>
      <c r="G40" s="25">
        <v>3</v>
      </c>
      <c r="H40" s="19">
        <v>0</v>
      </c>
      <c r="I40" s="80">
        <v>0</v>
      </c>
      <c r="J40" s="81">
        <v>0</v>
      </c>
      <c r="K40" s="35">
        <v>0</v>
      </c>
      <c r="L40" s="35">
        <v>0</v>
      </c>
      <c r="M40" s="35">
        <v>0</v>
      </c>
      <c r="N40" s="24"/>
      <c r="O40" s="2" t="s">
        <v>200</v>
      </c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5"/>
      <c r="AG40" s="25"/>
      <c r="AH40" s="25"/>
      <c r="AI40" s="25"/>
      <c r="AJ40" s="25"/>
    </row>
    <row r="41" spans="1:36">
      <c r="A41" s="7">
        <v>41443</v>
      </c>
      <c r="B41" s="25">
        <v>299</v>
      </c>
      <c r="C41" s="25">
        <v>4</v>
      </c>
      <c r="D41" s="25">
        <v>179</v>
      </c>
      <c r="E41" s="25">
        <v>4</v>
      </c>
      <c r="F41" s="25">
        <v>134</v>
      </c>
      <c r="G41" s="25">
        <v>3</v>
      </c>
      <c r="H41" s="19">
        <v>0</v>
      </c>
      <c r="I41" s="80">
        <v>0</v>
      </c>
      <c r="J41" s="81">
        <v>0</v>
      </c>
      <c r="K41" s="35">
        <v>0</v>
      </c>
      <c r="L41" s="35">
        <v>0</v>
      </c>
      <c r="M41" s="35">
        <v>0</v>
      </c>
      <c r="N41" s="24"/>
      <c r="O41" s="2" t="s">
        <v>249</v>
      </c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5"/>
      <c r="AG41" s="25"/>
      <c r="AH41" s="25"/>
      <c r="AI41" s="25"/>
      <c r="AJ41" s="25"/>
    </row>
    <row r="42" spans="1:36" ht="13.5" thickBot="1">
      <c r="A42" s="6">
        <v>41453</v>
      </c>
      <c r="B42" s="29">
        <v>122</v>
      </c>
      <c r="C42" s="30">
        <v>21</v>
      </c>
      <c r="D42" s="30">
        <v>38</v>
      </c>
      <c r="E42" s="30">
        <v>9</v>
      </c>
      <c r="F42" s="30">
        <v>8</v>
      </c>
      <c r="G42" s="30">
        <v>2</v>
      </c>
      <c r="H42" s="19">
        <v>0</v>
      </c>
      <c r="I42" s="80">
        <v>0</v>
      </c>
      <c r="J42" s="81">
        <v>0</v>
      </c>
      <c r="K42" s="35">
        <v>0</v>
      </c>
      <c r="L42" s="35">
        <v>0</v>
      </c>
      <c r="M42" s="35">
        <v>0</v>
      </c>
      <c r="N42" s="29"/>
      <c r="O42" s="53" t="s">
        <v>252</v>
      </c>
      <c r="P42" s="46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5"/>
      <c r="AG42" s="25"/>
      <c r="AH42" s="25"/>
      <c r="AI42" s="25"/>
      <c r="AJ42" s="25"/>
    </row>
    <row r="43" spans="1:36">
      <c r="B43" s="25">
        <f>COUNT(B4:G42,H4:M16)</f>
        <v>312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5"/>
      <c r="AG43" s="25"/>
      <c r="AH43" s="25"/>
      <c r="AI43" s="25"/>
      <c r="AJ43" s="25"/>
    </row>
    <row r="44" spans="1:36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5"/>
      <c r="AG44" s="25"/>
      <c r="AH44" s="25"/>
      <c r="AI44" s="25"/>
      <c r="AJ44" s="25"/>
    </row>
    <row r="45" spans="1:36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5"/>
      <c r="AG45" s="25"/>
      <c r="AH45" s="25"/>
      <c r="AI45" s="25"/>
      <c r="AJ45" s="25"/>
    </row>
    <row r="46" spans="1:36">
      <c r="A46" s="1" t="s">
        <v>52</v>
      </c>
      <c r="B46" s="11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1:36" ht="13.5" thickBot="1">
      <c r="A47" s="94" t="s">
        <v>0</v>
      </c>
      <c r="B47" s="95" t="s">
        <v>1</v>
      </c>
      <c r="C47" s="97" t="s">
        <v>2</v>
      </c>
      <c r="D47" s="97" t="s">
        <v>1</v>
      </c>
      <c r="E47" s="97" t="s">
        <v>2</v>
      </c>
      <c r="F47" s="97" t="s">
        <v>1</v>
      </c>
      <c r="G47" s="97" t="s">
        <v>2</v>
      </c>
      <c r="H47" s="95" t="s">
        <v>1</v>
      </c>
      <c r="I47" s="97" t="s">
        <v>2</v>
      </c>
      <c r="J47" s="97" t="s">
        <v>1</v>
      </c>
      <c r="K47" s="97" t="s">
        <v>2</v>
      </c>
      <c r="L47" s="97" t="s">
        <v>1</v>
      </c>
      <c r="M47" s="97" t="s">
        <v>2</v>
      </c>
      <c r="N47" s="95" t="s">
        <v>3</v>
      </c>
      <c r="O47" s="97" t="s">
        <v>4</v>
      </c>
      <c r="P47" s="97" t="s">
        <v>3</v>
      </c>
      <c r="Q47" s="97" t="s">
        <v>4</v>
      </c>
      <c r="R47" s="97" t="s">
        <v>3</v>
      </c>
      <c r="S47" s="97" t="s">
        <v>4</v>
      </c>
      <c r="T47" s="95" t="s">
        <v>10</v>
      </c>
      <c r="U47" s="97" t="s">
        <v>11</v>
      </c>
      <c r="V47" s="97" t="s">
        <v>10</v>
      </c>
      <c r="W47" s="97" t="s">
        <v>11</v>
      </c>
      <c r="X47" s="97" t="s">
        <v>10</v>
      </c>
      <c r="Y47" s="97" t="s">
        <v>11</v>
      </c>
      <c r="Z47" s="95" t="s">
        <v>1</v>
      </c>
      <c r="AA47" s="102" t="s">
        <v>2</v>
      </c>
      <c r="AB47" s="96" t="s">
        <v>6</v>
      </c>
      <c r="AC47" s="97" t="s">
        <v>7</v>
      </c>
      <c r="AD47" s="96" t="s">
        <v>8</v>
      </c>
    </row>
    <row r="48" spans="1:36">
      <c r="A48" s="129">
        <v>41366</v>
      </c>
      <c r="B48" s="15">
        <v>47</v>
      </c>
      <c r="C48" s="16">
        <v>23</v>
      </c>
      <c r="D48" s="16">
        <v>24</v>
      </c>
      <c r="E48" s="16">
        <v>10</v>
      </c>
      <c r="F48" s="16">
        <v>13</v>
      </c>
      <c r="G48" s="34">
        <v>3</v>
      </c>
      <c r="H48" s="26">
        <v>128</v>
      </c>
      <c r="I48" s="25">
        <v>5</v>
      </c>
      <c r="J48" s="25">
        <v>94</v>
      </c>
      <c r="K48" s="106">
        <v>2</v>
      </c>
      <c r="L48" s="106">
        <v>58</v>
      </c>
      <c r="M48" s="32">
        <v>0</v>
      </c>
      <c r="N48" s="24">
        <v>27</v>
      </c>
      <c r="O48" s="25">
        <v>2</v>
      </c>
      <c r="P48" s="25">
        <v>11</v>
      </c>
      <c r="Q48" s="25">
        <v>0</v>
      </c>
      <c r="R48" s="25">
        <v>28</v>
      </c>
      <c r="S48" s="34">
        <v>8</v>
      </c>
      <c r="T48" s="26">
        <v>22</v>
      </c>
      <c r="U48" s="25">
        <v>1</v>
      </c>
      <c r="V48" s="25">
        <v>8</v>
      </c>
      <c r="W48" s="25">
        <v>0</v>
      </c>
      <c r="X48" s="25">
        <v>4</v>
      </c>
      <c r="Y48" s="34">
        <v>2</v>
      </c>
      <c r="Z48" s="26">
        <v>0</v>
      </c>
      <c r="AA48" s="34">
        <v>0</v>
      </c>
      <c r="AB48" s="120"/>
      <c r="AC48" s="27" t="s">
        <v>68</v>
      </c>
    </row>
    <row r="49" spans="1:36">
      <c r="A49" s="8">
        <v>41372</v>
      </c>
      <c r="B49" s="27">
        <v>86</v>
      </c>
      <c r="C49" s="27">
        <v>15</v>
      </c>
      <c r="D49" s="27">
        <v>51</v>
      </c>
      <c r="E49" s="27">
        <v>15</v>
      </c>
      <c r="F49" s="27">
        <v>35</v>
      </c>
      <c r="G49" s="27">
        <v>6</v>
      </c>
      <c r="H49" s="9">
        <v>18</v>
      </c>
      <c r="I49" s="88">
        <v>1</v>
      </c>
      <c r="J49" s="88">
        <v>9</v>
      </c>
      <c r="K49" s="10">
        <v>1</v>
      </c>
      <c r="L49" s="10">
        <v>3</v>
      </c>
      <c r="M49" s="11">
        <v>0</v>
      </c>
      <c r="N49" s="24">
        <v>127</v>
      </c>
      <c r="O49" s="25">
        <v>8</v>
      </c>
      <c r="P49" s="25">
        <v>19</v>
      </c>
      <c r="Q49" s="25">
        <v>1</v>
      </c>
      <c r="R49" s="25">
        <v>14</v>
      </c>
      <c r="S49" s="32">
        <v>0</v>
      </c>
      <c r="T49" s="24">
        <v>36</v>
      </c>
      <c r="U49" s="25">
        <v>3</v>
      </c>
      <c r="V49" s="25">
        <v>17</v>
      </c>
      <c r="W49" s="25">
        <v>2</v>
      </c>
      <c r="X49" s="25">
        <v>10</v>
      </c>
      <c r="Y49" s="32">
        <v>0</v>
      </c>
      <c r="Z49" s="24">
        <v>0</v>
      </c>
      <c r="AA49" s="32">
        <v>0</v>
      </c>
      <c r="AB49" s="3"/>
      <c r="AC49" s="25" t="s">
        <v>139</v>
      </c>
    </row>
    <row r="50" spans="1:36">
      <c r="A50" s="7">
        <v>41380</v>
      </c>
      <c r="B50" s="10">
        <v>319</v>
      </c>
      <c r="C50" s="10">
        <v>26</v>
      </c>
      <c r="D50" s="27">
        <v>152</v>
      </c>
      <c r="E50" s="27">
        <v>16</v>
      </c>
      <c r="F50" s="27">
        <v>41</v>
      </c>
      <c r="G50" s="32">
        <v>5</v>
      </c>
      <c r="H50" s="24">
        <v>48</v>
      </c>
      <c r="I50" s="25">
        <v>2</v>
      </c>
      <c r="J50" s="25">
        <v>8</v>
      </c>
      <c r="K50" s="10">
        <v>0</v>
      </c>
      <c r="L50" s="27">
        <v>4</v>
      </c>
      <c r="M50" s="27">
        <v>1</v>
      </c>
      <c r="N50" s="24">
        <v>31</v>
      </c>
      <c r="O50" s="25">
        <v>7</v>
      </c>
      <c r="P50" s="25">
        <v>17</v>
      </c>
      <c r="Q50" s="25">
        <v>1</v>
      </c>
      <c r="R50" s="25">
        <v>11</v>
      </c>
      <c r="S50" s="32">
        <v>2</v>
      </c>
      <c r="T50" s="24">
        <v>53</v>
      </c>
      <c r="U50" s="25">
        <v>11</v>
      </c>
      <c r="V50" s="25">
        <v>19</v>
      </c>
      <c r="W50" s="25">
        <v>1</v>
      </c>
      <c r="X50" s="25">
        <v>22</v>
      </c>
      <c r="Y50" s="32">
        <v>2</v>
      </c>
      <c r="Z50" s="24">
        <v>0</v>
      </c>
      <c r="AA50" s="32">
        <v>0</v>
      </c>
      <c r="AB50" s="3"/>
      <c r="AC50" s="45" t="s">
        <v>71</v>
      </c>
    </row>
    <row r="51" spans="1:36">
      <c r="A51" s="8">
        <v>41389</v>
      </c>
      <c r="B51" s="10">
        <v>322</v>
      </c>
      <c r="C51" s="10">
        <v>39</v>
      </c>
      <c r="D51" s="10">
        <v>211</v>
      </c>
      <c r="E51" s="10">
        <v>30</v>
      </c>
      <c r="F51" s="10">
        <v>200</v>
      </c>
      <c r="G51" s="11">
        <v>21</v>
      </c>
      <c r="H51" s="24">
        <v>265</v>
      </c>
      <c r="I51" s="25">
        <v>11</v>
      </c>
      <c r="J51" s="25">
        <v>148</v>
      </c>
      <c r="K51" s="27">
        <v>13</v>
      </c>
      <c r="L51" s="27">
        <v>79</v>
      </c>
      <c r="M51" s="32">
        <v>3</v>
      </c>
      <c r="N51" s="24">
        <v>47</v>
      </c>
      <c r="O51" s="25">
        <v>3</v>
      </c>
      <c r="P51" s="25">
        <v>46</v>
      </c>
      <c r="Q51" s="25">
        <v>3</v>
      </c>
      <c r="R51" s="25">
        <v>52</v>
      </c>
      <c r="S51" s="32">
        <v>4</v>
      </c>
      <c r="T51" s="24">
        <v>199</v>
      </c>
      <c r="U51" s="25">
        <v>16</v>
      </c>
      <c r="V51" s="25">
        <v>166</v>
      </c>
      <c r="W51" s="25">
        <v>13</v>
      </c>
      <c r="X51" s="25">
        <v>226</v>
      </c>
      <c r="Y51" s="32">
        <v>15</v>
      </c>
      <c r="Z51" s="24">
        <v>0</v>
      </c>
      <c r="AA51" s="32">
        <v>0</v>
      </c>
      <c r="AB51" s="24"/>
      <c r="AC51" s="32" t="s">
        <v>98</v>
      </c>
    </row>
    <row r="52" spans="1:36">
      <c r="A52" s="8">
        <v>41396</v>
      </c>
      <c r="B52" s="27">
        <v>378</v>
      </c>
      <c r="C52" s="27">
        <v>25</v>
      </c>
      <c r="D52" s="27">
        <v>374</v>
      </c>
      <c r="E52" s="27">
        <v>65</v>
      </c>
      <c r="F52" s="27">
        <v>314</v>
      </c>
      <c r="G52" s="27">
        <v>40</v>
      </c>
      <c r="H52" s="25">
        <v>258</v>
      </c>
      <c r="I52" s="25">
        <v>20</v>
      </c>
      <c r="J52" s="25">
        <v>80</v>
      </c>
      <c r="K52" s="25">
        <v>8</v>
      </c>
      <c r="L52" s="25">
        <v>31</v>
      </c>
      <c r="M52" s="25">
        <v>0</v>
      </c>
      <c r="N52" s="25">
        <v>29</v>
      </c>
      <c r="O52" s="25">
        <v>1</v>
      </c>
      <c r="P52" s="25">
        <v>14</v>
      </c>
      <c r="Q52" s="25">
        <v>1</v>
      </c>
      <c r="R52" s="25">
        <v>21</v>
      </c>
      <c r="S52" s="25">
        <v>1</v>
      </c>
      <c r="T52" s="25">
        <v>48</v>
      </c>
      <c r="U52" s="25">
        <v>3</v>
      </c>
      <c r="V52" s="25">
        <v>23</v>
      </c>
      <c r="W52" s="25">
        <v>2</v>
      </c>
      <c r="X52" s="25">
        <v>11</v>
      </c>
      <c r="Y52" s="25">
        <v>0</v>
      </c>
      <c r="Z52" s="25">
        <v>0</v>
      </c>
      <c r="AA52" s="25">
        <v>0</v>
      </c>
      <c r="AB52" s="24"/>
      <c r="AC52" s="45" t="s">
        <v>92</v>
      </c>
      <c r="AD52" s="32"/>
    </row>
    <row r="53" spans="1:36">
      <c r="A53" s="8">
        <v>41403</v>
      </c>
      <c r="B53" s="9">
        <v>34</v>
      </c>
      <c r="C53" s="10">
        <v>16</v>
      </c>
      <c r="D53" s="10">
        <v>17</v>
      </c>
      <c r="E53" s="10">
        <v>4</v>
      </c>
      <c r="F53" s="10">
        <v>17</v>
      </c>
      <c r="G53" s="32">
        <v>11</v>
      </c>
      <c r="H53" s="24">
        <v>10</v>
      </c>
      <c r="I53" s="25">
        <v>1</v>
      </c>
      <c r="J53" s="25">
        <v>6</v>
      </c>
      <c r="K53" s="27">
        <v>0</v>
      </c>
      <c r="L53" s="27">
        <v>12</v>
      </c>
      <c r="M53" s="32">
        <v>0</v>
      </c>
      <c r="N53" s="24">
        <v>61</v>
      </c>
      <c r="O53" s="25">
        <v>4</v>
      </c>
      <c r="P53" s="25">
        <v>18</v>
      </c>
      <c r="Q53" s="25">
        <v>0</v>
      </c>
      <c r="R53" s="25">
        <v>27</v>
      </c>
      <c r="S53" s="32">
        <v>1</v>
      </c>
      <c r="T53" s="24">
        <v>72</v>
      </c>
      <c r="U53" s="25">
        <v>10</v>
      </c>
      <c r="V53" s="25">
        <v>29</v>
      </c>
      <c r="W53" s="25">
        <v>3</v>
      </c>
      <c r="X53" s="25">
        <v>25</v>
      </c>
      <c r="Y53" s="32">
        <v>4</v>
      </c>
      <c r="Z53" s="24">
        <v>0</v>
      </c>
      <c r="AA53" s="32">
        <v>0</v>
      </c>
      <c r="AB53" s="3"/>
      <c r="AC53" s="51" t="s">
        <v>105</v>
      </c>
      <c r="AD53" s="27"/>
    </row>
    <row r="54" spans="1:36">
      <c r="A54" s="8">
        <v>41410</v>
      </c>
      <c r="B54" s="27">
        <v>23</v>
      </c>
      <c r="C54" s="27">
        <v>4</v>
      </c>
      <c r="D54" s="27">
        <v>21</v>
      </c>
      <c r="E54" s="27">
        <v>6</v>
      </c>
      <c r="F54" s="27">
        <v>10</v>
      </c>
      <c r="G54" s="27">
        <v>3</v>
      </c>
      <c r="H54" s="25">
        <v>22</v>
      </c>
      <c r="I54" s="25">
        <v>5</v>
      </c>
      <c r="J54" s="25">
        <v>6</v>
      </c>
      <c r="K54" s="25">
        <v>0</v>
      </c>
      <c r="L54" s="25">
        <v>6</v>
      </c>
      <c r="M54" s="25">
        <v>0</v>
      </c>
      <c r="N54" s="25">
        <v>30</v>
      </c>
      <c r="O54" s="25">
        <v>1</v>
      </c>
      <c r="P54" s="25">
        <v>43</v>
      </c>
      <c r="Q54" s="25">
        <v>0</v>
      </c>
      <c r="R54" s="25">
        <v>30</v>
      </c>
      <c r="S54" s="25">
        <v>1</v>
      </c>
      <c r="T54" s="25">
        <v>28</v>
      </c>
      <c r="U54" s="25">
        <v>7</v>
      </c>
      <c r="V54" s="25">
        <v>18</v>
      </c>
      <c r="W54" s="25">
        <v>2</v>
      </c>
      <c r="X54" s="25">
        <v>7</v>
      </c>
      <c r="Y54" s="25">
        <v>0</v>
      </c>
      <c r="Z54" s="25">
        <v>0</v>
      </c>
      <c r="AA54" s="25">
        <v>0</v>
      </c>
      <c r="AC54" s="2" t="s">
        <v>149</v>
      </c>
    </row>
    <row r="55" spans="1:36">
      <c r="A55" s="8">
        <v>41417</v>
      </c>
      <c r="B55" s="9">
        <v>123</v>
      </c>
      <c r="C55" s="10">
        <v>7</v>
      </c>
      <c r="D55" s="10">
        <v>75</v>
      </c>
      <c r="E55" s="10">
        <v>5</v>
      </c>
      <c r="F55" s="27">
        <v>66</v>
      </c>
      <c r="G55" s="32">
        <v>6</v>
      </c>
      <c r="H55" s="24">
        <v>259</v>
      </c>
      <c r="I55" s="25">
        <v>6</v>
      </c>
      <c r="J55" s="25">
        <v>90</v>
      </c>
      <c r="K55" s="27">
        <v>7</v>
      </c>
      <c r="L55" s="27">
        <v>57</v>
      </c>
      <c r="M55" s="32">
        <v>4</v>
      </c>
      <c r="N55" s="24">
        <v>0</v>
      </c>
      <c r="O55" s="25">
        <v>0</v>
      </c>
      <c r="P55" s="25">
        <v>7</v>
      </c>
      <c r="Q55" s="25">
        <v>0</v>
      </c>
      <c r="R55" s="25">
        <v>14</v>
      </c>
      <c r="S55" s="32">
        <v>1</v>
      </c>
      <c r="T55" s="24">
        <v>21</v>
      </c>
      <c r="U55" s="25">
        <v>0</v>
      </c>
      <c r="V55" s="25">
        <v>4</v>
      </c>
      <c r="W55" s="25">
        <v>0</v>
      </c>
      <c r="X55" s="25">
        <v>8</v>
      </c>
      <c r="Y55" s="32">
        <v>2</v>
      </c>
      <c r="Z55" s="24">
        <v>0</v>
      </c>
      <c r="AA55" s="32">
        <v>0</v>
      </c>
      <c r="AB55" s="3"/>
      <c r="AC55" s="25" t="s">
        <v>186</v>
      </c>
    </row>
    <row r="56" spans="1:36">
      <c r="A56" s="8">
        <v>41424</v>
      </c>
      <c r="B56" s="9">
        <v>192</v>
      </c>
      <c r="C56" s="10">
        <v>20</v>
      </c>
      <c r="D56" s="10">
        <v>325</v>
      </c>
      <c r="E56" s="10">
        <v>73</v>
      </c>
      <c r="F56" s="27">
        <v>345</v>
      </c>
      <c r="G56" s="32">
        <v>35</v>
      </c>
      <c r="H56" s="24">
        <v>162</v>
      </c>
      <c r="I56" s="25">
        <v>1</v>
      </c>
      <c r="J56" s="25">
        <v>95</v>
      </c>
      <c r="K56" s="27">
        <v>6</v>
      </c>
      <c r="L56" s="27">
        <v>54</v>
      </c>
      <c r="M56" s="32">
        <v>2</v>
      </c>
      <c r="N56" s="24">
        <v>3</v>
      </c>
      <c r="O56" s="25">
        <v>0</v>
      </c>
      <c r="P56" s="25">
        <v>3</v>
      </c>
      <c r="Q56" s="25">
        <v>0</v>
      </c>
      <c r="R56" s="25">
        <v>7</v>
      </c>
      <c r="S56" s="32">
        <v>0</v>
      </c>
      <c r="T56" s="24">
        <v>1</v>
      </c>
      <c r="U56" s="25">
        <v>0</v>
      </c>
      <c r="V56" s="25">
        <v>4</v>
      </c>
      <c r="W56" s="25">
        <v>0</v>
      </c>
      <c r="X56" s="25">
        <v>10</v>
      </c>
      <c r="Y56" s="32">
        <v>0</v>
      </c>
      <c r="Z56" s="24">
        <v>0</v>
      </c>
      <c r="AA56" s="32">
        <v>0</v>
      </c>
      <c r="AB56" s="3"/>
      <c r="AC56" s="32" t="s">
        <v>235</v>
      </c>
    </row>
    <row r="57" spans="1:36">
      <c r="A57" s="8">
        <v>41431</v>
      </c>
      <c r="B57" s="9">
        <v>47</v>
      </c>
      <c r="C57" s="10">
        <v>10</v>
      </c>
      <c r="D57" s="10">
        <v>20</v>
      </c>
      <c r="E57" s="10">
        <v>6</v>
      </c>
      <c r="F57" s="27">
        <v>6</v>
      </c>
      <c r="G57" s="32">
        <v>0</v>
      </c>
      <c r="H57" s="24">
        <v>182</v>
      </c>
      <c r="I57" s="25">
        <v>4</v>
      </c>
      <c r="J57" s="25">
        <v>59</v>
      </c>
      <c r="K57" s="27">
        <v>3</v>
      </c>
      <c r="L57" s="27">
        <v>27</v>
      </c>
      <c r="M57" s="32">
        <v>1</v>
      </c>
      <c r="N57" s="24">
        <v>3</v>
      </c>
      <c r="O57" s="25">
        <v>0</v>
      </c>
      <c r="P57" s="25">
        <v>4</v>
      </c>
      <c r="Q57" s="25">
        <v>0</v>
      </c>
      <c r="R57" s="25">
        <v>3</v>
      </c>
      <c r="S57" s="32">
        <v>0</v>
      </c>
      <c r="T57" s="24">
        <v>27</v>
      </c>
      <c r="U57" s="25">
        <v>2</v>
      </c>
      <c r="V57" s="25">
        <v>7</v>
      </c>
      <c r="W57" s="25">
        <v>1</v>
      </c>
      <c r="X57" s="25">
        <v>15</v>
      </c>
      <c r="Y57" s="32">
        <v>1</v>
      </c>
      <c r="Z57" s="24">
        <v>0</v>
      </c>
      <c r="AA57" s="32">
        <v>0</v>
      </c>
      <c r="AB57" s="3"/>
      <c r="AC57" s="25" t="s">
        <v>246</v>
      </c>
    </row>
    <row r="58" spans="1:36">
      <c r="A58" s="8">
        <v>41438</v>
      </c>
      <c r="B58" s="9">
        <v>37</v>
      </c>
      <c r="C58" s="10">
        <v>3</v>
      </c>
      <c r="D58" s="10">
        <v>16</v>
      </c>
      <c r="E58" s="10">
        <v>2</v>
      </c>
      <c r="F58" s="27">
        <v>9</v>
      </c>
      <c r="G58" s="32">
        <v>1</v>
      </c>
      <c r="H58" s="24">
        <v>103</v>
      </c>
      <c r="I58" s="25">
        <v>3</v>
      </c>
      <c r="J58" s="25">
        <v>81</v>
      </c>
      <c r="K58" s="27">
        <v>1</v>
      </c>
      <c r="L58" s="27">
        <v>42</v>
      </c>
      <c r="M58" s="32">
        <v>0</v>
      </c>
      <c r="N58" s="24">
        <v>81</v>
      </c>
      <c r="O58" s="25">
        <v>3</v>
      </c>
      <c r="P58" s="25">
        <v>78</v>
      </c>
      <c r="Q58" s="25">
        <v>1</v>
      </c>
      <c r="R58" s="25">
        <v>51</v>
      </c>
      <c r="S58" s="32">
        <v>1</v>
      </c>
      <c r="T58" s="24">
        <v>11</v>
      </c>
      <c r="U58" s="25">
        <v>1</v>
      </c>
      <c r="V58" s="25">
        <v>48</v>
      </c>
      <c r="W58" s="25">
        <v>6</v>
      </c>
      <c r="X58" s="25">
        <v>24</v>
      </c>
      <c r="Y58" s="32">
        <v>4</v>
      </c>
      <c r="Z58" s="24">
        <v>0</v>
      </c>
      <c r="AA58" s="32">
        <v>0</v>
      </c>
      <c r="AB58" s="3"/>
      <c r="AC58" s="27" t="s">
        <v>243</v>
      </c>
    </row>
    <row r="59" spans="1:36">
      <c r="A59" s="8">
        <v>41442</v>
      </c>
      <c r="B59" s="9">
        <v>20</v>
      </c>
      <c r="C59" s="10">
        <v>3</v>
      </c>
      <c r="D59" s="10">
        <v>8</v>
      </c>
      <c r="E59" s="10">
        <v>1</v>
      </c>
      <c r="F59" s="27">
        <v>4</v>
      </c>
      <c r="G59" s="32">
        <v>0</v>
      </c>
      <c r="H59" s="24">
        <v>10</v>
      </c>
      <c r="I59" s="25">
        <v>4</v>
      </c>
      <c r="J59" s="25">
        <v>2</v>
      </c>
      <c r="K59" s="27">
        <v>0</v>
      </c>
      <c r="L59" s="27">
        <v>58</v>
      </c>
      <c r="M59" s="32">
        <v>2</v>
      </c>
      <c r="N59" s="24">
        <v>6</v>
      </c>
      <c r="O59" s="27">
        <v>0</v>
      </c>
      <c r="P59" s="27">
        <v>6</v>
      </c>
      <c r="Q59" s="27">
        <v>0</v>
      </c>
      <c r="R59" s="27">
        <v>5</v>
      </c>
      <c r="S59" s="32">
        <v>0</v>
      </c>
      <c r="T59" s="24">
        <v>88</v>
      </c>
      <c r="U59" s="27">
        <v>5</v>
      </c>
      <c r="V59" s="27">
        <v>68</v>
      </c>
      <c r="W59" s="27">
        <v>1</v>
      </c>
      <c r="X59" s="27">
        <v>22</v>
      </c>
      <c r="Y59" s="32">
        <v>1</v>
      </c>
      <c r="Z59" s="24">
        <v>0</v>
      </c>
      <c r="AA59" s="32">
        <v>0</v>
      </c>
      <c r="AB59" s="3"/>
      <c r="AC59" s="27" t="s">
        <v>183</v>
      </c>
      <c r="AD59" s="4"/>
    </row>
    <row r="60" spans="1:36" ht="13.5" thickBot="1">
      <c r="A60" s="6">
        <v>41451</v>
      </c>
      <c r="B60" s="12">
        <v>31</v>
      </c>
      <c r="C60" s="13">
        <v>7</v>
      </c>
      <c r="D60" s="13">
        <v>24</v>
      </c>
      <c r="E60" s="13">
        <v>3</v>
      </c>
      <c r="F60" s="30">
        <v>63</v>
      </c>
      <c r="G60" s="33">
        <v>10</v>
      </c>
      <c r="H60" s="29">
        <v>46</v>
      </c>
      <c r="I60" s="30">
        <v>1</v>
      </c>
      <c r="J60" s="30">
        <v>22</v>
      </c>
      <c r="K60" s="30">
        <v>3</v>
      </c>
      <c r="L60" s="30">
        <v>14</v>
      </c>
      <c r="M60" s="33">
        <v>1</v>
      </c>
      <c r="N60" s="29">
        <v>71</v>
      </c>
      <c r="O60" s="30">
        <v>8</v>
      </c>
      <c r="P60" s="30">
        <v>80</v>
      </c>
      <c r="Q60" s="30">
        <v>4</v>
      </c>
      <c r="R60" s="30">
        <v>57</v>
      </c>
      <c r="S60" s="33">
        <v>7</v>
      </c>
      <c r="T60" s="29">
        <v>23</v>
      </c>
      <c r="U60" s="30">
        <v>5</v>
      </c>
      <c r="V60" s="30">
        <v>112</v>
      </c>
      <c r="W60" s="30">
        <v>12</v>
      </c>
      <c r="X60" s="30">
        <v>145</v>
      </c>
      <c r="Y60" s="33">
        <v>14</v>
      </c>
      <c r="Z60" s="29">
        <v>0</v>
      </c>
      <c r="AA60" s="33">
        <v>0</v>
      </c>
      <c r="AB60" s="122"/>
      <c r="AC60" s="30" t="s">
        <v>227</v>
      </c>
      <c r="AD60" s="119"/>
      <c r="AE60" s="25"/>
      <c r="AF60" s="25"/>
      <c r="AG60" s="25"/>
      <c r="AH60" s="25"/>
      <c r="AI60" s="25"/>
      <c r="AJ60" s="25"/>
    </row>
    <row r="61" spans="1:36">
      <c r="A61" s="7"/>
      <c r="B61" s="24">
        <f>COUNT(B48:AA60)</f>
        <v>338</v>
      </c>
      <c r="C61" s="27"/>
      <c r="D61" s="27"/>
      <c r="E61" s="27"/>
      <c r="F61" s="27"/>
      <c r="G61" s="27"/>
      <c r="H61" s="27"/>
      <c r="I61" s="25"/>
      <c r="J61" s="27"/>
      <c r="K61" s="25"/>
      <c r="L61" s="25"/>
      <c r="M61" s="25"/>
      <c r="N61" s="25"/>
      <c r="O61" s="25"/>
      <c r="P61" s="27"/>
      <c r="Q61" s="25"/>
      <c r="R61" s="25"/>
      <c r="S61" s="25"/>
      <c r="T61" s="25"/>
      <c r="U61" s="25"/>
      <c r="V61" s="27"/>
      <c r="W61" s="25"/>
      <c r="X61" s="25"/>
      <c r="Y61" s="25"/>
      <c r="Z61" s="25"/>
      <c r="AA61" s="25"/>
      <c r="AB61" s="27"/>
      <c r="AC61" s="25"/>
      <c r="AD61" s="25"/>
      <c r="AE61" s="25"/>
      <c r="AF61" s="25"/>
      <c r="AG61" s="25"/>
      <c r="AH61" s="25"/>
      <c r="AI61" s="25"/>
      <c r="AJ61" s="25"/>
    </row>
    <row r="62" spans="1:36">
      <c r="A62" s="7"/>
      <c r="B62" s="27"/>
      <c r="C62" s="27"/>
      <c r="D62" s="27"/>
      <c r="E62" s="27"/>
      <c r="F62" s="27"/>
      <c r="G62" s="27"/>
      <c r="H62" s="27"/>
      <c r="I62" s="25"/>
      <c r="J62" s="27"/>
      <c r="K62" s="25"/>
      <c r="L62" s="25"/>
      <c r="M62" s="25"/>
      <c r="N62" s="25"/>
      <c r="O62" s="25"/>
      <c r="P62" s="27"/>
      <c r="Q62" s="25"/>
      <c r="R62" s="25"/>
      <c r="S62" s="25"/>
      <c r="T62" s="25"/>
      <c r="U62" s="25"/>
      <c r="V62" s="27"/>
      <c r="W62" s="25"/>
      <c r="X62" s="25"/>
      <c r="Y62" s="25"/>
      <c r="Z62" s="25"/>
      <c r="AA62" s="25"/>
      <c r="AB62" s="27"/>
      <c r="AC62" s="25"/>
      <c r="AD62" s="25"/>
      <c r="AE62" s="25"/>
      <c r="AF62" s="25"/>
      <c r="AG62" s="25"/>
      <c r="AH62" s="25"/>
      <c r="AI62" s="25"/>
      <c r="AJ62" s="25"/>
    </row>
    <row r="63" spans="1:36">
      <c r="A63" s="1" t="s">
        <v>53</v>
      </c>
      <c r="B63" s="27"/>
      <c r="C63" s="27"/>
      <c r="D63" s="27"/>
      <c r="E63" s="27"/>
      <c r="F63" s="27"/>
      <c r="G63" s="27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 spans="1:36">
      <c r="A64" s="94" t="s">
        <v>0</v>
      </c>
      <c r="B64" s="95" t="s">
        <v>1</v>
      </c>
      <c r="C64" s="97" t="s">
        <v>2</v>
      </c>
      <c r="D64" s="97" t="s">
        <v>1</v>
      </c>
      <c r="E64" s="97" t="s">
        <v>2</v>
      </c>
      <c r="F64" s="97" t="s">
        <v>1</v>
      </c>
      <c r="G64" s="97" t="s">
        <v>2</v>
      </c>
      <c r="H64" s="95" t="s">
        <v>1</v>
      </c>
      <c r="I64" s="97" t="s">
        <v>2</v>
      </c>
      <c r="J64" s="97" t="s">
        <v>1</v>
      </c>
      <c r="K64" s="97" t="s">
        <v>2</v>
      </c>
      <c r="L64" s="97" t="s">
        <v>1</v>
      </c>
      <c r="M64" s="97" t="s">
        <v>2</v>
      </c>
      <c r="N64" s="95" t="s">
        <v>3</v>
      </c>
      <c r="O64" s="97" t="s">
        <v>4</v>
      </c>
      <c r="P64" s="97" t="s">
        <v>3</v>
      </c>
      <c r="Q64" s="97" t="s">
        <v>4</v>
      </c>
      <c r="R64" s="97" t="s">
        <v>3</v>
      </c>
      <c r="S64" s="97" t="s">
        <v>4</v>
      </c>
      <c r="T64" s="95" t="s">
        <v>10</v>
      </c>
      <c r="U64" s="97" t="s">
        <v>11</v>
      </c>
      <c r="V64" s="97" t="s">
        <v>10</v>
      </c>
      <c r="W64" s="97" t="s">
        <v>11</v>
      </c>
      <c r="X64" s="97" t="s">
        <v>10</v>
      </c>
      <c r="Y64" s="97" t="s">
        <v>11</v>
      </c>
      <c r="Z64" s="95" t="s">
        <v>1</v>
      </c>
      <c r="AA64" s="102" t="s">
        <v>2</v>
      </c>
      <c r="AB64" s="96" t="s">
        <v>6</v>
      </c>
      <c r="AC64" s="97" t="s">
        <v>7</v>
      </c>
      <c r="AD64" s="96" t="s">
        <v>8</v>
      </c>
    </row>
    <row r="65" spans="1:36">
      <c r="A65" s="8">
        <v>41367</v>
      </c>
      <c r="B65" s="24">
        <v>63</v>
      </c>
      <c r="C65" s="25">
        <v>10</v>
      </c>
      <c r="D65" s="25">
        <v>43</v>
      </c>
      <c r="E65" s="25">
        <v>14</v>
      </c>
      <c r="F65" s="25">
        <v>16</v>
      </c>
      <c r="G65" s="25">
        <v>3</v>
      </c>
      <c r="H65" s="24">
        <v>6</v>
      </c>
      <c r="I65" s="25">
        <v>0</v>
      </c>
      <c r="J65" s="25">
        <v>53</v>
      </c>
      <c r="K65" s="27">
        <v>6</v>
      </c>
      <c r="L65" s="27">
        <v>20</v>
      </c>
      <c r="M65" s="27">
        <v>3</v>
      </c>
      <c r="N65" s="24">
        <v>1</v>
      </c>
      <c r="O65" s="25">
        <v>0</v>
      </c>
      <c r="P65" s="25">
        <v>2</v>
      </c>
      <c r="Q65" s="25">
        <v>1</v>
      </c>
      <c r="R65" s="25">
        <v>18</v>
      </c>
      <c r="S65" s="32">
        <v>3</v>
      </c>
      <c r="T65" s="24">
        <v>45</v>
      </c>
      <c r="U65" s="25">
        <v>12</v>
      </c>
      <c r="V65" s="25">
        <v>15</v>
      </c>
      <c r="W65" s="25">
        <v>1</v>
      </c>
      <c r="X65" s="25">
        <v>22</v>
      </c>
      <c r="Y65" s="32">
        <v>3</v>
      </c>
      <c r="Z65" s="24">
        <v>12</v>
      </c>
      <c r="AA65" s="32">
        <v>1</v>
      </c>
      <c r="AB65" s="3"/>
      <c r="AC65" s="27" t="s">
        <v>142</v>
      </c>
    </row>
    <row r="66" spans="1:36">
      <c r="A66" s="8">
        <v>41373</v>
      </c>
      <c r="B66" s="10">
        <v>64</v>
      </c>
      <c r="C66" s="10">
        <v>16</v>
      </c>
      <c r="D66" s="10">
        <v>42</v>
      </c>
      <c r="E66" s="10">
        <v>5</v>
      </c>
      <c r="F66" s="25">
        <v>8</v>
      </c>
      <c r="G66" s="25">
        <v>0</v>
      </c>
      <c r="H66" s="25">
        <v>10</v>
      </c>
      <c r="I66" s="25">
        <v>0</v>
      </c>
      <c r="J66" s="25">
        <v>3</v>
      </c>
      <c r="K66" s="27">
        <v>0</v>
      </c>
      <c r="L66" s="27">
        <v>1</v>
      </c>
      <c r="M66" s="10">
        <v>0</v>
      </c>
      <c r="N66" s="24">
        <v>76</v>
      </c>
      <c r="O66" s="25">
        <v>6</v>
      </c>
      <c r="P66" s="25">
        <v>39</v>
      </c>
      <c r="Q66" s="25">
        <v>0</v>
      </c>
      <c r="R66" s="25">
        <v>13</v>
      </c>
      <c r="S66" s="32">
        <v>0</v>
      </c>
      <c r="T66" s="24">
        <v>34</v>
      </c>
      <c r="U66" s="25">
        <v>0</v>
      </c>
      <c r="V66" s="25">
        <v>36</v>
      </c>
      <c r="W66" s="25">
        <v>5</v>
      </c>
      <c r="X66" s="25">
        <v>15</v>
      </c>
      <c r="Y66" s="32">
        <v>0</v>
      </c>
      <c r="Z66" s="24">
        <v>0</v>
      </c>
      <c r="AA66" s="32">
        <v>0</v>
      </c>
      <c r="AB66" s="3"/>
      <c r="AC66" s="10" t="s">
        <v>115</v>
      </c>
    </row>
    <row r="67" spans="1:36">
      <c r="A67" s="7">
        <v>41379</v>
      </c>
      <c r="B67" s="10">
        <v>841</v>
      </c>
      <c r="C67" s="10">
        <v>53</v>
      </c>
      <c r="D67" s="10">
        <v>450</v>
      </c>
      <c r="E67" s="10">
        <v>38</v>
      </c>
      <c r="F67" s="10">
        <v>170</v>
      </c>
      <c r="G67" s="32">
        <v>10</v>
      </c>
      <c r="H67" s="24">
        <v>12</v>
      </c>
      <c r="I67" s="25">
        <v>4</v>
      </c>
      <c r="J67" s="25">
        <v>26</v>
      </c>
      <c r="K67" s="27">
        <v>5</v>
      </c>
      <c r="L67" s="27">
        <v>54</v>
      </c>
      <c r="M67" s="32">
        <v>18</v>
      </c>
      <c r="N67" s="24">
        <v>14</v>
      </c>
      <c r="O67" s="25">
        <v>0</v>
      </c>
      <c r="P67" s="25">
        <v>42</v>
      </c>
      <c r="Q67" s="25">
        <v>6</v>
      </c>
      <c r="R67" s="25">
        <v>39</v>
      </c>
      <c r="S67" s="32">
        <v>9</v>
      </c>
      <c r="T67" s="24">
        <v>43</v>
      </c>
      <c r="U67" s="25">
        <v>6</v>
      </c>
      <c r="V67" s="25">
        <v>25</v>
      </c>
      <c r="W67" s="25">
        <v>7</v>
      </c>
      <c r="X67" s="25">
        <v>19</v>
      </c>
      <c r="Y67" s="32">
        <v>3</v>
      </c>
      <c r="Z67" s="24">
        <v>0</v>
      </c>
      <c r="AA67" s="32">
        <v>0</v>
      </c>
      <c r="AB67" s="3"/>
      <c r="AC67" s="25" t="s">
        <v>118</v>
      </c>
    </row>
    <row r="68" spans="1:36">
      <c r="A68" s="8">
        <v>41389</v>
      </c>
      <c r="B68" s="25">
        <v>43</v>
      </c>
      <c r="C68" s="25">
        <v>3</v>
      </c>
      <c r="D68" s="25">
        <v>20</v>
      </c>
      <c r="E68" s="25">
        <v>2</v>
      </c>
      <c r="F68" s="25">
        <v>17</v>
      </c>
      <c r="G68" s="32">
        <v>2</v>
      </c>
      <c r="H68" s="24">
        <v>25</v>
      </c>
      <c r="I68" s="24">
        <v>3</v>
      </c>
      <c r="J68" s="24">
        <v>38</v>
      </c>
      <c r="K68" s="24">
        <v>1</v>
      </c>
      <c r="L68" s="24">
        <v>58</v>
      </c>
      <c r="M68" s="24">
        <v>7</v>
      </c>
      <c r="N68" s="24">
        <v>187</v>
      </c>
      <c r="O68" s="24">
        <v>21</v>
      </c>
      <c r="P68" s="24">
        <v>160</v>
      </c>
      <c r="Q68" s="24">
        <v>17</v>
      </c>
      <c r="R68" s="24">
        <v>101</v>
      </c>
      <c r="S68" s="24">
        <v>4</v>
      </c>
      <c r="T68" s="24">
        <v>302</v>
      </c>
      <c r="U68" s="24">
        <v>32</v>
      </c>
      <c r="V68" s="24">
        <v>607</v>
      </c>
      <c r="W68" s="24">
        <v>64</v>
      </c>
      <c r="X68" s="24">
        <v>451</v>
      </c>
      <c r="Y68" s="24">
        <v>63</v>
      </c>
      <c r="Z68" s="24">
        <v>0</v>
      </c>
      <c r="AA68" s="32">
        <v>0</v>
      </c>
      <c r="AB68" s="3"/>
      <c r="AC68" s="45" t="s">
        <v>98</v>
      </c>
    </row>
    <row r="69" spans="1:36">
      <c r="A69" s="8">
        <v>41393</v>
      </c>
      <c r="B69" s="10">
        <v>436</v>
      </c>
      <c r="C69" s="10">
        <v>34</v>
      </c>
      <c r="D69" s="10">
        <v>575</v>
      </c>
      <c r="E69" s="10">
        <v>36</v>
      </c>
      <c r="F69" s="10">
        <v>662</v>
      </c>
      <c r="G69" s="32">
        <v>50</v>
      </c>
      <c r="H69" s="24">
        <v>408</v>
      </c>
      <c r="I69" s="25">
        <v>56</v>
      </c>
      <c r="J69" s="25">
        <v>259</v>
      </c>
      <c r="K69" s="27">
        <v>22</v>
      </c>
      <c r="L69" s="27">
        <v>139</v>
      </c>
      <c r="M69" s="32">
        <v>16</v>
      </c>
      <c r="N69" s="24">
        <v>43</v>
      </c>
      <c r="O69" s="25">
        <v>2</v>
      </c>
      <c r="P69" s="25">
        <v>92</v>
      </c>
      <c r="Q69" s="25">
        <v>8</v>
      </c>
      <c r="R69" s="25">
        <v>73</v>
      </c>
      <c r="S69" s="32">
        <v>4</v>
      </c>
      <c r="T69" s="24">
        <v>1318</v>
      </c>
      <c r="U69" s="25">
        <v>120</v>
      </c>
      <c r="V69" s="25">
        <v>637</v>
      </c>
      <c r="W69" s="25">
        <v>70</v>
      </c>
      <c r="X69" s="25">
        <v>548</v>
      </c>
      <c r="Y69" s="32">
        <v>77</v>
      </c>
      <c r="Z69" s="24">
        <v>0</v>
      </c>
      <c r="AA69" s="32">
        <v>0</v>
      </c>
      <c r="AB69" s="3"/>
      <c r="AC69" s="32" t="s">
        <v>96</v>
      </c>
    </row>
    <row r="70" spans="1:36">
      <c r="A70" s="8">
        <v>41400</v>
      </c>
      <c r="B70" s="10">
        <v>194</v>
      </c>
      <c r="C70" s="10">
        <v>18</v>
      </c>
      <c r="D70" s="10">
        <v>124</v>
      </c>
      <c r="E70" s="10">
        <v>17</v>
      </c>
      <c r="F70" s="10">
        <v>99</v>
      </c>
      <c r="G70" s="32">
        <v>10</v>
      </c>
      <c r="H70" s="24">
        <v>306</v>
      </c>
      <c r="I70" s="25">
        <v>32</v>
      </c>
      <c r="J70" s="25">
        <v>311</v>
      </c>
      <c r="K70" s="27">
        <v>30</v>
      </c>
      <c r="L70" s="27">
        <v>249</v>
      </c>
      <c r="M70" s="32">
        <v>13</v>
      </c>
      <c r="N70" s="24">
        <v>132</v>
      </c>
      <c r="O70" s="25">
        <v>9</v>
      </c>
      <c r="P70" s="25">
        <v>145</v>
      </c>
      <c r="Q70" s="25">
        <v>16</v>
      </c>
      <c r="R70" s="25">
        <v>105</v>
      </c>
      <c r="S70" s="32">
        <v>2</v>
      </c>
      <c r="T70" s="24">
        <v>258</v>
      </c>
      <c r="U70" s="25">
        <v>28</v>
      </c>
      <c r="V70" s="25">
        <v>242</v>
      </c>
      <c r="W70" s="25">
        <v>31</v>
      </c>
      <c r="X70" s="25">
        <v>88</v>
      </c>
      <c r="Y70" s="32">
        <v>9</v>
      </c>
      <c r="Z70" s="24">
        <v>0</v>
      </c>
      <c r="AA70" s="32">
        <v>0</v>
      </c>
      <c r="AB70" s="3"/>
      <c r="AC70" s="25" t="s">
        <v>108</v>
      </c>
    </row>
    <row r="71" spans="1:36">
      <c r="A71" s="8">
        <v>41409</v>
      </c>
      <c r="B71" s="10">
        <v>33</v>
      </c>
      <c r="C71" s="10">
        <v>14</v>
      </c>
      <c r="D71" s="10">
        <v>26</v>
      </c>
      <c r="E71" s="10">
        <v>3</v>
      </c>
      <c r="F71" s="10">
        <v>2</v>
      </c>
      <c r="G71" s="32">
        <v>0</v>
      </c>
      <c r="H71" s="24">
        <v>105</v>
      </c>
      <c r="I71" s="25">
        <v>15</v>
      </c>
      <c r="J71" s="25">
        <v>125</v>
      </c>
      <c r="K71" s="27">
        <v>20</v>
      </c>
      <c r="L71" s="27">
        <v>177</v>
      </c>
      <c r="M71" s="32">
        <v>25</v>
      </c>
      <c r="N71" s="24">
        <v>382</v>
      </c>
      <c r="O71" s="25">
        <v>33</v>
      </c>
      <c r="P71" s="25">
        <v>238</v>
      </c>
      <c r="Q71" s="25">
        <v>27</v>
      </c>
      <c r="R71" s="25">
        <v>252</v>
      </c>
      <c r="S71" s="32">
        <v>22</v>
      </c>
      <c r="T71" s="24">
        <v>357</v>
      </c>
      <c r="U71" s="25">
        <v>26</v>
      </c>
      <c r="V71" s="25">
        <v>264</v>
      </c>
      <c r="W71" s="25">
        <v>13</v>
      </c>
      <c r="X71" s="25">
        <v>144</v>
      </c>
      <c r="Y71" s="32">
        <v>18</v>
      </c>
      <c r="Z71" s="24">
        <v>0</v>
      </c>
      <c r="AA71" s="32">
        <v>0</v>
      </c>
      <c r="AB71" s="3"/>
      <c r="AC71" s="27" t="s">
        <v>100</v>
      </c>
    </row>
    <row r="72" spans="1:36">
      <c r="A72" s="8">
        <v>41416</v>
      </c>
      <c r="B72" s="10">
        <v>29</v>
      </c>
      <c r="C72" s="10">
        <v>1</v>
      </c>
      <c r="D72" s="10">
        <v>25</v>
      </c>
      <c r="E72" s="10">
        <v>2</v>
      </c>
      <c r="F72" s="10">
        <v>5</v>
      </c>
      <c r="G72" s="32">
        <v>0</v>
      </c>
      <c r="H72" s="24">
        <v>18</v>
      </c>
      <c r="I72" s="25">
        <v>4</v>
      </c>
      <c r="J72" s="25">
        <v>68</v>
      </c>
      <c r="K72" s="27">
        <v>12</v>
      </c>
      <c r="L72" s="27">
        <v>40</v>
      </c>
      <c r="M72" s="25">
        <v>4</v>
      </c>
      <c r="N72" s="24">
        <v>22</v>
      </c>
      <c r="O72" s="27">
        <v>5</v>
      </c>
      <c r="P72" s="27">
        <v>13</v>
      </c>
      <c r="Q72" s="27">
        <v>2</v>
      </c>
      <c r="R72" s="27">
        <v>11</v>
      </c>
      <c r="S72" s="32">
        <v>0</v>
      </c>
      <c r="T72" s="24">
        <v>23</v>
      </c>
      <c r="U72" s="27">
        <v>2</v>
      </c>
      <c r="V72" s="27">
        <v>41</v>
      </c>
      <c r="W72" s="27">
        <v>4</v>
      </c>
      <c r="X72" s="27">
        <v>47</v>
      </c>
      <c r="Y72" s="32">
        <v>3</v>
      </c>
      <c r="Z72" s="24">
        <v>0</v>
      </c>
      <c r="AA72" s="32">
        <v>0</v>
      </c>
      <c r="AB72" s="24"/>
      <c r="AC72" s="25" t="s">
        <v>160</v>
      </c>
      <c r="AD72" s="25"/>
      <c r="AE72" s="25"/>
      <c r="AF72" s="25"/>
      <c r="AG72" s="25"/>
    </row>
    <row r="73" spans="1:36">
      <c r="A73" s="8">
        <v>41423</v>
      </c>
      <c r="B73" s="10">
        <v>44</v>
      </c>
      <c r="C73" s="10">
        <v>10</v>
      </c>
      <c r="D73" s="10">
        <v>9</v>
      </c>
      <c r="E73" s="10">
        <v>2</v>
      </c>
      <c r="F73" s="10">
        <v>5</v>
      </c>
      <c r="G73" s="32">
        <v>1</v>
      </c>
      <c r="H73" s="24">
        <v>15</v>
      </c>
      <c r="I73" s="25">
        <v>4</v>
      </c>
      <c r="J73" s="25">
        <v>4</v>
      </c>
      <c r="K73" s="27">
        <v>0</v>
      </c>
      <c r="L73" s="27">
        <v>5</v>
      </c>
      <c r="M73" s="32">
        <v>0</v>
      </c>
      <c r="N73" s="24">
        <v>73</v>
      </c>
      <c r="O73" s="27">
        <v>1</v>
      </c>
      <c r="P73" s="27">
        <v>35</v>
      </c>
      <c r="Q73" s="27">
        <v>1</v>
      </c>
      <c r="R73" s="27">
        <v>13</v>
      </c>
      <c r="S73" s="32">
        <v>0</v>
      </c>
      <c r="T73" s="24">
        <v>10</v>
      </c>
      <c r="U73" s="27">
        <v>2</v>
      </c>
      <c r="V73" s="27">
        <v>8</v>
      </c>
      <c r="W73" s="27">
        <v>1</v>
      </c>
      <c r="X73" s="27">
        <v>35</v>
      </c>
      <c r="Y73" s="32">
        <v>4</v>
      </c>
      <c r="Z73" s="24">
        <v>0</v>
      </c>
      <c r="AA73" s="32">
        <v>0</v>
      </c>
      <c r="AB73" s="24"/>
      <c r="AC73" s="27" t="s">
        <v>147</v>
      </c>
      <c r="AD73" s="25"/>
      <c r="AE73" s="25"/>
      <c r="AF73" s="25"/>
      <c r="AG73" s="25"/>
    </row>
    <row r="74" spans="1:36">
      <c r="A74" s="8">
        <v>41430</v>
      </c>
      <c r="B74" s="10">
        <v>121</v>
      </c>
      <c r="C74" s="10">
        <v>28</v>
      </c>
      <c r="D74" s="10">
        <v>43</v>
      </c>
      <c r="E74" s="10">
        <v>11</v>
      </c>
      <c r="F74" s="10">
        <v>28</v>
      </c>
      <c r="G74" s="32">
        <v>12</v>
      </c>
      <c r="H74" s="24">
        <v>20</v>
      </c>
      <c r="I74" s="25">
        <v>0</v>
      </c>
      <c r="J74" s="25">
        <v>20</v>
      </c>
      <c r="K74" s="27">
        <v>0</v>
      </c>
      <c r="L74" s="27">
        <v>18</v>
      </c>
      <c r="M74" s="32">
        <v>1</v>
      </c>
      <c r="N74" s="24">
        <v>16</v>
      </c>
      <c r="O74" s="27">
        <v>0</v>
      </c>
      <c r="P74" s="27">
        <v>18</v>
      </c>
      <c r="Q74" s="27">
        <v>0</v>
      </c>
      <c r="R74" s="27">
        <v>23</v>
      </c>
      <c r="S74" s="32">
        <v>0</v>
      </c>
      <c r="T74" s="24">
        <v>31</v>
      </c>
      <c r="U74" s="27">
        <v>0</v>
      </c>
      <c r="V74" s="27">
        <v>49</v>
      </c>
      <c r="W74" s="27">
        <v>0</v>
      </c>
      <c r="X74" s="27">
        <v>46</v>
      </c>
      <c r="Y74" s="32">
        <v>0</v>
      </c>
      <c r="Z74" s="24">
        <v>0</v>
      </c>
      <c r="AA74" s="32">
        <v>0</v>
      </c>
      <c r="AB74" s="24"/>
      <c r="AC74" s="143" t="s">
        <v>189</v>
      </c>
      <c r="AD74" s="25"/>
      <c r="AE74" s="25"/>
      <c r="AF74" s="25"/>
      <c r="AG74" s="25"/>
    </row>
    <row r="75" spans="1:36">
      <c r="A75" s="8">
        <v>41437</v>
      </c>
      <c r="B75" s="10">
        <v>41</v>
      </c>
      <c r="C75" s="10">
        <v>2</v>
      </c>
      <c r="D75" s="10">
        <v>48</v>
      </c>
      <c r="E75" s="10">
        <v>6</v>
      </c>
      <c r="F75" s="10">
        <v>46</v>
      </c>
      <c r="G75" s="32">
        <v>3</v>
      </c>
      <c r="H75" s="24">
        <v>4</v>
      </c>
      <c r="I75" s="25">
        <v>0</v>
      </c>
      <c r="J75" s="25">
        <v>2</v>
      </c>
      <c r="K75" s="27">
        <v>1</v>
      </c>
      <c r="L75" s="27">
        <v>7</v>
      </c>
      <c r="M75" s="32">
        <v>0</v>
      </c>
      <c r="N75" s="24">
        <v>10</v>
      </c>
      <c r="O75" s="27">
        <v>0</v>
      </c>
      <c r="P75" s="27">
        <v>6</v>
      </c>
      <c r="Q75" s="27">
        <v>0</v>
      </c>
      <c r="R75" s="27">
        <v>4</v>
      </c>
      <c r="S75" s="32">
        <v>0</v>
      </c>
      <c r="T75" s="24">
        <v>5</v>
      </c>
      <c r="U75" s="27">
        <v>1</v>
      </c>
      <c r="V75" s="27">
        <v>0</v>
      </c>
      <c r="W75" s="27">
        <v>0</v>
      </c>
      <c r="X75" s="27">
        <v>0</v>
      </c>
      <c r="Y75" s="32">
        <v>0</v>
      </c>
      <c r="Z75" s="24">
        <v>0</v>
      </c>
      <c r="AA75" s="32">
        <v>0</v>
      </c>
      <c r="AB75" s="24"/>
      <c r="AC75" s="25" t="s">
        <v>237</v>
      </c>
      <c r="AD75" s="25"/>
      <c r="AE75" s="25"/>
      <c r="AF75" s="25"/>
      <c r="AG75" s="25"/>
    </row>
    <row r="76" spans="1:36">
      <c r="A76" s="8">
        <v>41445</v>
      </c>
      <c r="B76" s="10">
        <v>26</v>
      </c>
      <c r="C76" s="10">
        <v>2</v>
      </c>
      <c r="D76" s="10">
        <v>3</v>
      </c>
      <c r="E76" s="10">
        <v>0</v>
      </c>
      <c r="F76" s="10">
        <v>5</v>
      </c>
      <c r="G76" s="32">
        <v>0</v>
      </c>
      <c r="H76" s="24">
        <v>43</v>
      </c>
      <c r="I76" s="25">
        <v>3</v>
      </c>
      <c r="J76" s="25">
        <v>83</v>
      </c>
      <c r="K76" s="27">
        <v>6</v>
      </c>
      <c r="L76" s="27">
        <v>58</v>
      </c>
      <c r="M76" s="32">
        <v>3</v>
      </c>
      <c r="N76" s="24">
        <v>92</v>
      </c>
      <c r="O76" s="27">
        <v>6</v>
      </c>
      <c r="P76" s="27">
        <v>74</v>
      </c>
      <c r="Q76" s="27">
        <v>7</v>
      </c>
      <c r="R76" s="27">
        <v>59</v>
      </c>
      <c r="S76" s="32">
        <v>7</v>
      </c>
      <c r="T76" s="24">
        <v>462</v>
      </c>
      <c r="U76" s="27">
        <v>23</v>
      </c>
      <c r="V76" s="27">
        <v>856</v>
      </c>
      <c r="W76" s="27">
        <v>20</v>
      </c>
      <c r="X76" s="27">
        <v>697</v>
      </c>
      <c r="Y76" s="32">
        <v>22</v>
      </c>
      <c r="Z76" s="24">
        <v>0</v>
      </c>
      <c r="AA76" s="32">
        <v>0</v>
      </c>
      <c r="AB76" s="24"/>
      <c r="AC76" s="27" t="s">
        <v>240</v>
      </c>
      <c r="AD76" s="25"/>
      <c r="AE76" s="25"/>
      <c r="AF76" s="25"/>
      <c r="AG76" s="25"/>
    </row>
    <row r="77" spans="1:36" ht="13.5" thickBot="1">
      <c r="A77" s="6">
        <v>41449</v>
      </c>
      <c r="B77" s="13">
        <v>4</v>
      </c>
      <c r="C77" s="13">
        <v>0</v>
      </c>
      <c r="D77" s="13">
        <v>6</v>
      </c>
      <c r="E77" s="13">
        <v>0</v>
      </c>
      <c r="F77" s="13">
        <v>1</v>
      </c>
      <c r="G77" s="33">
        <v>0</v>
      </c>
      <c r="H77" s="29">
        <v>42</v>
      </c>
      <c r="I77" s="30">
        <v>14</v>
      </c>
      <c r="J77" s="30">
        <v>55</v>
      </c>
      <c r="K77" s="30">
        <v>7</v>
      </c>
      <c r="L77" s="30">
        <v>40</v>
      </c>
      <c r="M77" s="33">
        <v>10</v>
      </c>
      <c r="N77" s="29">
        <v>62</v>
      </c>
      <c r="O77" s="30">
        <v>17</v>
      </c>
      <c r="P77" s="30">
        <v>16</v>
      </c>
      <c r="Q77" s="30">
        <v>2</v>
      </c>
      <c r="R77" s="30">
        <v>18</v>
      </c>
      <c r="S77" s="33">
        <v>1</v>
      </c>
      <c r="T77" s="29">
        <v>18</v>
      </c>
      <c r="U77" s="30">
        <v>3</v>
      </c>
      <c r="V77" s="30">
        <v>46</v>
      </c>
      <c r="W77" s="30">
        <v>7</v>
      </c>
      <c r="X77" s="30">
        <v>52</v>
      </c>
      <c r="Y77" s="33">
        <v>20</v>
      </c>
      <c r="Z77" s="29">
        <v>0</v>
      </c>
      <c r="AA77" s="33">
        <v>0</v>
      </c>
      <c r="AB77" s="29"/>
      <c r="AC77" s="30" t="s">
        <v>254</v>
      </c>
      <c r="AD77" s="30"/>
      <c r="AE77" s="25"/>
      <c r="AF77" s="25"/>
      <c r="AG77" s="25"/>
    </row>
    <row r="78" spans="1:36">
      <c r="B78" s="25">
        <f>COUNT(B65:AA77)</f>
        <v>338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</row>
    <row r="79" spans="1:36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 spans="1:36">
      <c r="A80" s="1" t="s">
        <v>38</v>
      </c>
      <c r="B80" s="8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 spans="1:36">
      <c r="A81" s="94" t="s">
        <v>0</v>
      </c>
      <c r="B81" s="95" t="s">
        <v>1</v>
      </c>
      <c r="C81" s="97" t="s">
        <v>2</v>
      </c>
      <c r="D81" s="97" t="s">
        <v>1</v>
      </c>
      <c r="E81" s="97" t="s">
        <v>2</v>
      </c>
      <c r="F81" s="97" t="s">
        <v>1</v>
      </c>
      <c r="G81" s="97" t="s">
        <v>2</v>
      </c>
      <c r="H81" s="95" t="s">
        <v>3</v>
      </c>
      <c r="I81" s="97" t="s">
        <v>4</v>
      </c>
      <c r="J81" s="97" t="s">
        <v>3</v>
      </c>
      <c r="K81" s="97" t="s">
        <v>4</v>
      </c>
      <c r="L81" s="97" t="s">
        <v>3</v>
      </c>
      <c r="M81" s="97" t="s">
        <v>4</v>
      </c>
      <c r="N81" s="96" t="s">
        <v>6</v>
      </c>
      <c r="O81" s="97" t="s">
        <v>7</v>
      </c>
      <c r="P81" s="96" t="s">
        <v>8</v>
      </c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 spans="1:36">
      <c r="A82" s="8">
        <v>41369</v>
      </c>
      <c r="B82" s="24">
        <v>23</v>
      </c>
      <c r="C82" s="25">
        <v>0</v>
      </c>
      <c r="D82" s="25">
        <v>33</v>
      </c>
      <c r="E82" s="25">
        <v>0</v>
      </c>
      <c r="F82" s="25">
        <v>31</v>
      </c>
      <c r="G82" s="25">
        <v>1</v>
      </c>
      <c r="H82" s="24">
        <v>81</v>
      </c>
      <c r="I82" s="25">
        <v>9</v>
      </c>
      <c r="J82" s="25">
        <v>55</v>
      </c>
      <c r="K82" s="25">
        <v>5</v>
      </c>
      <c r="L82" s="25">
        <v>26</v>
      </c>
      <c r="M82" s="25">
        <v>1</v>
      </c>
      <c r="N82" s="24"/>
      <c r="O82" s="45" t="s">
        <v>123</v>
      </c>
      <c r="P82" s="42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</row>
    <row r="83" spans="1:36">
      <c r="A83" s="8">
        <v>41376</v>
      </c>
      <c r="B83" s="24">
        <v>46</v>
      </c>
      <c r="C83" s="25">
        <v>4</v>
      </c>
      <c r="D83" s="25">
        <v>93</v>
      </c>
      <c r="E83" s="25">
        <v>19</v>
      </c>
      <c r="F83" s="25">
        <v>59</v>
      </c>
      <c r="G83" s="25">
        <v>5</v>
      </c>
      <c r="H83" s="24">
        <v>64</v>
      </c>
      <c r="I83" s="25">
        <v>14</v>
      </c>
      <c r="J83" s="25">
        <v>108</v>
      </c>
      <c r="K83" s="25">
        <v>21</v>
      </c>
      <c r="L83" s="25">
        <v>79</v>
      </c>
      <c r="M83" s="25">
        <v>7</v>
      </c>
      <c r="N83" s="24"/>
      <c r="O83" s="43" t="s">
        <v>134</v>
      </c>
      <c r="P83" s="42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 spans="1:36">
      <c r="A84" s="7">
        <v>41383</v>
      </c>
      <c r="B84" s="24">
        <v>0</v>
      </c>
      <c r="C84" s="24">
        <v>0</v>
      </c>
      <c r="D84" s="25">
        <v>5</v>
      </c>
      <c r="E84" s="25">
        <v>0</v>
      </c>
      <c r="F84" s="25">
        <v>6</v>
      </c>
      <c r="G84" s="25">
        <v>0</v>
      </c>
      <c r="H84" s="24">
        <v>3</v>
      </c>
      <c r="I84" s="25">
        <v>0</v>
      </c>
      <c r="J84" s="25">
        <v>2</v>
      </c>
      <c r="K84" s="25">
        <v>0</v>
      </c>
      <c r="L84" s="25">
        <v>1</v>
      </c>
      <c r="M84" s="25">
        <v>0</v>
      </c>
      <c r="N84" s="24"/>
      <c r="O84" s="45" t="s">
        <v>77</v>
      </c>
      <c r="P84" s="42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 spans="1:36">
      <c r="A85" s="8">
        <v>41389</v>
      </c>
      <c r="B85" s="24">
        <v>52</v>
      </c>
      <c r="C85" s="25">
        <v>4</v>
      </c>
      <c r="D85" s="25">
        <v>59</v>
      </c>
      <c r="E85" s="25">
        <v>4</v>
      </c>
      <c r="F85" s="25">
        <v>24</v>
      </c>
      <c r="G85" s="25">
        <v>3</v>
      </c>
      <c r="H85" s="24">
        <v>481</v>
      </c>
      <c r="I85" s="25">
        <v>11</v>
      </c>
      <c r="J85" s="25">
        <v>209</v>
      </c>
      <c r="K85" s="25">
        <v>3</v>
      </c>
      <c r="L85" s="25">
        <v>132</v>
      </c>
      <c r="M85" s="25">
        <v>8</v>
      </c>
      <c r="N85" s="24"/>
      <c r="O85" s="32" t="s">
        <v>98</v>
      </c>
      <c r="P85" s="42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 spans="1:36">
      <c r="A86" s="8">
        <v>41397</v>
      </c>
      <c r="B86" s="24">
        <v>14</v>
      </c>
      <c r="C86" s="25">
        <v>3</v>
      </c>
      <c r="D86" s="25">
        <v>15</v>
      </c>
      <c r="E86" s="25">
        <v>3</v>
      </c>
      <c r="F86" s="25">
        <v>23</v>
      </c>
      <c r="G86" s="25">
        <v>3</v>
      </c>
      <c r="H86" s="24">
        <v>23</v>
      </c>
      <c r="I86" s="25">
        <v>3</v>
      </c>
      <c r="J86" s="25">
        <v>40</v>
      </c>
      <c r="K86" s="25">
        <v>5</v>
      </c>
      <c r="L86" s="25">
        <v>15</v>
      </c>
      <c r="M86" s="25">
        <v>1</v>
      </c>
      <c r="N86" s="24"/>
      <c r="O86" s="45" t="s">
        <v>79</v>
      </c>
      <c r="P86" s="42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</row>
    <row r="87" spans="1:36">
      <c r="A87" s="8">
        <v>41400</v>
      </c>
      <c r="B87" s="27">
        <v>54</v>
      </c>
      <c r="C87" s="25">
        <v>9</v>
      </c>
      <c r="D87" s="25">
        <v>36</v>
      </c>
      <c r="E87" s="25">
        <v>6</v>
      </c>
      <c r="F87" s="25">
        <v>30</v>
      </c>
      <c r="G87" s="25">
        <v>2</v>
      </c>
      <c r="H87" s="27">
        <v>58</v>
      </c>
      <c r="I87" s="25">
        <v>13</v>
      </c>
      <c r="J87" s="25">
        <v>107</v>
      </c>
      <c r="K87" s="25">
        <v>28</v>
      </c>
      <c r="L87" s="25">
        <v>57</v>
      </c>
      <c r="M87" s="25">
        <v>16</v>
      </c>
      <c r="N87" s="24"/>
      <c r="O87" s="25" t="s">
        <v>108</v>
      </c>
      <c r="P87" s="42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 spans="1:36">
      <c r="A88" s="8">
        <v>41407</v>
      </c>
      <c r="B88" s="25">
        <v>27</v>
      </c>
      <c r="C88" s="25">
        <v>3</v>
      </c>
      <c r="D88" s="25">
        <v>25</v>
      </c>
      <c r="E88" s="25">
        <v>3</v>
      </c>
      <c r="F88" s="25">
        <v>48</v>
      </c>
      <c r="G88" s="25">
        <v>8</v>
      </c>
      <c r="H88" s="25">
        <v>75</v>
      </c>
      <c r="I88" s="25">
        <v>7</v>
      </c>
      <c r="J88" s="25">
        <v>111</v>
      </c>
      <c r="K88" s="25">
        <v>7</v>
      </c>
      <c r="L88" s="25">
        <v>125</v>
      </c>
      <c r="M88" s="25">
        <v>15</v>
      </c>
      <c r="N88" s="24"/>
      <c r="O88" s="43" t="s">
        <v>193</v>
      </c>
      <c r="P88" s="42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 spans="1:36">
      <c r="A89" s="8">
        <v>41414</v>
      </c>
      <c r="B89" s="24">
        <v>27</v>
      </c>
      <c r="C89" s="25">
        <v>4</v>
      </c>
      <c r="D89" s="25">
        <v>38</v>
      </c>
      <c r="E89" s="25">
        <v>4</v>
      </c>
      <c r="F89" s="25">
        <v>13</v>
      </c>
      <c r="G89" s="25">
        <v>3</v>
      </c>
      <c r="H89" s="24">
        <v>108</v>
      </c>
      <c r="I89" s="25">
        <v>21</v>
      </c>
      <c r="J89" s="25">
        <v>93</v>
      </c>
      <c r="K89" s="25">
        <v>12</v>
      </c>
      <c r="L89" s="25">
        <v>52</v>
      </c>
      <c r="M89" s="25">
        <v>6</v>
      </c>
      <c r="N89" s="24"/>
      <c r="O89" s="27" t="s">
        <v>215</v>
      </c>
      <c r="P89" s="42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 spans="1:36">
      <c r="A90" s="8">
        <v>41423</v>
      </c>
      <c r="B90" s="24">
        <v>33</v>
      </c>
      <c r="C90" s="25">
        <v>6</v>
      </c>
      <c r="D90" s="25">
        <v>31</v>
      </c>
      <c r="E90" s="25">
        <v>7</v>
      </c>
      <c r="F90" s="25">
        <v>18</v>
      </c>
      <c r="G90" s="25">
        <v>2</v>
      </c>
      <c r="H90" s="24">
        <v>156</v>
      </c>
      <c r="I90" s="25">
        <v>27</v>
      </c>
      <c r="J90" s="25">
        <v>51</v>
      </c>
      <c r="K90" s="25">
        <v>10</v>
      </c>
      <c r="L90" s="25">
        <v>523</v>
      </c>
      <c r="M90" s="25">
        <v>93</v>
      </c>
      <c r="N90" s="24"/>
      <c r="O90" s="45" t="s">
        <v>147</v>
      </c>
      <c r="P90" s="42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</row>
    <row r="91" spans="1:36">
      <c r="A91" s="8">
        <v>41428</v>
      </c>
      <c r="B91" s="24">
        <v>236</v>
      </c>
      <c r="C91" s="25">
        <v>10</v>
      </c>
      <c r="D91" s="25">
        <v>209</v>
      </c>
      <c r="E91" s="25">
        <v>6</v>
      </c>
      <c r="F91" s="25">
        <v>155</v>
      </c>
      <c r="G91" s="25">
        <v>4</v>
      </c>
      <c r="H91" s="24">
        <v>219</v>
      </c>
      <c r="I91" s="25">
        <v>8</v>
      </c>
      <c r="J91" s="25">
        <v>102</v>
      </c>
      <c r="K91" s="25">
        <v>2</v>
      </c>
      <c r="L91" s="25">
        <v>31</v>
      </c>
      <c r="M91" s="25">
        <v>0</v>
      </c>
      <c r="N91" s="24"/>
      <c r="O91" s="45" t="s">
        <v>191</v>
      </c>
      <c r="P91" s="42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 spans="1:36">
      <c r="A92" s="8">
        <v>41435</v>
      </c>
      <c r="B92" s="25">
        <v>14</v>
      </c>
      <c r="C92" s="25">
        <v>2</v>
      </c>
      <c r="D92" s="25">
        <v>16</v>
      </c>
      <c r="E92" s="25">
        <v>1</v>
      </c>
      <c r="F92" s="25">
        <v>6</v>
      </c>
      <c r="G92" s="25">
        <v>3</v>
      </c>
      <c r="H92" s="25">
        <v>122</v>
      </c>
      <c r="I92" s="25">
        <v>21</v>
      </c>
      <c r="J92" s="25">
        <v>47</v>
      </c>
      <c r="K92" s="25">
        <v>10</v>
      </c>
      <c r="L92" s="25">
        <v>12</v>
      </c>
      <c r="M92" s="25">
        <v>2</v>
      </c>
      <c r="O92" s="2" t="s">
        <v>200</v>
      </c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</row>
    <row r="93" spans="1:36">
      <c r="A93" s="7">
        <v>41443</v>
      </c>
      <c r="B93" s="25">
        <v>192</v>
      </c>
      <c r="C93" s="25">
        <v>9</v>
      </c>
      <c r="D93" s="25">
        <v>88</v>
      </c>
      <c r="E93" s="25">
        <v>4</v>
      </c>
      <c r="F93" s="25">
        <v>40</v>
      </c>
      <c r="G93" s="25">
        <v>3</v>
      </c>
      <c r="H93" s="25">
        <v>170</v>
      </c>
      <c r="I93" s="25">
        <v>30</v>
      </c>
      <c r="J93" s="25">
        <v>91</v>
      </c>
      <c r="K93" s="25">
        <v>8</v>
      </c>
      <c r="L93" s="25">
        <v>43</v>
      </c>
      <c r="M93" s="25">
        <v>5</v>
      </c>
      <c r="O93" s="2" t="s">
        <v>249</v>
      </c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 spans="1:36" ht="13.5" thickBot="1">
      <c r="A94" s="6">
        <v>41452</v>
      </c>
      <c r="B94" s="29">
        <v>17</v>
      </c>
      <c r="C94" s="30">
        <v>4</v>
      </c>
      <c r="D94" s="30">
        <v>12</v>
      </c>
      <c r="E94" s="30">
        <v>2</v>
      </c>
      <c r="F94" s="30">
        <v>6</v>
      </c>
      <c r="G94" s="30">
        <v>0</v>
      </c>
      <c r="H94" s="29">
        <v>33</v>
      </c>
      <c r="I94" s="30">
        <v>5</v>
      </c>
      <c r="J94" s="30">
        <v>144</v>
      </c>
      <c r="K94" s="30">
        <v>6</v>
      </c>
      <c r="L94" s="30">
        <v>79</v>
      </c>
      <c r="M94" s="30">
        <v>3</v>
      </c>
      <c r="N94" s="29"/>
      <c r="O94" s="33" t="s">
        <v>259</v>
      </c>
      <c r="P94" s="46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</row>
    <row r="95" spans="1:36">
      <c r="A95" s="8">
        <v>41369</v>
      </c>
      <c r="B95" s="24">
        <v>348</v>
      </c>
      <c r="C95" s="25">
        <v>8</v>
      </c>
      <c r="D95" s="25">
        <v>129</v>
      </c>
      <c r="E95" s="25">
        <v>4</v>
      </c>
      <c r="F95" s="25">
        <v>13</v>
      </c>
      <c r="G95" s="25">
        <v>0</v>
      </c>
      <c r="H95" s="24">
        <v>289</v>
      </c>
      <c r="I95" s="25">
        <v>8</v>
      </c>
      <c r="J95" s="25">
        <v>150</v>
      </c>
      <c r="K95" s="25">
        <v>5</v>
      </c>
      <c r="L95" s="25">
        <v>18</v>
      </c>
      <c r="M95" s="25">
        <v>0</v>
      </c>
      <c r="N95" s="24"/>
      <c r="O95" s="45" t="s">
        <v>123</v>
      </c>
      <c r="P95" s="42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 spans="1:36">
      <c r="A96" s="8">
        <v>41376</v>
      </c>
      <c r="B96" s="24">
        <v>586</v>
      </c>
      <c r="C96" s="25">
        <v>13</v>
      </c>
      <c r="D96" s="25">
        <v>185</v>
      </c>
      <c r="E96" s="25">
        <v>7</v>
      </c>
      <c r="F96" s="25">
        <v>39</v>
      </c>
      <c r="G96" s="25">
        <v>1</v>
      </c>
      <c r="H96" s="24">
        <v>329</v>
      </c>
      <c r="I96" s="25">
        <v>8</v>
      </c>
      <c r="J96" s="25">
        <v>264</v>
      </c>
      <c r="K96" s="25">
        <v>11</v>
      </c>
      <c r="L96" s="25">
        <v>75</v>
      </c>
      <c r="M96" s="25">
        <v>2</v>
      </c>
      <c r="N96" s="24"/>
      <c r="O96" s="43" t="s">
        <v>134</v>
      </c>
      <c r="P96" s="42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</row>
    <row r="97" spans="1:36">
      <c r="A97" s="7">
        <v>41383</v>
      </c>
      <c r="B97" s="24">
        <v>33</v>
      </c>
      <c r="C97" s="25">
        <v>2</v>
      </c>
      <c r="D97" s="25">
        <v>40</v>
      </c>
      <c r="E97" s="25">
        <v>1</v>
      </c>
      <c r="F97" s="25">
        <v>40</v>
      </c>
      <c r="G97" s="25">
        <v>1</v>
      </c>
      <c r="H97" s="24">
        <v>7</v>
      </c>
      <c r="I97" s="25">
        <v>1</v>
      </c>
      <c r="J97" s="25">
        <v>10</v>
      </c>
      <c r="K97" s="25">
        <v>3</v>
      </c>
      <c r="L97" s="25">
        <v>0</v>
      </c>
      <c r="M97" s="25">
        <v>0</v>
      </c>
      <c r="N97" s="24"/>
      <c r="O97" s="45" t="s">
        <v>77</v>
      </c>
      <c r="P97" s="42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 spans="1:36">
      <c r="A98" s="8">
        <v>41389</v>
      </c>
      <c r="B98" s="24">
        <v>42</v>
      </c>
      <c r="C98" s="25">
        <v>4</v>
      </c>
      <c r="D98" s="25">
        <v>14</v>
      </c>
      <c r="E98" s="25">
        <v>0</v>
      </c>
      <c r="F98" s="25">
        <v>23</v>
      </c>
      <c r="G98" s="25">
        <v>2</v>
      </c>
      <c r="H98" s="24">
        <v>636</v>
      </c>
      <c r="I98" s="25">
        <v>35</v>
      </c>
      <c r="J98" s="25">
        <v>504</v>
      </c>
      <c r="K98" s="25">
        <v>36</v>
      </c>
      <c r="L98" s="25">
        <v>429</v>
      </c>
      <c r="M98" s="25">
        <v>45</v>
      </c>
      <c r="N98" s="24"/>
      <c r="O98" s="32" t="s">
        <v>98</v>
      </c>
      <c r="P98" s="42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</row>
    <row r="99" spans="1:36">
      <c r="A99" s="8">
        <v>41397</v>
      </c>
      <c r="B99" s="24">
        <v>4</v>
      </c>
      <c r="C99" s="25">
        <v>0</v>
      </c>
      <c r="D99" s="25">
        <v>4</v>
      </c>
      <c r="E99" s="25">
        <v>0</v>
      </c>
      <c r="F99" s="25">
        <v>6</v>
      </c>
      <c r="G99" s="25">
        <v>0</v>
      </c>
      <c r="H99" s="24">
        <v>1</v>
      </c>
      <c r="I99" s="25">
        <v>0</v>
      </c>
      <c r="J99" s="25">
        <v>1</v>
      </c>
      <c r="K99" s="25">
        <v>0</v>
      </c>
      <c r="L99" s="25">
        <v>1</v>
      </c>
      <c r="M99" s="25">
        <v>0</v>
      </c>
      <c r="N99" s="24"/>
      <c r="O99" s="45" t="s">
        <v>79</v>
      </c>
      <c r="P99" s="42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 spans="1:36">
      <c r="A100" s="8">
        <v>41400</v>
      </c>
      <c r="B100" s="27">
        <v>40</v>
      </c>
      <c r="C100" s="25">
        <v>12</v>
      </c>
      <c r="D100" s="25">
        <v>55</v>
      </c>
      <c r="E100" s="25">
        <v>14</v>
      </c>
      <c r="F100" s="25">
        <v>152</v>
      </c>
      <c r="G100" s="25">
        <v>7</v>
      </c>
      <c r="H100" s="27">
        <v>161</v>
      </c>
      <c r="I100" s="25">
        <v>11</v>
      </c>
      <c r="J100" s="25">
        <v>75</v>
      </c>
      <c r="K100" s="25">
        <v>3</v>
      </c>
      <c r="L100" s="25">
        <v>27</v>
      </c>
      <c r="M100" s="25">
        <v>1</v>
      </c>
      <c r="N100" s="24"/>
      <c r="O100" s="25" t="s">
        <v>108</v>
      </c>
      <c r="P100" s="42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 spans="1:36">
      <c r="A101" s="8">
        <v>41407</v>
      </c>
      <c r="B101" s="25">
        <v>4</v>
      </c>
      <c r="C101" s="25">
        <v>0</v>
      </c>
      <c r="D101" s="25">
        <v>3</v>
      </c>
      <c r="E101" s="25">
        <v>0</v>
      </c>
      <c r="F101" s="25">
        <v>5</v>
      </c>
      <c r="G101" s="25">
        <v>0</v>
      </c>
      <c r="H101" s="25">
        <v>206</v>
      </c>
      <c r="I101" s="25">
        <v>7</v>
      </c>
      <c r="J101" s="25">
        <v>62</v>
      </c>
      <c r="K101" s="25">
        <v>11</v>
      </c>
      <c r="L101" s="25">
        <v>900</v>
      </c>
      <c r="M101" s="25">
        <v>28</v>
      </c>
      <c r="N101" s="24"/>
      <c r="O101" s="43" t="s">
        <v>193</v>
      </c>
      <c r="P101" s="42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 spans="1:36">
      <c r="A102" s="8">
        <v>41414</v>
      </c>
      <c r="B102" s="24">
        <v>9</v>
      </c>
      <c r="C102" s="25">
        <v>0</v>
      </c>
      <c r="D102" s="25">
        <v>13</v>
      </c>
      <c r="E102" s="25">
        <v>1</v>
      </c>
      <c r="F102" s="25">
        <v>106</v>
      </c>
      <c r="G102" s="25">
        <v>1</v>
      </c>
      <c r="H102" s="24">
        <v>42</v>
      </c>
      <c r="I102" s="25">
        <v>3</v>
      </c>
      <c r="J102" s="25">
        <v>22</v>
      </c>
      <c r="K102" s="25">
        <v>1</v>
      </c>
      <c r="L102" s="25">
        <v>35</v>
      </c>
      <c r="M102" s="25">
        <v>1</v>
      </c>
      <c r="N102" s="24"/>
      <c r="O102" s="27" t="s">
        <v>215</v>
      </c>
      <c r="P102" s="42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</row>
    <row r="103" spans="1:36">
      <c r="A103" s="8">
        <v>41423</v>
      </c>
      <c r="B103" s="24">
        <v>23</v>
      </c>
      <c r="C103" s="25">
        <v>4</v>
      </c>
      <c r="D103" s="25">
        <v>14</v>
      </c>
      <c r="E103" s="25">
        <v>1</v>
      </c>
      <c r="F103" s="25">
        <v>32</v>
      </c>
      <c r="G103" s="25">
        <v>2</v>
      </c>
      <c r="H103" s="24">
        <v>18</v>
      </c>
      <c r="I103" s="25">
        <v>5</v>
      </c>
      <c r="J103" s="25">
        <v>2</v>
      </c>
      <c r="K103" s="25">
        <v>0</v>
      </c>
      <c r="L103" s="25">
        <v>16</v>
      </c>
      <c r="M103" s="25">
        <v>3</v>
      </c>
      <c r="N103" s="24"/>
      <c r="O103" s="45" t="s">
        <v>147</v>
      </c>
      <c r="P103" s="42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 spans="1:36">
      <c r="A104" s="8">
        <v>41440</v>
      </c>
      <c r="B104" s="24">
        <v>11</v>
      </c>
      <c r="C104" s="25">
        <v>2</v>
      </c>
      <c r="D104" s="25">
        <v>7</v>
      </c>
      <c r="E104" s="25">
        <v>0</v>
      </c>
      <c r="F104" s="25">
        <v>5</v>
      </c>
      <c r="G104" s="25">
        <v>0</v>
      </c>
      <c r="H104" s="24">
        <v>108</v>
      </c>
      <c r="I104" s="25">
        <v>6</v>
      </c>
      <c r="J104" s="25">
        <v>253</v>
      </c>
      <c r="K104" s="25">
        <v>8</v>
      </c>
      <c r="L104" s="25">
        <v>48</v>
      </c>
      <c r="M104" s="25">
        <v>7</v>
      </c>
      <c r="N104" s="24"/>
      <c r="O104" s="45" t="s">
        <v>191</v>
      </c>
      <c r="P104" s="42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</row>
    <row r="105" spans="1:36">
      <c r="A105" s="8">
        <v>41435</v>
      </c>
      <c r="B105" s="25">
        <v>428</v>
      </c>
      <c r="C105" s="25">
        <v>17</v>
      </c>
      <c r="D105" s="25">
        <v>146</v>
      </c>
      <c r="E105" s="25">
        <v>5</v>
      </c>
      <c r="F105" s="25">
        <v>26</v>
      </c>
      <c r="G105" s="25">
        <v>1</v>
      </c>
      <c r="H105" s="25">
        <v>699</v>
      </c>
      <c r="I105" s="25">
        <v>21</v>
      </c>
      <c r="J105" s="25">
        <v>123</v>
      </c>
      <c r="K105" s="25">
        <v>5</v>
      </c>
      <c r="L105" s="25">
        <v>45</v>
      </c>
      <c r="M105" s="25">
        <v>0</v>
      </c>
      <c r="O105" s="2" t="s">
        <v>200</v>
      </c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 spans="1:36">
      <c r="A106" s="7">
        <v>41443</v>
      </c>
      <c r="B106" s="25">
        <v>585</v>
      </c>
      <c r="C106" s="25">
        <v>8</v>
      </c>
      <c r="D106" s="25">
        <v>181</v>
      </c>
      <c r="E106" s="25">
        <v>2</v>
      </c>
      <c r="F106" s="25">
        <v>62</v>
      </c>
      <c r="G106" s="25">
        <v>2</v>
      </c>
      <c r="H106" s="25">
        <v>569</v>
      </c>
      <c r="I106" s="25">
        <v>17</v>
      </c>
      <c r="J106" s="25">
        <v>162</v>
      </c>
      <c r="K106" s="25">
        <v>5</v>
      </c>
      <c r="L106" s="25">
        <v>30</v>
      </c>
      <c r="M106" s="25">
        <v>1</v>
      </c>
      <c r="O106" s="2" t="s">
        <v>249</v>
      </c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</row>
    <row r="107" spans="1:36" ht="13.5" thickBot="1">
      <c r="A107" s="6">
        <v>41452</v>
      </c>
      <c r="B107" s="29">
        <v>4</v>
      </c>
      <c r="C107" s="30">
        <v>0</v>
      </c>
      <c r="D107" s="30">
        <v>8</v>
      </c>
      <c r="E107" s="30">
        <v>0</v>
      </c>
      <c r="F107" s="30">
        <v>3</v>
      </c>
      <c r="G107" s="30">
        <v>0</v>
      </c>
      <c r="H107" s="29">
        <v>0</v>
      </c>
      <c r="I107" s="30">
        <v>0</v>
      </c>
      <c r="J107" s="30">
        <v>0</v>
      </c>
      <c r="K107" s="30">
        <v>0</v>
      </c>
      <c r="L107" s="30">
        <v>4</v>
      </c>
      <c r="M107" s="30">
        <v>1</v>
      </c>
      <c r="N107" s="29"/>
      <c r="O107" s="33" t="s">
        <v>259</v>
      </c>
      <c r="P107" s="46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 spans="1:36">
      <c r="A108" s="5"/>
      <c r="B108" s="27">
        <f>COUNT(B82:M107)</f>
        <v>312</v>
      </c>
      <c r="C108" s="25"/>
      <c r="D108" s="25"/>
      <c r="E108" s="25"/>
      <c r="F108" s="25"/>
      <c r="G108" s="25"/>
      <c r="H108" s="27"/>
      <c r="I108" s="25"/>
      <c r="J108" s="25"/>
      <c r="K108" s="25"/>
      <c r="L108" s="25"/>
      <c r="M108" s="25"/>
      <c r="N108" s="27"/>
      <c r="O108" s="27"/>
      <c r="P108" s="27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</row>
    <row r="109" spans="1:36">
      <c r="A109" s="1" t="s">
        <v>270</v>
      </c>
      <c r="B109" s="88"/>
      <c r="C109" s="25"/>
      <c r="D109" s="25"/>
      <c r="E109" s="25"/>
      <c r="F109" s="25"/>
      <c r="G109" s="25"/>
      <c r="H109" s="27"/>
      <c r="I109" s="25"/>
      <c r="J109" s="25"/>
      <c r="K109" s="25"/>
      <c r="L109" s="25"/>
      <c r="M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 spans="1:36" ht="13.5" thickBot="1">
      <c r="A110" s="94" t="s">
        <v>0</v>
      </c>
      <c r="B110" s="95" t="s">
        <v>1</v>
      </c>
      <c r="C110" s="97" t="s">
        <v>2</v>
      </c>
      <c r="D110" s="97" t="s">
        <v>1</v>
      </c>
      <c r="E110" s="97" t="s">
        <v>2</v>
      </c>
      <c r="F110" s="97" t="s">
        <v>1</v>
      </c>
      <c r="G110" s="97" t="s">
        <v>2</v>
      </c>
      <c r="H110" s="95" t="s">
        <v>3</v>
      </c>
      <c r="I110" s="97" t="s">
        <v>4</v>
      </c>
      <c r="J110" s="97" t="s">
        <v>3</v>
      </c>
      <c r="K110" s="97" t="s">
        <v>4</v>
      </c>
      <c r="L110" s="97" t="s">
        <v>3</v>
      </c>
      <c r="M110" s="97" t="s">
        <v>4</v>
      </c>
      <c r="N110" s="96" t="s">
        <v>6</v>
      </c>
      <c r="O110" s="97" t="s">
        <v>7</v>
      </c>
      <c r="P110" s="96" t="s">
        <v>8</v>
      </c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 spans="1:36">
      <c r="A111" s="129">
        <v>41365</v>
      </c>
      <c r="B111" s="25">
        <v>25</v>
      </c>
      <c r="C111" s="25">
        <v>0</v>
      </c>
      <c r="D111" s="25">
        <v>105</v>
      </c>
      <c r="E111" s="25">
        <v>3</v>
      </c>
      <c r="F111" s="25">
        <v>90</v>
      </c>
      <c r="G111" s="25">
        <v>3</v>
      </c>
      <c r="H111" s="128"/>
      <c r="I111" s="128"/>
      <c r="J111" s="128"/>
      <c r="K111" s="128"/>
      <c r="L111" s="128"/>
      <c r="M111" s="128"/>
      <c r="O111" s="25" t="s">
        <v>127</v>
      </c>
      <c r="P111" s="42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 spans="1:36">
      <c r="A112" s="8">
        <v>41374</v>
      </c>
      <c r="B112" s="24">
        <v>5</v>
      </c>
      <c r="C112" s="25">
        <v>0</v>
      </c>
      <c r="D112" s="25">
        <v>10</v>
      </c>
      <c r="E112" s="25">
        <v>2</v>
      </c>
      <c r="F112" s="25">
        <v>27</v>
      </c>
      <c r="G112" s="25">
        <v>4</v>
      </c>
      <c r="H112" s="24">
        <v>12</v>
      </c>
      <c r="I112" s="25">
        <v>0</v>
      </c>
      <c r="J112" s="25">
        <v>11</v>
      </c>
      <c r="K112" s="25">
        <v>0</v>
      </c>
      <c r="L112" s="25">
        <v>12</v>
      </c>
      <c r="M112" s="25">
        <v>1</v>
      </c>
      <c r="N112" s="24"/>
      <c r="O112" s="45" t="s">
        <v>83</v>
      </c>
      <c r="P112" s="42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</row>
    <row r="113" spans="1:36">
      <c r="A113" s="7">
        <v>41382</v>
      </c>
      <c r="B113" s="24">
        <v>16</v>
      </c>
      <c r="C113" s="25">
        <v>4</v>
      </c>
      <c r="D113" s="25">
        <v>32</v>
      </c>
      <c r="E113" s="25">
        <v>5</v>
      </c>
      <c r="F113" s="25">
        <v>26</v>
      </c>
      <c r="G113" s="25">
        <v>5</v>
      </c>
      <c r="H113" s="24">
        <v>39</v>
      </c>
      <c r="I113" s="25">
        <v>4</v>
      </c>
      <c r="J113" s="25">
        <v>22</v>
      </c>
      <c r="K113" s="25">
        <v>1</v>
      </c>
      <c r="L113" s="25">
        <v>18</v>
      </c>
      <c r="M113" s="25">
        <v>1</v>
      </c>
      <c r="N113" s="24"/>
      <c r="O113" s="45" t="s">
        <v>137</v>
      </c>
      <c r="P113" s="42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 spans="1:36">
      <c r="A114" s="8">
        <v>41393</v>
      </c>
      <c r="B114" s="24">
        <v>940</v>
      </c>
      <c r="C114" s="25">
        <v>63</v>
      </c>
      <c r="D114" s="25">
        <v>466</v>
      </c>
      <c r="E114" s="25">
        <v>29</v>
      </c>
      <c r="F114" s="25">
        <v>297</v>
      </c>
      <c r="G114" s="25">
        <v>14</v>
      </c>
      <c r="H114" s="24">
        <v>551</v>
      </c>
      <c r="I114" s="25">
        <v>55</v>
      </c>
      <c r="J114" s="25">
        <v>382</v>
      </c>
      <c r="K114" s="25">
        <v>51</v>
      </c>
      <c r="L114" s="25">
        <v>349</v>
      </c>
      <c r="M114" s="25">
        <v>27</v>
      </c>
      <c r="N114" s="24"/>
      <c r="O114" s="45" t="s">
        <v>96</v>
      </c>
      <c r="P114" s="42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</row>
    <row r="115" spans="1:36">
      <c r="A115" s="8">
        <v>41394</v>
      </c>
      <c r="B115" s="24">
        <v>702</v>
      </c>
      <c r="C115" s="25">
        <v>75</v>
      </c>
      <c r="D115" s="25">
        <v>705</v>
      </c>
      <c r="E115" s="25">
        <v>42</v>
      </c>
      <c r="F115" s="25">
        <v>597</v>
      </c>
      <c r="G115" s="25">
        <v>41</v>
      </c>
      <c r="H115" s="93"/>
      <c r="I115" s="101"/>
      <c r="J115" s="101"/>
      <c r="K115" s="101"/>
      <c r="L115" s="101"/>
      <c r="M115" s="101"/>
      <c r="N115" s="24"/>
      <c r="O115" s="45" t="s">
        <v>94</v>
      </c>
      <c r="P115" s="42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 spans="1:36">
      <c r="A116" s="8">
        <v>41395</v>
      </c>
      <c r="B116" s="24">
        <v>16</v>
      </c>
      <c r="C116" s="25">
        <v>0</v>
      </c>
      <c r="D116" s="25">
        <v>18</v>
      </c>
      <c r="E116" s="25">
        <v>0</v>
      </c>
      <c r="F116" s="25">
        <v>23</v>
      </c>
      <c r="G116" s="25">
        <v>4</v>
      </c>
      <c r="H116" s="24">
        <v>123</v>
      </c>
      <c r="I116" s="25">
        <v>16</v>
      </c>
      <c r="J116" s="25">
        <v>158</v>
      </c>
      <c r="K116" s="25">
        <v>23</v>
      </c>
      <c r="L116" s="25">
        <v>127</v>
      </c>
      <c r="M116" s="25">
        <v>6</v>
      </c>
      <c r="N116" s="24"/>
      <c r="O116" s="45" t="s">
        <v>90</v>
      </c>
      <c r="P116" s="42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</row>
    <row r="117" spans="1:36">
      <c r="A117" s="8">
        <v>41402</v>
      </c>
      <c r="B117" s="24">
        <v>15</v>
      </c>
      <c r="C117" s="25">
        <v>0</v>
      </c>
      <c r="D117" s="25">
        <v>19</v>
      </c>
      <c r="E117" s="25">
        <v>2</v>
      </c>
      <c r="F117" s="25">
        <v>43</v>
      </c>
      <c r="G117" s="25">
        <v>8</v>
      </c>
      <c r="H117" s="24">
        <v>242</v>
      </c>
      <c r="I117" s="25">
        <v>10</v>
      </c>
      <c r="J117" s="25">
        <v>208</v>
      </c>
      <c r="K117" s="25">
        <v>12</v>
      </c>
      <c r="L117" s="25">
        <v>180</v>
      </c>
      <c r="M117" s="25">
        <v>12</v>
      </c>
      <c r="N117" s="24"/>
      <c r="O117" s="25" t="s">
        <v>74</v>
      </c>
      <c r="P117" s="42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 spans="1:36">
      <c r="A118" s="8">
        <v>41408</v>
      </c>
      <c r="B118" s="25">
        <v>584</v>
      </c>
      <c r="C118" s="25">
        <v>55</v>
      </c>
      <c r="D118" s="25">
        <v>913</v>
      </c>
      <c r="E118" s="25">
        <v>94</v>
      </c>
      <c r="F118" s="25">
        <v>575</v>
      </c>
      <c r="G118" s="25">
        <v>53</v>
      </c>
      <c r="H118" s="25">
        <v>435</v>
      </c>
      <c r="I118" s="25">
        <v>44</v>
      </c>
      <c r="J118" s="25">
        <v>891</v>
      </c>
      <c r="K118" s="25">
        <v>100</v>
      </c>
      <c r="L118" s="25">
        <v>900</v>
      </c>
      <c r="M118" s="25">
        <v>113</v>
      </c>
      <c r="N118" s="24"/>
      <c r="O118" s="45" t="s">
        <v>85</v>
      </c>
      <c r="P118" s="42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</row>
    <row r="119" spans="1:36">
      <c r="A119" s="8">
        <v>41418</v>
      </c>
      <c r="B119" s="24">
        <v>16</v>
      </c>
      <c r="C119" s="25">
        <v>2</v>
      </c>
      <c r="D119" s="25">
        <v>42</v>
      </c>
      <c r="E119" s="25">
        <v>3</v>
      </c>
      <c r="F119" s="25">
        <v>33</v>
      </c>
      <c r="G119" s="25">
        <v>5</v>
      </c>
      <c r="H119" s="24">
        <v>41</v>
      </c>
      <c r="I119" s="25">
        <v>10</v>
      </c>
      <c r="J119" s="25">
        <v>42</v>
      </c>
      <c r="K119" s="25">
        <v>9</v>
      </c>
      <c r="L119" s="25">
        <v>17</v>
      </c>
      <c r="M119" s="25">
        <v>3</v>
      </c>
      <c r="N119" s="24"/>
      <c r="O119" s="45" t="s">
        <v>205</v>
      </c>
      <c r="P119" s="42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 spans="1:36">
      <c r="A120" s="8">
        <v>41425</v>
      </c>
      <c r="B120" s="24">
        <v>58</v>
      </c>
      <c r="C120" s="25">
        <v>7</v>
      </c>
      <c r="D120" s="25">
        <v>313</v>
      </c>
      <c r="E120" s="25">
        <v>50</v>
      </c>
      <c r="F120" s="25">
        <v>228</v>
      </c>
      <c r="G120" s="25">
        <v>32</v>
      </c>
      <c r="H120" s="24">
        <v>139</v>
      </c>
      <c r="I120" s="25">
        <v>28</v>
      </c>
      <c r="J120" s="25">
        <v>127</v>
      </c>
      <c r="K120" s="25">
        <v>26</v>
      </c>
      <c r="L120" s="25">
        <v>211</v>
      </c>
      <c r="M120" s="25">
        <v>27</v>
      </c>
      <c r="N120" s="24"/>
      <c r="O120" s="45" t="s">
        <v>220</v>
      </c>
      <c r="P120" s="42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</row>
    <row r="121" spans="1:36">
      <c r="A121" s="8">
        <v>41432</v>
      </c>
      <c r="B121" s="24">
        <v>1168</v>
      </c>
      <c r="C121" s="25">
        <v>70</v>
      </c>
      <c r="D121" s="25">
        <v>570</v>
      </c>
      <c r="E121" s="25">
        <v>20</v>
      </c>
      <c r="F121" s="25">
        <v>252</v>
      </c>
      <c r="G121" s="25">
        <v>12</v>
      </c>
      <c r="H121" s="24">
        <v>148</v>
      </c>
      <c r="I121" s="25">
        <v>11</v>
      </c>
      <c r="J121" s="25">
        <v>121</v>
      </c>
      <c r="K121" s="25">
        <v>14</v>
      </c>
      <c r="L121" s="25">
        <v>106</v>
      </c>
      <c r="M121" s="25">
        <v>8</v>
      </c>
      <c r="N121" s="24"/>
      <c r="O121" s="43" t="s">
        <v>202</v>
      </c>
      <c r="P121" s="42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 spans="1:36">
      <c r="A122" s="8">
        <v>41439</v>
      </c>
      <c r="B122" s="24">
        <v>141</v>
      </c>
      <c r="C122" s="25">
        <v>13</v>
      </c>
      <c r="D122" s="25">
        <v>82</v>
      </c>
      <c r="E122" s="25">
        <v>9</v>
      </c>
      <c r="F122" s="25">
        <v>94</v>
      </c>
      <c r="G122" s="25">
        <v>11</v>
      </c>
      <c r="H122" s="27">
        <v>18</v>
      </c>
      <c r="I122" s="25">
        <v>4</v>
      </c>
      <c r="J122" s="25">
        <v>31</v>
      </c>
      <c r="K122" s="25">
        <v>2</v>
      </c>
      <c r="L122" s="25">
        <v>12</v>
      </c>
      <c r="M122" s="25">
        <v>1</v>
      </c>
      <c r="N122" s="24"/>
      <c r="O122" s="25" t="s">
        <v>233</v>
      </c>
      <c r="P122" s="42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</row>
    <row r="123" spans="1:36">
      <c r="A123" s="8">
        <v>41446</v>
      </c>
      <c r="B123" s="24">
        <v>13</v>
      </c>
      <c r="C123" s="25">
        <v>1</v>
      </c>
      <c r="D123" s="25">
        <v>11</v>
      </c>
      <c r="E123" s="25">
        <v>1</v>
      </c>
      <c r="F123" s="25">
        <v>132</v>
      </c>
      <c r="G123" s="25">
        <v>11</v>
      </c>
      <c r="H123" s="25">
        <v>20</v>
      </c>
      <c r="I123" s="25">
        <v>0</v>
      </c>
      <c r="J123" s="25">
        <v>31</v>
      </c>
      <c r="K123" s="25">
        <v>9</v>
      </c>
      <c r="L123" s="25">
        <v>19</v>
      </c>
      <c r="M123" s="25">
        <v>2</v>
      </c>
      <c r="N123" s="24"/>
      <c r="O123" s="45" t="s">
        <v>247</v>
      </c>
      <c r="P123" s="42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 spans="1:36" ht="13.5" thickBot="1">
      <c r="A124" s="6">
        <v>41453</v>
      </c>
      <c r="B124" s="29">
        <v>273</v>
      </c>
      <c r="C124" s="30">
        <v>31</v>
      </c>
      <c r="D124" s="30">
        <v>152</v>
      </c>
      <c r="E124" s="30">
        <v>15</v>
      </c>
      <c r="F124" s="30">
        <v>245</v>
      </c>
      <c r="G124" s="30">
        <v>35</v>
      </c>
      <c r="H124" s="29">
        <v>116</v>
      </c>
      <c r="I124" s="30">
        <v>6</v>
      </c>
      <c r="J124" s="30">
        <v>66</v>
      </c>
      <c r="K124" s="30">
        <v>4</v>
      </c>
      <c r="L124" s="30">
        <v>42</v>
      </c>
      <c r="M124" s="30">
        <v>3</v>
      </c>
      <c r="N124" s="29"/>
      <c r="O124" s="53" t="s">
        <v>252</v>
      </c>
      <c r="P124" s="42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</row>
    <row r="125" spans="1:36">
      <c r="A125" s="129">
        <v>41365</v>
      </c>
      <c r="B125" s="25">
        <v>78</v>
      </c>
      <c r="C125" s="25">
        <v>22</v>
      </c>
      <c r="D125" s="25">
        <v>85</v>
      </c>
      <c r="E125" s="25">
        <v>17</v>
      </c>
      <c r="F125" s="25">
        <v>64</v>
      </c>
      <c r="G125" s="25">
        <v>14</v>
      </c>
      <c r="H125" s="93">
        <v>0</v>
      </c>
      <c r="I125" s="101">
        <v>0</v>
      </c>
      <c r="J125" s="160">
        <v>0</v>
      </c>
      <c r="K125" s="128">
        <v>0</v>
      </c>
      <c r="L125" s="101">
        <v>0</v>
      </c>
      <c r="M125" s="101">
        <v>0</v>
      </c>
      <c r="N125" s="24"/>
      <c r="O125" s="25" t="s">
        <v>127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6">
      <c r="A126" s="8">
        <v>41374</v>
      </c>
      <c r="B126" s="24">
        <v>33</v>
      </c>
      <c r="C126" s="25">
        <v>3</v>
      </c>
      <c r="D126" s="25">
        <v>60</v>
      </c>
      <c r="E126" s="25">
        <v>7</v>
      </c>
      <c r="F126" s="25">
        <v>51</v>
      </c>
      <c r="G126" s="25">
        <v>5</v>
      </c>
      <c r="H126" s="93">
        <v>0</v>
      </c>
      <c r="I126" s="101">
        <v>0</v>
      </c>
      <c r="J126" s="160">
        <v>0</v>
      </c>
      <c r="K126" s="128">
        <v>0</v>
      </c>
      <c r="L126" s="101">
        <v>0</v>
      </c>
      <c r="M126" s="101">
        <v>0</v>
      </c>
      <c r="N126" s="24"/>
      <c r="O126" s="45" t="s">
        <v>83</v>
      </c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6">
      <c r="A127" s="7">
        <v>41382</v>
      </c>
      <c r="B127" s="24">
        <v>30</v>
      </c>
      <c r="C127" s="25">
        <v>2</v>
      </c>
      <c r="D127" s="25">
        <v>24</v>
      </c>
      <c r="E127" s="25">
        <v>3</v>
      </c>
      <c r="F127" s="25">
        <v>23</v>
      </c>
      <c r="G127" s="25">
        <v>4</v>
      </c>
      <c r="H127" s="93">
        <v>0</v>
      </c>
      <c r="I127" s="101">
        <v>0</v>
      </c>
      <c r="J127" s="160">
        <v>0</v>
      </c>
      <c r="K127" s="128">
        <v>0</v>
      </c>
      <c r="L127" s="101">
        <v>0</v>
      </c>
      <c r="M127" s="101">
        <v>0</v>
      </c>
      <c r="N127" s="24"/>
      <c r="O127" s="45" t="s">
        <v>137</v>
      </c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6">
      <c r="A128" s="138">
        <v>41393</v>
      </c>
      <c r="B128" s="24">
        <v>575</v>
      </c>
      <c r="C128" s="25">
        <v>83</v>
      </c>
      <c r="D128" s="25">
        <v>288</v>
      </c>
      <c r="E128" s="25">
        <v>49</v>
      </c>
      <c r="F128" s="25">
        <v>175</v>
      </c>
      <c r="G128" s="25">
        <v>27</v>
      </c>
      <c r="H128" s="93">
        <v>0</v>
      </c>
      <c r="I128" s="101">
        <v>0</v>
      </c>
      <c r="J128" s="160">
        <v>0</v>
      </c>
      <c r="K128" s="128">
        <v>0</v>
      </c>
      <c r="L128" s="101">
        <v>0</v>
      </c>
      <c r="M128" s="101">
        <v>0</v>
      </c>
      <c r="N128" s="24"/>
      <c r="O128" s="45" t="s">
        <v>96</v>
      </c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>
      <c r="A129" s="8">
        <v>41402</v>
      </c>
      <c r="B129" s="24">
        <v>244</v>
      </c>
      <c r="C129" s="25">
        <v>39</v>
      </c>
      <c r="D129" s="25">
        <v>113</v>
      </c>
      <c r="E129" s="25">
        <v>20</v>
      </c>
      <c r="F129" s="25">
        <v>770</v>
      </c>
      <c r="G129" s="25">
        <v>64</v>
      </c>
      <c r="H129" s="93">
        <v>0</v>
      </c>
      <c r="I129" s="101">
        <v>0</v>
      </c>
      <c r="J129" s="160">
        <v>0</v>
      </c>
      <c r="K129" s="128">
        <v>0</v>
      </c>
      <c r="L129" s="101">
        <v>0</v>
      </c>
      <c r="M129" s="101">
        <v>0</v>
      </c>
      <c r="N129" s="24"/>
      <c r="O129" s="25" t="s">
        <v>74</v>
      </c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>
      <c r="A130" s="8">
        <v>41408</v>
      </c>
      <c r="B130" s="25">
        <v>325</v>
      </c>
      <c r="C130" s="25">
        <v>73</v>
      </c>
      <c r="D130" s="25">
        <v>123</v>
      </c>
      <c r="E130" s="25">
        <v>29</v>
      </c>
      <c r="F130" s="25">
        <v>80</v>
      </c>
      <c r="G130" s="25">
        <v>19</v>
      </c>
      <c r="H130" s="93">
        <v>0</v>
      </c>
      <c r="I130" s="101">
        <v>0</v>
      </c>
      <c r="J130" s="160">
        <v>0</v>
      </c>
      <c r="K130" s="128">
        <v>0</v>
      </c>
      <c r="L130" s="101">
        <v>0</v>
      </c>
      <c r="M130" s="101">
        <v>0</v>
      </c>
      <c r="N130" s="24"/>
      <c r="O130" s="45" t="s">
        <v>85</v>
      </c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>
      <c r="A131" s="8">
        <v>41418</v>
      </c>
      <c r="B131" s="24">
        <v>214</v>
      </c>
      <c r="C131" s="25">
        <v>23</v>
      </c>
      <c r="D131" s="25">
        <v>132</v>
      </c>
      <c r="E131" s="25">
        <v>12</v>
      </c>
      <c r="F131" s="25">
        <v>69</v>
      </c>
      <c r="G131" s="25">
        <v>7</v>
      </c>
      <c r="H131" s="93">
        <v>0</v>
      </c>
      <c r="I131" s="101">
        <v>0</v>
      </c>
      <c r="J131" s="160">
        <v>0</v>
      </c>
      <c r="K131" s="128">
        <v>0</v>
      </c>
      <c r="L131" s="101">
        <v>0</v>
      </c>
      <c r="M131" s="101">
        <v>0</v>
      </c>
      <c r="N131" s="24"/>
      <c r="O131" s="45" t="s">
        <v>205</v>
      </c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>
      <c r="A132" s="8">
        <v>41425</v>
      </c>
      <c r="B132" s="24">
        <v>281</v>
      </c>
      <c r="C132" s="25">
        <v>22</v>
      </c>
      <c r="D132" s="25">
        <v>109</v>
      </c>
      <c r="E132" s="25">
        <v>12</v>
      </c>
      <c r="F132" s="25">
        <v>162</v>
      </c>
      <c r="G132" s="25">
        <v>15</v>
      </c>
      <c r="H132" s="93">
        <v>0</v>
      </c>
      <c r="I132" s="101">
        <v>0</v>
      </c>
      <c r="J132" s="160">
        <v>0</v>
      </c>
      <c r="K132" s="128">
        <v>0</v>
      </c>
      <c r="L132" s="101">
        <v>0</v>
      </c>
      <c r="M132" s="101">
        <v>0</v>
      </c>
      <c r="N132" s="24"/>
      <c r="O132" s="45" t="s">
        <v>220</v>
      </c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>
      <c r="A133" s="8">
        <v>41432</v>
      </c>
      <c r="B133" s="24">
        <v>39</v>
      </c>
      <c r="C133" s="25">
        <v>6</v>
      </c>
      <c r="D133" s="25">
        <v>24</v>
      </c>
      <c r="E133" s="25">
        <v>8</v>
      </c>
      <c r="F133" s="25">
        <v>24</v>
      </c>
      <c r="G133" s="25">
        <v>2</v>
      </c>
      <c r="H133" s="93">
        <v>0</v>
      </c>
      <c r="I133" s="101">
        <v>0</v>
      </c>
      <c r="J133" s="160">
        <v>0</v>
      </c>
      <c r="K133" s="128">
        <v>0</v>
      </c>
      <c r="L133" s="101">
        <v>0</v>
      </c>
      <c r="M133" s="101">
        <v>0</v>
      </c>
      <c r="N133" s="24"/>
      <c r="O133" s="43" t="s">
        <v>202</v>
      </c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>
      <c r="A134" s="8">
        <v>41439</v>
      </c>
      <c r="B134" s="24">
        <v>100</v>
      </c>
      <c r="C134" s="25">
        <v>24</v>
      </c>
      <c r="D134" s="25">
        <v>40</v>
      </c>
      <c r="E134" s="25">
        <v>7</v>
      </c>
      <c r="F134" s="25">
        <v>45</v>
      </c>
      <c r="G134" s="25">
        <v>11</v>
      </c>
      <c r="H134" s="93">
        <v>0</v>
      </c>
      <c r="I134" s="101">
        <v>0</v>
      </c>
      <c r="J134" s="160">
        <v>0</v>
      </c>
      <c r="K134" s="128">
        <v>0</v>
      </c>
      <c r="L134" s="101">
        <v>0</v>
      </c>
      <c r="M134" s="101">
        <v>0</v>
      </c>
      <c r="N134" s="24"/>
      <c r="O134" s="25" t="s">
        <v>233</v>
      </c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>
      <c r="A135" s="8">
        <v>41446</v>
      </c>
      <c r="B135" s="24">
        <v>104</v>
      </c>
      <c r="C135" s="25">
        <v>17</v>
      </c>
      <c r="D135" s="25">
        <v>36</v>
      </c>
      <c r="E135" s="25">
        <v>6</v>
      </c>
      <c r="F135" s="25">
        <v>36</v>
      </c>
      <c r="G135" s="25">
        <v>4</v>
      </c>
      <c r="H135" s="93">
        <v>0</v>
      </c>
      <c r="I135" s="101">
        <v>0</v>
      </c>
      <c r="J135" s="160">
        <v>0</v>
      </c>
      <c r="K135" s="128">
        <v>0</v>
      </c>
      <c r="L135" s="101">
        <v>0</v>
      </c>
      <c r="M135" s="101">
        <v>0</v>
      </c>
      <c r="N135" s="24"/>
      <c r="O135" s="45" t="s">
        <v>247</v>
      </c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ht="13.5" thickBot="1">
      <c r="A136" s="6">
        <v>41453</v>
      </c>
      <c r="B136" s="30">
        <v>28</v>
      </c>
      <c r="C136" s="30">
        <v>5</v>
      </c>
      <c r="D136" s="30">
        <v>3</v>
      </c>
      <c r="E136" s="30">
        <v>0</v>
      </c>
      <c r="F136" s="30">
        <v>60</v>
      </c>
      <c r="G136" s="30">
        <v>12</v>
      </c>
      <c r="H136" s="93">
        <v>0</v>
      </c>
      <c r="I136" s="101">
        <v>0</v>
      </c>
      <c r="J136" s="160">
        <v>0</v>
      </c>
      <c r="K136" s="128">
        <v>0</v>
      </c>
      <c r="L136" s="101">
        <v>0</v>
      </c>
      <c r="M136" s="101">
        <v>0</v>
      </c>
      <c r="N136" s="119"/>
      <c r="O136" s="53" t="s">
        <v>252</v>
      </c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>
      <c r="A137" s="129">
        <v>41365</v>
      </c>
      <c r="B137" s="24">
        <v>715</v>
      </c>
      <c r="C137" s="25">
        <v>106</v>
      </c>
      <c r="D137" s="25">
        <v>386</v>
      </c>
      <c r="E137" s="25">
        <v>59</v>
      </c>
      <c r="F137" s="25">
        <v>207</v>
      </c>
      <c r="G137" s="25">
        <v>39</v>
      </c>
      <c r="H137" s="93">
        <v>0</v>
      </c>
      <c r="I137" s="101">
        <v>0</v>
      </c>
      <c r="J137" s="160">
        <v>0</v>
      </c>
      <c r="K137" s="128">
        <v>0</v>
      </c>
      <c r="L137" s="101">
        <v>0</v>
      </c>
      <c r="M137" s="101">
        <v>0</v>
      </c>
      <c r="N137" s="24"/>
      <c r="O137" s="25" t="s">
        <v>127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>
      <c r="A138" s="8">
        <v>41374</v>
      </c>
      <c r="B138" s="24">
        <v>2</v>
      </c>
      <c r="C138" s="25">
        <v>1</v>
      </c>
      <c r="D138" s="25">
        <v>1</v>
      </c>
      <c r="E138" s="25">
        <v>0</v>
      </c>
      <c r="F138" s="25">
        <v>137</v>
      </c>
      <c r="G138" s="25">
        <v>7</v>
      </c>
      <c r="H138" s="93">
        <v>0</v>
      </c>
      <c r="I138" s="101">
        <v>0</v>
      </c>
      <c r="J138" s="160">
        <v>0</v>
      </c>
      <c r="K138" s="128">
        <v>0</v>
      </c>
      <c r="L138" s="101">
        <v>0</v>
      </c>
      <c r="M138" s="101">
        <v>0</v>
      </c>
      <c r="N138" s="24"/>
      <c r="O138" s="45" t="s">
        <v>83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>
      <c r="A139" s="7">
        <v>41382</v>
      </c>
      <c r="B139" s="24">
        <v>78</v>
      </c>
      <c r="C139" s="25">
        <v>2</v>
      </c>
      <c r="D139" s="25">
        <v>132</v>
      </c>
      <c r="E139" s="25">
        <v>4</v>
      </c>
      <c r="F139" s="25">
        <v>530</v>
      </c>
      <c r="G139" s="25">
        <v>27</v>
      </c>
      <c r="H139" s="93">
        <v>0</v>
      </c>
      <c r="I139" s="101">
        <v>0</v>
      </c>
      <c r="J139" s="160">
        <v>0</v>
      </c>
      <c r="K139" s="128">
        <v>0</v>
      </c>
      <c r="L139" s="101">
        <v>0</v>
      </c>
      <c r="M139" s="101">
        <v>0</v>
      </c>
      <c r="N139" s="24"/>
      <c r="O139" s="45" t="s">
        <v>137</v>
      </c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>
      <c r="A140" s="138">
        <v>41393</v>
      </c>
      <c r="B140" s="24">
        <v>603</v>
      </c>
      <c r="C140" s="25">
        <v>90</v>
      </c>
      <c r="D140" s="25">
        <v>471</v>
      </c>
      <c r="E140" s="25">
        <v>57</v>
      </c>
      <c r="F140" s="25">
        <v>309</v>
      </c>
      <c r="G140" s="25">
        <v>51</v>
      </c>
      <c r="H140" s="93">
        <v>0</v>
      </c>
      <c r="I140" s="101">
        <v>0</v>
      </c>
      <c r="J140" s="160">
        <v>0</v>
      </c>
      <c r="K140" s="128">
        <v>0</v>
      </c>
      <c r="L140" s="101">
        <v>0</v>
      </c>
      <c r="M140" s="101">
        <v>0</v>
      </c>
      <c r="N140" s="24"/>
      <c r="O140" s="45" t="s">
        <v>96</v>
      </c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>
      <c r="A141" s="8">
        <v>41402</v>
      </c>
      <c r="B141" s="24">
        <v>110</v>
      </c>
      <c r="C141" s="25">
        <v>7</v>
      </c>
      <c r="D141" s="25">
        <v>78</v>
      </c>
      <c r="E141" s="25">
        <v>3</v>
      </c>
      <c r="F141" s="25">
        <v>185</v>
      </c>
      <c r="G141" s="25">
        <v>31</v>
      </c>
      <c r="H141" s="93">
        <v>0</v>
      </c>
      <c r="I141" s="101">
        <v>0</v>
      </c>
      <c r="J141" s="160">
        <v>0</v>
      </c>
      <c r="K141" s="128">
        <v>0</v>
      </c>
      <c r="L141" s="101">
        <v>0</v>
      </c>
      <c r="M141" s="101">
        <v>0</v>
      </c>
      <c r="N141" s="24"/>
      <c r="O141" s="25" t="s">
        <v>74</v>
      </c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>
      <c r="A142" s="8">
        <v>41408</v>
      </c>
      <c r="B142" s="25">
        <v>121</v>
      </c>
      <c r="C142" s="25">
        <v>5</v>
      </c>
      <c r="D142" s="25">
        <v>86</v>
      </c>
      <c r="E142" s="25">
        <v>5</v>
      </c>
      <c r="F142" s="25">
        <v>54</v>
      </c>
      <c r="G142" s="25">
        <v>1</v>
      </c>
      <c r="H142" s="93">
        <v>0</v>
      </c>
      <c r="I142" s="101">
        <v>0</v>
      </c>
      <c r="J142" s="160">
        <v>0</v>
      </c>
      <c r="K142" s="128">
        <v>0</v>
      </c>
      <c r="L142" s="101">
        <v>0</v>
      </c>
      <c r="M142" s="101">
        <v>0</v>
      </c>
      <c r="N142" s="24"/>
      <c r="O142" s="45" t="s">
        <v>85</v>
      </c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>
      <c r="A143" s="8">
        <v>41418</v>
      </c>
      <c r="B143" s="24">
        <v>183</v>
      </c>
      <c r="C143" s="25">
        <v>22</v>
      </c>
      <c r="D143" s="25">
        <v>80</v>
      </c>
      <c r="E143" s="25">
        <v>6</v>
      </c>
      <c r="F143" s="25">
        <v>81</v>
      </c>
      <c r="G143" s="25">
        <v>7</v>
      </c>
      <c r="H143" s="93">
        <v>0</v>
      </c>
      <c r="I143" s="101">
        <v>0</v>
      </c>
      <c r="J143" s="160">
        <v>0</v>
      </c>
      <c r="K143" s="128">
        <v>0</v>
      </c>
      <c r="L143" s="101">
        <v>0</v>
      </c>
      <c r="M143" s="101">
        <v>0</v>
      </c>
      <c r="N143" s="24"/>
      <c r="O143" s="45" t="s">
        <v>205</v>
      </c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>
      <c r="A144" s="8">
        <v>41425</v>
      </c>
      <c r="B144" s="24">
        <v>59</v>
      </c>
      <c r="C144" s="25">
        <v>12</v>
      </c>
      <c r="D144" s="25">
        <v>45</v>
      </c>
      <c r="E144" s="25">
        <v>5</v>
      </c>
      <c r="F144" s="25">
        <v>41</v>
      </c>
      <c r="G144" s="25">
        <v>9</v>
      </c>
      <c r="H144" s="93">
        <v>0</v>
      </c>
      <c r="I144" s="101">
        <v>0</v>
      </c>
      <c r="J144" s="160">
        <v>0</v>
      </c>
      <c r="K144" s="128">
        <v>0</v>
      </c>
      <c r="L144" s="101">
        <v>0</v>
      </c>
      <c r="M144" s="101">
        <v>0</v>
      </c>
      <c r="N144" s="24"/>
      <c r="O144" s="45" t="s">
        <v>220</v>
      </c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6">
      <c r="A145" s="8">
        <v>41432</v>
      </c>
      <c r="B145" s="24">
        <v>14</v>
      </c>
      <c r="C145" s="25">
        <v>4</v>
      </c>
      <c r="D145" s="25">
        <v>86</v>
      </c>
      <c r="E145" s="25">
        <v>3</v>
      </c>
      <c r="F145" s="25">
        <v>134</v>
      </c>
      <c r="G145" s="25">
        <v>2</v>
      </c>
      <c r="H145" s="93">
        <v>0</v>
      </c>
      <c r="I145" s="101">
        <v>0</v>
      </c>
      <c r="J145" s="160">
        <v>0</v>
      </c>
      <c r="K145" s="128">
        <v>0</v>
      </c>
      <c r="L145" s="101">
        <v>0</v>
      </c>
      <c r="M145" s="101">
        <v>0</v>
      </c>
      <c r="N145" s="24"/>
      <c r="O145" s="43" t="s">
        <v>202</v>
      </c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6">
      <c r="A146" s="8">
        <v>41439</v>
      </c>
      <c r="B146" s="24">
        <v>242</v>
      </c>
      <c r="C146" s="25">
        <v>52</v>
      </c>
      <c r="D146" s="25">
        <v>159</v>
      </c>
      <c r="E146" s="25">
        <v>30</v>
      </c>
      <c r="F146" s="25">
        <v>147</v>
      </c>
      <c r="G146" s="25">
        <v>32</v>
      </c>
      <c r="H146" s="93">
        <v>0</v>
      </c>
      <c r="I146" s="101">
        <v>0</v>
      </c>
      <c r="J146" s="160">
        <v>0</v>
      </c>
      <c r="K146" s="128">
        <v>0</v>
      </c>
      <c r="L146" s="101">
        <v>0</v>
      </c>
      <c r="M146" s="101">
        <v>0</v>
      </c>
      <c r="N146" s="24"/>
      <c r="O146" s="25" t="s">
        <v>233</v>
      </c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6">
      <c r="A147" s="8">
        <v>41446</v>
      </c>
      <c r="B147" s="24">
        <v>6</v>
      </c>
      <c r="C147" s="25">
        <v>1</v>
      </c>
      <c r="D147" s="25">
        <v>56</v>
      </c>
      <c r="E147" s="25">
        <v>15</v>
      </c>
      <c r="F147" s="25">
        <v>42</v>
      </c>
      <c r="G147" s="25">
        <v>8</v>
      </c>
      <c r="H147" s="93">
        <v>0</v>
      </c>
      <c r="I147" s="101">
        <v>0</v>
      </c>
      <c r="J147" s="160">
        <v>0</v>
      </c>
      <c r="K147" s="128">
        <v>0</v>
      </c>
      <c r="L147" s="101">
        <v>0</v>
      </c>
      <c r="M147" s="101">
        <v>0</v>
      </c>
      <c r="N147" s="24"/>
      <c r="O147" s="45" t="s">
        <v>247</v>
      </c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6" ht="13.5" thickBot="1">
      <c r="A148" s="6">
        <v>41453</v>
      </c>
      <c r="B148" s="30">
        <v>51</v>
      </c>
      <c r="C148" s="30">
        <v>14</v>
      </c>
      <c r="D148" s="30">
        <v>47</v>
      </c>
      <c r="E148" s="30">
        <v>7</v>
      </c>
      <c r="F148" s="30">
        <v>20</v>
      </c>
      <c r="G148" s="30">
        <v>6</v>
      </c>
      <c r="H148" s="93">
        <v>0</v>
      </c>
      <c r="I148" s="101">
        <v>0</v>
      </c>
      <c r="J148" s="160">
        <v>0</v>
      </c>
      <c r="K148" s="128">
        <v>0</v>
      </c>
      <c r="L148" s="101">
        <v>0</v>
      </c>
      <c r="M148" s="101">
        <v>0</v>
      </c>
      <c r="N148" s="119"/>
      <c r="O148" s="53" t="s">
        <v>252</v>
      </c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6">
      <c r="A149" s="7"/>
      <c r="B149" s="25">
        <f>COUNT(B111:G148,H112:M124)</f>
        <v>300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spans="1:36">
      <c r="A150" s="1" t="s">
        <v>54</v>
      </c>
      <c r="B150" s="8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</row>
    <row r="151" spans="1:36" ht="13.5" thickBot="1">
      <c r="A151" s="94" t="s">
        <v>0</v>
      </c>
      <c r="B151" s="94" t="s">
        <v>1</v>
      </c>
      <c r="C151" s="94" t="s">
        <v>2</v>
      </c>
      <c r="D151" s="94" t="s">
        <v>1</v>
      </c>
      <c r="E151" s="94" t="s">
        <v>2</v>
      </c>
      <c r="F151" s="94" t="s">
        <v>1</v>
      </c>
      <c r="G151" s="94" t="s">
        <v>2</v>
      </c>
      <c r="H151" s="94" t="s">
        <v>3</v>
      </c>
      <c r="I151" s="94" t="s">
        <v>4</v>
      </c>
      <c r="J151" s="94" t="s">
        <v>3</v>
      </c>
      <c r="K151" s="94" t="s">
        <v>4</v>
      </c>
      <c r="L151" s="94" t="s">
        <v>3</v>
      </c>
      <c r="M151" s="94" t="s">
        <v>4</v>
      </c>
      <c r="N151" s="94" t="s">
        <v>10</v>
      </c>
      <c r="O151" s="94" t="s">
        <v>11</v>
      </c>
      <c r="P151" s="94" t="s">
        <v>10</v>
      </c>
      <c r="Q151" s="94" t="s">
        <v>11</v>
      </c>
      <c r="R151" s="94" t="s">
        <v>10</v>
      </c>
      <c r="S151" s="94" t="s">
        <v>11</v>
      </c>
      <c r="T151" s="94" t="s">
        <v>1</v>
      </c>
      <c r="U151" s="94" t="s">
        <v>2</v>
      </c>
      <c r="V151" s="94" t="s">
        <v>6</v>
      </c>
      <c r="W151" s="94" t="s">
        <v>7</v>
      </c>
      <c r="X151" s="94" t="s">
        <v>8</v>
      </c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 spans="1:36">
      <c r="A152" s="129">
        <v>41365</v>
      </c>
      <c r="B152" s="25">
        <v>39</v>
      </c>
      <c r="C152" s="25">
        <v>8</v>
      </c>
      <c r="D152" s="25">
        <v>52</v>
      </c>
      <c r="E152" s="25">
        <v>9</v>
      </c>
      <c r="F152" s="25">
        <v>19</v>
      </c>
      <c r="G152" s="34">
        <v>2</v>
      </c>
      <c r="H152" s="26">
        <v>64</v>
      </c>
      <c r="I152" s="25">
        <v>9</v>
      </c>
      <c r="J152" s="25">
        <v>70</v>
      </c>
      <c r="K152" s="25">
        <v>11</v>
      </c>
      <c r="L152" s="25">
        <v>65</v>
      </c>
      <c r="M152" s="34">
        <v>11</v>
      </c>
      <c r="N152" s="26">
        <v>24</v>
      </c>
      <c r="O152" s="25">
        <v>1</v>
      </c>
      <c r="P152" s="25">
        <v>20</v>
      </c>
      <c r="Q152" s="25">
        <v>4</v>
      </c>
      <c r="R152" s="25">
        <v>22</v>
      </c>
      <c r="S152" s="34">
        <v>1</v>
      </c>
      <c r="T152" s="26">
        <v>0</v>
      </c>
      <c r="U152" s="34">
        <v>0</v>
      </c>
      <c r="V152" s="26"/>
      <c r="W152" s="25" t="s">
        <v>127</v>
      </c>
      <c r="X152" s="2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 spans="1:36">
      <c r="A153" s="8">
        <v>41374</v>
      </c>
      <c r="B153" s="24">
        <v>16</v>
      </c>
      <c r="C153" s="25">
        <v>2</v>
      </c>
      <c r="D153" s="25">
        <v>43</v>
      </c>
      <c r="E153" s="25">
        <v>3</v>
      </c>
      <c r="F153" s="25">
        <v>27</v>
      </c>
      <c r="G153" s="32">
        <v>1</v>
      </c>
      <c r="H153" s="24">
        <v>23</v>
      </c>
      <c r="I153" s="25">
        <v>1</v>
      </c>
      <c r="J153" s="25">
        <v>19</v>
      </c>
      <c r="K153" s="25">
        <v>0</v>
      </c>
      <c r="L153" s="25">
        <v>7</v>
      </c>
      <c r="M153" s="32">
        <v>2</v>
      </c>
      <c r="N153" s="24">
        <v>53</v>
      </c>
      <c r="O153" s="25">
        <v>4</v>
      </c>
      <c r="P153" s="25">
        <v>36</v>
      </c>
      <c r="Q153" s="25">
        <v>4</v>
      </c>
      <c r="R153" s="25">
        <v>24</v>
      </c>
      <c r="S153" s="32">
        <v>0</v>
      </c>
      <c r="T153" s="24">
        <v>0</v>
      </c>
      <c r="U153" s="32">
        <v>0</v>
      </c>
      <c r="V153" s="24"/>
      <c r="W153" s="45" t="s">
        <v>83</v>
      </c>
      <c r="X153" s="24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 spans="1:36">
      <c r="A154" s="7">
        <v>41382</v>
      </c>
      <c r="B154" s="24">
        <v>8</v>
      </c>
      <c r="C154" s="25">
        <v>3</v>
      </c>
      <c r="D154" s="25">
        <v>9</v>
      </c>
      <c r="E154" s="25">
        <v>2</v>
      </c>
      <c r="F154" s="25">
        <v>27</v>
      </c>
      <c r="G154" s="32">
        <v>2</v>
      </c>
      <c r="H154" s="24">
        <v>6</v>
      </c>
      <c r="I154" s="25">
        <v>1</v>
      </c>
      <c r="J154" s="25">
        <v>8</v>
      </c>
      <c r="K154" s="25">
        <v>1</v>
      </c>
      <c r="L154" s="25">
        <v>4</v>
      </c>
      <c r="M154" s="32">
        <v>0</v>
      </c>
      <c r="N154" s="24">
        <v>0</v>
      </c>
      <c r="O154" s="24">
        <v>0</v>
      </c>
      <c r="P154" s="24">
        <v>0</v>
      </c>
      <c r="Q154" s="24">
        <v>0</v>
      </c>
      <c r="R154" s="25">
        <v>26</v>
      </c>
      <c r="S154" s="32">
        <v>1</v>
      </c>
      <c r="T154" s="24">
        <v>0</v>
      </c>
      <c r="U154" s="32">
        <v>0</v>
      </c>
      <c r="V154" s="24"/>
      <c r="W154" s="45" t="s">
        <v>137</v>
      </c>
      <c r="X154" s="24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</row>
    <row r="155" spans="1:36">
      <c r="A155" s="8">
        <v>41390</v>
      </c>
      <c r="B155" s="24">
        <v>61</v>
      </c>
      <c r="C155" s="25">
        <v>1</v>
      </c>
      <c r="D155" s="25">
        <v>23</v>
      </c>
      <c r="E155" s="25">
        <v>5</v>
      </c>
      <c r="F155" s="25">
        <v>16</v>
      </c>
      <c r="G155" s="32">
        <v>2</v>
      </c>
      <c r="H155" s="24">
        <v>105</v>
      </c>
      <c r="I155" s="25">
        <v>7</v>
      </c>
      <c r="J155" s="25">
        <v>88</v>
      </c>
      <c r="K155" s="25">
        <v>7</v>
      </c>
      <c r="L155" s="25">
        <v>103</v>
      </c>
      <c r="M155" s="32">
        <v>18</v>
      </c>
      <c r="N155" s="24">
        <v>7</v>
      </c>
      <c r="O155" s="25">
        <v>1</v>
      </c>
      <c r="P155" s="25">
        <v>2</v>
      </c>
      <c r="Q155" s="25">
        <v>0</v>
      </c>
      <c r="R155" s="25">
        <v>4</v>
      </c>
      <c r="S155" s="32">
        <v>0</v>
      </c>
      <c r="T155" s="24">
        <v>0</v>
      </c>
      <c r="U155" s="32">
        <v>0</v>
      </c>
      <c r="V155" s="24"/>
      <c r="W155" s="25" t="s">
        <v>87</v>
      </c>
      <c r="X155" s="24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 spans="1:36">
      <c r="A156" s="8">
        <v>41393</v>
      </c>
      <c r="B156" s="27">
        <v>719</v>
      </c>
      <c r="C156" s="25">
        <v>7</v>
      </c>
      <c r="D156" s="25">
        <v>205</v>
      </c>
      <c r="E156" s="25">
        <v>1</v>
      </c>
      <c r="F156" s="25">
        <v>79</v>
      </c>
      <c r="G156" s="32">
        <v>9</v>
      </c>
      <c r="H156" s="24">
        <v>69</v>
      </c>
      <c r="I156" s="25">
        <v>4</v>
      </c>
      <c r="J156" s="25">
        <v>30</v>
      </c>
      <c r="K156" s="25">
        <v>5</v>
      </c>
      <c r="L156" s="25">
        <v>30</v>
      </c>
      <c r="M156" s="32">
        <v>7</v>
      </c>
      <c r="N156" s="24">
        <v>171</v>
      </c>
      <c r="O156" s="25">
        <v>4</v>
      </c>
      <c r="P156" s="25">
        <v>18</v>
      </c>
      <c r="Q156" s="25">
        <v>2</v>
      </c>
      <c r="R156" s="25">
        <v>6</v>
      </c>
      <c r="S156" s="32">
        <v>0</v>
      </c>
      <c r="T156" s="24">
        <v>0</v>
      </c>
      <c r="U156" s="32">
        <v>0</v>
      </c>
      <c r="V156" s="24"/>
      <c r="W156" s="43" t="s">
        <v>96</v>
      </c>
      <c r="X156" s="24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 spans="1:36">
      <c r="A157" s="8">
        <v>41394</v>
      </c>
      <c r="B157" s="27">
        <v>11</v>
      </c>
      <c r="C157" s="25">
        <v>2</v>
      </c>
      <c r="D157" s="25">
        <v>5</v>
      </c>
      <c r="E157" s="25">
        <v>2</v>
      </c>
      <c r="F157" s="25">
        <v>54</v>
      </c>
      <c r="G157" s="32">
        <v>0</v>
      </c>
      <c r="H157" s="24">
        <v>28</v>
      </c>
      <c r="I157" s="25">
        <v>9</v>
      </c>
      <c r="J157" s="25">
        <v>17</v>
      </c>
      <c r="K157" s="25">
        <v>4</v>
      </c>
      <c r="L157" s="25">
        <v>121</v>
      </c>
      <c r="M157" s="32">
        <v>2</v>
      </c>
      <c r="N157" s="24">
        <v>25</v>
      </c>
      <c r="O157" s="25">
        <v>2</v>
      </c>
      <c r="P157" s="25">
        <v>22</v>
      </c>
      <c r="Q157" s="25">
        <v>4</v>
      </c>
      <c r="R157" s="25">
        <v>10</v>
      </c>
      <c r="S157" s="32">
        <v>2</v>
      </c>
      <c r="T157" s="24">
        <v>0</v>
      </c>
      <c r="U157" s="32">
        <v>0</v>
      </c>
      <c r="V157" s="24"/>
      <c r="W157" s="45" t="s">
        <v>94</v>
      </c>
      <c r="X157" s="24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 spans="1:36">
      <c r="A158" s="8">
        <v>41395</v>
      </c>
      <c r="B158" s="27">
        <v>127</v>
      </c>
      <c r="C158" s="25">
        <v>16</v>
      </c>
      <c r="D158" s="25">
        <v>110</v>
      </c>
      <c r="E158" s="25">
        <v>18</v>
      </c>
      <c r="F158" s="25">
        <v>151</v>
      </c>
      <c r="G158" s="32">
        <v>16</v>
      </c>
      <c r="H158" s="24">
        <v>47</v>
      </c>
      <c r="I158" s="25">
        <v>6</v>
      </c>
      <c r="J158" s="25">
        <v>57</v>
      </c>
      <c r="K158" s="25">
        <v>2</v>
      </c>
      <c r="L158" s="25">
        <v>20</v>
      </c>
      <c r="M158" s="32">
        <v>3</v>
      </c>
      <c r="N158" s="24">
        <v>76</v>
      </c>
      <c r="O158" s="25">
        <v>11</v>
      </c>
      <c r="P158" s="25">
        <v>66</v>
      </c>
      <c r="Q158" s="25">
        <v>13</v>
      </c>
      <c r="R158" s="25">
        <v>26</v>
      </c>
      <c r="S158" s="32">
        <v>3</v>
      </c>
      <c r="T158" s="24">
        <v>0</v>
      </c>
      <c r="U158" s="32">
        <v>0</v>
      </c>
      <c r="V158" s="24"/>
      <c r="W158" s="45" t="s">
        <v>90</v>
      </c>
      <c r="X158" s="24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 spans="1:36">
      <c r="A159" s="8">
        <v>41402</v>
      </c>
      <c r="B159" s="25">
        <v>61</v>
      </c>
      <c r="C159" s="25">
        <v>2</v>
      </c>
      <c r="D159" s="25">
        <v>16</v>
      </c>
      <c r="E159" s="25">
        <v>1</v>
      </c>
      <c r="F159" s="25">
        <v>27</v>
      </c>
      <c r="G159" s="32">
        <v>5</v>
      </c>
      <c r="H159" s="24">
        <v>80</v>
      </c>
      <c r="I159" s="25">
        <v>3</v>
      </c>
      <c r="J159" s="25">
        <v>22</v>
      </c>
      <c r="K159" s="25">
        <v>1</v>
      </c>
      <c r="L159" s="25">
        <v>7</v>
      </c>
      <c r="M159" s="32">
        <v>1</v>
      </c>
      <c r="N159" s="24">
        <v>77</v>
      </c>
      <c r="O159" s="25">
        <v>1</v>
      </c>
      <c r="P159" s="25">
        <v>19</v>
      </c>
      <c r="Q159" s="25">
        <v>2</v>
      </c>
      <c r="R159" s="25">
        <v>7</v>
      </c>
      <c r="S159" s="32">
        <v>0</v>
      </c>
      <c r="T159" s="24">
        <v>0</v>
      </c>
      <c r="U159" s="32">
        <v>0</v>
      </c>
      <c r="V159" s="24"/>
      <c r="W159" s="25" t="s">
        <v>74</v>
      </c>
      <c r="X159" s="24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 spans="1:36">
      <c r="A160" s="8">
        <v>41408</v>
      </c>
      <c r="B160" s="25">
        <v>14</v>
      </c>
      <c r="C160" s="25">
        <v>4</v>
      </c>
      <c r="D160" s="25">
        <v>122</v>
      </c>
      <c r="E160" s="25">
        <v>4</v>
      </c>
      <c r="F160" s="25">
        <v>152</v>
      </c>
      <c r="G160" s="32">
        <v>0</v>
      </c>
      <c r="H160" s="24">
        <v>7</v>
      </c>
      <c r="I160" s="25">
        <v>5</v>
      </c>
      <c r="J160" s="25">
        <v>6</v>
      </c>
      <c r="K160" s="25">
        <v>1</v>
      </c>
      <c r="L160" s="25">
        <v>12</v>
      </c>
      <c r="M160" s="32">
        <v>0</v>
      </c>
      <c r="N160" s="24">
        <v>8</v>
      </c>
      <c r="O160" s="25">
        <v>4</v>
      </c>
      <c r="P160" s="25">
        <v>229</v>
      </c>
      <c r="Q160" s="25">
        <v>0</v>
      </c>
      <c r="R160" s="25">
        <v>159</v>
      </c>
      <c r="S160" s="32">
        <v>2</v>
      </c>
      <c r="T160" s="24">
        <v>0</v>
      </c>
      <c r="U160" s="32">
        <v>0</v>
      </c>
      <c r="V160" s="24"/>
      <c r="W160" s="45" t="s">
        <v>85</v>
      </c>
      <c r="X160" s="24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</row>
    <row r="161" spans="1:36">
      <c r="A161" s="8">
        <v>41425</v>
      </c>
      <c r="B161" s="24">
        <v>43</v>
      </c>
      <c r="C161" s="25">
        <v>6</v>
      </c>
      <c r="D161" s="25">
        <v>30</v>
      </c>
      <c r="E161" s="25">
        <v>6</v>
      </c>
      <c r="F161" s="25">
        <v>53</v>
      </c>
      <c r="G161" s="32">
        <v>11</v>
      </c>
      <c r="H161" s="24">
        <v>25</v>
      </c>
      <c r="I161" s="25">
        <v>9</v>
      </c>
      <c r="J161" s="25">
        <v>8</v>
      </c>
      <c r="K161" s="25">
        <v>1</v>
      </c>
      <c r="L161" s="25">
        <v>30</v>
      </c>
      <c r="M161" s="32">
        <v>3</v>
      </c>
      <c r="N161" s="24">
        <v>22</v>
      </c>
      <c r="O161" s="25">
        <v>2</v>
      </c>
      <c r="P161" s="25">
        <v>13</v>
      </c>
      <c r="Q161" s="25">
        <v>0</v>
      </c>
      <c r="R161" s="25">
        <v>8</v>
      </c>
      <c r="S161" s="32">
        <v>1</v>
      </c>
      <c r="T161" s="24">
        <v>0</v>
      </c>
      <c r="U161" s="32">
        <v>0</v>
      </c>
      <c r="V161" s="24"/>
      <c r="W161" s="45" t="s">
        <v>220</v>
      </c>
      <c r="X161" s="42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 spans="1:36">
      <c r="A162" s="8">
        <v>41432</v>
      </c>
      <c r="B162" s="24">
        <v>34</v>
      </c>
      <c r="C162" s="25">
        <v>0</v>
      </c>
      <c r="D162" s="25">
        <v>18</v>
      </c>
      <c r="E162" s="25">
        <v>0</v>
      </c>
      <c r="F162" s="25">
        <v>3</v>
      </c>
      <c r="G162" s="32">
        <v>0</v>
      </c>
      <c r="H162" s="24">
        <v>120</v>
      </c>
      <c r="I162" s="25">
        <v>5</v>
      </c>
      <c r="J162" s="25">
        <v>48</v>
      </c>
      <c r="K162" s="25">
        <v>1</v>
      </c>
      <c r="L162" s="25">
        <v>41</v>
      </c>
      <c r="M162" s="32">
        <v>0</v>
      </c>
      <c r="N162" s="24">
        <v>14</v>
      </c>
      <c r="O162" s="25">
        <v>2</v>
      </c>
      <c r="P162" s="25">
        <v>9</v>
      </c>
      <c r="Q162" s="25">
        <v>0</v>
      </c>
      <c r="R162" s="25">
        <v>3</v>
      </c>
      <c r="S162" s="32">
        <v>0</v>
      </c>
      <c r="T162" s="24">
        <v>0</v>
      </c>
      <c r="U162" s="32">
        <v>0</v>
      </c>
      <c r="V162" s="24"/>
      <c r="W162" s="43" t="s">
        <v>202</v>
      </c>
      <c r="X162" s="42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spans="1:36">
      <c r="A163" s="8">
        <v>41439</v>
      </c>
      <c r="B163" s="24">
        <v>51</v>
      </c>
      <c r="C163" s="25">
        <v>3</v>
      </c>
      <c r="D163" s="25">
        <v>48</v>
      </c>
      <c r="E163" s="25">
        <v>2</v>
      </c>
      <c r="F163" s="25">
        <v>14</v>
      </c>
      <c r="G163" s="32">
        <v>1</v>
      </c>
      <c r="H163" s="24">
        <v>1</v>
      </c>
      <c r="I163" s="25">
        <v>0</v>
      </c>
      <c r="J163" s="25">
        <v>4</v>
      </c>
      <c r="K163" s="25">
        <v>0</v>
      </c>
      <c r="L163" s="25">
        <v>4</v>
      </c>
      <c r="M163" s="32">
        <v>0</v>
      </c>
      <c r="N163" s="24">
        <v>8</v>
      </c>
      <c r="O163" s="25">
        <v>0</v>
      </c>
      <c r="P163" s="25">
        <v>8</v>
      </c>
      <c r="Q163" s="25">
        <v>0</v>
      </c>
      <c r="R163" s="25">
        <v>20</v>
      </c>
      <c r="S163" s="32">
        <v>0</v>
      </c>
      <c r="T163" s="24">
        <v>0</v>
      </c>
      <c r="U163" s="32">
        <v>0</v>
      </c>
      <c r="V163" s="24"/>
      <c r="W163" s="25" t="s">
        <v>233</v>
      </c>
      <c r="X163" s="42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 spans="1:36">
      <c r="A164" s="8">
        <v>41446</v>
      </c>
      <c r="B164" s="24">
        <v>165</v>
      </c>
      <c r="C164" s="25">
        <v>3</v>
      </c>
      <c r="D164" s="25">
        <v>43</v>
      </c>
      <c r="E164" s="25">
        <v>1</v>
      </c>
      <c r="F164" s="25">
        <v>21</v>
      </c>
      <c r="G164" s="32">
        <v>1</v>
      </c>
      <c r="H164" s="24">
        <v>9</v>
      </c>
      <c r="I164" s="25">
        <v>0</v>
      </c>
      <c r="J164" s="25">
        <v>8</v>
      </c>
      <c r="K164" s="25">
        <v>2</v>
      </c>
      <c r="L164" s="25">
        <v>7</v>
      </c>
      <c r="M164" s="32">
        <v>3</v>
      </c>
      <c r="N164" s="24">
        <v>7</v>
      </c>
      <c r="O164" s="25">
        <v>1</v>
      </c>
      <c r="P164" s="25">
        <v>20</v>
      </c>
      <c r="Q164" s="25">
        <v>3</v>
      </c>
      <c r="R164" s="25">
        <v>7</v>
      </c>
      <c r="S164" s="32">
        <v>1</v>
      </c>
      <c r="T164" s="24">
        <v>0</v>
      </c>
      <c r="U164" s="32">
        <v>0</v>
      </c>
      <c r="V164" s="24"/>
      <c r="W164" s="45" t="s">
        <v>247</v>
      </c>
      <c r="X164" s="42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 spans="1:36" ht="13.5" thickBot="1">
      <c r="A165" s="6">
        <v>41453</v>
      </c>
      <c r="B165" s="30">
        <v>42</v>
      </c>
      <c r="C165" s="30">
        <v>7</v>
      </c>
      <c r="D165" s="30">
        <v>47</v>
      </c>
      <c r="E165" s="30">
        <v>3</v>
      </c>
      <c r="F165" s="30">
        <v>60</v>
      </c>
      <c r="G165" s="33">
        <v>3</v>
      </c>
      <c r="H165" s="29">
        <v>6</v>
      </c>
      <c r="I165" s="30">
        <v>2</v>
      </c>
      <c r="J165" s="30">
        <v>8</v>
      </c>
      <c r="K165" s="30">
        <v>0</v>
      </c>
      <c r="L165" s="30">
        <v>8</v>
      </c>
      <c r="M165" s="33">
        <v>2</v>
      </c>
      <c r="N165" s="29">
        <v>8</v>
      </c>
      <c r="O165" s="30">
        <v>3</v>
      </c>
      <c r="P165" s="30">
        <v>5</v>
      </c>
      <c r="Q165" s="30">
        <v>0</v>
      </c>
      <c r="R165" s="30">
        <v>22</v>
      </c>
      <c r="S165" s="33">
        <v>4</v>
      </c>
      <c r="T165" s="29">
        <v>0</v>
      </c>
      <c r="U165" s="32">
        <v>0</v>
      </c>
      <c r="V165" s="24"/>
      <c r="W165" s="119" t="s">
        <v>252</v>
      </c>
      <c r="X165" s="119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 spans="1:36">
      <c r="A166" s="7"/>
      <c r="B166" s="25">
        <f>COUNT(B152:U165)</f>
        <v>280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 spans="1:36">
      <c r="A167" s="1" t="s">
        <v>13</v>
      </c>
      <c r="B167" s="8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 spans="1:36">
      <c r="A168" s="94" t="s">
        <v>0</v>
      </c>
      <c r="B168" s="95" t="s">
        <v>1</v>
      </c>
      <c r="C168" s="97" t="s">
        <v>2</v>
      </c>
      <c r="D168" s="97" t="s">
        <v>1</v>
      </c>
      <c r="E168" s="97" t="s">
        <v>2</v>
      </c>
      <c r="F168" s="97" t="s">
        <v>1</v>
      </c>
      <c r="G168" s="97" t="s">
        <v>2</v>
      </c>
      <c r="H168" s="95" t="s">
        <v>1</v>
      </c>
      <c r="I168" s="97" t="s">
        <v>2</v>
      </c>
      <c r="J168" s="97" t="s">
        <v>1</v>
      </c>
      <c r="K168" s="97" t="s">
        <v>2</v>
      </c>
      <c r="L168" s="97" t="s">
        <v>1</v>
      </c>
      <c r="M168" s="102" t="s">
        <v>2</v>
      </c>
      <c r="N168" s="95" t="s">
        <v>3</v>
      </c>
      <c r="O168" s="97" t="s">
        <v>4</v>
      </c>
      <c r="P168" s="97" t="s">
        <v>3</v>
      </c>
      <c r="Q168" s="97" t="s">
        <v>4</v>
      </c>
      <c r="R168" s="97" t="s">
        <v>3</v>
      </c>
      <c r="S168" s="97" t="s">
        <v>4</v>
      </c>
      <c r="T168" s="95" t="s">
        <v>10</v>
      </c>
      <c r="U168" s="97" t="s">
        <v>11</v>
      </c>
      <c r="V168" s="97" t="s">
        <v>10</v>
      </c>
      <c r="W168" s="97" t="s">
        <v>11</v>
      </c>
      <c r="X168" s="97" t="s">
        <v>10</v>
      </c>
      <c r="Y168" s="97" t="s">
        <v>11</v>
      </c>
      <c r="Z168" s="96" t="s">
        <v>6</v>
      </c>
      <c r="AA168" s="97" t="s">
        <v>7</v>
      </c>
      <c r="AB168" s="96" t="s">
        <v>8</v>
      </c>
      <c r="AC168" s="25"/>
      <c r="AD168" s="25"/>
      <c r="AE168" s="25"/>
      <c r="AF168" s="25"/>
      <c r="AG168" s="25"/>
      <c r="AH168" s="25"/>
      <c r="AI168" s="25"/>
      <c r="AJ168" s="25"/>
    </row>
    <row r="169" spans="1:36">
      <c r="A169" s="8">
        <v>41369</v>
      </c>
      <c r="B169" s="24">
        <v>165</v>
      </c>
      <c r="C169" s="25">
        <v>5</v>
      </c>
      <c r="D169" s="25">
        <v>21</v>
      </c>
      <c r="E169" s="25">
        <v>2</v>
      </c>
      <c r="F169" s="25">
        <v>0</v>
      </c>
      <c r="G169" s="25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15</v>
      </c>
      <c r="O169" s="27">
        <v>11</v>
      </c>
      <c r="P169" s="27">
        <v>61</v>
      </c>
      <c r="Q169" s="27">
        <v>2</v>
      </c>
      <c r="R169" s="27">
        <v>22</v>
      </c>
      <c r="S169" s="27">
        <v>2</v>
      </c>
      <c r="T169" s="24">
        <v>172</v>
      </c>
      <c r="U169" s="25">
        <v>18</v>
      </c>
      <c r="V169" s="25">
        <v>265</v>
      </c>
      <c r="W169" s="25">
        <v>3</v>
      </c>
      <c r="X169" s="25">
        <v>25</v>
      </c>
      <c r="Y169" s="25">
        <v>2</v>
      </c>
      <c r="Z169" s="24"/>
      <c r="AA169" s="45" t="s">
        <v>123</v>
      </c>
      <c r="AB169" s="42"/>
      <c r="AC169" s="25"/>
      <c r="AD169" s="25"/>
      <c r="AE169" s="25"/>
      <c r="AF169" s="25"/>
      <c r="AG169" s="25"/>
      <c r="AH169" s="25"/>
      <c r="AI169" s="25"/>
      <c r="AJ169" s="25"/>
    </row>
    <row r="170" spans="1:36">
      <c r="A170" s="8">
        <v>41376</v>
      </c>
      <c r="B170" s="24">
        <v>657</v>
      </c>
      <c r="C170" s="25">
        <v>12</v>
      </c>
      <c r="D170" s="25">
        <v>299</v>
      </c>
      <c r="E170" s="25">
        <v>10</v>
      </c>
      <c r="F170" s="25">
        <v>82</v>
      </c>
      <c r="G170" s="25">
        <v>5</v>
      </c>
      <c r="H170" s="24">
        <v>102</v>
      </c>
      <c r="I170" s="25">
        <v>5</v>
      </c>
      <c r="J170" s="25">
        <v>82</v>
      </c>
      <c r="K170" s="25">
        <v>5</v>
      </c>
      <c r="L170" s="25">
        <v>421</v>
      </c>
      <c r="M170" s="25">
        <v>22</v>
      </c>
      <c r="N170" s="24">
        <v>185</v>
      </c>
      <c r="O170" s="27">
        <v>9</v>
      </c>
      <c r="P170" s="27">
        <v>167</v>
      </c>
      <c r="Q170" s="27">
        <v>4</v>
      </c>
      <c r="R170" s="27">
        <v>80</v>
      </c>
      <c r="S170" s="27">
        <v>1</v>
      </c>
      <c r="T170" s="24">
        <v>22</v>
      </c>
      <c r="U170" s="25">
        <v>3</v>
      </c>
      <c r="V170" s="25">
        <v>17</v>
      </c>
      <c r="W170" s="25">
        <v>4</v>
      </c>
      <c r="X170" s="25">
        <v>70</v>
      </c>
      <c r="Y170" s="25">
        <v>4</v>
      </c>
      <c r="Z170" s="24"/>
      <c r="AA170" s="45" t="s">
        <v>134</v>
      </c>
      <c r="AB170" s="42"/>
      <c r="AC170" s="25"/>
      <c r="AD170" s="25"/>
      <c r="AE170" s="25"/>
      <c r="AF170" s="25"/>
      <c r="AG170" s="25"/>
      <c r="AH170" s="25"/>
      <c r="AI170" s="25"/>
      <c r="AJ170" s="25"/>
    </row>
    <row r="171" spans="1:36">
      <c r="A171" s="7">
        <v>41383</v>
      </c>
      <c r="B171" s="24">
        <v>665</v>
      </c>
      <c r="C171" s="25">
        <v>46</v>
      </c>
      <c r="D171" s="25">
        <v>167</v>
      </c>
      <c r="E171" s="25">
        <v>16</v>
      </c>
      <c r="F171" s="25">
        <v>38</v>
      </c>
      <c r="G171" s="25">
        <v>1</v>
      </c>
      <c r="H171" s="24">
        <v>60</v>
      </c>
      <c r="I171" s="25">
        <v>11</v>
      </c>
      <c r="J171" s="25">
        <v>3</v>
      </c>
      <c r="K171" s="25">
        <v>0</v>
      </c>
      <c r="L171" s="25">
        <v>2</v>
      </c>
      <c r="M171" s="25">
        <v>1</v>
      </c>
      <c r="N171" s="24">
        <v>14</v>
      </c>
      <c r="O171" s="25">
        <v>4</v>
      </c>
      <c r="P171" s="25">
        <v>1</v>
      </c>
      <c r="Q171" s="25">
        <v>0</v>
      </c>
      <c r="R171" s="25">
        <v>1</v>
      </c>
      <c r="S171" s="25">
        <v>0</v>
      </c>
      <c r="T171" s="24">
        <v>14</v>
      </c>
      <c r="U171" s="25">
        <v>2</v>
      </c>
      <c r="V171" s="25">
        <v>1</v>
      </c>
      <c r="W171" s="25">
        <v>0</v>
      </c>
      <c r="X171" s="25">
        <v>0</v>
      </c>
      <c r="Y171" s="25">
        <v>0</v>
      </c>
      <c r="Z171" s="24"/>
      <c r="AA171" s="45" t="s">
        <v>77</v>
      </c>
      <c r="AB171" s="42"/>
      <c r="AC171" s="25"/>
      <c r="AD171" s="25"/>
      <c r="AE171" s="25"/>
      <c r="AF171" s="25"/>
      <c r="AG171" s="25"/>
      <c r="AH171" s="25"/>
      <c r="AI171" s="25"/>
      <c r="AJ171" s="25"/>
    </row>
    <row r="172" spans="1:36">
      <c r="A172" s="8">
        <v>41389</v>
      </c>
      <c r="B172" s="25">
        <v>148</v>
      </c>
      <c r="C172" s="25">
        <v>21</v>
      </c>
      <c r="D172" s="25">
        <v>118</v>
      </c>
      <c r="E172" s="25">
        <v>9</v>
      </c>
      <c r="F172" s="25">
        <v>159</v>
      </c>
      <c r="G172" s="32">
        <v>13</v>
      </c>
      <c r="H172" s="24">
        <v>29</v>
      </c>
      <c r="I172" s="25">
        <v>2</v>
      </c>
      <c r="J172" s="25">
        <v>46</v>
      </c>
      <c r="K172" s="25">
        <v>4</v>
      </c>
      <c r="L172" s="25">
        <v>272</v>
      </c>
      <c r="M172" s="32">
        <v>6</v>
      </c>
      <c r="N172" s="24">
        <v>6</v>
      </c>
      <c r="O172" s="25">
        <v>0</v>
      </c>
      <c r="P172" s="25">
        <v>3</v>
      </c>
      <c r="Q172" s="25">
        <v>0</v>
      </c>
      <c r="R172" s="25">
        <v>1</v>
      </c>
      <c r="S172" s="32">
        <v>0</v>
      </c>
      <c r="T172" s="24">
        <v>5</v>
      </c>
      <c r="U172" s="25">
        <v>1</v>
      </c>
      <c r="V172" s="25">
        <v>0</v>
      </c>
      <c r="W172" s="25">
        <v>0</v>
      </c>
      <c r="X172" s="25">
        <v>0</v>
      </c>
      <c r="Y172" s="25">
        <v>0</v>
      </c>
      <c r="Z172" s="25"/>
      <c r="AA172" s="45" t="s">
        <v>98</v>
      </c>
      <c r="AB172" s="32"/>
      <c r="AC172" s="25"/>
      <c r="AD172" s="25"/>
      <c r="AE172" s="25"/>
      <c r="AF172" s="25"/>
      <c r="AG172" s="25"/>
      <c r="AH172" s="25"/>
      <c r="AI172" s="25"/>
      <c r="AJ172" s="25"/>
    </row>
    <row r="173" spans="1:36">
      <c r="A173" s="8">
        <v>41397</v>
      </c>
      <c r="B173" s="24">
        <v>108</v>
      </c>
      <c r="C173" s="25">
        <v>4</v>
      </c>
      <c r="D173" s="25">
        <v>35</v>
      </c>
      <c r="E173" s="25">
        <v>0</v>
      </c>
      <c r="F173" s="25">
        <v>28</v>
      </c>
      <c r="G173" s="32">
        <v>1</v>
      </c>
      <c r="H173" s="24">
        <v>12</v>
      </c>
      <c r="I173" s="25">
        <v>0</v>
      </c>
      <c r="J173" s="25">
        <v>3</v>
      </c>
      <c r="K173" s="25">
        <v>1</v>
      </c>
      <c r="L173" s="25">
        <v>4</v>
      </c>
      <c r="M173" s="32">
        <v>0</v>
      </c>
      <c r="N173" s="24">
        <v>10</v>
      </c>
      <c r="O173" s="25">
        <v>1</v>
      </c>
      <c r="P173" s="25">
        <v>2</v>
      </c>
      <c r="Q173" s="25">
        <v>1</v>
      </c>
      <c r="R173" s="25">
        <v>2</v>
      </c>
      <c r="S173" s="32">
        <v>0</v>
      </c>
      <c r="T173" s="24">
        <v>13</v>
      </c>
      <c r="U173" s="25">
        <v>0</v>
      </c>
      <c r="V173" s="25">
        <v>2</v>
      </c>
      <c r="W173" s="25">
        <v>1</v>
      </c>
      <c r="X173" s="25">
        <v>0</v>
      </c>
      <c r="Y173" s="32">
        <v>0</v>
      </c>
      <c r="Z173" s="24"/>
      <c r="AA173" s="43" t="s">
        <v>79</v>
      </c>
      <c r="AB173" s="42"/>
      <c r="AC173" s="25"/>
      <c r="AD173" s="25"/>
      <c r="AE173" s="25"/>
      <c r="AF173" s="25"/>
      <c r="AG173" s="25"/>
      <c r="AH173" s="25"/>
      <c r="AI173" s="25"/>
      <c r="AJ173" s="25"/>
    </row>
    <row r="174" spans="1:36">
      <c r="A174" s="8">
        <v>41400</v>
      </c>
      <c r="B174" s="27">
        <v>94</v>
      </c>
      <c r="C174" s="25">
        <v>4</v>
      </c>
      <c r="D174" s="25">
        <v>51</v>
      </c>
      <c r="E174" s="25">
        <v>2</v>
      </c>
      <c r="F174" s="25">
        <v>21</v>
      </c>
      <c r="G174" s="32">
        <v>0</v>
      </c>
      <c r="H174" s="24">
        <v>43</v>
      </c>
      <c r="I174" s="25">
        <v>12</v>
      </c>
      <c r="J174" s="25">
        <v>18</v>
      </c>
      <c r="K174" s="25">
        <v>1</v>
      </c>
      <c r="L174" s="25">
        <v>76</v>
      </c>
      <c r="M174" s="32">
        <v>6</v>
      </c>
      <c r="N174" s="24">
        <v>69</v>
      </c>
      <c r="O174" s="25">
        <v>12</v>
      </c>
      <c r="P174" s="25">
        <v>45</v>
      </c>
      <c r="Q174" s="25">
        <v>4</v>
      </c>
      <c r="R174" s="25">
        <v>27</v>
      </c>
      <c r="S174" s="32">
        <v>2</v>
      </c>
      <c r="T174" s="24">
        <v>17</v>
      </c>
      <c r="U174" s="25">
        <v>5</v>
      </c>
      <c r="V174" s="25">
        <v>3</v>
      </c>
      <c r="W174" s="25">
        <v>1</v>
      </c>
      <c r="X174" s="25">
        <v>6</v>
      </c>
      <c r="Y174" s="32">
        <v>0</v>
      </c>
      <c r="Z174" s="24"/>
      <c r="AA174" s="25" t="s">
        <v>108</v>
      </c>
      <c r="AB174" s="42"/>
      <c r="AC174" s="25"/>
      <c r="AD174" s="25"/>
      <c r="AE174" s="25"/>
      <c r="AF174" s="25"/>
      <c r="AG174" s="25"/>
      <c r="AH174" s="25"/>
      <c r="AI174" s="25"/>
      <c r="AJ174" s="25"/>
    </row>
    <row r="175" spans="1:36">
      <c r="A175" s="8">
        <v>41407</v>
      </c>
      <c r="B175" s="25">
        <v>33</v>
      </c>
      <c r="C175" s="25">
        <v>4</v>
      </c>
      <c r="D175" s="25">
        <v>16</v>
      </c>
      <c r="E175" s="25">
        <v>4</v>
      </c>
      <c r="F175" s="25">
        <v>12</v>
      </c>
      <c r="G175" s="32">
        <v>0</v>
      </c>
      <c r="H175" s="24">
        <v>31</v>
      </c>
      <c r="I175" s="25">
        <v>8</v>
      </c>
      <c r="J175" s="25">
        <v>100</v>
      </c>
      <c r="K175" s="25">
        <v>8</v>
      </c>
      <c r="L175" s="25">
        <v>26</v>
      </c>
      <c r="M175" s="32">
        <v>3</v>
      </c>
      <c r="N175" s="24">
        <v>19</v>
      </c>
      <c r="O175" s="25">
        <v>3</v>
      </c>
      <c r="P175" s="25">
        <v>19</v>
      </c>
      <c r="Q175" s="25">
        <v>2</v>
      </c>
      <c r="R175" s="25">
        <v>172</v>
      </c>
      <c r="S175" s="32">
        <v>8</v>
      </c>
      <c r="T175" s="24">
        <v>23</v>
      </c>
      <c r="U175" s="25">
        <v>3</v>
      </c>
      <c r="V175" s="25">
        <v>36</v>
      </c>
      <c r="W175" s="25">
        <v>4</v>
      </c>
      <c r="X175" s="25">
        <v>5</v>
      </c>
      <c r="Y175" s="32">
        <v>0</v>
      </c>
      <c r="Z175" s="3"/>
      <c r="AA175" s="51" t="s">
        <v>193</v>
      </c>
      <c r="AB175" s="42"/>
      <c r="AC175" s="25"/>
      <c r="AD175" s="25"/>
      <c r="AE175" s="25"/>
      <c r="AF175" s="25"/>
      <c r="AG175" s="25"/>
      <c r="AH175" s="25"/>
      <c r="AI175" s="25"/>
      <c r="AJ175" s="25"/>
    </row>
    <row r="176" spans="1:36">
      <c r="A176" s="8">
        <v>41417</v>
      </c>
      <c r="B176" s="24">
        <v>2</v>
      </c>
      <c r="C176" s="25">
        <v>0</v>
      </c>
      <c r="D176" s="25">
        <v>1</v>
      </c>
      <c r="E176" s="25">
        <v>0</v>
      </c>
      <c r="F176" s="25">
        <v>0</v>
      </c>
      <c r="G176" s="32">
        <v>0</v>
      </c>
      <c r="H176" s="24">
        <v>8</v>
      </c>
      <c r="I176" s="25">
        <v>1</v>
      </c>
      <c r="J176" s="25">
        <v>43</v>
      </c>
      <c r="K176" s="25">
        <v>1</v>
      </c>
      <c r="L176" s="25">
        <v>34</v>
      </c>
      <c r="M176" s="32">
        <v>0</v>
      </c>
      <c r="N176" s="24">
        <v>24</v>
      </c>
      <c r="O176" s="25">
        <v>4</v>
      </c>
      <c r="P176" s="25">
        <v>33</v>
      </c>
      <c r="Q176" s="25">
        <v>1</v>
      </c>
      <c r="R176" s="25">
        <v>8</v>
      </c>
      <c r="S176" s="32">
        <v>0</v>
      </c>
      <c r="T176" s="24">
        <v>16</v>
      </c>
      <c r="U176" s="25">
        <v>1</v>
      </c>
      <c r="V176" s="25">
        <v>7</v>
      </c>
      <c r="W176" s="25">
        <v>0</v>
      </c>
      <c r="X176" s="25">
        <v>8</v>
      </c>
      <c r="Y176" s="32">
        <v>0</v>
      </c>
      <c r="Z176" s="24"/>
      <c r="AA176" s="25" t="s">
        <v>186</v>
      </c>
      <c r="AB176" s="42"/>
      <c r="AC176" s="25"/>
      <c r="AD176" s="25"/>
      <c r="AE176" s="25"/>
      <c r="AF176" s="25"/>
      <c r="AG176" s="25"/>
      <c r="AH176" s="25"/>
      <c r="AI176" s="25"/>
      <c r="AJ176" s="25"/>
    </row>
    <row r="177" spans="1:36">
      <c r="A177" s="8">
        <v>41424</v>
      </c>
      <c r="B177" s="24">
        <v>134</v>
      </c>
      <c r="C177" s="25">
        <v>6</v>
      </c>
      <c r="D177" s="25">
        <v>66</v>
      </c>
      <c r="E177" s="25">
        <v>7</v>
      </c>
      <c r="F177" s="25">
        <v>91</v>
      </c>
      <c r="G177" s="32">
        <v>7</v>
      </c>
      <c r="H177" s="24">
        <v>0</v>
      </c>
      <c r="I177" s="25">
        <v>0</v>
      </c>
      <c r="J177" s="25">
        <v>0</v>
      </c>
      <c r="K177" s="25">
        <v>0</v>
      </c>
      <c r="L177" s="25">
        <v>2</v>
      </c>
      <c r="M177" s="32">
        <v>1</v>
      </c>
      <c r="N177" s="24">
        <v>2</v>
      </c>
      <c r="O177" s="25">
        <v>0</v>
      </c>
      <c r="P177" s="25">
        <v>75</v>
      </c>
      <c r="Q177" s="25">
        <v>1</v>
      </c>
      <c r="R177" s="25">
        <v>8</v>
      </c>
      <c r="S177" s="32">
        <v>1</v>
      </c>
      <c r="T177" s="24">
        <v>17</v>
      </c>
      <c r="U177" s="25">
        <v>0</v>
      </c>
      <c r="V177" s="25">
        <v>2</v>
      </c>
      <c r="W177" s="25">
        <v>0</v>
      </c>
      <c r="X177" s="25">
        <v>4</v>
      </c>
      <c r="Y177" s="32">
        <v>0</v>
      </c>
      <c r="Z177" s="24"/>
      <c r="AA177" s="45" t="s">
        <v>235</v>
      </c>
      <c r="AB177" s="42"/>
      <c r="AC177" s="25"/>
      <c r="AD177" s="25"/>
      <c r="AE177" s="25"/>
      <c r="AF177" s="25"/>
      <c r="AG177" s="25"/>
      <c r="AH177" s="25"/>
      <c r="AI177" s="25"/>
      <c r="AJ177" s="25"/>
    </row>
    <row r="178" spans="1:36">
      <c r="A178" s="8">
        <v>41431</v>
      </c>
      <c r="B178" s="27">
        <v>224</v>
      </c>
      <c r="C178" s="25">
        <v>12</v>
      </c>
      <c r="D178" s="25">
        <v>67</v>
      </c>
      <c r="E178" s="25">
        <v>4</v>
      </c>
      <c r="F178" s="25">
        <v>14</v>
      </c>
      <c r="G178" s="32">
        <v>2</v>
      </c>
      <c r="H178" s="24">
        <v>24</v>
      </c>
      <c r="I178" s="25">
        <v>0</v>
      </c>
      <c r="J178" s="25">
        <v>3</v>
      </c>
      <c r="K178" s="25">
        <v>0</v>
      </c>
      <c r="L178" s="25">
        <v>2</v>
      </c>
      <c r="M178" s="32">
        <v>1</v>
      </c>
      <c r="N178" s="24">
        <v>1</v>
      </c>
      <c r="O178" s="25">
        <v>0</v>
      </c>
      <c r="P178" s="25">
        <v>1</v>
      </c>
      <c r="Q178" s="25">
        <v>0</v>
      </c>
      <c r="R178" s="25">
        <v>7</v>
      </c>
      <c r="S178" s="32">
        <v>0</v>
      </c>
      <c r="T178" s="24">
        <v>6</v>
      </c>
      <c r="U178" s="25">
        <v>0</v>
      </c>
      <c r="V178" s="25">
        <v>19</v>
      </c>
      <c r="W178" s="25">
        <v>4</v>
      </c>
      <c r="X178" s="25">
        <v>21</v>
      </c>
      <c r="Y178" s="32">
        <v>4</v>
      </c>
      <c r="Z178" s="24"/>
      <c r="AA178" s="25" t="s">
        <v>246</v>
      </c>
      <c r="AB178" s="52"/>
      <c r="AC178" s="25"/>
      <c r="AD178" s="25"/>
      <c r="AE178" s="25"/>
      <c r="AF178" s="25"/>
      <c r="AG178" s="25"/>
      <c r="AH178" s="25"/>
      <c r="AI178" s="25"/>
      <c r="AJ178" s="25"/>
    </row>
    <row r="179" spans="1:36">
      <c r="A179" s="8">
        <v>41438</v>
      </c>
      <c r="B179" s="27">
        <v>15</v>
      </c>
      <c r="C179" s="25">
        <v>0</v>
      </c>
      <c r="D179" s="25">
        <v>8</v>
      </c>
      <c r="E179" s="25">
        <v>0</v>
      </c>
      <c r="F179" s="25">
        <v>1</v>
      </c>
      <c r="G179" s="32">
        <v>0</v>
      </c>
      <c r="H179" s="24">
        <v>0</v>
      </c>
      <c r="I179" s="25">
        <v>0</v>
      </c>
      <c r="J179" s="25">
        <v>11</v>
      </c>
      <c r="K179" s="25">
        <v>2</v>
      </c>
      <c r="L179" s="25">
        <v>34</v>
      </c>
      <c r="M179" s="32">
        <v>2</v>
      </c>
      <c r="N179" s="24">
        <v>26</v>
      </c>
      <c r="O179" s="25">
        <v>1</v>
      </c>
      <c r="P179" s="25">
        <v>21</v>
      </c>
      <c r="Q179" s="25">
        <v>0</v>
      </c>
      <c r="R179" s="25">
        <v>2</v>
      </c>
      <c r="S179" s="32">
        <v>0</v>
      </c>
      <c r="T179" s="24">
        <v>139</v>
      </c>
      <c r="U179" s="25">
        <v>4</v>
      </c>
      <c r="V179" s="25">
        <v>72</v>
      </c>
      <c r="W179" s="25">
        <v>2</v>
      </c>
      <c r="X179" s="25">
        <v>99</v>
      </c>
      <c r="Y179" s="32">
        <v>4</v>
      </c>
      <c r="Z179" s="24"/>
      <c r="AA179" s="32" t="s">
        <v>243</v>
      </c>
      <c r="AB179" s="52"/>
      <c r="AC179" s="25"/>
      <c r="AD179" s="25"/>
      <c r="AE179" s="25"/>
      <c r="AF179" s="25"/>
      <c r="AG179" s="25"/>
      <c r="AH179" s="25"/>
      <c r="AI179" s="25"/>
      <c r="AJ179" s="25"/>
    </row>
    <row r="180" spans="1:36">
      <c r="A180" s="8">
        <v>41442</v>
      </c>
      <c r="B180" s="25">
        <v>77</v>
      </c>
      <c r="C180" s="25">
        <v>3</v>
      </c>
      <c r="D180" s="25">
        <v>10</v>
      </c>
      <c r="E180" s="25">
        <v>2</v>
      </c>
      <c r="F180" s="25">
        <v>2</v>
      </c>
      <c r="G180" s="32">
        <v>0</v>
      </c>
      <c r="H180" s="24">
        <v>9</v>
      </c>
      <c r="I180" s="25">
        <v>1</v>
      </c>
      <c r="J180" s="25">
        <v>1</v>
      </c>
      <c r="K180" s="25">
        <v>0</v>
      </c>
      <c r="L180" s="25">
        <v>25</v>
      </c>
      <c r="M180" s="32">
        <v>0</v>
      </c>
      <c r="N180" s="24">
        <v>8</v>
      </c>
      <c r="O180" s="25">
        <v>1</v>
      </c>
      <c r="P180" s="25">
        <v>6</v>
      </c>
      <c r="Q180" s="25">
        <v>0</v>
      </c>
      <c r="R180" s="25">
        <v>14</v>
      </c>
      <c r="S180" s="32">
        <v>2</v>
      </c>
      <c r="T180" s="24">
        <v>79</v>
      </c>
      <c r="U180" s="25">
        <v>6</v>
      </c>
      <c r="V180" s="25">
        <v>28</v>
      </c>
      <c r="W180" s="25">
        <v>2</v>
      </c>
      <c r="X180" s="25">
        <v>11</v>
      </c>
      <c r="Y180" s="32">
        <v>1</v>
      </c>
      <c r="Z180" s="24"/>
      <c r="AA180" s="27" t="s">
        <v>183</v>
      </c>
      <c r="AC180" s="25"/>
      <c r="AD180" s="25"/>
      <c r="AE180" s="25"/>
      <c r="AF180" s="25"/>
      <c r="AG180" s="25"/>
      <c r="AH180" s="25"/>
      <c r="AI180" s="25"/>
      <c r="AJ180" s="25"/>
    </row>
    <row r="181" spans="1:36" ht="13.5" thickBot="1">
      <c r="A181" s="6">
        <v>41450</v>
      </c>
      <c r="B181" s="29">
        <v>209</v>
      </c>
      <c r="C181" s="30">
        <v>14</v>
      </c>
      <c r="D181" s="30">
        <v>60</v>
      </c>
      <c r="E181" s="30">
        <v>5</v>
      </c>
      <c r="F181" s="30">
        <v>33</v>
      </c>
      <c r="G181" s="33">
        <v>3</v>
      </c>
      <c r="H181" s="29">
        <v>30</v>
      </c>
      <c r="I181" s="30">
        <v>1</v>
      </c>
      <c r="J181" s="30">
        <v>12</v>
      </c>
      <c r="K181" s="30">
        <v>3</v>
      </c>
      <c r="L181" s="30">
        <v>63</v>
      </c>
      <c r="M181" s="33">
        <v>1</v>
      </c>
      <c r="N181" s="29">
        <v>9</v>
      </c>
      <c r="O181" s="30">
        <v>4</v>
      </c>
      <c r="P181" s="30">
        <v>376</v>
      </c>
      <c r="Q181" s="30">
        <v>20</v>
      </c>
      <c r="R181" s="30">
        <v>63</v>
      </c>
      <c r="S181" s="33">
        <v>2</v>
      </c>
      <c r="T181" s="29">
        <v>0</v>
      </c>
      <c r="U181" s="30">
        <v>0</v>
      </c>
      <c r="V181" s="30">
        <v>4</v>
      </c>
      <c r="W181" s="30">
        <v>1</v>
      </c>
      <c r="X181" s="30">
        <v>0</v>
      </c>
      <c r="Y181" s="33">
        <v>0</v>
      </c>
      <c r="Z181" s="122"/>
      <c r="AA181" s="25" t="s">
        <v>231</v>
      </c>
      <c r="AB181" s="46"/>
      <c r="AC181" s="25"/>
      <c r="AD181" s="25"/>
      <c r="AE181" s="25"/>
      <c r="AF181" s="25"/>
      <c r="AG181" s="25"/>
      <c r="AH181" s="25"/>
      <c r="AI181" s="25"/>
      <c r="AJ181" s="25"/>
    </row>
    <row r="182" spans="1:36">
      <c r="A182" s="7"/>
      <c r="B182" s="27">
        <f>COUNT(B169:Y181)</f>
        <v>312</v>
      </c>
      <c r="C182" s="27"/>
      <c r="D182" s="27"/>
      <c r="E182" s="27"/>
      <c r="F182" s="27"/>
      <c r="G182" s="27"/>
      <c r="H182" s="24"/>
      <c r="I182" s="27"/>
      <c r="J182" s="27"/>
      <c r="K182" s="27"/>
      <c r="L182" s="27"/>
      <c r="M182" s="27"/>
      <c r="N182" s="24"/>
      <c r="O182" s="27"/>
      <c r="P182" s="27"/>
      <c r="Q182" s="27"/>
      <c r="R182" s="27"/>
      <c r="S182" s="130"/>
      <c r="T182" s="131"/>
      <c r="U182" s="45"/>
      <c r="V182" s="52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</row>
    <row r="183" spans="1:36">
      <c r="A183" s="5"/>
      <c r="B183" s="25"/>
      <c r="C183" s="25"/>
      <c r="D183" s="25"/>
      <c r="E183" s="25"/>
      <c r="F183" s="25"/>
      <c r="G183" s="25"/>
      <c r="H183" s="24"/>
      <c r="I183" s="25"/>
      <c r="J183" s="25"/>
      <c r="K183" s="25"/>
      <c r="L183" s="25"/>
      <c r="M183" s="25"/>
      <c r="N183" s="2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 spans="1:36">
      <c r="A184" s="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</row>
    <row r="185" spans="1:36">
      <c r="A185" s="1" t="s">
        <v>41</v>
      </c>
      <c r="B185" s="88"/>
      <c r="C185" s="25"/>
      <c r="D185" s="25"/>
      <c r="E185" s="25"/>
      <c r="F185" s="25"/>
      <c r="G185" s="25"/>
      <c r="H185" s="2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 spans="1:36" ht="13.5" thickBot="1">
      <c r="A186" s="94" t="s">
        <v>0</v>
      </c>
      <c r="B186" s="95" t="s">
        <v>1</v>
      </c>
      <c r="C186" s="97" t="s">
        <v>2</v>
      </c>
      <c r="D186" s="97" t="s">
        <v>1</v>
      </c>
      <c r="E186" s="97" t="s">
        <v>2</v>
      </c>
      <c r="F186" s="97" t="s">
        <v>1</v>
      </c>
      <c r="G186" s="97" t="s">
        <v>2</v>
      </c>
      <c r="H186" s="95" t="s">
        <v>3</v>
      </c>
      <c r="I186" s="97" t="s">
        <v>4</v>
      </c>
      <c r="J186" s="97" t="s">
        <v>3</v>
      </c>
      <c r="K186" s="97" t="s">
        <v>4</v>
      </c>
      <c r="L186" s="97" t="s">
        <v>3</v>
      </c>
      <c r="M186" s="97" t="s">
        <v>4</v>
      </c>
      <c r="N186" s="96" t="s">
        <v>6</v>
      </c>
      <c r="O186" s="97" t="s">
        <v>7</v>
      </c>
      <c r="P186" s="96" t="s">
        <v>8</v>
      </c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</row>
    <row r="187" spans="1:36">
      <c r="A187" s="129">
        <v>41365</v>
      </c>
      <c r="B187" s="24">
        <v>712</v>
      </c>
      <c r="C187" s="25">
        <v>93</v>
      </c>
      <c r="D187" s="25">
        <v>611</v>
      </c>
      <c r="E187" s="25">
        <v>63</v>
      </c>
      <c r="F187" s="25">
        <v>574</v>
      </c>
      <c r="G187" s="25">
        <v>61</v>
      </c>
      <c r="H187" s="19">
        <v>0</v>
      </c>
      <c r="I187" s="17">
        <v>0</v>
      </c>
      <c r="J187" s="17">
        <v>0</v>
      </c>
      <c r="K187" s="35">
        <v>0</v>
      </c>
      <c r="L187" s="35">
        <v>0</v>
      </c>
      <c r="M187" s="35">
        <v>0</v>
      </c>
      <c r="N187" s="24"/>
      <c r="O187" s="25" t="s">
        <v>127</v>
      </c>
      <c r="P187" s="42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 spans="1:36">
      <c r="A188" s="8">
        <v>41374</v>
      </c>
      <c r="B188" s="24">
        <v>251</v>
      </c>
      <c r="C188" s="25">
        <v>12</v>
      </c>
      <c r="D188" s="25">
        <v>25</v>
      </c>
      <c r="E188" s="25">
        <v>3</v>
      </c>
      <c r="F188" s="25">
        <v>20</v>
      </c>
      <c r="G188" s="25">
        <v>1</v>
      </c>
      <c r="H188" s="19">
        <v>0</v>
      </c>
      <c r="I188" s="17">
        <v>0</v>
      </c>
      <c r="J188" s="17">
        <v>0</v>
      </c>
      <c r="K188" s="35">
        <v>0</v>
      </c>
      <c r="L188" s="35">
        <v>0</v>
      </c>
      <c r="M188" s="35">
        <v>0</v>
      </c>
      <c r="N188" s="24"/>
      <c r="O188" s="43" t="s">
        <v>83</v>
      </c>
      <c r="P188" s="42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spans="1:36">
      <c r="A189" s="7">
        <v>41382</v>
      </c>
      <c r="B189" s="24">
        <v>83</v>
      </c>
      <c r="C189" s="25">
        <v>9</v>
      </c>
      <c r="D189" s="25">
        <v>26</v>
      </c>
      <c r="E189" s="25">
        <v>2</v>
      </c>
      <c r="F189" s="25">
        <v>8</v>
      </c>
      <c r="G189" s="25">
        <v>0</v>
      </c>
      <c r="H189" s="19">
        <v>0</v>
      </c>
      <c r="I189" s="17">
        <v>0</v>
      </c>
      <c r="J189" s="17">
        <v>0</v>
      </c>
      <c r="K189" s="35">
        <v>0</v>
      </c>
      <c r="L189" s="35">
        <v>0</v>
      </c>
      <c r="M189" s="35">
        <v>0</v>
      </c>
      <c r="N189" s="24"/>
      <c r="O189" s="45" t="s">
        <v>137</v>
      </c>
      <c r="P189" s="42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 spans="1:36">
      <c r="A190" s="8">
        <v>41390</v>
      </c>
      <c r="B190" s="25">
        <v>64</v>
      </c>
      <c r="C190" s="25">
        <v>17</v>
      </c>
      <c r="D190" s="25">
        <v>56</v>
      </c>
      <c r="E190" s="25">
        <v>17</v>
      </c>
      <c r="F190" s="25">
        <v>44</v>
      </c>
      <c r="G190" s="25">
        <v>9</v>
      </c>
      <c r="H190" s="19">
        <v>0</v>
      </c>
      <c r="I190" s="17">
        <v>0</v>
      </c>
      <c r="J190" s="17">
        <v>0</v>
      </c>
      <c r="K190" s="35">
        <v>0</v>
      </c>
      <c r="L190" s="35">
        <v>0</v>
      </c>
      <c r="M190" s="35">
        <v>0</v>
      </c>
      <c r="N190" s="24"/>
      <c r="O190" s="25" t="s">
        <v>87</v>
      </c>
      <c r="P190" s="42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</row>
    <row r="191" spans="1:36">
      <c r="A191" s="8">
        <v>41394</v>
      </c>
      <c r="B191" s="24">
        <v>101</v>
      </c>
      <c r="C191" s="25">
        <v>14</v>
      </c>
      <c r="D191" s="25">
        <v>87</v>
      </c>
      <c r="E191" s="25">
        <v>11</v>
      </c>
      <c r="F191" s="25">
        <v>48</v>
      </c>
      <c r="G191" s="25">
        <v>4</v>
      </c>
      <c r="H191" s="19">
        <v>0</v>
      </c>
      <c r="I191" s="17">
        <v>0</v>
      </c>
      <c r="J191" s="17">
        <v>0</v>
      </c>
      <c r="K191" s="35">
        <v>0</v>
      </c>
      <c r="L191" s="35">
        <v>0</v>
      </c>
      <c r="M191" s="35">
        <v>0</v>
      </c>
      <c r="N191" s="24"/>
      <c r="O191" s="45" t="s">
        <v>94</v>
      </c>
      <c r="P191" s="42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 spans="1:36">
      <c r="A192" s="8">
        <v>41402</v>
      </c>
      <c r="B192" s="24">
        <v>425</v>
      </c>
      <c r="C192" s="25">
        <v>46</v>
      </c>
      <c r="D192" s="25">
        <v>240</v>
      </c>
      <c r="E192" s="25">
        <v>18</v>
      </c>
      <c r="F192" s="25">
        <v>152</v>
      </c>
      <c r="G192" s="25">
        <v>14</v>
      </c>
      <c r="H192" s="19">
        <v>0</v>
      </c>
      <c r="I192" s="17">
        <v>0</v>
      </c>
      <c r="J192" s="17">
        <v>0</v>
      </c>
      <c r="K192" s="35">
        <v>0</v>
      </c>
      <c r="L192" s="35">
        <v>0</v>
      </c>
      <c r="M192" s="35">
        <v>0</v>
      </c>
      <c r="N192" s="24"/>
      <c r="O192" s="25" t="s">
        <v>74</v>
      </c>
      <c r="P192" s="42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</row>
    <row r="193" spans="1:36">
      <c r="A193" s="8">
        <v>41408</v>
      </c>
      <c r="B193" s="24">
        <v>215</v>
      </c>
      <c r="C193" s="25">
        <v>15</v>
      </c>
      <c r="D193" s="25">
        <v>314</v>
      </c>
      <c r="E193" s="25">
        <v>27</v>
      </c>
      <c r="F193" s="25">
        <v>187</v>
      </c>
      <c r="G193" s="25">
        <v>8</v>
      </c>
      <c r="H193" s="19">
        <v>0</v>
      </c>
      <c r="I193" s="17">
        <v>0</v>
      </c>
      <c r="J193" s="17">
        <v>0</v>
      </c>
      <c r="K193" s="35">
        <v>0</v>
      </c>
      <c r="L193" s="35">
        <v>0</v>
      </c>
      <c r="M193" s="35">
        <v>0</v>
      </c>
      <c r="N193" s="24"/>
      <c r="O193" s="45" t="s">
        <v>85</v>
      </c>
      <c r="P193" s="42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 spans="1:36">
      <c r="A194" s="8">
        <v>41418</v>
      </c>
      <c r="B194" s="24">
        <v>18</v>
      </c>
      <c r="C194" s="25">
        <v>3</v>
      </c>
      <c r="D194" s="25">
        <v>13</v>
      </c>
      <c r="E194" s="25">
        <v>4</v>
      </c>
      <c r="F194" s="25">
        <v>7</v>
      </c>
      <c r="G194" s="25">
        <v>3</v>
      </c>
      <c r="H194" s="19">
        <v>0</v>
      </c>
      <c r="I194" s="17">
        <v>0</v>
      </c>
      <c r="J194" s="17">
        <v>0</v>
      </c>
      <c r="K194" s="35">
        <v>0</v>
      </c>
      <c r="L194" s="35">
        <v>0</v>
      </c>
      <c r="M194" s="35">
        <v>0</v>
      </c>
      <c r="N194" s="24"/>
      <c r="O194" s="25" t="s">
        <v>205</v>
      </c>
      <c r="P194" s="42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</row>
    <row r="195" spans="1:36">
      <c r="A195" s="8">
        <v>41425</v>
      </c>
      <c r="B195" s="24">
        <v>43</v>
      </c>
      <c r="C195" s="25">
        <v>9</v>
      </c>
      <c r="D195" s="25">
        <v>84</v>
      </c>
      <c r="E195" s="25">
        <v>16</v>
      </c>
      <c r="F195" s="25">
        <v>60</v>
      </c>
      <c r="G195" s="25">
        <v>8</v>
      </c>
      <c r="H195" s="19">
        <v>0</v>
      </c>
      <c r="I195" s="17">
        <v>0</v>
      </c>
      <c r="J195" s="17">
        <v>0</v>
      </c>
      <c r="K195" s="35">
        <v>0</v>
      </c>
      <c r="L195" s="35">
        <v>0</v>
      </c>
      <c r="M195" s="35">
        <v>0</v>
      </c>
      <c r="N195" s="24"/>
      <c r="O195" s="45" t="s">
        <v>220</v>
      </c>
      <c r="P195" s="42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 spans="1:36">
      <c r="A196" s="8">
        <v>41432</v>
      </c>
      <c r="B196" s="24">
        <v>225</v>
      </c>
      <c r="C196" s="25">
        <v>15</v>
      </c>
      <c r="D196" s="25">
        <v>170</v>
      </c>
      <c r="E196" s="25">
        <v>7</v>
      </c>
      <c r="F196" s="25">
        <v>110</v>
      </c>
      <c r="G196" s="25">
        <v>12</v>
      </c>
      <c r="H196" s="19">
        <v>0</v>
      </c>
      <c r="I196" s="17">
        <v>0</v>
      </c>
      <c r="J196" s="17">
        <v>0</v>
      </c>
      <c r="K196" s="35">
        <v>0</v>
      </c>
      <c r="L196" s="35">
        <v>0</v>
      </c>
      <c r="M196" s="35">
        <v>0</v>
      </c>
      <c r="N196" s="24"/>
      <c r="O196" s="43" t="s">
        <v>202</v>
      </c>
      <c r="P196" s="42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</row>
    <row r="197" spans="1:36">
      <c r="A197" s="8">
        <v>41439</v>
      </c>
      <c r="B197" s="27">
        <v>319</v>
      </c>
      <c r="C197" s="25">
        <v>79</v>
      </c>
      <c r="D197" s="25">
        <v>317</v>
      </c>
      <c r="E197" s="25">
        <v>89</v>
      </c>
      <c r="F197" s="25">
        <v>293</v>
      </c>
      <c r="G197" s="25">
        <v>82</v>
      </c>
      <c r="H197" s="19">
        <v>0</v>
      </c>
      <c r="I197" s="17">
        <v>0</v>
      </c>
      <c r="J197" s="17">
        <v>0</v>
      </c>
      <c r="K197" s="35">
        <v>0</v>
      </c>
      <c r="L197" s="35">
        <v>0</v>
      </c>
      <c r="M197" s="35">
        <v>0</v>
      </c>
      <c r="N197" s="27"/>
      <c r="O197" s="25" t="s">
        <v>233</v>
      </c>
      <c r="P197" s="52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 spans="1:36">
      <c r="A198" s="8">
        <v>41446</v>
      </c>
      <c r="B198" s="25">
        <v>437</v>
      </c>
      <c r="C198" s="25">
        <v>105</v>
      </c>
      <c r="D198" s="25">
        <v>449</v>
      </c>
      <c r="E198" s="25">
        <v>106</v>
      </c>
      <c r="F198" s="25">
        <v>316</v>
      </c>
      <c r="G198" s="25">
        <v>79</v>
      </c>
      <c r="H198" s="19">
        <v>0</v>
      </c>
      <c r="I198" s="17">
        <v>0</v>
      </c>
      <c r="J198" s="17">
        <v>0</v>
      </c>
      <c r="K198" s="35">
        <v>0</v>
      </c>
      <c r="L198" s="35">
        <v>0</v>
      </c>
      <c r="M198" s="35">
        <v>0</v>
      </c>
      <c r="O198" s="45" t="s">
        <v>247</v>
      </c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</row>
    <row r="199" spans="1:36" ht="13.5" thickBot="1">
      <c r="A199" s="6">
        <v>41453</v>
      </c>
      <c r="B199" s="30">
        <v>26</v>
      </c>
      <c r="C199" s="30">
        <v>8</v>
      </c>
      <c r="D199" s="30">
        <v>48</v>
      </c>
      <c r="E199" s="30">
        <v>22</v>
      </c>
      <c r="F199" s="30">
        <v>99</v>
      </c>
      <c r="G199" s="30">
        <v>21</v>
      </c>
      <c r="H199" s="19">
        <v>0</v>
      </c>
      <c r="I199" s="17">
        <v>0</v>
      </c>
      <c r="J199" s="17">
        <v>0</v>
      </c>
      <c r="K199" s="35">
        <v>0</v>
      </c>
      <c r="L199" s="35">
        <v>0</v>
      </c>
      <c r="M199" s="35">
        <v>0</v>
      </c>
      <c r="N199" s="29"/>
      <c r="O199" s="119" t="s">
        <v>252</v>
      </c>
      <c r="P199" s="46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 spans="1:36">
      <c r="A200" s="129">
        <v>41365</v>
      </c>
      <c r="B200" s="24">
        <v>212</v>
      </c>
      <c r="C200" s="25">
        <v>12</v>
      </c>
      <c r="D200" s="25">
        <v>307</v>
      </c>
      <c r="E200" s="25">
        <v>14</v>
      </c>
      <c r="F200" s="25">
        <v>115</v>
      </c>
      <c r="G200" s="25">
        <v>9</v>
      </c>
      <c r="H200" s="24">
        <v>74</v>
      </c>
      <c r="I200" s="27">
        <v>9</v>
      </c>
      <c r="J200" s="27">
        <v>86</v>
      </c>
      <c r="K200" s="25">
        <v>7</v>
      </c>
      <c r="L200" s="25">
        <v>55</v>
      </c>
      <c r="M200" s="25">
        <v>3</v>
      </c>
      <c r="N200" s="24"/>
      <c r="O200" s="25" t="s">
        <v>127</v>
      </c>
      <c r="P200" s="42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</row>
    <row r="201" spans="1:36">
      <c r="A201" s="8">
        <v>41374</v>
      </c>
      <c r="B201" s="24">
        <v>78</v>
      </c>
      <c r="C201" s="25">
        <v>2</v>
      </c>
      <c r="D201" s="25">
        <v>41</v>
      </c>
      <c r="E201" s="25">
        <v>0</v>
      </c>
      <c r="F201" s="25">
        <v>46</v>
      </c>
      <c r="G201" s="25">
        <v>1</v>
      </c>
      <c r="H201" s="24">
        <v>109</v>
      </c>
      <c r="I201" s="27">
        <v>2</v>
      </c>
      <c r="J201" s="27">
        <v>100</v>
      </c>
      <c r="K201" s="25">
        <v>0</v>
      </c>
      <c r="L201" s="25">
        <v>106</v>
      </c>
      <c r="M201" s="25">
        <v>0</v>
      </c>
      <c r="N201" s="24"/>
      <c r="O201" s="43" t="s">
        <v>83</v>
      </c>
      <c r="P201" s="42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 spans="1:36">
      <c r="A202" s="7">
        <v>41382</v>
      </c>
      <c r="B202" s="25">
        <v>336</v>
      </c>
      <c r="C202" s="25">
        <v>7</v>
      </c>
      <c r="D202" s="25">
        <v>151</v>
      </c>
      <c r="E202" s="25">
        <v>2</v>
      </c>
      <c r="F202" s="25">
        <v>24</v>
      </c>
      <c r="G202" s="25">
        <v>1</v>
      </c>
      <c r="H202" s="25">
        <v>50</v>
      </c>
      <c r="I202" s="25">
        <v>5</v>
      </c>
      <c r="J202" s="25">
        <v>23</v>
      </c>
      <c r="K202" s="25">
        <v>1</v>
      </c>
      <c r="L202" s="25">
        <v>9</v>
      </c>
      <c r="M202" s="25">
        <v>0</v>
      </c>
      <c r="N202" s="25"/>
      <c r="O202" s="45" t="s">
        <v>137</v>
      </c>
      <c r="P202" s="42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</row>
    <row r="203" spans="1:36">
      <c r="A203" s="8">
        <v>41390</v>
      </c>
      <c r="B203" s="24">
        <v>27</v>
      </c>
      <c r="C203" s="25">
        <v>4</v>
      </c>
      <c r="D203" s="25">
        <v>57</v>
      </c>
      <c r="E203" s="25">
        <v>7</v>
      </c>
      <c r="F203" s="25">
        <v>35</v>
      </c>
      <c r="G203" s="25">
        <v>3</v>
      </c>
      <c r="H203" s="24">
        <v>48</v>
      </c>
      <c r="I203" s="27">
        <v>2</v>
      </c>
      <c r="J203" s="27">
        <v>9</v>
      </c>
      <c r="K203" s="25">
        <v>0</v>
      </c>
      <c r="L203" s="25">
        <v>14</v>
      </c>
      <c r="M203" s="25">
        <v>1</v>
      </c>
      <c r="N203" s="24"/>
      <c r="O203" s="25" t="s">
        <v>87</v>
      </c>
      <c r="P203" s="42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 spans="1:36">
      <c r="A204" s="8">
        <v>41394</v>
      </c>
      <c r="B204" s="24">
        <v>46</v>
      </c>
      <c r="C204" s="25">
        <v>8</v>
      </c>
      <c r="D204" s="25">
        <v>9</v>
      </c>
      <c r="E204" s="25">
        <v>1</v>
      </c>
      <c r="F204" s="25">
        <v>2</v>
      </c>
      <c r="G204" s="25">
        <v>0</v>
      </c>
      <c r="H204" s="24">
        <v>92</v>
      </c>
      <c r="I204" s="27">
        <v>10</v>
      </c>
      <c r="J204" s="27">
        <v>156</v>
      </c>
      <c r="K204" s="25">
        <v>7</v>
      </c>
      <c r="L204" s="25">
        <v>21</v>
      </c>
      <c r="M204" s="25">
        <v>2</v>
      </c>
      <c r="N204" s="24"/>
      <c r="O204" s="45" t="s">
        <v>94</v>
      </c>
      <c r="P204" s="42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</row>
    <row r="205" spans="1:36">
      <c r="A205" s="8">
        <v>41402</v>
      </c>
      <c r="B205" s="24">
        <v>351</v>
      </c>
      <c r="C205" s="25">
        <v>21</v>
      </c>
      <c r="D205" s="25">
        <v>537</v>
      </c>
      <c r="E205" s="25">
        <v>4</v>
      </c>
      <c r="F205" s="25">
        <v>290</v>
      </c>
      <c r="G205" s="25">
        <v>8</v>
      </c>
      <c r="H205" s="24">
        <v>114</v>
      </c>
      <c r="I205" s="27">
        <v>5</v>
      </c>
      <c r="J205" s="27">
        <v>79</v>
      </c>
      <c r="K205" s="25">
        <v>7</v>
      </c>
      <c r="L205" s="25">
        <v>57</v>
      </c>
      <c r="M205" s="25">
        <v>4</v>
      </c>
      <c r="N205" s="24"/>
      <c r="O205" s="25" t="s">
        <v>74</v>
      </c>
      <c r="P205" s="42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 spans="1:36">
      <c r="A206" s="8">
        <v>41408</v>
      </c>
      <c r="B206" s="24">
        <v>47</v>
      </c>
      <c r="C206" s="25">
        <v>4</v>
      </c>
      <c r="D206" s="25">
        <v>63</v>
      </c>
      <c r="E206" s="25">
        <v>8</v>
      </c>
      <c r="F206" s="25">
        <v>151</v>
      </c>
      <c r="G206" s="25">
        <v>22</v>
      </c>
      <c r="H206" s="24">
        <v>111</v>
      </c>
      <c r="I206" s="27">
        <v>2</v>
      </c>
      <c r="J206" s="27">
        <v>208</v>
      </c>
      <c r="K206" s="25">
        <v>10</v>
      </c>
      <c r="L206" s="25">
        <v>142</v>
      </c>
      <c r="M206" s="25">
        <v>4</v>
      </c>
      <c r="N206" s="24"/>
      <c r="O206" s="45" t="s">
        <v>85</v>
      </c>
      <c r="P206" s="42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</row>
    <row r="207" spans="1:36">
      <c r="A207" s="8">
        <v>41418</v>
      </c>
      <c r="B207" s="24">
        <v>98</v>
      </c>
      <c r="C207" s="25">
        <v>10</v>
      </c>
      <c r="D207" s="25">
        <v>102</v>
      </c>
      <c r="E207" s="25">
        <v>16</v>
      </c>
      <c r="F207" s="25">
        <v>83</v>
      </c>
      <c r="G207" s="25">
        <v>6</v>
      </c>
      <c r="H207" s="24">
        <v>25</v>
      </c>
      <c r="I207" s="27">
        <v>1</v>
      </c>
      <c r="J207" s="27">
        <v>33</v>
      </c>
      <c r="K207" s="25">
        <v>4</v>
      </c>
      <c r="L207" s="25">
        <v>33</v>
      </c>
      <c r="M207" s="25">
        <v>1</v>
      </c>
      <c r="N207" s="24"/>
      <c r="O207" s="25" t="s">
        <v>205</v>
      </c>
      <c r="P207" s="42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 spans="1:36">
      <c r="A208" s="8">
        <v>41425</v>
      </c>
      <c r="B208" s="24">
        <v>45</v>
      </c>
      <c r="C208" s="25">
        <v>4</v>
      </c>
      <c r="D208" s="25">
        <v>94</v>
      </c>
      <c r="E208" s="25">
        <v>7</v>
      </c>
      <c r="F208" s="25">
        <v>110</v>
      </c>
      <c r="G208" s="25">
        <v>11</v>
      </c>
      <c r="H208" s="24">
        <v>106</v>
      </c>
      <c r="I208" s="27">
        <v>9</v>
      </c>
      <c r="J208" s="27">
        <v>56</v>
      </c>
      <c r="K208" s="25">
        <v>2</v>
      </c>
      <c r="L208" s="25">
        <v>23</v>
      </c>
      <c r="M208" s="25">
        <v>2</v>
      </c>
      <c r="N208" s="24"/>
      <c r="O208" s="45" t="s">
        <v>220</v>
      </c>
      <c r="P208" s="42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</row>
    <row r="209" spans="1:36">
      <c r="A209" s="8">
        <v>41432</v>
      </c>
      <c r="B209" s="25">
        <v>30</v>
      </c>
      <c r="C209" s="25">
        <v>2</v>
      </c>
      <c r="D209" s="25">
        <v>69</v>
      </c>
      <c r="E209" s="25">
        <v>1</v>
      </c>
      <c r="F209" s="25">
        <v>84</v>
      </c>
      <c r="G209" s="25">
        <v>3</v>
      </c>
      <c r="H209" s="25">
        <v>5</v>
      </c>
      <c r="I209" s="25">
        <v>1</v>
      </c>
      <c r="J209" s="25">
        <v>10</v>
      </c>
      <c r="K209" s="25">
        <v>0</v>
      </c>
      <c r="L209" s="25">
        <v>15</v>
      </c>
      <c r="M209" s="25">
        <v>1</v>
      </c>
      <c r="O209" s="43" t="s">
        <v>202</v>
      </c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 spans="1:36">
      <c r="A210" s="8">
        <v>41439</v>
      </c>
      <c r="B210" s="25">
        <v>133</v>
      </c>
      <c r="C210" s="25">
        <v>10</v>
      </c>
      <c r="D210" s="25">
        <v>61</v>
      </c>
      <c r="E210" s="25">
        <v>4</v>
      </c>
      <c r="F210" s="25">
        <v>138</v>
      </c>
      <c r="G210" s="25">
        <v>8</v>
      </c>
      <c r="H210" s="25">
        <v>40</v>
      </c>
      <c r="I210" s="25">
        <v>0</v>
      </c>
      <c r="J210" s="25">
        <v>54</v>
      </c>
      <c r="K210" s="25">
        <v>3</v>
      </c>
      <c r="L210" s="25">
        <v>55</v>
      </c>
      <c r="M210" s="25">
        <v>1</v>
      </c>
      <c r="O210" s="25" t="s">
        <v>233</v>
      </c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</row>
    <row r="211" spans="1:36">
      <c r="A211" s="8">
        <v>41446</v>
      </c>
      <c r="B211" s="24">
        <v>154</v>
      </c>
      <c r="C211" s="25">
        <v>10</v>
      </c>
      <c r="D211" s="25">
        <v>148</v>
      </c>
      <c r="E211" s="25">
        <v>12</v>
      </c>
      <c r="F211" s="25">
        <v>69</v>
      </c>
      <c r="G211" s="25">
        <v>3</v>
      </c>
      <c r="H211" s="25">
        <v>174</v>
      </c>
      <c r="I211" s="25">
        <v>1</v>
      </c>
      <c r="J211" s="25">
        <v>87</v>
      </c>
      <c r="K211" s="25">
        <v>0</v>
      </c>
      <c r="L211" s="25">
        <v>92</v>
      </c>
      <c r="M211" s="25">
        <v>2</v>
      </c>
      <c r="N211" s="24"/>
      <c r="O211" s="45" t="s">
        <v>247</v>
      </c>
      <c r="P211" s="42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 spans="1:36" ht="13.5" thickBot="1">
      <c r="A212" s="6">
        <v>41453</v>
      </c>
      <c r="B212" s="29">
        <v>219</v>
      </c>
      <c r="C212" s="30">
        <v>30</v>
      </c>
      <c r="D212" s="30">
        <v>186</v>
      </c>
      <c r="E212" s="30">
        <v>23</v>
      </c>
      <c r="F212" s="30">
        <v>101</v>
      </c>
      <c r="G212" s="30">
        <v>8</v>
      </c>
      <c r="H212" s="29">
        <v>54</v>
      </c>
      <c r="I212" s="30">
        <v>7</v>
      </c>
      <c r="J212" s="30">
        <v>38</v>
      </c>
      <c r="K212" s="30">
        <v>1</v>
      </c>
      <c r="L212" s="30">
        <v>105</v>
      </c>
      <c r="M212" s="30">
        <v>3</v>
      </c>
      <c r="N212" s="29"/>
      <c r="O212" s="119" t="s">
        <v>252</v>
      </c>
      <c r="P212" s="46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</row>
    <row r="213" spans="1:36">
      <c r="A213" s="129">
        <v>41365</v>
      </c>
      <c r="B213" s="24">
        <v>120</v>
      </c>
      <c r="C213" s="25">
        <v>11</v>
      </c>
      <c r="D213" s="25">
        <v>70</v>
      </c>
      <c r="E213" s="25">
        <v>2</v>
      </c>
      <c r="F213" s="25">
        <v>38</v>
      </c>
      <c r="G213" s="25">
        <v>4</v>
      </c>
      <c r="H213" s="19">
        <v>0</v>
      </c>
      <c r="I213" s="17">
        <v>0</v>
      </c>
      <c r="J213" s="17">
        <v>0</v>
      </c>
      <c r="K213" s="35">
        <v>0</v>
      </c>
      <c r="L213" s="35">
        <v>0</v>
      </c>
      <c r="M213" s="35">
        <v>0</v>
      </c>
      <c r="N213" s="24"/>
      <c r="O213" s="45" t="s">
        <v>127</v>
      </c>
      <c r="P213" s="42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 spans="1:36">
      <c r="A214" s="8">
        <v>41374</v>
      </c>
      <c r="B214" s="24">
        <v>36</v>
      </c>
      <c r="C214" s="25">
        <v>5</v>
      </c>
      <c r="D214" s="25">
        <v>48</v>
      </c>
      <c r="E214" s="25">
        <v>3</v>
      </c>
      <c r="F214" s="25">
        <v>25</v>
      </c>
      <c r="G214" s="25">
        <v>1</v>
      </c>
      <c r="H214" s="19">
        <v>0</v>
      </c>
      <c r="I214" s="17">
        <v>0</v>
      </c>
      <c r="J214" s="17">
        <v>0</v>
      </c>
      <c r="K214" s="35">
        <v>0</v>
      </c>
      <c r="L214" s="35">
        <v>0</v>
      </c>
      <c r="M214" s="35">
        <v>0</v>
      </c>
      <c r="N214" s="24"/>
      <c r="O214" s="43" t="s">
        <v>83</v>
      </c>
      <c r="P214" s="42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</row>
    <row r="215" spans="1:36">
      <c r="A215" s="7">
        <v>41382</v>
      </c>
      <c r="B215" s="25">
        <v>54</v>
      </c>
      <c r="C215" s="25">
        <v>8</v>
      </c>
      <c r="D215" s="25">
        <v>75</v>
      </c>
      <c r="E215" s="25">
        <v>8</v>
      </c>
      <c r="F215" s="25">
        <v>23</v>
      </c>
      <c r="G215" s="25">
        <v>2</v>
      </c>
      <c r="H215" s="19">
        <v>0</v>
      </c>
      <c r="I215" s="17">
        <v>0</v>
      </c>
      <c r="J215" s="17">
        <v>0</v>
      </c>
      <c r="K215" s="35">
        <v>0</v>
      </c>
      <c r="L215" s="35">
        <v>0</v>
      </c>
      <c r="M215" s="35">
        <v>0</v>
      </c>
      <c r="N215" s="24"/>
      <c r="O215" s="45" t="s">
        <v>137</v>
      </c>
      <c r="P215" s="42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 spans="1:36">
      <c r="A216" s="8">
        <v>41390</v>
      </c>
      <c r="B216" s="24">
        <v>70</v>
      </c>
      <c r="C216" s="25">
        <v>11</v>
      </c>
      <c r="D216" s="25">
        <v>181</v>
      </c>
      <c r="E216" s="25">
        <v>34</v>
      </c>
      <c r="F216" s="25">
        <v>504</v>
      </c>
      <c r="G216" s="25">
        <v>23</v>
      </c>
      <c r="H216" s="19">
        <v>0</v>
      </c>
      <c r="I216" s="17">
        <v>0</v>
      </c>
      <c r="J216" s="17">
        <v>0</v>
      </c>
      <c r="K216" s="35">
        <v>0</v>
      </c>
      <c r="L216" s="35">
        <v>0</v>
      </c>
      <c r="M216" s="35">
        <v>0</v>
      </c>
      <c r="N216" s="24"/>
      <c r="O216" s="25" t="s">
        <v>87</v>
      </c>
      <c r="P216" s="42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</row>
    <row r="217" spans="1:36">
      <c r="A217" s="8">
        <v>41394</v>
      </c>
      <c r="B217" s="24">
        <v>69</v>
      </c>
      <c r="C217" s="25">
        <v>12</v>
      </c>
      <c r="D217" s="25">
        <v>17</v>
      </c>
      <c r="E217" s="25">
        <v>1</v>
      </c>
      <c r="F217" s="25">
        <v>9</v>
      </c>
      <c r="G217" s="25">
        <v>0</v>
      </c>
      <c r="H217" s="19">
        <v>0</v>
      </c>
      <c r="I217" s="17">
        <v>0</v>
      </c>
      <c r="J217" s="17">
        <v>0</v>
      </c>
      <c r="K217" s="35">
        <v>0</v>
      </c>
      <c r="L217" s="35">
        <v>0</v>
      </c>
      <c r="M217" s="35">
        <v>0</v>
      </c>
      <c r="N217" s="24"/>
      <c r="O217" s="45" t="s">
        <v>94</v>
      </c>
      <c r="P217" s="42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 spans="1:36">
      <c r="A218" s="8">
        <v>41402</v>
      </c>
      <c r="B218" s="24">
        <v>173</v>
      </c>
      <c r="C218" s="25">
        <v>11</v>
      </c>
      <c r="D218" s="25">
        <v>93</v>
      </c>
      <c r="E218" s="25">
        <v>4</v>
      </c>
      <c r="F218" s="25">
        <v>66</v>
      </c>
      <c r="G218" s="25">
        <v>4</v>
      </c>
      <c r="H218" s="19">
        <v>0</v>
      </c>
      <c r="I218" s="17">
        <v>0</v>
      </c>
      <c r="J218" s="17">
        <v>0</v>
      </c>
      <c r="K218" s="35">
        <v>0</v>
      </c>
      <c r="L218" s="35">
        <v>0</v>
      </c>
      <c r="M218" s="35">
        <v>0</v>
      </c>
      <c r="N218" s="24"/>
      <c r="O218" s="25" t="s">
        <v>74</v>
      </c>
      <c r="P218" s="42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</row>
    <row r="219" spans="1:36">
      <c r="A219" s="8">
        <v>41408</v>
      </c>
      <c r="B219" s="24">
        <v>83</v>
      </c>
      <c r="C219" s="25">
        <v>8</v>
      </c>
      <c r="D219" s="25">
        <v>43</v>
      </c>
      <c r="E219" s="25">
        <v>2</v>
      </c>
      <c r="F219" s="25">
        <v>30</v>
      </c>
      <c r="G219" s="25">
        <v>2</v>
      </c>
      <c r="H219" s="19">
        <v>0</v>
      </c>
      <c r="I219" s="17">
        <v>0</v>
      </c>
      <c r="J219" s="17">
        <v>0</v>
      </c>
      <c r="K219" s="35">
        <v>0</v>
      </c>
      <c r="L219" s="35">
        <v>0</v>
      </c>
      <c r="M219" s="35">
        <v>0</v>
      </c>
      <c r="N219" s="24"/>
      <c r="O219" s="45" t="s">
        <v>85</v>
      </c>
      <c r="P219" s="42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 spans="1:36">
      <c r="A220" s="8">
        <v>41418</v>
      </c>
      <c r="B220" s="25">
        <v>42</v>
      </c>
      <c r="C220" s="25">
        <v>3</v>
      </c>
      <c r="D220" s="25">
        <v>34</v>
      </c>
      <c r="E220" s="25">
        <v>4</v>
      </c>
      <c r="F220" s="25">
        <v>6</v>
      </c>
      <c r="G220" s="25">
        <v>0</v>
      </c>
      <c r="H220" s="19">
        <v>0</v>
      </c>
      <c r="I220" s="17">
        <v>0</v>
      </c>
      <c r="J220" s="17">
        <v>0</v>
      </c>
      <c r="K220" s="35">
        <v>0</v>
      </c>
      <c r="L220" s="35">
        <v>0</v>
      </c>
      <c r="M220" s="35">
        <v>0</v>
      </c>
      <c r="O220" s="25" t="s">
        <v>205</v>
      </c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</row>
    <row r="221" spans="1:36">
      <c r="A221" s="8">
        <v>41425</v>
      </c>
      <c r="B221" s="25">
        <v>107</v>
      </c>
      <c r="C221" s="25">
        <v>10</v>
      </c>
      <c r="D221" s="25">
        <v>93</v>
      </c>
      <c r="E221" s="25">
        <v>9</v>
      </c>
      <c r="F221" s="25">
        <v>42</v>
      </c>
      <c r="G221" s="25">
        <v>4</v>
      </c>
      <c r="H221" s="19">
        <v>0</v>
      </c>
      <c r="I221" s="17">
        <v>0</v>
      </c>
      <c r="J221" s="17">
        <v>0</v>
      </c>
      <c r="K221" s="35">
        <v>0</v>
      </c>
      <c r="L221" s="35">
        <v>0</v>
      </c>
      <c r="M221" s="35">
        <v>0</v>
      </c>
      <c r="O221" s="45" t="s">
        <v>220</v>
      </c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 spans="1:36">
      <c r="A222" s="8">
        <v>41432</v>
      </c>
      <c r="B222" s="25">
        <v>81</v>
      </c>
      <c r="C222" s="25">
        <v>7</v>
      </c>
      <c r="D222" s="25">
        <v>12</v>
      </c>
      <c r="E222" s="25">
        <v>1</v>
      </c>
      <c r="F222" s="25">
        <v>9</v>
      </c>
      <c r="G222" s="25">
        <v>0</v>
      </c>
      <c r="H222" s="19">
        <v>0</v>
      </c>
      <c r="I222" s="17">
        <v>0</v>
      </c>
      <c r="J222" s="17">
        <v>0</v>
      </c>
      <c r="K222" s="35">
        <v>0</v>
      </c>
      <c r="L222" s="35">
        <v>0</v>
      </c>
      <c r="M222" s="35">
        <v>0</v>
      </c>
      <c r="N222" s="27"/>
      <c r="O222" s="43" t="s">
        <v>202</v>
      </c>
      <c r="P222" s="27"/>
      <c r="Q222" s="27"/>
      <c r="R222" s="27"/>
      <c r="S222" s="27"/>
      <c r="T222" s="27"/>
      <c r="U222" s="27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</row>
    <row r="223" spans="1:36">
      <c r="A223" s="8">
        <v>41439</v>
      </c>
      <c r="B223" s="25">
        <v>41</v>
      </c>
      <c r="C223" s="25">
        <v>3</v>
      </c>
      <c r="D223" s="25">
        <v>501</v>
      </c>
      <c r="E223" s="25">
        <v>6</v>
      </c>
      <c r="F223" s="25">
        <v>39</v>
      </c>
      <c r="G223" s="25">
        <v>1</v>
      </c>
      <c r="H223" s="19">
        <v>0</v>
      </c>
      <c r="I223" s="17">
        <v>0</v>
      </c>
      <c r="J223" s="17">
        <v>0</v>
      </c>
      <c r="K223" s="35">
        <v>0</v>
      </c>
      <c r="L223" s="35">
        <v>0</v>
      </c>
      <c r="M223" s="35">
        <v>0</v>
      </c>
      <c r="N223" s="27"/>
      <c r="O223" s="25" t="s">
        <v>233</v>
      </c>
      <c r="P223" s="27"/>
      <c r="Q223" s="27"/>
      <c r="R223" s="27"/>
      <c r="S223" s="27"/>
      <c r="T223" s="27"/>
      <c r="U223" s="27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 spans="1:36">
      <c r="A224" s="8">
        <v>41446</v>
      </c>
      <c r="B224" s="25">
        <v>61</v>
      </c>
      <c r="C224" s="25">
        <v>6</v>
      </c>
      <c r="D224" s="25">
        <v>68</v>
      </c>
      <c r="E224" s="25">
        <v>6</v>
      </c>
      <c r="F224" s="25">
        <v>86</v>
      </c>
      <c r="G224" s="25">
        <v>5</v>
      </c>
      <c r="H224" s="19">
        <v>0</v>
      </c>
      <c r="I224" s="17">
        <v>0</v>
      </c>
      <c r="J224" s="17">
        <v>0</v>
      </c>
      <c r="K224" s="35">
        <v>0</v>
      </c>
      <c r="L224" s="35">
        <v>0</v>
      </c>
      <c r="M224" s="35">
        <v>0</v>
      </c>
      <c r="N224" s="27"/>
      <c r="O224" s="45" t="s">
        <v>247</v>
      </c>
      <c r="P224" s="27"/>
      <c r="Q224" s="27"/>
      <c r="R224" s="27"/>
      <c r="S224" s="27"/>
      <c r="T224" s="27"/>
      <c r="U224" s="45"/>
      <c r="V224" s="27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</row>
    <row r="225" spans="1:36" ht="13.5" thickBot="1">
      <c r="A225" s="6">
        <v>41361</v>
      </c>
      <c r="B225" s="29">
        <v>142</v>
      </c>
      <c r="C225" s="30">
        <v>12</v>
      </c>
      <c r="D225" s="30">
        <v>77</v>
      </c>
      <c r="E225" s="30">
        <v>5</v>
      </c>
      <c r="F225" s="30">
        <v>188</v>
      </c>
      <c r="G225" s="30">
        <v>10</v>
      </c>
      <c r="H225" s="19">
        <v>0</v>
      </c>
      <c r="I225" s="17">
        <v>0</v>
      </c>
      <c r="J225" s="17">
        <v>0</v>
      </c>
      <c r="K225" s="35">
        <v>0</v>
      </c>
      <c r="L225" s="35">
        <v>0</v>
      </c>
      <c r="M225" s="35">
        <v>0</v>
      </c>
      <c r="N225" s="29"/>
      <c r="O225" s="119" t="s">
        <v>252</v>
      </c>
      <c r="P225" s="46"/>
      <c r="Q225" s="27"/>
      <c r="R225" s="27"/>
      <c r="S225" s="27"/>
      <c r="T225" s="27"/>
      <c r="U225" s="45"/>
      <c r="V225" s="27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 spans="1:36">
      <c r="A226" s="5"/>
      <c r="B226" s="25">
        <f>COUNT(B187:G225,H200:M212)</f>
        <v>312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7"/>
      <c r="O226" s="27"/>
      <c r="P226" s="27"/>
      <c r="Q226" s="27"/>
      <c r="R226" s="27"/>
      <c r="S226" s="27"/>
      <c r="T226" s="27"/>
      <c r="U226" s="45"/>
      <c r="V226" s="27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</row>
    <row r="227" spans="1:36">
      <c r="A227" s="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7"/>
      <c r="O227" s="27"/>
      <c r="P227" s="27"/>
      <c r="Q227" s="27"/>
      <c r="R227" s="27"/>
      <c r="S227" s="27"/>
      <c r="T227" s="27"/>
      <c r="U227" s="45"/>
      <c r="V227" s="27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 spans="1:36">
      <c r="A228" s="103" t="s">
        <v>42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</row>
    <row r="229" spans="1:36">
      <c r="A229" s="1" t="s">
        <v>55</v>
      </c>
      <c r="B229" s="8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E229" s="25"/>
      <c r="AF229" s="25"/>
      <c r="AG229" s="25"/>
      <c r="AH229" s="25"/>
      <c r="AI229" s="25"/>
      <c r="AJ229" s="25"/>
    </row>
    <row r="230" spans="1:36">
      <c r="A230" s="94" t="s">
        <v>0</v>
      </c>
      <c r="B230" s="95" t="s">
        <v>1</v>
      </c>
      <c r="C230" s="97" t="s">
        <v>2</v>
      </c>
      <c r="D230" s="97" t="s">
        <v>1</v>
      </c>
      <c r="E230" s="97" t="s">
        <v>2</v>
      </c>
      <c r="F230" s="97" t="s">
        <v>1</v>
      </c>
      <c r="G230" s="97" t="s">
        <v>2</v>
      </c>
      <c r="H230" s="95" t="s">
        <v>1</v>
      </c>
      <c r="I230" s="97" t="s">
        <v>2</v>
      </c>
      <c r="J230" s="97" t="s">
        <v>1</v>
      </c>
      <c r="K230" s="97" t="s">
        <v>2</v>
      </c>
      <c r="L230" s="97" t="s">
        <v>1</v>
      </c>
      <c r="M230" s="97" t="s">
        <v>2</v>
      </c>
      <c r="N230" s="95" t="s">
        <v>3</v>
      </c>
      <c r="O230" s="97" t="s">
        <v>4</v>
      </c>
      <c r="P230" s="97" t="s">
        <v>3</v>
      </c>
      <c r="Q230" s="97" t="s">
        <v>4</v>
      </c>
      <c r="R230" s="97" t="s">
        <v>3</v>
      </c>
      <c r="S230" s="97" t="s">
        <v>4</v>
      </c>
      <c r="T230" s="95" t="s">
        <v>10</v>
      </c>
      <c r="U230" s="97" t="s">
        <v>11</v>
      </c>
      <c r="V230" s="97" t="s">
        <v>10</v>
      </c>
      <c r="W230" s="97" t="s">
        <v>11</v>
      </c>
      <c r="X230" s="97" t="s">
        <v>10</v>
      </c>
      <c r="Y230" s="97" t="s">
        <v>11</v>
      </c>
      <c r="Z230" s="95" t="s">
        <v>1</v>
      </c>
      <c r="AA230" s="102" t="s">
        <v>2</v>
      </c>
      <c r="AB230" s="96" t="s">
        <v>6</v>
      </c>
      <c r="AC230" s="97" t="s">
        <v>7</v>
      </c>
      <c r="AD230" s="96" t="s">
        <v>8</v>
      </c>
      <c r="AE230" s="25"/>
      <c r="AF230" s="25"/>
      <c r="AG230" s="25"/>
      <c r="AH230" s="25"/>
      <c r="AI230" s="25"/>
      <c r="AJ230" s="25"/>
    </row>
    <row r="231" spans="1:36">
      <c r="A231" s="99">
        <v>41368</v>
      </c>
      <c r="B231" s="9">
        <v>145</v>
      </c>
      <c r="C231" s="10">
        <v>10</v>
      </c>
      <c r="D231" s="10">
        <v>103</v>
      </c>
      <c r="E231" s="10">
        <v>11</v>
      </c>
      <c r="F231" s="10">
        <v>75</v>
      </c>
      <c r="G231" s="11">
        <v>6</v>
      </c>
      <c r="H231" s="9">
        <v>204</v>
      </c>
      <c r="I231" s="10">
        <v>12</v>
      </c>
      <c r="J231" s="10">
        <v>814</v>
      </c>
      <c r="K231" s="10">
        <v>19</v>
      </c>
      <c r="L231" s="10">
        <v>120</v>
      </c>
      <c r="M231" s="11">
        <v>4</v>
      </c>
      <c r="N231" s="9">
        <v>15</v>
      </c>
      <c r="O231" s="10">
        <v>3</v>
      </c>
      <c r="P231" s="10">
        <v>3</v>
      </c>
      <c r="Q231" s="10">
        <v>1</v>
      </c>
      <c r="R231" s="10">
        <v>3</v>
      </c>
      <c r="S231" s="11">
        <v>0</v>
      </c>
      <c r="T231" s="9">
        <v>11</v>
      </c>
      <c r="U231" s="10">
        <v>0</v>
      </c>
      <c r="V231" s="10">
        <v>8</v>
      </c>
      <c r="W231" s="10">
        <v>0</v>
      </c>
      <c r="X231" s="10">
        <v>7</v>
      </c>
      <c r="Y231" s="11">
        <v>0</v>
      </c>
      <c r="Z231" s="24">
        <v>0</v>
      </c>
      <c r="AA231" s="32">
        <v>0</v>
      </c>
      <c r="AB231" s="27"/>
      <c r="AC231" s="27" t="s">
        <v>132</v>
      </c>
      <c r="AD231" s="43"/>
      <c r="AE231" s="32"/>
    </row>
    <row r="232" spans="1:36">
      <c r="A232" s="8">
        <v>41369</v>
      </c>
      <c r="B232" s="9">
        <v>47</v>
      </c>
      <c r="C232" s="10">
        <v>8</v>
      </c>
      <c r="D232" s="10">
        <v>25</v>
      </c>
      <c r="E232" s="10">
        <v>8</v>
      </c>
      <c r="F232" s="10">
        <v>3</v>
      </c>
      <c r="G232" s="11">
        <v>1</v>
      </c>
      <c r="H232" s="9">
        <v>42</v>
      </c>
      <c r="I232" s="10">
        <v>3</v>
      </c>
      <c r="J232" s="10">
        <v>36</v>
      </c>
      <c r="K232" s="10">
        <v>1</v>
      </c>
      <c r="L232" s="10">
        <v>40</v>
      </c>
      <c r="M232" s="11">
        <v>2</v>
      </c>
      <c r="N232" s="9">
        <v>5</v>
      </c>
      <c r="O232" s="10">
        <v>2</v>
      </c>
      <c r="P232" s="10">
        <v>1</v>
      </c>
      <c r="Q232" s="10">
        <v>0</v>
      </c>
      <c r="R232" s="10">
        <v>3</v>
      </c>
      <c r="S232" s="11">
        <v>0</v>
      </c>
      <c r="T232" s="9">
        <v>27</v>
      </c>
      <c r="U232" s="10">
        <v>2</v>
      </c>
      <c r="V232" s="10">
        <v>38</v>
      </c>
      <c r="W232" s="10">
        <v>0</v>
      </c>
      <c r="X232" s="10">
        <v>32</v>
      </c>
      <c r="Y232" s="11">
        <v>0</v>
      </c>
      <c r="Z232" s="24">
        <v>0</v>
      </c>
      <c r="AA232" s="32">
        <v>0</v>
      </c>
      <c r="AB232" s="27"/>
      <c r="AC232" s="27" t="s">
        <v>123</v>
      </c>
      <c r="AD232" s="43"/>
      <c r="AE232" s="32"/>
    </row>
    <row r="233" spans="1:36">
      <c r="A233" s="8">
        <v>41375</v>
      </c>
      <c r="B233" s="25">
        <v>95</v>
      </c>
      <c r="C233" s="25">
        <v>15</v>
      </c>
      <c r="D233" s="25">
        <v>42</v>
      </c>
      <c r="E233" s="25">
        <v>8</v>
      </c>
      <c r="F233" s="25">
        <v>42</v>
      </c>
      <c r="G233" s="25">
        <v>8</v>
      </c>
      <c r="H233" s="25">
        <v>37</v>
      </c>
      <c r="I233" s="25">
        <v>0</v>
      </c>
      <c r="J233" s="25">
        <v>17</v>
      </c>
      <c r="K233" s="25">
        <v>1</v>
      </c>
      <c r="L233" s="25">
        <v>112</v>
      </c>
      <c r="M233" s="25">
        <v>16</v>
      </c>
      <c r="N233" s="25">
        <v>14</v>
      </c>
      <c r="O233" s="25">
        <v>0</v>
      </c>
      <c r="P233" s="25">
        <v>14</v>
      </c>
      <c r="Q233" s="25">
        <v>0</v>
      </c>
      <c r="R233" s="25">
        <v>9</v>
      </c>
      <c r="S233" s="25">
        <v>0</v>
      </c>
      <c r="T233" s="25">
        <v>12</v>
      </c>
      <c r="U233" s="25">
        <v>1</v>
      </c>
      <c r="V233" s="25">
        <v>9</v>
      </c>
      <c r="W233" s="25">
        <v>1</v>
      </c>
      <c r="X233" s="25">
        <v>31</v>
      </c>
      <c r="Y233" s="25">
        <v>2</v>
      </c>
      <c r="Z233" s="25">
        <v>0</v>
      </c>
      <c r="AA233" s="25">
        <v>0</v>
      </c>
      <c r="AC233" s="25" t="s">
        <v>112</v>
      </c>
      <c r="AD233" s="43"/>
      <c r="AE233" s="32"/>
    </row>
    <row r="234" spans="1:36">
      <c r="A234" s="8">
        <v>41376</v>
      </c>
      <c r="B234" s="10">
        <v>288</v>
      </c>
      <c r="C234" s="10">
        <v>42</v>
      </c>
      <c r="D234" s="10">
        <v>181</v>
      </c>
      <c r="E234" s="10">
        <v>22</v>
      </c>
      <c r="F234" s="10">
        <v>136</v>
      </c>
      <c r="G234" s="11">
        <v>8</v>
      </c>
      <c r="H234" s="9">
        <v>57</v>
      </c>
      <c r="I234" s="10">
        <v>3</v>
      </c>
      <c r="J234" s="10">
        <v>25</v>
      </c>
      <c r="K234" s="10">
        <v>4</v>
      </c>
      <c r="L234" s="10">
        <v>10</v>
      </c>
      <c r="M234" s="11">
        <v>0</v>
      </c>
      <c r="N234" s="9">
        <v>10</v>
      </c>
      <c r="O234" s="10">
        <v>5</v>
      </c>
      <c r="P234" s="10">
        <v>9</v>
      </c>
      <c r="Q234" s="10">
        <v>1</v>
      </c>
      <c r="R234" s="10">
        <v>12</v>
      </c>
      <c r="S234" s="11">
        <v>1</v>
      </c>
      <c r="T234" s="9">
        <v>15</v>
      </c>
      <c r="U234" s="10">
        <v>4</v>
      </c>
      <c r="V234" s="10">
        <v>14</v>
      </c>
      <c r="W234" s="10">
        <v>3</v>
      </c>
      <c r="X234" s="10">
        <v>3</v>
      </c>
      <c r="Y234" s="11">
        <v>0</v>
      </c>
      <c r="Z234" s="24">
        <v>0</v>
      </c>
      <c r="AA234" s="32">
        <v>0</v>
      </c>
      <c r="AB234" s="27"/>
      <c r="AC234" s="32" t="s">
        <v>134</v>
      </c>
      <c r="AD234" s="43"/>
      <c r="AE234" s="32"/>
    </row>
    <row r="235" spans="1:36">
      <c r="A235" s="7">
        <v>41381</v>
      </c>
      <c r="B235" s="10">
        <v>203</v>
      </c>
      <c r="C235" s="10">
        <v>36</v>
      </c>
      <c r="D235" s="10">
        <v>195</v>
      </c>
      <c r="E235" s="10">
        <v>25</v>
      </c>
      <c r="F235" s="10">
        <v>77</v>
      </c>
      <c r="G235" s="11">
        <v>15</v>
      </c>
      <c r="H235" s="9">
        <v>24</v>
      </c>
      <c r="I235" s="10">
        <v>0</v>
      </c>
      <c r="J235" s="10">
        <v>17</v>
      </c>
      <c r="K235" s="10">
        <v>1</v>
      </c>
      <c r="L235" s="10">
        <v>17</v>
      </c>
      <c r="M235" s="11">
        <v>5</v>
      </c>
      <c r="N235" s="9">
        <v>13</v>
      </c>
      <c r="O235" s="10">
        <v>1</v>
      </c>
      <c r="P235" s="10">
        <v>7</v>
      </c>
      <c r="Q235" s="10">
        <v>1</v>
      </c>
      <c r="R235" s="10">
        <v>19</v>
      </c>
      <c r="S235" s="11">
        <v>2</v>
      </c>
      <c r="T235" s="9">
        <v>54</v>
      </c>
      <c r="U235" s="10">
        <v>6</v>
      </c>
      <c r="V235" s="10">
        <v>20</v>
      </c>
      <c r="W235" s="10">
        <v>2</v>
      </c>
      <c r="X235" s="10">
        <v>39</v>
      </c>
      <c r="Y235" s="10">
        <v>7</v>
      </c>
      <c r="Z235" s="24">
        <v>0</v>
      </c>
      <c r="AA235" s="32">
        <v>0</v>
      </c>
      <c r="AB235" s="27"/>
      <c r="AC235" s="27" t="s">
        <v>125</v>
      </c>
      <c r="AD235" s="43"/>
      <c r="AE235" s="32"/>
    </row>
    <row r="236" spans="1:36">
      <c r="A236" s="5">
        <v>41383</v>
      </c>
      <c r="B236" s="10">
        <v>4</v>
      </c>
      <c r="C236" s="10">
        <v>1</v>
      </c>
      <c r="D236" s="10">
        <v>7</v>
      </c>
      <c r="E236" s="10">
        <v>2</v>
      </c>
      <c r="F236" s="10">
        <v>1</v>
      </c>
      <c r="G236" s="11">
        <v>0</v>
      </c>
      <c r="H236" s="9">
        <v>10</v>
      </c>
      <c r="I236" s="10">
        <v>0</v>
      </c>
      <c r="J236" s="10">
        <v>52</v>
      </c>
      <c r="K236" s="10">
        <v>3</v>
      </c>
      <c r="L236" s="10">
        <v>14</v>
      </c>
      <c r="M236" s="11">
        <v>0</v>
      </c>
      <c r="N236" s="9">
        <v>10</v>
      </c>
      <c r="O236" s="10">
        <v>1</v>
      </c>
      <c r="P236" s="10">
        <v>3</v>
      </c>
      <c r="Q236" s="10">
        <v>0</v>
      </c>
      <c r="R236" s="10">
        <v>8</v>
      </c>
      <c r="S236" s="11">
        <v>3</v>
      </c>
      <c r="T236" s="9">
        <v>21</v>
      </c>
      <c r="U236" s="10">
        <v>1</v>
      </c>
      <c r="V236" s="10">
        <v>27</v>
      </c>
      <c r="W236" s="10">
        <v>1</v>
      </c>
      <c r="X236" s="10">
        <v>20</v>
      </c>
      <c r="Y236" s="10">
        <v>1</v>
      </c>
      <c r="Z236" s="24">
        <v>0</v>
      </c>
      <c r="AA236" s="32">
        <v>0</v>
      </c>
      <c r="AB236" s="27"/>
      <c r="AC236" s="27" t="s">
        <v>77</v>
      </c>
      <c r="AD236" s="43"/>
      <c r="AE236" s="32"/>
    </row>
    <row r="237" spans="1:36">
      <c r="A237" s="5">
        <v>41389</v>
      </c>
      <c r="B237" s="10">
        <v>225</v>
      </c>
      <c r="C237" s="10">
        <v>35</v>
      </c>
      <c r="D237" s="10">
        <v>243</v>
      </c>
      <c r="E237" s="10">
        <v>39</v>
      </c>
      <c r="F237" s="10">
        <v>261</v>
      </c>
      <c r="G237" s="11">
        <v>30</v>
      </c>
      <c r="H237" s="9">
        <v>526</v>
      </c>
      <c r="I237" s="10">
        <v>18</v>
      </c>
      <c r="J237" s="10">
        <v>132</v>
      </c>
      <c r="K237" s="10">
        <v>15</v>
      </c>
      <c r="L237" s="10">
        <v>264</v>
      </c>
      <c r="M237" s="11">
        <v>47</v>
      </c>
      <c r="N237" s="9">
        <v>187</v>
      </c>
      <c r="O237" s="10">
        <v>38</v>
      </c>
      <c r="P237" s="10">
        <v>84</v>
      </c>
      <c r="Q237" s="10">
        <v>11</v>
      </c>
      <c r="R237" s="10">
        <v>78</v>
      </c>
      <c r="S237" s="11">
        <v>9</v>
      </c>
      <c r="T237" s="9">
        <v>184</v>
      </c>
      <c r="U237" s="10">
        <v>12</v>
      </c>
      <c r="V237" s="10">
        <v>95</v>
      </c>
      <c r="W237" s="10">
        <v>7</v>
      </c>
      <c r="X237" s="10">
        <v>87</v>
      </c>
      <c r="Y237" s="10">
        <v>8</v>
      </c>
      <c r="Z237" s="24">
        <v>0</v>
      </c>
      <c r="AA237" s="32">
        <v>0</v>
      </c>
      <c r="AB237" s="27"/>
      <c r="AC237" s="32" t="s">
        <v>98</v>
      </c>
      <c r="AD237" s="43"/>
      <c r="AE237" s="32"/>
    </row>
    <row r="238" spans="1:36">
      <c r="A238" s="5">
        <v>41393</v>
      </c>
      <c r="B238" s="10">
        <v>299</v>
      </c>
      <c r="C238" s="10">
        <v>31</v>
      </c>
      <c r="D238" s="10">
        <v>235</v>
      </c>
      <c r="E238" s="10">
        <v>18</v>
      </c>
      <c r="F238" s="10">
        <v>323</v>
      </c>
      <c r="G238" s="11">
        <v>27</v>
      </c>
      <c r="H238" s="9">
        <v>315</v>
      </c>
      <c r="I238" s="10">
        <v>19</v>
      </c>
      <c r="J238" s="10">
        <v>506</v>
      </c>
      <c r="K238" s="10">
        <v>26</v>
      </c>
      <c r="L238" s="10">
        <v>771</v>
      </c>
      <c r="M238" s="11">
        <v>46</v>
      </c>
      <c r="N238" s="9">
        <v>114</v>
      </c>
      <c r="O238" s="10">
        <v>17</v>
      </c>
      <c r="P238" s="10">
        <v>22</v>
      </c>
      <c r="Q238" s="10">
        <v>5</v>
      </c>
      <c r="R238" s="10">
        <v>673</v>
      </c>
      <c r="S238" s="11">
        <v>44</v>
      </c>
      <c r="T238" s="9">
        <v>224</v>
      </c>
      <c r="U238" s="10">
        <v>18</v>
      </c>
      <c r="V238" s="10">
        <v>214</v>
      </c>
      <c r="W238" s="10">
        <v>19</v>
      </c>
      <c r="X238" s="10">
        <v>181</v>
      </c>
      <c r="Y238" s="10">
        <v>11</v>
      </c>
      <c r="Z238" s="24">
        <v>5</v>
      </c>
      <c r="AA238" s="32">
        <v>5</v>
      </c>
      <c r="AB238" s="27"/>
      <c r="AC238" s="32" t="s">
        <v>96</v>
      </c>
      <c r="AD238" s="32"/>
    </row>
    <row r="239" spans="1:36">
      <c r="A239" s="5">
        <v>41395</v>
      </c>
      <c r="B239" s="10">
        <v>99</v>
      </c>
      <c r="C239" s="10">
        <v>16</v>
      </c>
      <c r="D239" s="10">
        <v>196</v>
      </c>
      <c r="E239" s="10">
        <v>14</v>
      </c>
      <c r="F239" s="10">
        <v>25</v>
      </c>
      <c r="G239" s="11">
        <v>4</v>
      </c>
      <c r="H239" s="9">
        <v>28</v>
      </c>
      <c r="I239" s="10">
        <v>3</v>
      </c>
      <c r="J239" s="10">
        <v>24</v>
      </c>
      <c r="K239" s="10">
        <v>2</v>
      </c>
      <c r="L239" s="10">
        <v>15</v>
      </c>
      <c r="M239" s="11">
        <v>3</v>
      </c>
      <c r="N239" s="9">
        <v>5</v>
      </c>
      <c r="O239" s="10">
        <v>0</v>
      </c>
      <c r="P239" s="10">
        <v>8</v>
      </c>
      <c r="Q239" s="10">
        <v>2</v>
      </c>
      <c r="R239" s="10">
        <v>51</v>
      </c>
      <c r="S239" s="11">
        <v>4</v>
      </c>
      <c r="T239" s="9">
        <v>174</v>
      </c>
      <c r="U239" s="10">
        <v>17</v>
      </c>
      <c r="V239" s="10">
        <v>51</v>
      </c>
      <c r="W239" s="10">
        <v>4</v>
      </c>
      <c r="X239" s="10">
        <v>41</v>
      </c>
      <c r="Y239" s="10">
        <v>0</v>
      </c>
      <c r="Z239" s="24">
        <v>1</v>
      </c>
      <c r="AA239" s="32">
        <v>0</v>
      </c>
      <c r="AB239" s="27"/>
      <c r="AC239" s="32" t="s">
        <v>90</v>
      </c>
      <c r="AD239" s="32"/>
    </row>
    <row r="240" spans="1:36">
      <c r="A240" s="5">
        <v>41400</v>
      </c>
      <c r="B240" s="10">
        <v>377</v>
      </c>
      <c r="C240" s="10">
        <v>42</v>
      </c>
      <c r="D240" s="10">
        <v>207</v>
      </c>
      <c r="E240" s="10">
        <v>37</v>
      </c>
      <c r="F240" s="10">
        <v>145</v>
      </c>
      <c r="G240" s="11">
        <v>24</v>
      </c>
      <c r="H240" s="9">
        <v>146</v>
      </c>
      <c r="I240" s="10">
        <v>11</v>
      </c>
      <c r="J240" s="10">
        <v>92</v>
      </c>
      <c r="K240" s="10">
        <v>11</v>
      </c>
      <c r="L240" s="10">
        <v>81</v>
      </c>
      <c r="M240" s="11">
        <v>10</v>
      </c>
      <c r="N240" s="9">
        <v>56</v>
      </c>
      <c r="O240" s="10">
        <v>9</v>
      </c>
      <c r="P240" s="10">
        <v>129</v>
      </c>
      <c r="Q240" s="10">
        <v>11</v>
      </c>
      <c r="R240" s="10">
        <v>112</v>
      </c>
      <c r="S240" s="11">
        <v>8</v>
      </c>
      <c r="T240" s="9">
        <v>88</v>
      </c>
      <c r="U240" s="10">
        <v>2</v>
      </c>
      <c r="V240" s="10">
        <v>119</v>
      </c>
      <c r="W240" s="10">
        <v>12</v>
      </c>
      <c r="X240" s="10">
        <v>61</v>
      </c>
      <c r="Y240" s="10">
        <v>6</v>
      </c>
      <c r="Z240" s="24">
        <v>0</v>
      </c>
      <c r="AA240" s="32">
        <v>0</v>
      </c>
      <c r="AB240" s="27"/>
      <c r="AC240" s="27" t="s">
        <v>108</v>
      </c>
      <c r="AD240" s="32"/>
    </row>
    <row r="241" spans="1:30">
      <c r="A241" s="5">
        <v>41401</v>
      </c>
      <c r="B241" s="10">
        <v>456</v>
      </c>
      <c r="C241" s="10">
        <v>19</v>
      </c>
      <c r="D241" s="10">
        <v>288</v>
      </c>
      <c r="E241" s="10">
        <v>7</v>
      </c>
      <c r="F241" s="10">
        <v>826</v>
      </c>
      <c r="G241" s="11">
        <v>18</v>
      </c>
      <c r="H241" s="9">
        <v>31</v>
      </c>
      <c r="I241" s="10">
        <v>1</v>
      </c>
      <c r="J241" s="10">
        <v>21</v>
      </c>
      <c r="K241" s="10">
        <v>1</v>
      </c>
      <c r="L241" s="10">
        <v>26</v>
      </c>
      <c r="M241" s="11">
        <v>3</v>
      </c>
      <c r="N241" s="9">
        <v>33</v>
      </c>
      <c r="O241" s="10">
        <v>2</v>
      </c>
      <c r="P241" s="10">
        <v>18</v>
      </c>
      <c r="Q241" s="10">
        <v>1</v>
      </c>
      <c r="R241" s="10">
        <v>15</v>
      </c>
      <c r="S241" s="11">
        <v>0</v>
      </c>
      <c r="T241" s="9">
        <v>29</v>
      </c>
      <c r="U241" s="10">
        <v>1</v>
      </c>
      <c r="V241" s="10">
        <v>17</v>
      </c>
      <c r="W241" s="10">
        <v>3</v>
      </c>
      <c r="X241" s="10">
        <v>11</v>
      </c>
      <c r="Y241" s="10">
        <v>1</v>
      </c>
      <c r="Z241" s="24">
        <v>0</v>
      </c>
      <c r="AA241" s="32">
        <v>0</v>
      </c>
      <c r="AB241" s="27"/>
      <c r="AC241" s="27" t="s">
        <v>185</v>
      </c>
      <c r="AD241" s="32"/>
    </row>
    <row r="242" spans="1:30">
      <c r="A242" s="5">
        <v>41409</v>
      </c>
      <c r="B242" s="9">
        <v>17</v>
      </c>
      <c r="C242" s="10">
        <v>0</v>
      </c>
      <c r="D242" s="10">
        <v>6</v>
      </c>
      <c r="E242" s="10">
        <v>2</v>
      </c>
      <c r="F242" s="10">
        <v>11</v>
      </c>
      <c r="G242" s="11">
        <v>1</v>
      </c>
      <c r="H242" s="9">
        <v>54</v>
      </c>
      <c r="I242" s="10">
        <v>1</v>
      </c>
      <c r="J242" s="10">
        <v>209</v>
      </c>
      <c r="K242" s="10">
        <v>4</v>
      </c>
      <c r="L242" s="10">
        <v>244</v>
      </c>
      <c r="M242" s="11">
        <v>1</v>
      </c>
      <c r="N242" s="9">
        <v>85</v>
      </c>
      <c r="O242" s="10">
        <v>5</v>
      </c>
      <c r="P242" s="10">
        <v>54</v>
      </c>
      <c r="Q242" s="10">
        <v>1</v>
      </c>
      <c r="R242" s="10">
        <v>45</v>
      </c>
      <c r="S242" s="11">
        <v>2</v>
      </c>
      <c r="T242" s="9">
        <v>30</v>
      </c>
      <c r="U242" s="10">
        <v>0</v>
      </c>
      <c r="V242" s="10">
        <v>53</v>
      </c>
      <c r="W242" s="10">
        <v>1</v>
      </c>
      <c r="X242" s="10">
        <v>55</v>
      </c>
      <c r="Y242" s="11">
        <v>1</v>
      </c>
      <c r="Z242" s="24">
        <v>0</v>
      </c>
      <c r="AA242" s="32">
        <v>0</v>
      </c>
      <c r="AB242" s="27"/>
      <c r="AC242" s="27" t="s">
        <v>100</v>
      </c>
      <c r="AD242" s="32"/>
    </row>
    <row r="243" spans="1:30">
      <c r="A243" s="5">
        <v>41411</v>
      </c>
      <c r="B243" s="10">
        <v>99</v>
      </c>
      <c r="C243" s="10">
        <v>11</v>
      </c>
      <c r="D243" s="10">
        <v>43</v>
      </c>
      <c r="E243" s="10">
        <v>6</v>
      </c>
      <c r="F243" s="10">
        <v>20</v>
      </c>
      <c r="G243" s="10">
        <v>4</v>
      </c>
      <c r="H243" s="10">
        <v>9</v>
      </c>
      <c r="I243" s="10">
        <v>3</v>
      </c>
      <c r="J243" s="10">
        <v>21</v>
      </c>
      <c r="K243" s="10">
        <v>1</v>
      </c>
      <c r="L243" s="10">
        <v>20</v>
      </c>
      <c r="M243" s="10">
        <v>2</v>
      </c>
      <c r="N243" s="10">
        <v>6</v>
      </c>
      <c r="O243" s="10">
        <v>0</v>
      </c>
      <c r="P243" s="10">
        <v>3</v>
      </c>
      <c r="Q243" s="10">
        <v>1</v>
      </c>
      <c r="R243" s="10">
        <v>5</v>
      </c>
      <c r="S243" s="10">
        <v>1</v>
      </c>
      <c r="T243" s="10">
        <v>13</v>
      </c>
      <c r="U243" s="10">
        <v>2</v>
      </c>
      <c r="V243" s="10">
        <v>6</v>
      </c>
      <c r="W243" s="10">
        <v>0</v>
      </c>
      <c r="X243" s="10">
        <v>17</v>
      </c>
      <c r="Y243" s="10">
        <v>1</v>
      </c>
      <c r="Z243" s="27">
        <v>0</v>
      </c>
      <c r="AA243" s="27">
        <v>0</v>
      </c>
      <c r="AB243" s="27"/>
      <c r="AC243" s="27" t="s">
        <v>163</v>
      </c>
      <c r="AD243" s="32"/>
    </row>
    <row r="244" spans="1:30">
      <c r="A244" s="5">
        <v>41415</v>
      </c>
      <c r="B244" s="10">
        <v>48</v>
      </c>
      <c r="C244" s="10">
        <v>18</v>
      </c>
      <c r="D244" s="10">
        <v>30</v>
      </c>
      <c r="E244" s="10">
        <v>12</v>
      </c>
      <c r="F244" s="10">
        <v>20</v>
      </c>
      <c r="G244" s="10">
        <v>7</v>
      </c>
      <c r="H244" s="10">
        <v>76</v>
      </c>
      <c r="I244" s="10">
        <v>5</v>
      </c>
      <c r="J244" s="10">
        <v>40</v>
      </c>
      <c r="K244" s="10">
        <v>2</v>
      </c>
      <c r="L244" s="10">
        <v>54</v>
      </c>
      <c r="M244" s="10">
        <v>5</v>
      </c>
      <c r="N244" s="10">
        <v>1</v>
      </c>
      <c r="O244" s="10">
        <v>0</v>
      </c>
      <c r="P244" s="10">
        <v>9</v>
      </c>
      <c r="Q244" s="10">
        <v>2</v>
      </c>
      <c r="R244" s="10">
        <v>1</v>
      </c>
      <c r="S244" s="10">
        <v>0</v>
      </c>
      <c r="T244" s="10">
        <v>8</v>
      </c>
      <c r="U244" s="10">
        <v>2</v>
      </c>
      <c r="V244" s="10">
        <v>6</v>
      </c>
      <c r="W244" s="10">
        <v>0</v>
      </c>
      <c r="X244" s="10">
        <v>2</v>
      </c>
      <c r="Y244" s="10">
        <v>0</v>
      </c>
      <c r="Z244" s="10">
        <v>2</v>
      </c>
      <c r="AA244" s="10">
        <v>1</v>
      </c>
      <c r="AB244" s="27"/>
      <c r="AC244" s="32" t="s">
        <v>152</v>
      </c>
      <c r="AD244" s="32"/>
    </row>
    <row r="245" spans="1:30">
      <c r="A245" s="5">
        <v>41416</v>
      </c>
      <c r="B245" s="9">
        <v>44</v>
      </c>
      <c r="C245" s="10">
        <v>5</v>
      </c>
      <c r="D245" s="10">
        <v>31</v>
      </c>
      <c r="E245" s="10">
        <v>8</v>
      </c>
      <c r="F245" s="10">
        <v>26</v>
      </c>
      <c r="G245" s="11">
        <v>1</v>
      </c>
      <c r="H245" s="9">
        <v>6</v>
      </c>
      <c r="I245" s="10">
        <v>1</v>
      </c>
      <c r="J245" s="10">
        <v>38</v>
      </c>
      <c r="K245" s="10">
        <v>5</v>
      </c>
      <c r="L245" s="10">
        <v>21</v>
      </c>
      <c r="M245" s="11">
        <v>1</v>
      </c>
      <c r="N245" s="9">
        <v>6</v>
      </c>
      <c r="O245" s="10">
        <v>0</v>
      </c>
      <c r="P245" s="10">
        <v>5</v>
      </c>
      <c r="Q245" s="10">
        <v>0</v>
      </c>
      <c r="R245" s="10">
        <v>13</v>
      </c>
      <c r="S245" s="11">
        <v>3</v>
      </c>
      <c r="T245" s="9">
        <v>7</v>
      </c>
      <c r="U245" s="10">
        <v>0</v>
      </c>
      <c r="V245" s="10">
        <v>1</v>
      </c>
      <c r="W245" s="10">
        <v>0</v>
      </c>
      <c r="X245" s="10">
        <v>5</v>
      </c>
      <c r="Y245" s="11">
        <v>0</v>
      </c>
      <c r="Z245" s="24">
        <v>0</v>
      </c>
      <c r="AA245" s="32">
        <v>0</v>
      </c>
      <c r="AB245" s="27"/>
      <c r="AC245" s="25" t="s">
        <v>160</v>
      </c>
      <c r="AD245" s="32"/>
    </row>
    <row r="246" spans="1:30">
      <c r="A246" s="5">
        <v>41422</v>
      </c>
      <c r="B246" s="9">
        <v>0</v>
      </c>
      <c r="C246" s="10">
        <v>0</v>
      </c>
      <c r="D246" s="10">
        <v>1</v>
      </c>
      <c r="E246" s="10">
        <v>1</v>
      </c>
      <c r="F246" s="10">
        <v>17</v>
      </c>
      <c r="G246" s="11">
        <v>2</v>
      </c>
      <c r="H246" s="9">
        <v>153</v>
      </c>
      <c r="I246" s="10">
        <v>5</v>
      </c>
      <c r="J246" s="10">
        <v>30</v>
      </c>
      <c r="K246" s="10">
        <v>1</v>
      </c>
      <c r="L246" s="10">
        <v>17</v>
      </c>
      <c r="M246" s="11">
        <v>0</v>
      </c>
      <c r="N246" s="9">
        <v>15</v>
      </c>
      <c r="O246" s="10">
        <v>2</v>
      </c>
      <c r="P246" s="10">
        <v>11</v>
      </c>
      <c r="Q246" s="10">
        <v>0</v>
      </c>
      <c r="R246" s="10">
        <v>21</v>
      </c>
      <c r="S246" s="11">
        <v>4</v>
      </c>
      <c r="T246" s="9">
        <v>30</v>
      </c>
      <c r="U246" s="10">
        <v>6</v>
      </c>
      <c r="V246" s="10">
        <v>7</v>
      </c>
      <c r="W246" s="10">
        <v>0</v>
      </c>
      <c r="X246" s="10">
        <v>214</v>
      </c>
      <c r="Y246" s="11">
        <v>9</v>
      </c>
      <c r="Z246" s="24">
        <v>0</v>
      </c>
      <c r="AA246" s="32">
        <v>0</v>
      </c>
      <c r="AB246" s="27"/>
      <c r="AC246" s="143" t="s">
        <v>157</v>
      </c>
      <c r="AD246" s="32"/>
    </row>
    <row r="247" spans="1:30">
      <c r="A247" s="98">
        <v>41423</v>
      </c>
      <c r="B247" s="9">
        <v>191</v>
      </c>
      <c r="C247" s="10">
        <v>15</v>
      </c>
      <c r="D247" s="10">
        <v>276</v>
      </c>
      <c r="E247" s="10">
        <v>26</v>
      </c>
      <c r="F247" s="10">
        <v>64</v>
      </c>
      <c r="G247" s="11">
        <v>9</v>
      </c>
      <c r="H247" s="9">
        <v>70</v>
      </c>
      <c r="I247" s="10">
        <v>8</v>
      </c>
      <c r="J247" s="10">
        <v>104</v>
      </c>
      <c r="K247" s="10">
        <v>3</v>
      </c>
      <c r="L247" s="10">
        <v>33</v>
      </c>
      <c r="M247" s="11">
        <v>4</v>
      </c>
      <c r="N247" s="9">
        <v>27</v>
      </c>
      <c r="O247" s="10">
        <v>5</v>
      </c>
      <c r="P247" s="10">
        <v>14</v>
      </c>
      <c r="Q247" s="10">
        <v>2</v>
      </c>
      <c r="R247" s="10">
        <v>6</v>
      </c>
      <c r="S247" s="11">
        <v>0</v>
      </c>
      <c r="T247" s="9">
        <v>13</v>
      </c>
      <c r="U247" s="10">
        <v>0</v>
      </c>
      <c r="V247" s="10">
        <v>7</v>
      </c>
      <c r="W247" s="10">
        <v>1</v>
      </c>
      <c r="X247" s="10">
        <v>8</v>
      </c>
      <c r="Y247" s="11">
        <v>0</v>
      </c>
      <c r="Z247" s="24">
        <v>0</v>
      </c>
      <c r="AA247" s="32">
        <v>0</v>
      </c>
      <c r="AB247" s="27"/>
      <c r="AC247" s="27" t="s">
        <v>147</v>
      </c>
      <c r="AD247" s="32"/>
    </row>
    <row r="248" spans="1:30">
      <c r="A248" s="98">
        <v>41424</v>
      </c>
      <c r="B248" s="9">
        <v>152</v>
      </c>
      <c r="C248" s="10">
        <v>31</v>
      </c>
      <c r="D248" s="10">
        <v>55</v>
      </c>
      <c r="E248" s="10">
        <v>11</v>
      </c>
      <c r="F248" s="10">
        <v>50</v>
      </c>
      <c r="G248" s="11">
        <v>8</v>
      </c>
      <c r="H248" s="9">
        <v>380</v>
      </c>
      <c r="I248" s="10">
        <v>3</v>
      </c>
      <c r="J248" s="10">
        <v>363</v>
      </c>
      <c r="K248" s="10">
        <v>3</v>
      </c>
      <c r="L248" s="10">
        <v>391</v>
      </c>
      <c r="M248" s="11">
        <v>7</v>
      </c>
      <c r="N248" s="9">
        <v>277</v>
      </c>
      <c r="O248" s="10">
        <v>9</v>
      </c>
      <c r="P248" s="10">
        <v>283</v>
      </c>
      <c r="Q248" s="10">
        <v>5</v>
      </c>
      <c r="R248" s="10">
        <v>221</v>
      </c>
      <c r="S248" s="11">
        <v>4</v>
      </c>
      <c r="T248" s="25">
        <v>179</v>
      </c>
      <c r="U248" s="25">
        <v>2</v>
      </c>
      <c r="V248" s="25">
        <v>199</v>
      </c>
      <c r="W248" s="25">
        <v>4</v>
      </c>
      <c r="X248" s="25">
        <v>203</v>
      </c>
      <c r="Y248" s="25">
        <v>9</v>
      </c>
      <c r="Z248" s="24">
        <v>0</v>
      </c>
      <c r="AA248" s="32">
        <v>0</v>
      </c>
      <c r="AB248" s="27"/>
      <c r="AC248" s="32" t="s">
        <v>235</v>
      </c>
      <c r="AD248" s="32"/>
    </row>
    <row r="249" spans="1:30">
      <c r="A249" s="98">
        <v>41425</v>
      </c>
      <c r="B249" s="9">
        <v>427</v>
      </c>
      <c r="C249" s="10">
        <v>27</v>
      </c>
      <c r="D249" s="10">
        <v>320</v>
      </c>
      <c r="E249" s="10">
        <v>23</v>
      </c>
      <c r="F249" s="10">
        <v>193</v>
      </c>
      <c r="G249" s="11">
        <v>9</v>
      </c>
      <c r="H249" s="9">
        <v>88</v>
      </c>
      <c r="I249" s="10">
        <v>8</v>
      </c>
      <c r="J249" s="10">
        <v>74</v>
      </c>
      <c r="K249" s="10">
        <v>11</v>
      </c>
      <c r="L249" s="10">
        <v>76</v>
      </c>
      <c r="M249" s="11">
        <v>5</v>
      </c>
      <c r="N249" s="9">
        <v>32</v>
      </c>
      <c r="O249" s="10">
        <v>3</v>
      </c>
      <c r="P249" s="10">
        <v>23</v>
      </c>
      <c r="Q249" s="10">
        <v>5</v>
      </c>
      <c r="R249" s="10">
        <v>62</v>
      </c>
      <c r="S249" s="11">
        <v>5</v>
      </c>
      <c r="T249" s="25">
        <v>199</v>
      </c>
      <c r="U249" s="25">
        <v>34</v>
      </c>
      <c r="V249" s="25">
        <v>64</v>
      </c>
      <c r="W249" s="25">
        <v>5</v>
      </c>
      <c r="X249" s="25">
        <v>24</v>
      </c>
      <c r="Y249" s="25">
        <v>1</v>
      </c>
      <c r="Z249" s="24">
        <v>0</v>
      </c>
      <c r="AA249" s="32">
        <v>0</v>
      </c>
      <c r="AB249" s="27"/>
      <c r="AC249" s="32" t="s">
        <v>267</v>
      </c>
      <c r="AD249" s="32"/>
    </row>
    <row r="250" spans="1:30">
      <c r="A250" s="98">
        <v>41425</v>
      </c>
      <c r="B250" s="9">
        <v>246</v>
      </c>
      <c r="C250" s="10">
        <v>15</v>
      </c>
      <c r="D250" s="10">
        <v>220</v>
      </c>
      <c r="E250" s="10">
        <v>8</v>
      </c>
      <c r="F250" s="10">
        <v>141</v>
      </c>
      <c r="G250" s="11">
        <v>6</v>
      </c>
      <c r="H250" s="9">
        <v>158</v>
      </c>
      <c r="I250" s="10">
        <v>19</v>
      </c>
      <c r="J250" s="10">
        <v>121</v>
      </c>
      <c r="K250" s="10">
        <v>18</v>
      </c>
      <c r="L250" s="10">
        <v>194</v>
      </c>
      <c r="M250" s="11">
        <v>24</v>
      </c>
      <c r="N250" s="9">
        <v>493</v>
      </c>
      <c r="O250" s="10">
        <v>46</v>
      </c>
      <c r="P250" s="10">
        <v>312</v>
      </c>
      <c r="Q250" s="10">
        <v>23</v>
      </c>
      <c r="R250" s="10">
        <v>215</v>
      </c>
      <c r="S250" s="11">
        <v>22</v>
      </c>
      <c r="T250" s="25">
        <v>97</v>
      </c>
      <c r="U250" s="25">
        <v>12</v>
      </c>
      <c r="V250" s="25">
        <v>160</v>
      </c>
      <c r="W250" s="25">
        <v>22</v>
      </c>
      <c r="X250" s="25">
        <v>45</v>
      </c>
      <c r="Y250" s="25">
        <v>2</v>
      </c>
      <c r="Z250" s="24">
        <v>0</v>
      </c>
      <c r="AA250" s="32">
        <v>0</v>
      </c>
      <c r="AB250" s="27"/>
      <c r="AC250" s="32" t="s">
        <v>267</v>
      </c>
      <c r="AD250" s="32"/>
    </row>
    <row r="251" spans="1:30">
      <c r="A251" s="98">
        <v>41429</v>
      </c>
      <c r="B251" s="9">
        <v>537</v>
      </c>
      <c r="C251" s="10">
        <v>45</v>
      </c>
      <c r="D251" s="10">
        <v>378</v>
      </c>
      <c r="E251" s="10">
        <v>19</v>
      </c>
      <c r="F251" s="10">
        <v>220</v>
      </c>
      <c r="G251" s="11">
        <v>11</v>
      </c>
      <c r="H251" s="9">
        <v>52</v>
      </c>
      <c r="I251" s="10">
        <v>1</v>
      </c>
      <c r="J251" s="10">
        <v>46</v>
      </c>
      <c r="K251" s="10">
        <v>3</v>
      </c>
      <c r="L251" s="10">
        <v>221</v>
      </c>
      <c r="M251" s="11">
        <v>9</v>
      </c>
      <c r="N251" s="9">
        <v>52</v>
      </c>
      <c r="O251" s="10">
        <v>1</v>
      </c>
      <c r="P251" s="10">
        <v>17</v>
      </c>
      <c r="Q251" s="10">
        <v>1</v>
      </c>
      <c r="R251" s="10">
        <v>11</v>
      </c>
      <c r="S251" s="11">
        <v>2</v>
      </c>
      <c r="T251" s="9">
        <v>218</v>
      </c>
      <c r="U251" s="10">
        <v>10</v>
      </c>
      <c r="V251" s="10">
        <v>49</v>
      </c>
      <c r="W251" s="10">
        <v>6</v>
      </c>
      <c r="X251" s="10">
        <v>109</v>
      </c>
      <c r="Y251" s="11">
        <v>6</v>
      </c>
      <c r="Z251" s="24">
        <v>0</v>
      </c>
      <c r="AA251" s="32">
        <v>0</v>
      </c>
      <c r="AB251" s="27"/>
      <c r="AC251" s="32" t="s">
        <v>167</v>
      </c>
      <c r="AD251" s="32"/>
    </row>
    <row r="252" spans="1:30">
      <c r="A252" s="5">
        <v>41430</v>
      </c>
      <c r="B252" s="9">
        <v>91</v>
      </c>
      <c r="C252" s="10">
        <v>18</v>
      </c>
      <c r="D252" s="10">
        <v>52</v>
      </c>
      <c r="E252" s="10">
        <v>10</v>
      </c>
      <c r="F252" s="10">
        <v>22</v>
      </c>
      <c r="G252" s="11">
        <v>7</v>
      </c>
      <c r="H252" s="9">
        <v>7</v>
      </c>
      <c r="I252" s="10">
        <v>1</v>
      </c>
      <c r="J252" s="10">
        <v>10</v>
      </c>
      <c r="K252" s="10">
        <v>1</v>
      </c>
      <c r="L252" s="10">
        <v>17</v>
      </c>
      <c r="M252" s="11">
        <v>1</v>
      </c>
      <c r="N252" s="9">
        <v>12</v>
      </c>
      <c r="O252" s="10">
        <v>1</v>
      </c>
      <c r="P252" s="10">
        <v>7</v>
      </c>
      <c r="Q252" s="10">
        <v>0</v>
      </c>
      <c r="R252" s="10">
        <v>10</v>
      </c>
      <c r="S252" s="11">
        <v>0</v>
      </c>
      <c r="T252" s="9">
        <v>16</v>
      </c>
      <c r="U252" s="10">
        <v>3</v>
      </c>
      <c r="V252" s="10">
        <v>5</v>
      </c>
      <c r="W252" s="10">
        <v>0</v>
      </c>
      <c r="X252" s="10">
        <v>7</v>
      </c>
      <c r="Y252" s="11">
        <v>0</v>
      </c>
      <c r="Z252" s="24">
        <v>0</v>
      </c>
      <c r="AA252" s="32">
        <v>0</v>
      </c>
      <c r="AB252" s="27"/>
      <c r="AC252" s="32" t="s">
        <v>189</v>
      </c>
      <c r="AD252" s="32"/>
    </row>
    <row r="253" spans="1:30">
      <c r="A253" s="5">
        <v>41436</v>
      </c>
      <c r="B253" s="9">
        <v>15</v>
      </c>
      <c r="C253" s="10">
        <v>4</v>
      </c>
      <c r="D253" s="10">
        <v>16</v>
      </c>
      <c r="E253" s="10">
        <v>1</v>
      </c>
      <c r="F253" s="10">
        <v>2</v>
      </c>
      <c r="G253" s="11">
        <v>0</v>
      </c>
      <c r="H253" s="9">
        <v>8</v>
      </c>
      <c r="I253" s="10">
        <v>0</v>
      </c>
      <c r="J253" s="10">
        <v>23</v>
      </c>
      <c r="K253" s="10">
        <v>3</v>
      </c>
      <c r="L253" s="10">
        <v>24</v>
      </c>
      <c r="M253" s="11">
        <v>2</v>
      </c>
      <c r="N253" s="9">
        <v>18</v>
      </c>
      <c r="O253" s="10">
        <v>1</v>
      </c>
      <c r="P253" s="10">
        <v>7</v>
      </c>
      <c r="Q253" s="10">
        <v>0</v>
      </c>
      <c r="R253" s="10">
        <v>9</v>
      </c>
      <c r="S253" s="11">
        <v>1</v>
      </c>
      <c r="T253" s="9">
        <v>19</v>
      </c>
      <c r="U253" s="10">
        <v>2</v>
      </c>
      <c r="V253" s="10">
        <v>30</v>
      </c>
      <c r="W253" s="10">
        <v>2</v>
      </c>
      <c r="X253" s="10">
        <v>116</v>
      </c>
      <c r="Y253" s="11">
        <v>9</v>
      </c>
      <c r="Z253" s="24">
        <v>0</v>
      </c>
      <c r="AA253" s="32">
        <v>0</v>
      </c>
      <c r="AB253" s="27"/>
      <c r="AC253" s="25" t="s">
        <v>256</v>
      </c>
      <c r="AD253" s="32"/>
    </row>
    <row r="254" spans="1:30">
      <c r="A254" s="5">
        <v>41437</v>
      </c>
      <c r="B254" s="9">
        <v>54</v>
      </c>
      <c r="C254" s="10">
        <v>10</v>
      </c>
      <c r="D254" s="10">
        <v>47</v>
      </c>
      <c r="E254" s="10">
        <v>5</v>
      </c>
      <c r="F254" s="10">
        <v>146</v>
      </c>
      <c r="G254" s="11">
        <v>6</v>
      </c>
      <c r="H254" s="9">
        <v>80</v>
      </c>
      <c r="I254" s="10">
        <v>3</v>
      </c>
      <c r="J254" s="10">
        <v>65</v>
      </c>
      <c r="K254" s="10">
        <v>3</v>
      </c>
      <c r="L254" s="10">
        <v>23</v>
      </c>
      <c r="M254" s="11">
        <v>3</v>
      </c>
      <c r="N254" s="9">
        <v>17</v>
      </c>
      <c r="O254" s="10">
        <v>1</v>
      </c>
      <c r="P254" s="10">
        <v>15</v>
      </c>
      <c r="Q254" s="10">
        <v>0</v>
      </c>
      <c r="R254" s="10">
        <v>25</v>
      </c>
      <c r="S254" s="11">
        <v>0</v>
      </c>
      <c r="T254" s="9">
        <v>12</v>
      </c>
      <c r="U254" s="10">
        <v>2</v>
      </c>
      <c r="V254" s="10">
        <v>3</v>
      </c>
      <c r="W254" s="10">
        <v>0</v>
      </c>
      <c r="X254" s="10">
        <v>9</v>
      </c>
      <c r="Y254" s="11">
        <v>1</v>
      </c>
      <c r="Z254" s="24">
        <v>0</v>
      </c>
      <c r="AA254" s="32">
        <v>0</v>
      </c>
      <c r="AB254" s="27"/>
      <c r="AC254" s="25" t="s">
        <v>237</v>
      </c>
      <c r="AD254" s="32"/>
    </row>
    <row r="255" spans="1:30">
      <c r="A255" s="5">
        <v>41444</v>
      </c>
      <c r="B255" s="9">
        <v>114</v>
      </c>
      <c r="C255" s="10">
        <v>17</v>
      </c>
      <c r="D255" s="10">
        <v>43</v>
      </c>
      <c r="E255" s="10">
        <v>3</v>
      </c>
      <c r="F255" s="10">
        <v>13</v>
      </c>
      <c r="G255" s="11">
        <v>2</v>
      </c>
      <c r="H255" s="9">
        <v>211</v>
      </c>
      <c r="I255" s="10">
        <v>3</v>
      </c>
      <c r="J255" s="10">
        <v>120</v>
      </c>
      <c r="K255" s="10">
        <v>3</v>
      </c>
      <c r="L255" s="10">
        <v>58</v>
      </c>
      <c r="M255" s="11">
        <v>0</v>
      </c>
      <c r="N255" s="9">
        <v>26</v>
      </c>
      <c r="O255" s="10">
        <v>3</v>
      </c>
      <c r="P255" s="10">
        <v>29</v>
      </c>
      <c r="Q255" s="10">
        <v>3</v>
      </c>
      <c r="R255" s="10">
        <v>54</v>
      </c>
      <c r="S255" s="11">
        <v>1</v>
      </c>
      <c r="T255" s="9">
        <v>26</v>
      </c>
      <c r="U255" s="10">
        <v>1</v>
      </c>
      <c r="V255" s="10">
        <v>28</v>
      </c>
      <c r="W255" s="10">
        <v>0</v>
      </c>
      <c r="X255" s="10">
        <v>15</v>
      </c>
      <c r="Y255" s="11">
        <v>1</v>
      </c>
      <c r="Z255" s="24">
        <v>0</v>
      </c>
      <c r="AA255" s="32">
        <v>0</v>
      </c>
      <c r="AB255" s="27"/>
      <c r="AC255" s="32" t="s">
        <v>219</v>
      </c>
      <c r="AD255" s="32"/>
    </row>
    <row r="256" spans="1:30">
      <c r="A256" s="5">
        <v>41445</v>
      </c>
      <c r="B256" s="9">
        <v>30</v>
      </c>
      <c r="C256" s="10">
        <v>5</v>
      </c>
      <c r="D256" s="10">
        <v>7</v>
      </c>
      <c r="E256" s="10">
        <v>1</v>
      </c>
      <c r="F256" s="10">
        <v>4</v>
      </c>
      <c r="G256" s="11">
        <v>0</v>
      </c>
      <c r="H256" s="9">
        <v>16</v>
      </c>
      <c r="I256" s="10">
        <v>1</v>
      </c>
      <c r="J256" s="10">
        <v>31</v>
      </c>
      <c r="K256" s="10">
        <v>0</v>
      </c>
      <c r="L256" s="10">
        <v>68</v>
      </c>
      <c r="M256" s="11">
        <v>2</v>
      </c>
      <c r="N256" s="9">
        <v>2</v>
      </c>
      <c r="O256" s="10">
        <v>0</v>
      </c>
      <c r="P256" s="10">
        <v>10</v>
      </c>
      <c r="Q256" s="10">
        <v>0</v>
      </c>
      <c r="R256" s="10">
        <v>18</v>
      </c>
      <c r="S256" s="11">
        <v>0</v>
      </c>
      <c r="T256" s="9">
        <v>5</v>
      </c>
      <c r="U256" s="10">
        <v>1</v>
      </c>
      <c r="V256" s="10">
        <v>1</v>
      </c>
      <c r="W256" s="10">
        <v>0</v>
      </c>
      <c r="X256" s="10">
        <v>5</v>
      </c>
      <c r="Y256" s="11">
        <v>0</v>
      </c>
      <c r="Z256" s="24">
        <v>0</v>
      </c>
      <c r="AA256" s="32">
        <v>0</v>
      </c>
      <c r="AB256" s="27"/>
      <c r="AC256" s="27" t="s">
        <v>240</v>
      </c>
      <c r="AD256" s="32"/>
    </row>
    <row r="257" spans="1:36">
      <c r="A257" s="5">
        <v>41449</v>
      </c>
      <c r="B257" s="9">
        <v>401</v>
      </c>
      <c r="C257" s="10">
        <v>25</v>
      </c>
      <c r="D257" s="10">
        <v>192</v>
      </c>
      <c r="E257" s="10">
        <v>6</v>
      </c>
      <c r="F257" s="10">
        <v>114</v>
      </c>
      <c r="G257" s="11">
        <v>9</v>
      </c>
      <c r="H257" s="9">
        <v>29</v>
      </c>
      <c r="I257" s="10">
        <v>1</v>
      </c>
      <c r="J257" s="10">
        <v>52</v>
      </c>
      <c r="K257" s="10">
        <v>3</v>
      </c>
      <c r="L257" s="10">
        <v>75</v>
      </c>
      <c r="M257" s="11">
        <v>8</v>
      </c>
      <c r="N257" s="9">
        <v>11</v>
      </c>
      <c r="O257" s="10">
        <v>1</v>
      </c>
      <c r="P257" s="10">
        <v>5</v>
      </c>
      <c r="Q257" s="10">
        <v>0</v>
      </c>
      <c r="R257" s="10">
        <v>4</v>
      </c>
      <c r="S257" s="11">
        <v>0</v>
      </c>
      <c r="T257" s="9">
        <v>32</v>
      </c>
      <c r="U257" s="10">
        <v>3</v>
      </c>
      <c r="V257" s="10">
        <v>11</v>
      </c>
      <c r="W257" s="10">
        <v>1</v>
      </c>
      <c r="X257" s="10">
        <v>6</v>
      </c>
      <c r="Y257" s="11">
        <v>1</v>
      </c>
      <c r="Z257" s="24">
        <v>0</v>
      </c>
      <c r="AA257" s="32">
        <v>0</v>
      </c>
      <c r="AB257" s="27"/>
      <c r="AC257" s="27" t="s">
        <v>254</v>
      </c>
      <c r="AD257" s="32"/>
    </row>
    <row r="258" spans="1:36" ht="13.5" thickBot="1">
      <c r="A258" s="6">
        <v>41450</v>
      </c>
      <c r="B258" s="12">
        <v>482</v>
      </c>
      <c r="C258" s="13">
        <v>46</v>
      </c>
      <c r="D258" s="13">
        <v>343</v>
      </c>
      <c r="E258" s="13">
        <v>24</v>
      </c>
      <c r="F258" s="13">
        <v>210</v>
      </c>
      <c r="G258" s="14">
        <v>18</v>
      </c>
      <c r="H258" s="12">
        <v>55</v>
      </c>
      <c r="I258" s="13">
        <v>5</v>
      </c>
      <c r="J258" s="13">
        <v>29</v>
      </c>
      <c r="K258" s="13">
        <v>4</v>
      </c>
      <c r="L258" s="13">
        <v>37</v>
      </c>
      <c r="M258" s="14">
        <v>4</v>
      </c>
      <c r="N258" s="12">
        <v>22</v>
      </c>
      <c r="O258" s="13">
        <v>4</v>
      </c>
      <c r="P258" s="13">
        <v>116</v>
      </c>
      <c r="Q258" s="13">
        <v>3</v>
      </c>
      <c r="R258" s="13">
        <v>57</v>
      </c>
      <c r="S258" s="14">
        <v>4</v>
      </c>
      <c r="T258" s="12">
        <v>80</v>
      </c>
      <c r="U258" s="13">
        <v>6</v>
      </c>
      <c r="V258" s="13">
        <v>18</v>
      </c>
      <c r="W258" s="13">
        <v>2</v>
      </c>
      <c r="X258" s="13">
        <v>29</v>
      </c>
      <c r="Y258" s="14">
        <v>3</v>
      </c>
      <c r="Z258" s="29">
        <v>0</v>
      </c>
      <c r="AA258" s="33">
        <v>0</v>
      </c>
      <c r="AB258" s="30"/>
      <c r="AC258" s="25" t="s">
        <v>231</v>
      </c>
      <c r="AD258" s="33"/>
    </row>
    <row r="259" spans="1:36">
      <c r="B259" s="25">
        <f>COUNT(B231:AA258)</f>
        <v>728</v>
      </c>
      <c r="C259" s="25">
        <f>728/2</f>
        <v>364</v>
      </c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 spans="1:36">
      <c r="A260" s="1" t="s">
        <v>56</v>
      </c>
      <c r="B260" s="88"/>
      <c r="C260" s="25"/>
      <c r="D260" s="25"/>
      <c r="E260" s="25"/>
      <c r="F260" s="25"/>
      <c r="G260" s="25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45"/>
      <c r="AD260" s="27"/>
      <c r="AE260" s="25"/>
      <c r="AF260" s="25"/>
      <c r="AG260" s="25"/>
      <c r="AH260" s="25"/>
      <c r="AI260" s="25"/>
      <c r="AJ260" s="25"/>
    </row>
    <row r="261" spans="1:36">
      <c r="A261" s="94" t="s">
        <v>0</v>
      </c>
      <c r="B261" s="95" t="s">
        <v>1</v>
      </c>
      <c r="C261" s="97" t="s">
        <v>2</v>
      </c>
      <c r="D261" s="97" t="s">
        <v>1</v>
      </c>
      <c r="E261" s="97" t="s">
        <v>2</v>
      </c>
      <c r="F261" s="97" t="s">
        <v>1</v>
      </c>
      <c r="G261" s="97" t="s">
        <v>2</v>
      </c>
      <c r="H261" s="95" t="s">
        <v>1</v>
      </c>
      <c r="I261" s="97" t="s">
        <v>2</v>
      </c>
      <c r="J261" s="97" t="s">
        <v>1</v>
      </c>
      <c r="K261" s="97" t="s">
        <v>2</v>
      </c>
      <c r="L261" s="97" t="s">
        <v>1</v>
      </c>
      <c r="M261" s="97" t="s">
        <v>2</v>
      </c>
      <c r="N261" s="95" t="s">
        <v>3</v>
      </c>
      <c r="O261" s="97" t="s">
        <v>4</v>
      </c>
      <c r="P261" s="97" t="s">
        <v>3</v>
      </c>
      <c r="Q261" s="97" t="s">
        <v>4</v>
      </c>
      <c r="R261" s="97" t="s">
        <v>3</v>
      </c>
      <c r="S261" s="97" t="s">
        <v>4</v>
      </c>
      <c r="T261" s="95" t="s">
        <v>10</v>
      </c>
      <c r="U261" s="97" t="s">
        <v>11</v>
      </c>
      <c r="V261" s="97" t="s">
        <v>10</v>
      </c>
      <c r="W261" s="97" t="s">
        <v>11</v>
      </c>
      <c r="X261" s="97" t="s">
        <v>10</v>
      </c>
      <c r="Y261" s="97" t="s">
        <v>11</v>
      </c>
      <c r="Z261" s="95" t="s">
        <v>1</v>
      </c>
      <c r="AA261" s="102" t="s">
        <v>2</v>
      </c>
      <c r="AB261" s="96" t="s">
        <v>6</v>
      </c>
      <c r="AC261" s="97" t="s">
        <v>7</v>
      </c>
      <c r="AD261" s="96" t="s">
        <v>8</v>
      </c>
      <c r="AE261" s="25"/>
      <c r="AF261" s="25"/>
      <c r="AG261" s="25"/>
      <c r="AH261" s="25"/>
      <c r="AI261" s="25"/>
      <c r="AJ261" s="25"/>
    </row>
    <row r="262" spans="1:36">
      <c r="A262" s="99">
        <v>41368</v>
      </c>
      <c r="B262" s="24">
        <v>7</v>
      </c>
      <c r="C262" s="24">
        <v>2</v>
      </c>
      <c r="D262" s="24">
        <v>3</v>
      </c>
      <c r="E262" s="24">
        <v>0</v>
      </c>
      <c r="F262" s="24">
        <v>1</v>
      </c>
      <c r="G262" s="24">
        <v>0</v>
      </c>
      <c r="H262" s="24">
        <v>22</v>
      </c>
      <c r="I262" s="27">
        <v>3</v>
      </c>
      <c r="J262" s="27">
        <v>12</v>
      </c>
      <c r="K262" s="27">
        <v>0</v>
      </c>
      <c r="L262" s="27">
        <v>15</v>
      </c>
      <c r="M262" s="32">
        <v>1</v>
      </c>
      <c r="N262" s="24">
        <v>80</v>
      </c>
      <c r="O262" s="27">
        <v>7</v>
      </c>
      <c r="P262" s="27">
        <v>75</v>
      </c>
      <c r="Q262" s="27">
        <v>9</v>
      </c>
      <c r="R262" s="27">
        <v>42</v>
      </c>
      <c r="S262" s="32">
        <v>8</v>
      </c>
      <c r="T262" s="24">
        <v>11</v>
      </c>
      <c r="U262" s="27">
        <v>3</v>
      </c>
      <c r="V262" s="27">
        <v>6</v>
      </c>
      <c r="W262" s="27">
        <v>0</v>
      </c>
      <c r="X262" s="27">
        <v>13</v>
      </c>
      <c r="Y262" s="32">
        <v>1</v>
      </c>
      <c r="Z262" s="24">
        <v>0</v>
      </c>
      <c r="AA262" s="32">
        <v>0</v>
      </c>
      <c r="AB262" s="27"/>
      <c r="AC262" s="34" t="s">
        <v>132</v>
      </c>
      <c r="AD262" s="75"/>
      <c r="AE262" s="25"/>
      <c r="AF262" s="25"/>
      <c r="AG262" s="25"/>
      <c r="AH262" s="25"/>
      <c r="AI262" s="25"/>
      <c r="AJ262" s="25"/>
    </row>
    <row r="263" spans="1:36">
      <c r="A263" s="8">
        <v>41369</v>
      </c>
      <c r="B263" s="24">
        <v>11</v>
      </c>
      <c r="C263" s="27">
        <v>5</v>
      </c>
      <c r="D263" s="27">
        <v>4</v>
      </c>
      <c r="E263" s="27">
        <v>1</v>
      </c>
      <c r="F263" s="27">
        <v>0</v>
      </c>
      <c r="G263" s="27">
        <v>0</v>
      </c>
      <c r="H263" s="24">
        <v>6</v>
      </c>
      <c r="I263" s="27">
        <v>2</v>
      </c>
      <c r="J263" s="27">
        <v>4</v>
      </c>
      <c r="K263" s="27">
        <v>0</v>
      </c>
      <c r="L263" s="27">
        <v>2</v>
      </c>
      <c r="M263" s="32">
        <v>0</v>
      </c>
      <c r="N263" s="24">
        <v>47</v>
      </c>
      <c r="O263" s="27">
        <v>1</v>
      </c>
      <c r="P263" s="27">
        <v>19</v>
      </c>
      <c r="Q263" s="27">
        <v>1</v>
      </c>
      <c r="R263" s="27">
        <v>21</v>
      </c>
      <c r="S263" s="32">
        <v>2</v>
      </c>
      <c r="T263" s="24">
        <v>7</v>
      </c>
      <c r="U263" s="27">
        <v>1</v>
      </c>
      <c r="V263" s="27">
        <v>15</v>
      </c>
      <c r="W263" s="27">
        <v>1</v>
      </c>
      <c r="X263" s="27">
        <v>8</v>
      </c>
      <c r="Y263" s="32">
        <v>1</v>
      </c>
      <c r="Z263" s="24">
        <v>0</v>
      </c>
      <c r="AA263" s="32">
        <v>0</v>
      </c>
      <c r="AB263" s="27"/>
      <c r="AC263" s="27" t="s">
        <v>123</v>
      </c>
      <c r="AD263" s="28"/>
      <c r="AE263" s="25"/>
      <c r="AF263" s="25"/>
      <c r="AG263" s="25"/>
      <c r="AH263" s="25"/>
      <c r="AI263" s="25"/>
      <c r="AJ263" s="25"/>
    </row>
    <row r="264" spans="1:36">
      <c r="A264" s="8">
        <v>41375</v>
      </c>
      <c r="B264" s="24">
        <v>29</v>
      </c>
      <c r="C264" s="27">
        <v>11</v>
      </c>
      <c r="D264" s="27">
        <v>8</v>
      </c>
      <c r="E264" s="27">
        <v>5</v>
      </c>
      <c r="F264" s="27">
        <v>3</v>
      </c>
      <c r="G264" s="32">
        <v>1</v>
      </c>
      <c r="H264" s="24">
        <v>77</v>
      </c>
      <c r="I264" s="27">
        <v>12</v>
      </c>
      <c r="J264" s="27">
        <v>9</v>
      </c>
      <c r="K264" s="27">
        <v>1</v>
      </c>
      <c r="L264" s="27">
        <v>6</v>
      </c>
      <c r="M264" s="32">
        <v>0</v>
      </c>
      <c r="N264" s="24">
        <v>8</v>
      </c>
      <c r="O264" s="27">
        <v>1</v>
      </c>
      <c r="P264" s="27">
        <v>17</v>
      </c>
      <c r="Q264" s="27">
        <v>0</v>
      </c>
      <c r="R264" s="27">
        <v>25</v>
      </c>
      <c r="S264" s="32">
        <v>0</v>
      </c>
      <c r="T264" s="24">
        <v>19</v>
      </c>
      <c r="U264" s="27">
        <v>0</v>
      </c>
      <c r="V264" s="27">
        <v>12</v>
      </c>
      <c r="W264" s="27">
        <v>0</v>
      </c>
      <c r="X264" s="27">
        <v>11</v>
      </c>
      <c r="Y264" s="32">
        <v>1</v>
      </c>
      <c r="Z264" s="24">
        <v>0</v>
      </c>
      <c r="AA264" s="32">
        <v>0</v>
      </c>
      <c r="AB264" s="27"/>
      <c r="AC264" s="32" t="s">
        <v>112</v>
      </c>
      <c r="AD264" s="28"/>
      <c r="AE264" s="25"/>
      <c r="AF264" s="25"/>
      <c r="AG264" s="25"/>
      <c r="AH264" s="25"/>
      <c r="AI264" s="25"/>
      <c r="AJ264" s="25"/>
    </row>
    <row r="265" spans="1:36">
      <c r="A265" s="8">
        <v>41376</v>
      </c>
      <c r="B265" s="24">
        <v>383</v>
      </c>
      <c r="C265" s="27">
        <v>24</v>
      </c>
      <c r="D265" s="27">
        <v>152</v>
      </c>
      <c r="E265" s="27">
        <v>13</v>
      </c>
      <c r="F265" s="27">
        <v>45</v>
      </c>
      <c r="G265" s="32">
        <v>3</v>
      </c>
      <c r="H265" s="24">
        <v>52</v>
      </c>
      <c r="I265" s="27">
        <v>5</v>
      </c>
      <c r="J265" s="27">
        <v>22</v>
      </c>
      <c r="K265" s="27">
        <v>0</v>
      </c>
      <c r="L265" s="27">
        <v>10</v>
      </c>
      <c r="M265" s="32">
        <v>2</v>
      </c>
      <c r="N265" s="24">
        <v>178</v>
      </c>
      <c r="O265" s="27">
        <v>10</v>
      </c>
      <c r="P265" s="27">
        <v>58</v>
      </c>
      <c r="Q265" s="27">
        <v>5</v>
      </c>
      <c r="R265" s="27">
        <v>83</v>
      </c>
      <c r="S265" s="32">
        <v>12</v>
      </c>
      <c r="T265" s="24">
        <v>74</v>
      </c>
      <c r="U265" s="27">
        <v>3</v>
      </c>
      <c r="V265" s="27">
        <v>84</v>
      </c>
      <c r="W265" s="27">
        <v>6</v>
      </c>
      <c r="X265" s="27">
        <v>111</v>
      </c>
      <c r="Y265" s="32">
        <v>5</v>
      </c>
      <c r="Z265" s="24">
        <v>0</v>
      </c>
      <c r="AA265" s="32">
        <v>0</v>
      </c>
      <c r="AB265" s="27"/>
      <c r="AC265" s="32" t="s">
        <v>134</v>
      </c>
      <c r="AD265" s="28"/>
      <c r="AE265" s="25"/>
      <c r="AF265" s="25"/>
      <c r="AG265" s="25"/>
      <c r="AH265" s="25"/>
      <c r="AI265" s="25"/>
      <c r="AJ265" s="25"/>
    </row>
    <row r="266" spans="1:36">
      <c r="A266" s="7">
        <v>41380</v>
      </c>
      <c r="B266" s="9">
        <v>369</v>
      </c>
      <c r="C266" s="10">
        <v>44</v>
      </c>
      <c r="D266" s="10">
        <v>184</v>
      </c>
      <c r="E266" s="10">
        <v>23</v>
      </c>
      <c r="F266" s="10">
        <v>42</v>
      </c>
      <c r="G266" s="11">
        <v>3</v>
      </c>
      <c r="H266" s="9">
        <v>43</v>
      </c>
      <c r="I266" s="10">
        <v>4</v>
      </c>
      <c r="J266" s="10">
        <v>19</v>
      </c>
      <c r="K266" s="10">
        <v>3</v>
      </c>
      <c r="L266" s="10">
        <v>23</v>
      </c>
      <c r="M266" s="11">
        <v>2</v>
      </c>
      <c r="N266" s="9">
        <v>23</v>
      </c>
      <c r="O266" s="10">
        <v>0</v>
      </c>
      <c r="P266" s="10">
        <v>22</v>
      </c>
      <c r="Q266" s="10">
        <v>2</v>
      </c>
      <c r="R266" s="10">
        <v>57</v>
      </c>
      <c r="S266" s="11">
        <v>0</v>
      </c>
      <c r="T266" s="9">
        <v>41</v>
      </c>
      <c r="U266" s="10">
        <v>3</v>
      </c>
      <c r="V266" s="10">
        <v>78</v>
      </c>
      <c r="W266" s="10">
        <v>8</v>
      </c>
      <c r="X266" s="10">
        <v>20</v>
      </c>
      <c r="Y266" s="11">
        <v>1</v>
      </c>
      <c r="Z266" s="24">
        <v>0</v>
      </c>
      <c r="AA266" s="32">
        <v>0</v>
      </c>
      <c r="AB266" s="27"/>
      <c r="AC266" s="32" t="s">
        <v>125</v>
      </c>
      <c r="AD266" s="28"/>
      <c r="AE266" s="25"/>
      <c r="AF266" s="25"/>
      <c r="AG266" s="25"/>
      <c r="AH266" s="25"/>
      <c r="AI266" s="25"/>
      <c r="AJ266" s="25"/>
    </row>
    <row r="267" spans="1:36">
      <c r="A267" s="5">
        <v>41383</v>
      </c>
      <c r="B267" s="9">
        <v>80</v>
      </c>
      <c r="C267" s="10">
        <v>2</v>
      </c>
      <c r="D267" s="10">
        <v>24</v>
      </c>
      <c r="E267" s="10">
        <v>1</v>
      </c>
      <c r="F267" s="10">
        <v>11</v>
      </c>
      <c r="G267" s="11">
        <v>0</v>
      </c>
      <c r="H267" s="9">
        <v>49</v>
      </c>
      <c r="I267" s="10">
        <v>6</v>
      </c>
      <c r="J267" s="10">
        <v>89</v>
      </c>
      <c r="K267" s="10">
        <v>5</v>
      </c>
      <c r="L267" s="10">
        <v>42</v>
      </c>
      <c r="M267" s="11">
        <v>1</v>
      </c>
      <c r="N267" s="9">
        <v>5</v>
      </c>
      <c r="O267" s="10">
        <v>0</v>
      </c>
      <c r="P267" s="10">
        <v>4</v>
      </c>
      <c r="Q267" s="10">
        <v>0</v>
      </c>
      <c r="R267" s="10">
        <v>28</v>
      </c>
      <c r="S267" s="11">
        <v>7</v>
      </c>
      <c r="T267" s="9">
        <v>17</v>
      </c>
      <c r="U267" s="10">
        <v>1</v>
      </c>
      <c r="V267" s="10">
        <v>24</v>
      </c>
      <c r="W267" s="10">
        <v>1</v>
      </c>
      <c r="X267" s="10">
        <v>11</v>
      </c>
      <c r="Y267" s="11">
        <v>2</v>
      </c>
      <c r="Z267" s="24">
        <v>0</v>
      </c>
      <c r="AA267" s="32">
        <v>0</v>
      </c>
      <c r="AB267" s="27"/>
      <c r="AC267" s="27" t="s">
        <v>77</v>
      </c>
      <c r="AD267" s="28"/>
      <c r="AE267" s="25"/>
      <c r="AF267" s="25"/>
      <c r="AG267" s="25"/>
      <c r="AH267" s="25"/>
      <c r="AI267" s="25"/>
      <c r="AJ267" s="25"/>
    </row>
    <row r="268" spans="1:36">
      <c r="A268" s="5">
        <v>41389</v>
      </c>
      <c r="B268" s="9">
        <v>165</v>
      </c>
      <c r="C268" s="10">
        <v>27</v>
      </c>
      <c r="D268" s="10">
        <v>128</v>
      </c>
      <c r="E268" s="10">
        <v>19</v>
      </c>
      <c r="F268" s="10">
        <v>26</v>
      </c>
      <c r="G268" s="11">
        <v>3</v>
      </c>
      <c r="H268" s="9">
        <v>197</v>
      </c>
      <c r="I268" s="10">
        <v>23</v>
      </c>
      <c r="J268" s="10">
        <v>178</v>
      </c>
      <c r="K268" s="10">
        <v>18</v>
      </c>
      <c r="L268" s="10">
        <v>347</v>
      </c>
      <c r="M268" s="11">
        <v>44</v>
      </c>
      <c r="N268" s="9">
        <v>98</v>
      </c>
      <c r="O268" s="10">
        <v>22</v>
      </c>
      <c r="P268" s="10">
        <v>45</v>
      </c>
      <c r="Q268" s="10">
        <v>4</v>
      </c>
      <c r="R268" s="10">
        <v>124</v>
      </c>
      <c r="S268" s="11">
        <v>26</v>
      </c>
      <c r="T268" s="9">
        <v>30</v>
      </c>
      <c r="U268" s="10">
        <v>4</v>
      </c>
      <c r="V268" s="10">
        <v>5</v>
      </c>
      <c r="W268" s="10">
        <v>1</v>
      </c>
      <c r="X268" s="10">
        <v>4</v>
      </c>
      <c r="Y268" s="11">
        <v>0</v>
      </c>
      <c r="Z268" s="24">
        <v>0</v>
      </c>
      <c r="AA268" s="32">
        <v>0</v>
      </c>
      <c r="AB268" s="27"/>
      <c r="AC268" s="32" t="s">
        <v>98</v>
      </c>
      <c r="AD268" s="28"/>
      <c r="AE268" s="25"/>
      <c r="AF268" s="25"/>
      <c r="AG268" s="25"/>
      <c r="AH268" s="25"/>
      <c r="AI268" s="25"/>
      <c r="AJ268" s="25"/>
    </row>
    <row r="269" spans="1:36">
      <c r="A269" s="5">
        <v>41395</v>
      </c>
      <c r="B269" s="9">
        <v>1</v>
      </c>
      <c r="C269" s="10">
        <v>0</v>
      </c>
      <c r="D269" s="10">
        <v>3</v>
      </c>
      <c r="E269" s="10">
        <v>0</v>
      </c>
      <c r="F269" s="10">
        <v>1</v>
      </c>
      <c r="G269" s="11">
        <v>0</v>
      </c>
      <c r="H269" s="9">
        <v>10</v>
      </c>
      <c r="I269" s="10">
        <v>0</v>
      </c>
      <c r="J269" s="10">
        <v>3</v>
      </c>
      <c r="K269" s="10">
        <v>0</v>
      </c>
      <c r="L269" s="10">
        <v>27</v>
      </c>
      <c r="M269" s="11">
        <v>4</v>
      </c>
      <c r="N269" s="9">
        <v>76</v>
      </c>
      <c r="O269" s="10">
        <v>6</v>
      </c>
      <c r="P269" s="10">
        <v>25</v>
      </c>
      <c r="Q269" s="10">
        <v>0</v>
      </c>
      <c r="R269" s="10">
        <v>5</v>
      </c>
      <c r="S269" s="11">
        <v>0</v>
      </c>
      <c r="T269" s="9">
        <v>22</v>
      </c>
      <c r="U269" s="10">
        <v>1</v>
      </c>
      <c r="V269" s="10">
        <v>26</v>
      </c>
      <c r="W269" s="10">
        <v>1</v>
      </c>
      <c r="X269" s="10">
        <v>33</v>
      </c>
      <c r="Y269" s="11">
        <v>3</v>
      </c>
      <c r="Z269" s="24">
        <v>0</v>
      </c>
      <c r="AA269" s="32">
        <v>0</v>
      </c>
      <c r="AB269" s="27"/>
      <c r="AC269" s="32" t="s">
        <v>90</v>
      </c>
      <c r="AD269" s="28"/>
      <c r="AE269" s="25"/>
      <c r="AF269" s="25"/>
      <c r="AG269" s="25"/>
      <c r="AH269" s="25"/>
      <c r="AI269" s="25"/>
      <c r="AJ269" s="25"/>
    </row>
    <row r="270" spans="1:36">
      <c r="A270" s="5">
        <v>41397</v>
      </c>
      <c r="B270" s="9">
        <v>10</v>
      </c>
      <c r="C270" s="10">
        <v>4</v>
      </c>
      <c r="D270" s="10">
        <v>5</v>
      </c>
      <c r="E270" s="10">
        <v>0</v>
      </c>
      <c r="F270" s="10">
        <v>0</v>
      </c>
      <c r="G270" s="11">
        <v>0</v>
      </c>
      <c r="H270" s="9">
        <v>7</v>
      </c>
      <c r="I270" s="10">
        <v>1</v>
      </c>
      <c r="J270" s="10">
        <v>3</v>
      </c>
      <c r="K270" s="10">
        <v>0</v>
      </c>
      <c r="L270" s="10">
        <v>3</v>
      </c>
      <c r="M270" s="11">
        <v>1</v>
      </c>
      <c r="N270" s="9">
        <v>28</v>
      </c>
      <c r="O270" s="10">
        <v>4</v>
      </c>
      <c r="P270" s="10">
        <v>3</v>
      </c>
      <c r="Q270" s="10">
        <v>1</v>
      </c>
      <c r="R270" s="10">
        <v>2</v>
      </c>
      <c r="S270" s="11">
        <v>0</v>
      </c>
      <c r="T270" s="9">
        <v>8</v>
      </c>
      <c r="U270" s="10">
        <v>2</v>
      </c>
      <c r="V270" s="10">
        <v>27</v>
      </c>
      <c r="W270" s="10">
        <v>4</v>
      </c>
      <c r="X270" s="10">
        <v>10</v>
      </c>
      <c r="Y270" s="11">
        <v>0</v>
      </c>
      <c r="Z270" s="24">
        <v>0</v>
      </c>
      <c r="AA270" s="32">
        <v>0</v>
      </c>
      <c r="AB270" s="27"/>
      <c r="AC270" s="27" t="s">
        <v>79</v>
      </c>
      <c r="AD270" s="28"/>
      <c r="AE270" s="25"/>
      <c r="AF270" s="25"/>
      <c r="AG270" s="25"/>
      <c r="AH270" s="25"/>
      <c r="AI270" s="25"/>
      <c r="AJ270" s="25"/>
    </row>
    <row r="271" spans="1:36">
      <c r="A271" s="5">
        <v>41401</v>
      </c>
      <c r="B271" s="9">
        <v>95</v>
      </c>
      <c r="C271" s="10">
        <v>10</v>
      </c>
      <c r="D271" s="10">
        <v>56</v>
      </c>
      <c r="E271" s="10">
        <v>13</v>
      </c>
      <c r="F271" s="10">
        <v>59</v>
      </c>
      <c r="G271" s="11">
        <v>7</v>
      </c>
      <c r="H271" s="9">
        <v>93</v>
      </c>
      <c r="I271" s="10">
        <v>2</v>
      </c>
      <c r="J271" s="10">
        <v>57</v>
      </c>
      <c r="K271" s="10">
        <v>1</v>
      </c>
      <c r="L271" s="10">
        <v>37</v>
      </c>
      <c r="M271" s="11">
        <v>5</v>
      </c>
      <c r="N271" s="9">
        <v>21</v>
      </c>
      <c r="O271" s="10">
        <v>2</v>
      </c>
      <c r="P271" s="10">
        <v>22</v>
      </c>
      <c r="Q271" s="10">
        <v>3</v>
      </c>
      <c r="R271" s="10">
        <v>19</v>
      </c>
      <c r="S271" s="11">
        <v>1</v>
      </c>
      <c r="T271" s="9">
        <v>2</v>
      </c>
      <c r="U271" s="10">
        <v>0</v>
      </c>
      <c r="V271" s="10">
        <v>3</v>
      </c>
      <c r="W271" s="10">
        <v>0</v>
      </c>
      <c r="X271" s="10">
        <v>2</v>
      </c>
      <c r="Y271" s="11">
        <v>0</v>
      </c>
      <c r="Z271" s="24">
        <v>0</v>
      </c>
      <c r="AA271" s="32">
        <v>0</v>
      </c>
      <c r="AB271" s="27"/>
      <c r="AC271" s="32" t="s">
        <v>185</v>
      </c>
      <c r="AD271" s="28"/>
      <c r="AE271" s="25"/>
      <c r="AF271" s="25"/>
      <c r="AG271" s="25"/>
      <c r="AH271" s="25"/>
      <c r="AI271" s="25"/>
      <c r="AJ271" s="25"/>
    </row>
    <row r="272" spans="1:36">
      <c r="A272" s="5">
        <v>41404</v>
      </c>
      <c r="B272" s="9">
        <v>374</v>
      </c>
      <c r="C272" s="10">
        <v>20</v>
      </c>
      <c r="D272" s="10">
        <v>119</v>
      </c>
      <c r="E272" s="10">
        <v>6</v>
      </c>
      <c r="F272" s="10">
        <v>52</v>
      </c>
      <c r="G272" s="11">
        <v>3</v>
      </c>
      <c r="H272" s="9">
        <v>18</v>
      </c>
      <c r="I272" s="10">
        <v>2</v>
      </c>
      <c r="J272" s="10">
        <v>1</v>
      </c>
      <c r="K272" s="10">
        <v>0</v>
      </c>
      <c r="L272" s="10">
        <v>13</v>
      </c>
      <c r="M272" s="11">
        <v>3</v>
      </c>
      <c r="N272" s="9">
        <v>44</v>
      </c>
      <c r="O272" s="10">
        <v>3</v>
      </c>
      <c r="P272" s="10">
        <v>17</v>
      </c>
      <c r="Q272" s="10">
        <v>1</v>
      </c>
      <c r="R272" s="10">
        <v>9</v>
      </c>
      <c r="S272" s="11">
        <v>0</v>
      </c>
      <c r="T272" s="9">
        <v>27</v>
      </c>
      <c r="U272" s="10">
        <v>1</v>
      </c>
      <c r="V272" s="10">
        <v>23</v>
      </c>
      <c r="W272" s="10">
        <v>3</v>
      </c>
      <c r="X272" s="10">
        <v>18</v>
      </c>
      <c r="Y272" s="11">
        <v>1</v>
      </c>
      <c r="Z272" s="24">
        <v>0</v>
      </c>
      <c r="AA272" s="32">
        <v>0</v>
      </c>
      <c r="AB272" s="27"/>
      <c r="AC272" s="32" t="s">
        <v>225</v>
      </c>
      <c r="AD272" s="28"/>
      <c r="AE272" s="25"/>
      <c r="AF272" s="25"/>
      <c r="AG272" s="25"/>
      <c r="AH272" s="25"/>
      <c r="AI272" s="25"/>
      <c r="AJ272" s="25"/>
    </row>
    <row r="273" spans="1:36">
      <c r="A273" s="5">
        <v>41409</v>
      </c>
      <c r="B273" s="9">
        <v>15</v>
      </c>
      <c r="C273" s="10">
        <v>1</v>
      </c>
      <c r="D273" s="10">
        <v>1</v>
      </c>
      <c r="E273" s="10">
        <v>0</v>
      </c>
      <c r="F273" s="10">
        <v>2</v>
      </c>
      <c r="G273" s="11">
        <v>0</v>
      </c>
      <c r="H273" s="9">
        <v>4</v>
      </c>
      <c r="I273" s="10">
        <v>0</v>
      </c>
      <c r="J273" s="10">
        <v>10</v>
      </c>
      <c r="K273" s="10">
        <v>0</v>
      </c>
      <c r="L273" s="10">
        <v>8</v>
      </c>
      <c r="M273" s="11">
        <v>1</v>
      </c>
      <c r="N273" s="9">
        <v>9</v>
      </c>
      <c r="O273" s="10">
        <v>2</v>
      </c>
      <c r="P273" s="10">
        <v>6</v>
      </c>
      <c r="Q273" s="10">
        <v>0</v>
      </c>
      <c r="R273" s="10">
        <v>9</v>
      </c>
      <c r="S273" s="11">
        <v>0</v>
      </c>
      <c r="T273" s="9">
        <v>11</v>
      </c>
      <c r="U273" s="10">
        <v>0</v>
      </c>
      <c r="V273" s="10">
        <v>3</v>
      </c>
      <c r="W273" s="10">
        <v>0</v>
      </c>
      <c r="X273" s="10">
        <v>455</v>
      </c>
      <c r="Y273" s="11">
        <v>15</v>
      </c>
      <c r="Z273" s="24">
        <v>0</v>
      </c>
      <c r="AA273" s="32">
        <v>0</v>
      </c>
      <c r="AB273" s="27"/>
      <c r="AC273" s="27" t="s">
        <v>100</v>
      </c>
      <c r="AD273" s="28"/>
      <c r="AE273" s="25"/>
      <c r="AF273" s="25"/>
      <c r="AG273" s="25"/>
      <c r="AH273" s="25"/>
      <c r="AI273" s="25"/>
      <c r="AJ273" s="25"/>
    </row>
    <row r="274" spans="1:36">
      <c r="A274" s="5">
        <v>41411</v>
      </c>
      <c r="B274" s="10">
        <v>9</v>
      </c>
      <c r="C274" s="10">
        <v>1</v>
      </c>
      <c r="D274" s="10">
        <v>6</v>
      </c>
      <c r="E274" s="10">
        <v>0</v>
      </c>
      <c r="F274" s="10">
        <v>2</v>
      </c>
      <c r="G274" s="10">
        <v>0</v>
      </c>
      <c r="H274" s="10">
        <v>15</v>
      </c>
      <c r="I274" s="10">
        <v>3</v>
      </c>
      <c r="J274" s="10">
        <v>11</v>
      </c>
      <c r="K274" s="10">
        <v>0</v>
      </c>
      <c r="L274" s="10">
        <v>28</v>
      </c>
      <c r="M274" s="10">
        <v>2</v>
      </c>
      <c r="N274" s="10">
        <v>22</v>
      </c>
      <c r="O274" s="10">
        <v>5</v>
      </c>
      <c r="P274" s="10">
        <v>6</v>
      </c>
      <c r="Q274" s="10">
        <v>0</v>
      </c>
      <c r="R274" s="10">
        <v>10</v>
      </c>
      <c r="S274" s="10">
        <v>0</v>
      </c>
      <c r="T274" s="10">
        <v>11</v>
      </c>
      <c r="U274" s="10">
        <v>0</v>
      </c>
      <c r="V274" s="10">
        <v>5</v>
      </c>
      <c r="W274" s="10">
        <v>1</v>
      </c>
      <c r="X274" s="10">
        <v>12</v>
      </c>
      <c r="Y274" s="10">
        <v>3</v>
      </c>
      <c r="Z274" s="27">
        <v>0</v>
      </c>
      <c r="AA274" s="27">
        <v>0</v>
      </c>
      <c r="AB274" s="27"/>
      <c r="AC274" s="27" t="s">
        <v>163</v>
      </c>
      <c r="AD274" s="28"/>
      <c r="AE274" s="25"/>
      <c r="AF274" s="25"/>
      <c r="AG274" s="25"/>
      <c r="AH274" s="25"/>
      <c r="AI274" s="25"/>
      <c r="AJ274" s="25"/>
    </row>
    <row r="275" spans="1:36">
      <c r="A275" s="5">
        <v>41415</v>
      </c>
      <c r="B275" s="10">
        <v>181</v>
      </c>
      <c r="C275" s="10">
        <v>32</v>
      </c>
      <c r="D275" s="10">
        <v>43</v>
      </c>
      <c r="E275" s="10">
        <v>3</v>
      </c>
      <c r="F275" s="10">
        <v>22</v>
      </c>
      <c r="G275" s="10">
        <v>3</v>
      </c>
      <c r="H275" s="10">
        <v>38</v>
      </c>
      <c r="I275" s="10">
        <v>4</v>
      </c>
      <c r="J275" s="10">
        <v>17</v>
      </c>
      <c r="K275" s="10">
        <v>1</v>
      </c>
      <c r="L275" s="10">
        <v>10</v>
      </c>
      <c r="M275" s="10">
        <v>0</v>
      </c>
      <c r="N275" s="10">
        <v>640</v>
      </c>
      <c r="O275" s="10">
        <v>3</v>
      </c>
      <c r="P275" s="10">
        <v>540</v>
      </c>
      <c r="Q275" s="10">
        <v>2</v>
      </c>
      <c r="R275" s="10">
        <v>93</v>
      </c>
      <c r="S275" s="10">
        <v>1</v>
      </c>
      <c r="T275" s="10">
        <v>58</v>
      </c>
      <c r="U275" s="10">
        <v>4</v>
      </c>
      <c r="V275" s="10">
        <v>28</v>
      </c>
      <c r="W275" s="10">
        <v>2</v>
      </c>
      <c r="X275" s="10">
        <v>21</v>
      </c>
      <c r="Y275" s="10">
        <v>0</v>
      </c>
      <c r="Z275" s="10">
        <v>0</v>
      </c>
      <c r="AA275" s="10">
        <v>0</v>
      </c>
      <c r="AB275" s="27"/>
      <c r="AC275" s="32" t="s">
        <v>152</v>
      </c>
      <c r="AD275" s="28"/>
      <c r="AE275" s="25"/>
      <c r="AF275" s="25"/>
      <c r="AG275" s="25"/>
      <c r="AH275" s="25"/>
      <c r="AI275" s="25"/>
      <c r="AJ275" s="25"/>
    </row>
    <row r="276" spans="1:36">
      <c r="A276" s="5">
        <v>41416</v>
      </c>
      <c r="B276" s="9">
        <v>11</v>
      </c>
      <c r="C276" s="10">
        <v>2</v>
      </c>
      <c r="D276" s="10">
        <v>2</v>
      </c>
      <c r="E276" s="10">
        <v>0</v>
      </c>
      <c r="F276" s="10">
        <v>1</v>
      </c>
      <c r="G276" s="11">
        <v>0</v>
      </c>
      <c r="H276" s="9">
        <v>22</v>
      </c>
      <c r="I276" s="10">
        <v>0</v>
      </c>
      <c r="J276" s="10">
        <v>44</v>
      </c>
      <c r="K276" s="10">
        <v>1</v>
      </c>
      <c r="L276" s="10">
        <v>145</v>
      </c>
      <c r="M276" s="11">
        <v>6</v>
      </c>
      <c r="N276" s="9">
        <v>26</v>
      </c>
      <c r="O276" s="10">
        <v>1</v>
      </c>
      <c r="P276" s="10">
        <v>105</v>
      </c>
      <c r="Q276" s="10">
        <v>5</v>
      </c>
      <c r="R276" s="10">
        <v>143</v>
      </c>
      <c r="S276" s="11">
        <v>6</v>
      </c>
      <c r="T276" s="9">
        <v>19</v>
      </c>
      <c r="U276" s="10">
        <v>1</v>
      </c>
      <c r="V276" s="10">
        <v>14</v>
      </c>
      <c r="W276" s="10">
        <v>0</v>
      </c>
      <c r="X276" s="10">
        <v>6</v>
      </c>
      <c r="Y276" s="11">
        <v>0</v>
      </c>
      <c r="Z276" s="24">
        <v>0</v>
      </c>
      <c r="AA276" s="32">
        <v>0</v>
      </c>
      <c r="AB276" s="27"/>
      <c r="AC276" s="32" t="s">
        <v>160</v>
      </c>
      <c r="AD276" s="28"/>
      <c r="AE276" s="25"/>
      <c r="AF276" s="25"/>
      <c r="AG276" s="25"/>
      <c r="AH276" s="25"/>
      <c r="AI276" s="25"/>
      <c r="AJ276" s="25"/>
    </row>
    <row r="277" spans="1:36">
      <c r="A277" s="5">
        <v>41422</v>
      </c>
      <c r="B277" s="9">
        <v>202</v>
      </c>
      <c r="C277" s="10">
        <v>19</v>
      </c>
      <c r="D277" s="10">
        <v>68</v>
      </c>
      <c r="E277" s="10">
        <v>4</v>
      </c>
      <c r="F277" s="10">
        <v>16</v>
      </c>
      <c r="G277" s="11">
        <v>0</v>
      </c>
      <c r="H277" s="9">
        <v>65</v>
      </c>
      <c r="I277" s="10">
        <v>12</v>
      </c>
      <c r="J277" s="10">
        <v>150</v>
      </c>
      <c r="K277" s="10">
        <v>7</v>
      </c>
      <c r="L277" s="10">
        <v>59</v>
      </c>
      <c r="M277" s="11">
        <v>5</v>
      </c>
      <c r="N277" s="9">
        <v>73</v>
      </c>
      <c r="O277" s="10">
        <v>6</v>
      </c>
      <c r="P277" s="10">
        <v>99</v>
      </c>
      <c r="Q277" s="10">
        <v>3</v>
      </c>
      <c r="R277" s="10">
        <v>37</v>
      </c>
      <c r="S277" s="11">
        <v>3</v>
      </c>
      <c r="T277" s="9">
        <v>19</v>
      </c>
      <c r="U277" s="10">
        <v>5</v>
      </c>
      <c r="V277" s="10">
        <v>9</v>
      </c>
      <c r="W277" s="10">
        <v>0</v>
      </c>
      <c r="X277" s="10">
        <v>31</v>
      </c>
      <c r="Y277" s="11">
        <v>5</v>
      </c>
      <c r="Z277" s="24">
        <v>0</v>
      </c>
      <c r="AA277" s="32">
        <v>0</v>
      </c>
      <c r="AB277" s="27"/>
      <c r="AC277" s="143" t="s">
        <v>157</v>
      </c>
      <c r="AD277" s="28"/>
      <c r="AE277" s="25"/>
      <c r="AF277" s="25"/>
      <c r="AG277" s="25"/>
      <c r="AH277" s="25"/>
      <c r="AI277" s="25"/>
      <c r="AJ277" s="25"/>
    </row>
    <row r="278" spans="1:36">
      <c r="A278" s="98">
        <v>41423</v>
      </c>
      <c r="B278" s="9">
        <v>87</v>
      </c>
      <c r="C278" s="10">
        <v>5</v>
      </c>
      <c r="D278" s="10">
        <v>10</v>
      </c>
      <c r="E278" s="10">
        <v>0</v>
      </c>
      <c r="F278" s="10">
        <v>8</v>
      </c>
      <c r="G278" s="11">
        <v>5</v>
      </c>
      <c r="H278" s="9">
        <v>25</v>
      </c>
      <c r="I278" s="10">
        <v>2</v>
      </c>
      <c r="J278" s="10">
        <v>6</v>
      </c>
      <c r="K278" s="10">
        <v>3</v>
      </c>
      <c r="L278" s="10">
        <v>3</v>
      </c>
      <c r="M278" s="11">
        <v>0</v>
      </c>
      <c r="N278" s="9">
        <v>34</v>
      </c>
      <c r="O278" s="10">
        <v>4</v>
      </c>
      <c r="P278" s="10">
        <v>61</v>
      </c>
      <c r="Q278" s="10">
        <v>4</v>
      </c>
      <c r="R278" s="10">
        <v>224</v>
      </c>
      <c r="S278" s="11">
        <v>13</v>
      </c>
      <c r="T278" s="9">
        <v>38</v>
      </c>
      <c r="U278" s="10">
        <v>1</v>
      </c>
      <c r="V278" s="10">
        <v>31</v>
      </c>
      <c r="W278" s="10">
        <v>0</v>
      </c>
      <c r="X278" s="10">
        <v>75</v>
      </c>
      <c r="Y278" s="11">
        <v>4</v>
      </c>
      <c r="Z278" s="24">
        <v>0</v>
      </c>
      <c r="AA278" s="32">
        <v>0</v>
      </c>
      <c r="AB278" s="27"/>
      <c r="AC278" s="27" t="s">
        <v>147</v>
      </c>
      <c r="AD278" s="28"/>
      <c r="AE278" s="25"/>
      <c r="AF278" s="25"/>
      <c r="AG278" s="25"/>
      <c r="AH278" s="25"/>
      <c r="AI278" s="25"/>
      <c r="AJ278" s="25"/>
    </row>
    <row r="279" spans="1:36">
      <c r="A279" s="98">
        <v>41429</v>
      </c>
      <c r="B279" s="9">
        <v>365</v>
      </c>
      <c r="C279" s="10">
        <v>48</v>
      </c>
      <c r="D279" s="10">
        <v>147</v>
      </c>
      <c r="E279" s="10">
        <v>28</v>
      </c>
      <c r="F279" s="10">
        <v>118</v>
      </c>
      <c r="G279" s="11">
        <v>6</v>
      </c>
      <c r="H279" s="9">
        <v>206</v>
      </c>
      <c r="I279" s="10">
        <v>34</v>
      </c>
      <c r="J279" s="10">
        <v>167</v>
      </c>
      <c r="K279" s="10">
        <v>22</v>
      </c>
      <c r="L279" s="10">
        <v>70</v>
      </c>
      <c r="M279" s="11">
        <v>5</v>
      </c>
      <c r="N279" s="9">
        <v>298</v>
      </c>
      <c r="O279" s="10">
        <v>23</v>
      </c>
      <c r="P279" s="10">
        <v>333</v>
      </c>
      <c r="Q279" s="10">
        <v>40</v>
      </c>
      <c r="R279" s="10">
        <v>208</v>
      </c>
      <c r="S279" s="11">
        <v>25</v>
      </c>
      <c r="T279" s="9">
        <v>114</v>
      </c>
      <c r="U279" s="10">
        <v>16</v>
      </c>
      <c r="V279" s="10">
        <v>115</v>
      </c>
      <c r="W279" s="10">
        <v>8</v>
      </c>
      <c r="X279" s="10">
        <v>80</v>
      </c>
      <c r="Y279" s="11">
        <v>6</v>
      </c>
      <c r="Z279" s="24">
        <v>0</v>
      </c>
      <c r="AA279" s="32">
        <v>0</v>
      </c>
      <c r="AB279" s="27"/>
      <c r="AC279" s="32" t="s">
        <v>167</v>
      </c>
      <c r="AD279" s="28"/>
      <c r="AE279" s="25"/>
      <c r="AF279" s="25"/>
      <c r="AG279" s="25"/>
      <c r="AH279" s="25"/>
      <c r="AI279" s="25"/>
      <c r="AJ279" s="25"/>
    </row>
    <row r="280" spans="1:36">
      <c r="A280" s="5">
        <v>41430</v>
      </c>
      <c r="B280" s="9">
        <v>50</v>
      </c>
      <c r="C280" s="10">
        <v>3</v>
      </c>
      <c r="D280" s="10">
        <v>20</v>
      </c>
      <c r="E280" s="10">
        <v>4</v>
      </c>
      <c r="F280" s="10">
        <v>117</v>
      </c>
      <c r="G280" s="11">
        <v>4</v>
      </c>
      <c r="H280" s="9">
        <v>5</v>
      </c>
      <c r="I280" s="10">
        <v>1</v>
      </c>
      <c r="J280" s="10">
        <v>1</v>
      </c>
      <c r="K280" s="10">
        <v>0</v>
      </c>
      <c r="L280" s="10">
        <v>0</v>
      </c>
      <c r="M280" s="11">
        <v>0</v>
      </c>
      <c r="N280" s="9">
        <v>0</v>
      </c>
      <c r="O280" s="10">
        <v>0</v>
      </c>
      <c r="P280" s="10">
        <v>0</v>
      </c>
      <c r="Q280" s="10">
        <v>0</v>
      </c>
      <c r="R280" s="10">
        <v>2</v>
      </c>
      <c r="S280" s="11">
        <v>1</v>
      </c>
      <c r="T280" s="9">
        <v>1</v>
      </c>
      <c r="U280" s="10">
        <v>0</v>
      </c>
      <c r="V280" s="10">
        <v>0</v>
      </c>
      <c r="W280" s="10">
        <v>0</v>
      </c>
      <c r="X280" s="10">
        <v>3</v>
      </c>
      <c r="Y280" s="11">
        <v>0</v>
      </c>
      <c r="Z280" s="24">
        <v>0</v>
      </c>
      <c r="AA280" s="32">
        <v>0</v>
      </c>
      <c r="AB280" s="27"/>
      <c r="AC280" s="143" t="s">
        <v>189</v>
      </c>
      <c r="AD280" s="28"/>
      <c r="AE280" s="25"/>
      <c r="AF280" s="25"/>
      <c r="AG280" s="25"/>
      <c r="AH280" s="25"/>
      <c r="AI280" s="25"/>
      <c r="AJ280" s="25"/>
    </row>
    <row r="281" spans="1:36">
      <c r="A281" s="5">
        <v>41436</v>
      </c>
      <c r="B281" s="9">
        <v>31</v>
      </c>
      <c r="C281" s="10">
        <v>5</v>
      </c>
      <c r="D281" s="10">
        <v>37</v>
      </c>
      <c r="E281" s="10">
        <v>7</v>
      </c>
      <c r="F281" s="10">
        <v>7</v>
      </c>
      <c r="G281" s="11">
        <v>1</v>
      </c>
      <c r="H281" s="9">
        <v>42</v>
      </c>
      <c r="I281" s="10">
        <v>3</v>
      </c>
      <c r="J281" s="10">
        <v>93</v>
      </c>
      <c r="K281" s="10">
        <v>10</v>
      </c>
      <c r="L281" s="10">
        <v>67</v>
      </c>
      <c r="M281" s="11">
        <v>3</v>
      </c>
      <c r="N281" s="10">
        <v>47</v>
      </c>
      <c r="O281" s="10">
        <v>5</v>
      </c>
      <c r="P281" s="10">
        <v>50</v>
      </c>
      <c r="Q281" s="10">
        <v>5</v>
      </c>
      <c r="R281" s="10">
        <v>33</v>
      </c>
      <c r="S281" s="10">
        <v>3</v>
      </c>
      <c r="T281" s="9">
        <v>13</v>
      </c>
      <c r="U281" s="10">
        <v>0</v>
      </c>
      <c r="V281" s="10">
        <v>7</v>
      </c>
      <c r="W281" s="10">
        <v>0</v>
      </c>
      <c r="X281" s="10">
        <v>7</v>
      </c>
      <c r="Y281" s="11">
        <v>0</v>
      </c>
      <c r="Z281" s="24">
        <v>0</v>
      </c>
      <c r="AA281" s="32">
        <v>0</v>
      </c>
      <c r="AB281" s="27"/>
      <c r="AC281" s="25" t="s">
        <v>256</v>
      </c>
      <c r="AD281" s="28"/>
      <c r="AE281" s="25"/>
      <c r="AF281" s="25"/>
      <c r="AG281" s="25"/>
      <c r="AH281" s="25"/>
      <c r="AI281" s="25"/>
      <c r="AJ281" s="25"/>
    </row>
    <row r="282" spans="1:36">
      <c r="A282" s="5">
        <v>41437</v>
      </c>
      <c r="B282" s="9">
        <v>85</v>
      </c>
      <c r="C282" s="10">
        <v>10</v>
      </c>
      <c r="D282" s="10">
        <v>13</v>
      </c>
      <c r="E282" s="10">
        <v>1</v>
      </c>
      <c r="F282" s="10">
        <v>31</v>
      </c>
      <c r="G282" s="11">
        <v>5</v>
      </c>
      <c r="H282" s="9">
        <v>9</v>
      </c>
      <c r="I282" s="10">
        <v>3</v>
      </c>
      <c r="J282" s="10">
        <v>3</v>
      </c>
      <c r="K282" s="10">
        <v>0</v>
      </c>
      <c r="L282" s="10">
        <v>398</v>
      </c>
      <c r="M282" s="11">
        <v>13</v>
      </c>
      <c r="N282" s="25">
        <v>15</v>
      </c>
      <c r="O282" s="25">
        <v>1</v>
      </c>
      <c r="P282" s="25">
        <v>4</v>
      </c>
      <c r="Q282" s="25">
        <v>0</v>
      </c>
      <c r="R282" s="25">
        <v>3</v>
      </c>
      <c r="S282" s="25">
        <v>0</v>
      </c>
      <c r="T282" s="9">
        <v>15</v>
      </c>
      <c r="U282" s="10">
        <v>1</v>
      </c>
      <c r="V282" s="10">
        <v>4</v>
      </c>
      <c r="W282" s="10">
        <v>0</v>
      </c>
      <c r="X282" s="10">
        <v>3</v>
      </c>
      <c r="Y282" s="11">
        <v>0</v>
      </c>
      <c r="Z282" s="24">
        <v>0</v>
      </c>
      <c r="AA282" s="32">
        <v>0</v>
      </c>
      <c r="AB282" s="27"/>
      <c r="AC282" s="25" t="s">
        <v>237</v>
      </c>
      <c r="AD282" s="28"/>
      <c r="AE282" s="25"/>
      <c r="AF282" s="25"/>
      <c r="AG282" s="25"/>
      <c r="AH282" s="25"/>
      <c r="AI282" s="25"/>
      <c r="AJ282" s="25"/>
    </row>
    <row r="283" spans="1:36">
      <c r="A283" s="5">
        <v>41442</v>
      </c>
      <c r="B283" s="9">
        <v>95</v>
      </c>
      <c r="C283" s="10">
        <v>10</v>
      </c>
      <c r="D283" s="10">
        <v>56</v>
      </c>
      <c r="E283" s="10">
        <v>13</v>
      </c>
      <c r="F283" s="10">
        <v>59</v>
      </c>
      <c r="G283" s="11">
        <v>7</v>
      </c>
      <c r="H283" s="9">
        <v>93</v>
      </c>
      <c r="I283" s="10">
        <v>2</v>
      </c>
      <c r="J283" s="10">
        <v>57</v>
      </c>
      <c r="K283" s="10">
        <v>1</v>
      </c>
      <c r="L283" s="10">
        <v>37</v>
      </c>
      <c r="M283" s="11">
        <v>5</v>
      </c>
      <c r="N283" s="9">
        <v>21</v>
      </c>
      <c r="O283" s="10">
        <v>2</v>
      </c>
      <c r="P283" s="10">
        <v>22</v>
      </c>
      <c r="Q283" s="10">
        <v>3</v>
      </c>
      <c r="R283" s="10">
        <v>19</v>
      </c>
      <c r="S283" s="11">
        <v>1</v>
      </c>
      <c r="T283" s="9">
        <v>2</v>
      </c>
      <c r="U283" s="10">
        <v>0</v>
      </c>
      <c r="V283" s="10">
        <v>3</v>
      </c>
      <c r="W283" s="10">
        <v>0</v>
      </c>
      <c r="X283" s="10">
        <v>2</v>
      </c>
      <c r="Y283" s="11">
        <v>0</v>
      </c>
      <c r="Z283" s="24">
        <v>0</v>
      </c>
      <c r="AA283" s="32">
        <v>0</v>
      </c>
      <c r="AB283" s="27"/>
      <c r="AC283" s="27" t="s">
        <v>185</v>
      </c>
      <c r="AD283" s="28"/>
      <c r="AE283" s="25"/>
      <c r="AF283" s="25"/>
      <c r="AG283" s="25"/>
      <c r="AH283" s="25"/>
      <c r="AI283" s="25"/>
      <c r="AJ283" s="25"/>
    </row>
    <row r="284" spans="1:36">
      <c r="A284" s="5">
        <v>41444</v>
      </c>
      <c r="B284" s="9">
        <v>19</v>
      </c>
      <c r="C284" s="10">
        <v>5</v>
      </c>
      <c r="D284" s="10">
        <v>75</v>
      </c>
      <c r="E284" s="10">
        <v>12</v>
      </c>
      <c r="F284" s="10">
        <v>19</v>
      </c>
      <c r="G284" s="11">
        <v>1</v>
      </c>
      <c r="H284" s="9">
        <v>78</v>
      </c>
      <c r="I284" s="10">
        <v>0</v>
      </c>
      <c r="J284" s="10">
        <v>75</v>
      </c>
      <c r="K284" s="10">
        <v>7</v>
      </c>
      <c r="L284" s="10">
        <v>185</v>
      </c>
      <c r="M284" s="11">
        <v>6</v>
      </c>
      <c r="N284" s="9">
        <v>31</v>
      </c>
      <c r="O284" s="10">
        <v>4</v>
      </c>
      <c r="P284" s="10">
        <v>25</v>
      </c>
      <c r="Q284" s="10">
        <v>2</v>
      </c>
      <c r="R284" s="10">
        <v>15</v>
      </c>
      <c r="S284" s="11">
        <v>2</v>
      </c>
      <c r="T284" s="9">
        <v>3</v>
      </c>
      <c r="U284" s="10">
        <v>0</v>
      </c>
      <c r="V284" s="10">
        <v>1</v>
      </c>
      <c r="W284" s="10">
        <v>0</v>
      </c>
      <c r="X284" s="10">
        <v>0</v>
      </c>
      <c r="Y284" s="11">
        <v>0</v>
      </c>
      <c r="Z284" s="78">
        <v>0</v>
      </c>
      <c r="AA284" s="79">
        <v>0</v>
      </c>
      <c r="AB284" s="27"/>
      <c r="AC284" s="32" t="s">
        <v>219</v>
      </c>
      <c r="AD284" s="28"/>
      <c r="AE284" s="25"/>
      <c r="AF284" s="25"/>
      <c r="AG284" s="25"/>
      <c r="AH284" s="25"/>
      <c r="AI284" s="25"/>
      <c r="AJ284" s="25"/>
    </row>
    <row r="285" spans="1:36">
      <c r="A285" s="5">
        <v>41445</v>
      </c>
      <c r="B285" s="9">
        <v>30</v>
      </c>
      <c r="C285" s="10">
        <v>5</v>
      </c>
      <c r="D285" s="10">
        <v>12</v>
      </c>
      <c r="E285" s="10">
        <v>1</v>
      </c>
      <c r="F285" s="10">
        <v>4</v>
      </c>
      <c r="G285" s="11">
        <v>1</v>
      </c>
      <c r="H285" s="9">
        <v>14</v>
      </c>
      <c r="I285" s="10">
        <v>1</v>
      </c>
      <c r="J285" s="10">
        <v>9</v>
      </c>
      <c r="K285" s="10">
        <v>1</v>
      </c>
      <c r="L285" s="10">
        <v>7</v>
      </c>
      <c r="M285" s="11">
        <v>2</v>
      </c>
      <c r="N285" s="9">
        <v>32</v>
      </c>
      <c r="O285" s="10">
        <v>3</v>
      </c>
      <c r="P285" s="10">
        <v>11</v>
      </c>
      <c r="Q285" s="10">
        <v>0</v>
      </c>
      <c r="R285" s="10">
        <v>151</v>
      </c>
      <c r="S285" s="11">
        <v>4</v>
      </c>
      <c r="T285" s="9">
        <v>16</v>
      </c>
      <c r="U285" s="10">
        <v>1</v>
      </c>
      <c r="V285" s="10">
        <v>12</v>
      </c>
      <c r="W285" s="10">
        <v>1</v>
      </c>
      <c r="X285" s="10">
        <v>7</v>
      </c>
      <c r="Y285" s="11">
        <v>0</v>
      </c>
      <c r="Z285" s="78">
        <v>0</v>
      </c>
      <c r="AA285" s="79">
        <v>0</v>
      </c>
      <c r="AB285" s="27"/>
      <c r="AC285" s="27" t="s">
        <v>240</v>
      </c>
      <c r="AD285" s="28"/>
      <c r="AE285" s="25"/>
      <c r="AF285" s="25"/>
      <c r="AG285" s="25"/>
      <c r="AH285" s="25"/>
      <c r="AI285" s="25"/>
      <c r="AJ285" s="25"/>
    </row>
    <row r="286" spans="1:36" ht="13.5" thickBot="1">
      <c r="A286" s="7">
        <v>41451</v>
      </c>
      <c r="B286" s="9">
        <v>13</v>
      </c>
      <c r="C286" s="10">
        <v>3</v>
      </c>
      <c r="D286" s="10">
        <v>95</v>
      </c>
      <c r="E286" s="10">
        <v>17</v>
      </c>
      <c r="F286" s="10">
        <v>58</v>
      </c>
      <c r="G286" s="11">
        <v>7</v>
      </c>
      <c r="H286" s="9">
        <v>68</v>
      </c>
      <c r="I286" s="10">
        <v>2</v>
      </c>
      <c r="J286" s="10">
        <v>30</v>
      </c>
      <c r="K286" s="10">
        <v>1</v>
      </c>
      <c r="L286" s="10">
        <v>31</v>
      </c>
      <c r="M286" s="11">
        <v>0</v>
      </c>
      <c r="N286" s="9">
        <v>118</v>
      </c>
      <c r="O286" s="10">
        <v>3</v>
      </c>
      <c r="P286" s="10">
        <v>58</v>
      </c>
      <c r="Q286" s="10">
        <v>6</v>
      </c>
      <c r="R286" s="10">
        <v>108</v>
      </c>
      <c r="S286" s="11">
        <v>6</v>
      </c>
      <c r="T286" s="9">
        <v>32</v>
      </c>
      <c r="U286" s="10">
        <v>4</v>
      </c>
      <c r="V286" s="10">
        <v>66</v>
      </c>
      <c r="W286" s="10">
        <v>3</v>
      </c>
      <c r="X286" s="10">
        <v>62</v>
      </c>
      <c r="Y286" s="11">
        <v>2</v>
      </c>
      <c r="Z286" s="78">
        <v>3</v>
      </c>
      <c r="AA286" s="79">
        <v>0</v>
      </c>
      <c r="AB286" s="27"/>
      <c r="AC286" s="30" t="s">
        <v>227</v>
      </c>
      <c r="AD286" s="28"/>
      <c r="AE286" s="25"/>
      <c r="AF286" s="25"/>
      <c r="AG286" s="25"/>
      <c r="AH286" s="25"/>
      <c r="AI286" s="25"/>
      <c r="AJ286" s="25"/>
    </row>
    <row r="287" spans="1:36" ht="13.5" thickBot="1">
      <c r="A287" s="39">
        <v>41452</v>
      </c>
      <c r="B287" s="29">
        <v>7</v>
      </c>
      <c r="C287" s="30">
        <v>1</v>
      </c>
      <c r="D287" s="30">
        <v>33</v>
      </c>
      <c r="E287" s="30">
        <v>3</v>
      </c>
      <c r="F287" s="30">
        <v>20</v>
      </c>
      <c r="G287" s="33">
        <v>0</v>
      </c>
      <c r="H287" s="29">
        <v>29</v>
      </c>
      <c r="I287" s="30">
        <v>1</v>
      </c>
      <c r="J287" s="30">
        <v>11</v>
      </c>
      <c r="K287" s="30">
        <v>1</v>
      </c>
      <c r="L287" s="30">
        <v>44</v>
      </c>
      <c r="M287" s="33">
        <v>2</v>
      </c>
      <c r="N287" s="29">
        <v>22</v>
      </c>
      <c r="O287" s="30">
        <v>2</v>
      </c>
      <c r="P287" s="30">
        <v>12</v>
      </c>
      <c r="Q287" s="30">
        <v>1</v>
      </c>
      <c r="R287" s="30">
        <v>7</v>
      </c>
      <c r="S287" s="33">
        <v>1</v>
      </c>
      <c r="T287" s="29">
        <v>44</v>
      </c>
      <c r="U287" s="30">
        <v>9</v>
      </c>
      <c r="V287" s="30">
        <v>26</v>
      </c>
      <c r="W287" s="30">
        <v>2</v>
      </c>
      <c r="X287" s="30">
        <v>42</v>
      </c>
      <c r="Y287" s="33">
        <v>6</v>
      </c>
      <c r="Z287" s="29">
        <v>0</v>
      </c>
      <c r="AA287" s="33">
        <v>0</v>
      </c>
      <c r="AB287" s="30"/>
      <c r="AC287" s="33" t="s">
        <v>259</v>
      </c>
      <c r="AD287" s="33"/>
      <c r="AE287" s="25"/>
      <c r="AF287" s="25"/>
      <c r="AG287" s="25"/>
      <c r="AH287" s="25"/>
      <c r="AI287" s="25"/>
      <c r="AJ287" s="25"/>
    </row>
    <row r="288" spans="1:36">
      <c r="B288" s="25">
        <f>COUNT(B262:AA287)</f>
        <v>676</v>
      </c>
      <c r="C288" s="25">
        <f>B288/2</f>
        <v>338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</row>
    <row r="289" spans="1:36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 spans="1:36">
      <c r="A290" s="1" t="s">
        <v>57</v>
      </c>
      <c r="B290" s="88"/>
      <c r="C290" s="25"/>
      <c r="D290" s="25"/>
      <c r="E290" s="25"/>
      <c r="F290" s="25"/>
      <c r="G290" s="25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45"/>
      <c r="AD290" s="27"/>
      <c r="AE290" s="25"/>
      <c r="AF290" s="25"/>
      <c r="AG290" s="25"/>
      <c r="AH290" s="25"/>
      <c r="AI290" s="25"/>
      <c r="AJ290" s="25"/>
    </row>
    <row r="291" spans="1:36">
      <c r="A291" s="94" t="s">
        <v>0</v>
      </c>
      <c r="B291" s="94" t="s">
        <v>1</v>
      </c>
      <c r="C291" s="94" t="s">
        <v>2</v>
      </c>
      <c r="D291" s="94" t="s">
        <v>1</v>
      </c>
      <c r="E291" s="94" t="s">
        <v>2</v>
      </c>
      <c r="F291" s="94" t="s">
        <v>1</v>
      </c>
      <c r="G291" s="94" t="s">
        <v>2</v>
      </c>
      <c r="H291" s="94" t="s">
        <v>1</v>
      </c>
      <c r="I291" s="94" t="s">
        <v>2</v>
      </c>
      <c r="J291" s="94" t="s">
        <v>1</v>
      </c>
      <c r="K291" s="94" t="s">
        <v>2</v>
      </c>
      <c r="L291" s="94" t="s">
        <v>1</v>
      </c>
      <c r="M291" s="94" t="s">
        <v>2</v>
      </c>
      <c r="N291" s="94" t="s">
        <v>3</v>
      </c>
      <c r="O291" s="94" t="s">
        <v>4</v>
      </c>
      <c r="P291" s="94" t="s">
        <v>3</v>
      </c>
      <c r="Q291" s="94" t="s">
        <v>4</v>
      </c>
      <c r="R291" s="94" t="s">
        <v>3</v>
      </c>
      <c r="S291" s="94" t="s">
        <v>4</v>
      </c>
      <c r="T291" s="94" t="s">
        <v>10</v>
      </c>
      <c r="U291" s="94" t="s">
        <v>11</v>
      </c>
      <c r="V291" s="94" t="s">
        <v>10</v>
      </c>
      <c r="W291" s="94" t="s">
        <v>11</v>
      </c>
      <c r="X291" s="94" t="s">
        <v>10</v>
      </c>
      <c r="Y291" s="94" t="s">
        <v>11</v>
      </c>
      <c r="Z291" s="94" t="s">
        <v>1</v>
      </c>
      <c r="AA291" s="94" t="s">
        <v>2</v>
      </c>
      <c r="AB291" s="94" t="s">
        <v>6</v>
      </c>
      <c r="AC291" s="94" t="s">
        <v>7</v>
      </c>
      <c r="AD291" s="94" t="s">
        <v>8</v>
      </c>
      <c r="AE291" s="25"/>
      <c r="AF291" s="25"/>
      <c r="AG291" s="25"/>
      <c r="AH291" s="25"/>
      <c r="AI291" s="25"/>
      <c r="AJ291" s="25"/>
    </row>
    <row r="292" spans="1:36">
      <c r="A292" s="99">
        <v>41366</v>
      </c>
      <c r="B292" s="26">
        <v>56</v>
      </c>
      <c r="C292" s="106">
        <v>16</v>
      </c>
      <c r="D292" s="106">
        <v>14</v>
      </c>
      <c r="E292" s="106">
        <v>5</v>
      </c>
      <c r="F292" s="106">
        <v>5</v>
      </c>
      <c r="G292" s="34">
        <v>3</v>
      </c>
      <c r="H292" s="26">
        <v>17</v>
      </c>
      <c r="I292" s="106">
        <v>1</v>
      </c>
      <c r="J292" s="106">
        <v>333</v>
      </c>
      <c r="K292" s="106">
        <v>2</v>
      </c>
      <c r="L292" s="106">
        <v>114</v>
      </c>
      <c r="M292" s="34">
        <v>3</v>
      </c>
      <c r="N292" s="26">
        <v>45</v>
      </c>
      <c r="O292" s="106">
        <v>2</v>
      </c>
      <c r="P292" s="106">
        <v>32</v>
      </c>
      <c r="Q292" s="106">
        <v>2</v>
      </c>
      <c r="R292" s="106">
        <v>22</v>
      </c>
      <c r="S292" s="34">
        <v>0</v>
      </c>
      <c r="T292" s="26">
        <v>19</v>
      </c>
      <c r="U292" s="106">
        <v>2</v>
      </c>
      <c r="V292" s="106">
        <v>43</v>
      </c>
      <c r="W292" s="106">
        <v>2</v>
      </c>
      <c r="X292" s="106">
        <v>29</v>
      </c>
      <c r="Y292" s="34">
        <v>3</v>
      </c>
      <c r="Z292" s="26">
        <v>0</v>
      </c>
      <c r="AA292" s="34">
        <v>0</v>
      </c>
      <c r="AB292" s="27"/>
      <c r="AC292" s="32" t="s">
        <v>68</v>
      </c>
      <c r="AD292" s="32"/>
      <c r="AE292" s="25"/>
      <c r="AF292" s="25"/>
      <c r="AG292" s="25"/>
      <c r="AH292" s="25"/>
      <c r="AI292" s="25"/>
      <c r="AJ292" s="25"/>
    </row>
    <row r="293" spans="1:36">
      <c r="A293" s="8">
        <v>41368</v>
      </c>
      <c r="B293" s="24">
        <v>0</v>
      </c>
      <c r="C293" s="27">
        <v>0</v>
      </c>
      <c r="D293" s="27">
        <v>2</v>
      </c>
      <c r="E293" s="27">
        <v>0</v>
      </c>
      <c r="F293" s="27">
        <v>0</v>
      </c>
      <c r="G293" s="32">
        <v>0</v>
      </c>
      <c r="H293" s="24">
        <v>178</v>
      </c>
      <c r="I293" s="27">
        <v>3</v>
      </c>
      <c r="J293" s="27">
        <v>189</v>
      </c>
      <c r="K293" s="27">
        <v>5</v>
      </c>
      <c r="L293" s="27">
        <v>94</v>
      </c>
      <c r="M293" s="32">
        <v>3</v>
      </c>
      <c r="N293" s="24">
        <v>175</v>
      </c>
      <c r="O293" s="27">
        <v>17</v>
      </c>
      <c r="P293" s="27">
        <v>148</v>
      </c>
      <c r="Q293" s="27">
        <v>23</v>
      </c>
      <c r="R293" s="27">
        <v>512</v>
      </c>
      <c r="S293" s="32">
        <v>24</v>
      </c>
      <c r="T293" s="24">
        <v>132</v>
      </c>
      <c r="U293" s="27">
        <v>5</v>
      </c>
      <c r="V293" s="27">
        <v>106</v>
      </c>
      <c r="W293" s="27">
        <v>8</v>
      </c>
      <c r="X293" s="27">
        <v>176</v>
      </c>
      <c r="Y293" s="32">
        <v>6</v>
      </c>
      <c r="Z293" s="24">
        <v>0</v>
      </c>
      <c r="AA293" s="32">
        <v>0</v>
      </c>
      <c r="AB293" s="27"/>
      <c r="AC293" s="34" t="s">
        <v>132</v>
      </c>
      <c r="AD293" s="32"/>
      <c r="AE293" s="25"/>
      <c r="AF293" s="25"/>
      <c r="AG293" s="25"/>
      <c r="AH293" s="25"/>
      <c r="AI293" s="25"/>
      <c r="AJ293" s="25"/>
    </row>
    <row r="294" spans="1:36">
      <c r="A294" s="8">
        <v>41372</v>
      </c>
      <c r="B294" s="24">
        <v>90</v>
      </c>
      <c r="C294" s="27">
        <v>13</v>
      </c>
      <c r="D294" s="27">
        <v>33</v>
      </c>
      <c r="E294" s="27">
        <v>5</v>
      </c>
      <c r="F294" s="27">
        <v>25</v>
      </c>
      <c r="G294" s="32">
        <v>3</v>
      </c>
      <c r="H294" s="24">
        <v>2</v>
      </c>
      <c r="I294" s="27">
        <v>0</v>
      </c>
      <c r="J294" s="27">
        <v>3</v>
      </c>
      <c r="K294" s="27">
        <v>0</v>
      </c>
      <c r="L294" s="27">
        <v>0</v>
      </c>
      <c r="M294" s="32">
        <v>0</v>
      </c>
      <c r="N294" s="24">
        <v>115</v>
      </c>
      <c r="O294" s="27">
        <v>5</v>
      </c>
      <c r="P294" s="27">
        <v>32</v>
      </c>
      <c r="Q294" s="27">
        <v>1</v>
      </c>
      <c r="R294" s="27">
        <v>35</v>
      </c>
      <c r="S294" s="32">
        <v>2</v>
      </c>
      <c r="T294" s="24">
        <v>70</v>
      </c>
      <c r="U294" s="27">
        <v>6</v>
      </c>
      <c r="V294" s="27">
        <v>68</v>
      </c>
      <c r="W294" s="27">
        <v>7</v>
      </c>
      <c r="X294" s="27">
        <v>20</v>
      </c>
      <c r="Y294" s="32">
        <v>4</v>
      </c>
      <c r="Z294" s="24">
        <v>0</v>
      </c>
      <c r="AA294" s="32">
        <v>0</v>
      </c>
      <c r="AB294" s="27"/>
      <c r="AC294" s="10" t="s">
        <v>139</v>
      </c>
      <c r="AD294" s="32"/>
      <c r="AE294" s="25"/>
      <c r="AF294" s="25"/>
      <c r="AG294" s="25"/>
      <c r="AH294" s="25"/>
      <c r="AI294" s="25"/>
      <c r="AJ294" s="25"/>
    </row>
    <row r="295" spans="1:36">
      <c r="A295" s="8">
        <v>41375</v>
      </c>
      <c r="B295" s="24">
        <v>12</v>
      </c>
      <c r="C295" s="27">
        <v>3</v>
      </c>
      <c r="D295" s="27">
        <v>16</v>
      </c>
      <c r="E295" s="27">
        <v>5</v>
      </c>
      <c r="F295" s="27">
        <v>8</v>
      </c>
      <c r="G295" s="32">
        <v>0</v>
      </c>
      <c r="H295" s="24">
        <v>92</v>
      </c>
      <c r="I295" s="27">
        <v>2</v>
      </c>
      <c r="J295" s="27">
        <v>4</v>
      </c>
      <c r="K295" s="27">
        <v>0</v>
      </c>
      <c r="L295" s="27">
        <v>1</v>
      </c>
      <c r="M295" s="32">
        <v>0</v>
      </c>
      <c r="N295" s="24">
        <v>6</v>
      </c>
      <c r="O295" s="27">
        <v>0</v>
      </c>
      <c r="P295" s="27">
        <v>20</v>
      </c>
      <c r="Q295" s="27">
        <v>6</v>
      </c>
      <c r="R295" s="27">
        <v>9</v>
      </c>
      <c r="S295" s="32">
        <v>2</v>
      </c>
      <c r="T295" s="24">
        <v>34</v>
      </c>
      <c r="U295" s="27">
        <v>4</v>
      </c>
      <c r="V295" s="27">
        <v>31</v>
      </c>
      <c r="W295" s="27">
        <v>2</v>
      </c>
      <c r="X295" s="27">
        <v>8</v>
      </c>
      <c r="Y295" s="32">
        <v>1</v>
      </c>
      <c r="Z295" s="24">
        <v>0</v>
      </c>
      <c r="AA295" s="32">
        <v>0</v>
      </c>
      <c r="AB295" s="27"/>
      <c r="AC295" s="32" t="s">
        <v>112</v>
      </c>
      <c r="AD295" s="32"/>
      <c r="AE295" s="25"/>
      <c r="AF295" s="25"/>
      <c r="AG295" s="25"/>
      <c r="AH295" s="25"/>
      <c r="AI295" s="25"/>
      <c r="AJ295" s="25"/>
    </row>
    <row r="296" spans="1:36">
      <c r="A296" s="7">
        <v>41380</v>
      </c>
      <c r="B296" s="9">
        <v>68</v>
      </c>
      <c r="C296" s="10">
        <v>13</v>
      </c>
      <c r="D296" s="10">
        <v>22</v>
      </c>
      <c r="E296" s="10">
        <v>5</v>
      </c>
      <c r="F296" s="10">
        <v>58</v>
      </c>
      <c r="G296" s="11">
        <v>5</v>
      </c>
      <c r="H296" s="9">
        <v>1</v>
      </c>
      <c r="I296" s="10">
        <v>0</v>
      </c>
      <c r="J296" s="10">
        <v>19</v>
      </c>
      <c r="K296" s="10">
        <v>0</v>
      </c>
      <c r="L296" s="10">
        <v>27</v>
      </c>
      <c r="M296" s="11">
        <v>0</v>
      </c>
      <c r="N296" s="9">
        <v>53</v>
      </c>
      <c r="O296" s="10">
        <v>2</v>
      </c>
      <c r="P296" s="10">
        <v>65</v>
      </c>
      <c r="Q296" s="10">
        <v>0</v>
      </c>
      <c r="R296" s="10">
        <v>19</v>
      </c>
      <c r="S296" s="11">
        <v>2</v>
      </c>
      <c r="T296" s="9">
        <v>32</v>
      </c>
      <c r="U296" s="10">
        <v>8</v>
      </c>
      <c r="V296" s="10">
        <v>9</v>
      </c>
      <c r="W296" s="10">
        <v>1</v>
      </c>
      <c r="X296" s="10">
        <v>4</v>
      </c>
      <c r="Y296" s="11">
        <v>1</v>
      </c>
      <c r="Z296" s="24">
        <v>0</v>
      </c>
      <c r="AA296" s="32">
        <v>0</v>
      </c>
      <c r="AB296" s="27"/>
      <c r="AC296" s="25" t="s">
        <v>71</v>
      </c>
      <c r="AD296" s="32"/>
      <c r="AE296" s="25"/>
      <c r="AF296" s="25"/>
      <c r="AG296" s="25"/>
      <c r="AH296" s="25"/>
      <c r="AI296" s="25"/>
      <c r="AJ296" s="25"/>
    </row>
    <row r="297" spans="1:36">
      <c r="A297" s="5">
        <v>41381</v>
      </c>
      <c r="B297" s="9">
        <v>176</v>
      </c>
      <c r="C297" s="10">
        <v>17</v>
      </c>
      <c r="D297" s="10">
        <v>115</v>
      </c>
      <c r="E297" s="10">
        <v>20</v>
      </c>
      <c r="F297" s="10">
        <v>34</v>
      </c>
      <c r="G297" s="11">
        <v>4</v>
      </c>
      <c r="H297" s="9">
        <v>263</v>
      </c>
      <c r="I297" s="10">
        <v>12</v>
      </c>
      <c r="J297" s="10">
        <v>103</v>
      </c>
      <c r="K297" s="10">
        <v>5</v>
      </c>
      <c r="L297" s="10">
        <v>37</v>
      </c>
      <c r="M297" s="11">
        <v>2</v>
      </c>
      <c r="N297" s="9">
        <v>8</v>
      </c>
      <c r="O297" s="10">
        <v>0</v>
      </c>
      <c r="P297" s="10">
        <v>18</v>
      </c>
      <c r="Q297" s="10">
        <v>0</v>
      </c>
      <c r="R297" s="10">
        <v>139</v>
      </c>
      <c r="S297" s="11">
        <v>13</v>
      </c>
      <c r="T297" s="9">
        <v>23</v>
      </c>
      <c r="U297" s="10">
        <v>2</v>
      </c>
      <c r="V297" s="10">
        <v>8</v>
      </c>
      <c r="W297" s="10">
        <v>1</v>
      </c>
      <c r="X297" s="10">
        <v>23</v>
      </c>
      <c r="Y297" s="11">
        <v>2</v>
      </c>
      <c r="Z297" s="24">
        <v>0</v>
      </c>
      <c r="AA297" s="32">
        <v>0</v>
      </c>
      <c r="AB297" s="27"/>
      <c r="AC297" s="27" t="s">
        <v>125</v>
      </c>
      <c r="AD297" s="32"/>
      <c r="AE297" s="25"/>
      <c r="AF297" s="25"/>
      <c r="AG297" s="25"/>
      <c r="AH297" s="25"/>
      <c r="AI297" s="25"/>
      <c r="AJ297" s="25"/>
    </row>
    <row r="298" spans="1:36">
      <c r="A298" s="5">
        <v>41389</v>
      </c>
      <c r="B298" s="25">
        <v>175</v>
      </c>
      <c r="C298" s="25">
        <v>21</v>
      </c>
      <c r="D298" s="25">
        <v>109</v>
      </c>
      <c r="E298" s="25">
        <v>22</v>
      </c>
      <c r="F298" s="25">
        <v>83</v>
      </c>
      <c r="G298" s="11">
        <v>8</v>
      </c>
      <c r="H298" s="9">
        <v>59</v>
      </c>
      <c r="I298" s="25">
        <v>1</v>
      </c>
      <c r="J298" s="25">
        <v>55</v>
      </c>
      <c r="K298" s="25">
        <v>4</v>
      </c>
      <c r="L298" s="25">
        <v>41</v>
      </c>
      <c r="M298" s="11">
        <v>2</v>
      </c>
      <c r="N298" s="9">
        <v>46</v>
      </c>
      <c r="O298" s="25">
        <v>4</v>
      </c>
      <c r="P298" s="25">
        <v>81</v>
      </c>
      <c r="Q298" s="25">
        <v>16</v>
      </c>
      <c r="R298" s="25">
        <v>68</v>
      </c>
      <c r="S298" s="11">
        <v>13</v>
      </c>
      <c r="T298" s="9">
        <v>157</v>
      </c>
      <c r="U298" s="25">
        <v>16</v>
      </c>
      <c r="V298" s="25">
        <v>204</v>
      </c>
      <c r="W298" s="25">
        <v>19</v>
      </c>
      <c r="X298" s="25">
        <v>83</v>
      </c>
      <c r="Y298" s="11">
        <v>8</v>
      </c>
      <c r="Z298" s="25">
        <v>7</v>
      </c>
      <c r="AA298" s="11">
        <v>3</v>
      </c>
      <c r="AB298" s="11"/>
      <c r="AC298" s="32" t="s">
        <v>98</v>
      </c>
      <c r="AD298" s="32"/>
      <c r="AE298" s="25"/>
      <c r="AF298" s="25"/>
      <c r="AG298" s="25"/>
      <c r="AH298" s="25"/>
      <c r="AI298" s="25"/>
      <c r="AJ298" s="25"/>
    </row>
    <row r="299" spans="1:36">
      <c r="A299" s="5">
        <v>41395</v>
      </c>
      <c r="B299" s="9">
        <v>17</v>
      </c>
      <c r="C299" s="10">
        <v>3</v>
      </c>
      <c r="D299" s="10">
        <v>11</v>
      </c>
      <c r="E299" s="10">
        <v>1</v>
      </c>
      <c r="F299" s="10">
        <v>6</v>
      </c>
      <c r="G299" s="11">
        <v>1</v>
      </c>
      <c r="H299" s="25">
        <v>11</v>
      </c>
      <c r="I299" s="25">
        <v>4</v>
      </c>
      <c r="J299" s="25">
        <v>62</v>
      </c>
      <c r="K299" s="25">
        <v>2</v>
      </c>
      <c r="L299" s="25">
        <v>218</v>
      </c>
      <c r="M299" s="25">
        <v>26</v>
      </c>
      <c r="N299" s="9">
        <v>67</v>
      </c>
      <c r="O299" s="10">
        <v>6</v>
      </c>
      <c r="P299" s="10">
        <v>20</v>
      </c>
      <c r="Q299" s="10">
        <v>0</v>
      </c>
      <c r="R299" s="10">
        <v>7</v>
      </c>
      <c r="S299" s="11">
        <v>1</v>
      </c>
      <c r="T299" s="9">
        <v>4</v>
      </c>
      <c r="U299" s="10">
        <v>0</v>
      </c>
      <c r="V299" s="10">
        <v>7</v>
      </c>
      <c r="W299" s="10">
        <v>0</v>
      </c>
      <c r="X299" s="10">
        <v>69</v>
      </c>
      <c r="Y299" s="11">
        <v>2</v>
      </c>
      <c r="Z299" s="9">
        <v>1</v>
      </c>
      <c r="AA299" s="10">
        <v>0</v>
      </c>
      <c r="AB299" s="27"/>
      <c r="AC299" s="32" t="s">
        <v>90</v>
      </c>
      <c r="AD299" s="32"/>
      <c r="AE299" s="25"/>
      <c r="AF299" s="25"/>
      <c r="AG299" s="25"/>
      <c r="AH299" s="25"/>
      <c r="AI299" s="25"/>
      <c r="AJ299" s="25"/>
    </row>
    <row r="300" spans="1:36">
      <c r="A300" s="5">
        <v>41396</v>
      </c>
      <c r="B300" s="9">
        <v>251</v>
      </c>
      <c r="C300" s="10">
        <v>48</v>
      </c>
      <c r="D300" s="10">
        <v>173</v>
      </c>
      <c r="E300" s="10">
        <v>32</v>
      </c>
      <c r="F300" s="10">
        <v>60</v>
      </c>
      <c r="G300" s="11">
        <v>8</v>
      </c>
      <c r="H300" s="9">
        <v>32</v>
      </c>
      <c r="I300" s="10">
        <v>0</v>
      </c>
      <c r="J300" s="10">
        <v>24</v>
      </c>
      <c r="K300" s="10">
        <v>1</v>
      </c>
      <c r="L300" s="10">
        <v>17</v>
      </c>
      <c r="M300" s="11">
        <v>0</v>
      </c>
      <c r="N300" s="9">
        <v>29</v>
      </c>
      <c r="O300" s="10">
        <v>2</v>
      </c>
      <c r="P300" s="10">
        <v>48</v>
      </c>
      <c r="Q300" s="10">
        <v>2</v>
      </c>
      <c r="R300" s="10">
        <v>23</v>
      </c>
      <c r="S300" s="11">
        <v>4</v>
      </c>
      <c r="T300" s="9">
        <v>140</v>
      </c>
      <c r="U300" s="10">
        <v>8</v>
      </c>
      <c r="V300" s="10">
        <v>16</v>
      </c>
      <c r="W300" s="10">
        <v>4</v>
      </c>
      <c r="X300" s="10">
        <v>7</v>
      </c>
      <c r="Y300" s="11">
        <v>0</v>
      </c>
      <c r="Z300" s="24">
        <v>0</v>
      </c>
      <c r="AA300" s="32">
        <v>0</v>
      </c>
      <c r="AB300" s="27"/>
      <c r="AC300" s="27" t="s">
        <v>92</v>
      </c>
      <c r="AD300" s="32"/>
      <c r="AE300" s="25"/>
      <c r="AF300" s="25"/>
      <c r="AG300" s="25"/>
      <c r="AH300" s="25"/>
      <c r="AI300" s="25"/>
      <c r="AJ300" s="25"/>
    </row>
    <row r="301" spans="1:36">
      <c r="A301" s="5">
        <v>41401</v>
      </c>
      <c r="B301" s="9">
        <v>252</v>
      </c>
      <c r="C301" s="10">
        <v>42</v>
      </c>
      <c r="D301" s="10">
        <v>119</v>
      </c>
      <c r="E301" s="10">
        <v>26</v>
      </c>
      <c r="F301" s="10">
        <v>175</v>
      </c>
      <c r="G301" s="11">
        <v>49</v>
      </c>
      <c r="H301" s="9">
        <v>14</v>
      </c>
      <c r="I301" s="10">
        <v>0</v>
      </c>
      <c r="J301" s="10">
        <v>9</v>
      </c>
      <c r="K301" s="10">
        <v>0</v>
      </c>
      <c r="L301" s="10">
        <v>8</v>
      </c>
      <c r="M301" s="11">
        <v>1</v>
      </c>
      <c r="N301" s="9">
        <v>16</v>
      </c>
      <c r="O301" s="10">
        <v>0</v>
      </c>
      <c r="P301" s="10">
        <v>32</v>
      </c>
      <c r="Q301" s="10">
        <v>3</v>
      </c>
      <c r="R301" s="10">
        <v>23</v>
      </c>
      <c r="S301" s="11">
        <v>2</v>
      </c>
      <c r="T301" s="9">
        <v>8</v>
      </c>
      <c r="U301" s="10">
        <v>0</v>
      </c>
      <c r="V301" s="10">
        <v>6</v>
      </c>
      <c r="W301" s="10">
        <v>0</v>
      </c>
      <c r="X301" s="10">
        <v>31</v>
      </c>
      <c r="Y301" s="11">
        <v>2</v>
      </c>
      <c r="Z301" s="24">
        <v>0</v>
      </c>
      <c r="AA301" s="32">
        <v>0</v>
      </c>
      <c r="AB301" s="27"/>
      <c r="AC301" s="32" t="s">
        <v>185</v>
      </c>
      <c r="AD301" s="32"/>
      <c r="AE301" s="25"/>
      <c r="AF301" s="25"/>
      <c r="AG301" s="25"/>
      <c r="AH301" s="25"/>
      <c r="AI301" s="25"/>
      <c r="AJ301" s="25"/>
    </row>
    <row r="302" spans="1:36">
      <c r="A302" s="5">
        <v>41403</v>
      </c>
      <c r="B302" s="9">
        <v>192</v>
      </c>
      <c r="C302" s="10">
        <v>35</v>
      </c>
      <c r="D302" s="10">
        <v>37</v>
      </c>
      <c r="E302" s="10">
        <v>8</v>
      </c>
      <c r="F302" s="10">
        <v>7</v>
      </c>
      <c r="G302" s="11">
        <v>3</v>
      </c>
      <c r="H302" s="9">
        <v>7</v>
      </c>
      <c r="I302" s="10">
        <v>0</v>
      </c>
      <c r="J302" s="10">
        <v>73</v>
      </c>
      <c r="K302" s="10">
        <v>1</v>
      </c>
      <c r="L302" s="10">
        <v>62</v>
      </c>
      <c r="M302" s="11">
        <v>0</v>
      </c>
      <c r="N302" s="9">
        <v>64</v>
      </c>
      <c r="O302" s="10">
        <v>4</v>
      </c>
      <c r="P302" s="10">
        <v>42</v>
      </c>
      <c r="Q302" s="10">
        <v>2</v>
      </c>
      <c r="R302" s="10">
        <v>51</v>
      </c>
      <c r="S302" s="11">
        <v>6</v>
      </c>
      <c r="T302" s="9">
        <v>24</v>
      </c>
      <c r="U302" s="10">
        <v>0</v>
      </c>
      <c r="V302" s="10">
        <v>54</v>
      </c>
      <c r="W302" s="10">
        <v>1</v>
      </c>
      <c r="X302" s="10">
        <v>64</v>
      </c>
      <c r="Y302" s="11">
        <v>3</v>
      </c>
      <c r="Z302" s="24">
        <v>0</v>
      </c>
      <c r="AA302" s="32">
        <v>0</v>
      </c>
      <c r="AB302" s="27"/>
      <c r="AC302" s="143" t="s">
        <v>105</v>
      </c>
      <c r="AD302" s="32"/>
      <c r="AE302" s="25"/>
      <c r="AF302" s="25"/>
      <c r="AG302" s="25"/>
      <c r="AH302" s="25"/>
      <c r="AI302" s="25"/>
      <c r="AJ302" s="25"/>
    </row>
    <row r="303" spans="1:36">
      <c r="A303" s="5">
        <v>41410</v>
      </c>
      <c r="B303" s="9">
        <v>50</v>
      </c>
      <c r="C303" s="10">
        <v>15</v>
      </c>
      <c r="D303" s="10">
        <v>15</v>
      </c>
      <c r="E303" s="10">
        <v>6</v>
      </c>
      <c r="F303" s="10">
        <v>5</v>
      </c>
      <c r="G303" s="11">
        <v>3</v>
      </c>
      <c r="H303" s="9">
        <v>25</v>
      </c>
      <c r="I303" s="10">
        <v>0</v>
      </c>
      <c r="J303" s="10">
        <v>106</v>
      </c>
      <c r="K303" s="10">
        <v>1</v>
      </c>
      <c r="L303" s="10">
        <v>55</v>
      </c>
      <c r="M303" s="11">
        <v>0</v>
      </c>
      <c r="N303" s="9">
        <v>23</v>
      </c>
      <c r="O303" s="10">
        <v>2</v>
      </c>
      <c r="P303" s="10">
        <v>50</v>
      </c>
      <c r="Q303" s="10">
        <v>1</v>
      </c>
      <c r="R303" s="10">
        <v>62</v>
      </c>
      <c r="S303" s="11">
        <v>2</v>
      </c>
      <c r="T303" s="9">
        <v>30</v>
      </c>
      <c r="U303" s="10">
        <v>3</v>
      </c>
      <c r="V303" s="10">
        <v>15</v>
      </c>
      <c r="W303" s="10">
        <v>0</v>
      </c>
      <c r="X303" s="10">
        <v>18</v>
      </c>
      <c r="Y303" s="11">
        <v>1</v>
      </c>
      <c r="Z303" s="24">
        <v>0</v>
      </c>
      <c r="AA303" s="32">
        <v>0</v>
      </c>
      <c r="AB303" s="27"/>
      <c r="AC303" s="25" t="s">
        <v>149</v>
      </c>
      <c r="AD303" s="32"/>
      <c r="AE303" s="25"/>
      <c r="AF303" s="25"/>
      <c r="AG303" s="25"/>
      <c r="AH303" s="25"/>
      <c r="AI303" s="25"/>
      <c r="AJ303" s="25"/>
    </row>
    <row r="304" spans="1:36">
      <c r="A304" s="5">
        <v>41411</v>
      </c>
      <c r="B304" s="9">
        <v>23</v>
      </c>
      <c r="C304" s="10">
        <v>1</v>
      </c>
      <c r="D304" s="10">
        <v>4</v>
      </c>
      <c r="E304" s="10">
        <v>1</v>
      </c>
      <c r="F304" s="10">
        <v>0</v>
      </c>
      <c r="G304" s="11">
        <v>0</v>
      </c>
      <c r="H304" s="9">
        <v>16</v>
      </c>
      <c r="I304" s="10">
        <v>0</v>
      </c>
      <c r="J304" s="10">
        <v>10</v>
      </c>
      <c r="K304" s="10">
        <v>0</v>
      </c>
      <c r="L304" s="10">
        <v>16</v>
      </c>
      <c r="M304" s="11">
        <v>2</v>
      </c>
      <c r="N304" s="9">
        <v>110</v>
      </c>
      <c r="O304" s="10">
        <v>7</v>
      </c>
      <c r="P304" s="10">
        <v>41</v>
      </c>
      <c r="Q304" s="10">
        <v>2</v>
      </c>
      <c r="R304" s="10">
        <v>21</v>
      </c>
      <c r="S304" s="11">
        <v>3</v>
      </c>
      <c r="T304" s="9">
        <v>4</v>
      </c>
      <c r="U304" s="10">
        <v>1</v>
      </c>
      <c r="V304" s="10">
        <v>5</v>
      </c>
      <c r="W304" s="10">
        <v>0</v>
      </c>
      <c r="X304" s="10">
        <v>10</v>
      </c>
      <c r="Y304" s="11">
        <v>3</v>
      </c>
      <c r="Z304" s="24">
        <v>0</v>
      </c>
      <c r="AA304" s="32">
        <v>0</v>
      </c>
      <c r="AB304" s="27"/>
      <c r="AC304" s="25" t="s">
        <v>163</v>
      </c>
      <c r="AD304" s="32"/>
      <c r="AE304" s="25"/>
      <c r="AF304" s="25"/>
      <c r="AG304" s="25"/>
      <c r="AH304" s="25"/>
      <c r="AI304" s="25"/>
      <c r="AJ304" s="25"/>
    </row>
    <row r="305" spans="1:36">
      <c r="A305" s="5">
        <v>41415</v>
      </c>
      <c r="B305" s="9">
        <v>103</v>
      </c>
      <c r="C305" s="10">
        <v>18</v>
      </c>
      <c r="D305" s="10">
        <v>9</v>
      </c>
      <c r="E305" s="10">
        <v>3</v>
      </c>
      <c r="F305" s="10">
        <v>10</v>
      </c>
      <c r="G305" s="11">
        <v>6</v>
      </c>
      <c r="H305" s="9">
        <v>34</v>
      </c>
      <c r="I305" s="10">
        <v>7</v>
      </c>
      <c r="J305" s="10">
        <v>122</v>
      </c>
      <c r="K305" s="10">
        <v>9</v>
      </c>
      <c r="L305" s="10">
        <v>120</v>
      </c>
      <c r="M305" s="11">
        <v>1</v>
      </c>
      <c r="N305" s="9">
        <v>48</v>
      </c>
      <c r="O305" s="10">
        <v>2</v>
      </c>
      <c r="P305" s="10">
        <v>31</v>
      </c>
      <c r="Q305" s="10">
        <v>1</v>
      </c>
      <c r="R305" s="10">
        <v>25</v>
      </c>
      <c r="S305" s="11">
        <v>3</v>
      </c>
      <c r="T305" s="9">
        <v>30</v>
      </c>
      <c r="U305" s="10">
        <v>1</v>
      </c>
      <c r="V305" s="10">
        <v>8</v>
      </c>
      <c r="W305" s="10">
        <v>2</v>
      </c>
      <c r="X305" s="10">
        <v>5</v>
      </c>
      <c r="Y305" s="11">
        <v>0</v>
      </c>
      <c r="Z305" s="24">
        <v>0</v>
      </c>
      <c r="AA305" s="32">
        <v>0</v>
      </c>
      <c r="AB305" s="27"/>
      <c r="AC305" s="32" t="s">
        <v>152</v>
      </c>
      <c r="AD305" s="32"/>
      <c r="AE305" s="25"/>
      <c r="AF305" s="25"/>
      <c r="AG305" s="25"/>
      <c r="AH305" s="25"/>
      <c r="AI305" s="25"/>
      <c r="AJ305" s="25"/>
    </row>
    <row r="306" spans="1:36">
      <c r="A306" s="5">
        <v>41417</v>
      </c>
      <c r="B306" s="10">
        <v>36</v>
      </c>
      <c r="C306" s="10">
        <v>8</v>
      </c>
      <c r="D306" s="10">
        <v>19</v>
      </c>
      <c r="E306" s="10">
        <v>7</v>
      </c>
      <c r="F306" s="10">
        <v>8</v>
      </c>
      <c r="G306" s="11">
        <v>1</v>
      </c>
      <c r="H306" s="9">
        <v>4</v>
      </c>
      <c r="I306" s="10">
        <v>0</v>
      </c>
      <c r="J306" s="10">
        <v>3</v>
      </c>
      <c r="K306" s="10">
        <v>0</v>
      </c>
      <c r="L306" s="10">
        <v>3</v>
      </c>
      <c r="M306" s="10">
        <v>1</v>
      </c>
      <c r="N306" s="9">
        <v>20</v>
      </c>
      <c r="O306" s="10">
        <v>4</v>
      </c>
      <c r="P306" s="10">
        <v>40</v>
      </c>
      <c r="Q306" s="10">
        <v>5</v>
      </c>
      <c r="R306" s="10">
        <v>26</v>
      </c>
      <c r="S306" s="11">
        <v>4</v>
      </c>
      <c r="T306" s="9">
        <v>34</v>
      </c>
      <c r="U306" s="10">
        <v>1</v>
      </c>
      <c r="V306" s="10">
        <v>11</v>
      </c>
      <c r="W306" s="10">
        <v>1</v>
      </c>
      <c r="X306" s="10">
        <v>10</v>
      </c>
      <c r="Y306" s="11">
        <v>1</v>
      </c>
      <c r="Z306" s="24">
        <v>0</v>
      </c>
      <c r="AA306" s="32">
        <v>0</v>
      </c>
      <c r="AB306" s="27"/>
      <c r="AC306" s="25" t="s">
        <v>186</v>
      </c>
      <c r="AD306" s="32"/>
      <c r="AE306" s="25"/>
      <c r="AF306" s="25"/>
      <c r="AG306" s="25"/>
      <c r="AH306" s="25"/>
      <c r="AI306" s="25"/>
      <c r="AJ306" s="25"/>
    </row>
    <row r="307" spans="1:36">
      <c r="A307" s="98">
        <v>41422</v>
      </c>
      <c r="B307" s="10">
        <v>2</v>
      </c>
      <c r="C307" s="10">
        <v>0</v>
      </c>
      <c r="D307" s="10">
        <v>2</v>
      </c>
      <c r="E307" s="10">
        <v>1</v>
      </c>
      <c r="F307" s="11">
        <v>0</v>
      </c>
      <c r="G307" s="11">
        <v>0</v>
      </c>
      <c r="H307" s="9">
        <v>47</v>
      </c>
      <c r="I307" s="10">
        <v>1</v>
      </c>
      <c r="J307" s="10">
        <v>18</v>
      </c>
      <c r="K307" s="10">
        <v>1</v>
      </c>
      <c r="L307" s="11">
        <v>16</v>
      </c>
      <c r="M307" s="9">
        <v>0</v>
      </c>
      <c r="N307" s="9">
        <v>20</v>
      </c>
      <c r="O307" s="10">
        <v>4</v>
      </c>
      <c r="P307" s="10">
        <v>16</v>
      </c>
      <c r="Q307" s="10">
        <v>1</v>
      </c>
      <c r="R307" s="10">
        <v>18</v>
      </c>
      <c r="S307" s="11">
        <v>0</v>
      </c>
      <c r="T307" s="9">
        <v>5</v>
      </c>
      <c r="U307" s="10">
        <v>0</v>
      </c>
      <c r="V307" s="10">
        <v>8</v>
      </c>
      <c r="W307" s="10">
        <v>0</v>
      </c>
      <c r="X307" s="10">
        <v>17</v>
      </c>
      <c r="Y307" s="11">
        <v>2</v>
      </c>
      <c r="Z307" s="24">
        <v>0</v>
      </c>
      <c r="AA307" s="32">
        <v>0</v>
      </c>
      <c r="AB307" s="27"/>
      <c r="AC307" s="32" t="s">
        <v>157</v>
      </c>
      <c r="AD307" s="32"/>
      <c r="AE307" s="25"/>
      <c r="AF307" s="25"/>
      <c r="AG307" s="25"/>
      <c r="AH307" s="25"/>
      <c r="AI307" s="25"/>
      <c r="AJ307" s="25"/>
    </row>
    <row r="308" spans="1:36">
      <c r="A308" s="98">
        <v>41424</v>
      </c>
      <c r="B308" s="9">
        <v>44</v>
      </c>
      <c r="C308" s="10">
        <v>9</v>
      </c>
      <c r="D308" s="10">
        <v>25</v>
      </c>
      <c r="E308" s="10">
        <v>10</v>
      </c>
      <c r="F308" s="10">
        <v>9</v>
      </c>
      <c r="G308" s="11">
        <v>3</v>
      </c>
      <c r="H308" s="9">
        <v>23</v>
      </c>
      <c r="I308" s="10">
        <v>1</v>
      </c>
      <c r="J308" s="10">
        <v>10</v>
      </c>
      <c r="K308" s="10">
        <v>1</v>
      </c>
      <c r="L308" s="10">
        <v>5</v>
      </c>
      <c r="M308" s="11">
        <v>0</v>
      </c>
      <c r="N308" s="9">
        <v>34</v>
      </c>
      <c r="O308" s="10">
        <v>2</v>
      </c>
      <c r="P308" s="10">
        <v>41</v>
      </c>
      <c r="Q308" s="10">
        <v>1</v>
      </c>
      <c r="R308" s="10">
        <v>9</v>
      </c>
      <c r="S308" s="11">
        <v>2</v>
      </c>
      <c r="T308" s="9">
        <v>98</v>
      </c>
      <c r="U308" s="10">
        <v>10</v>
      </c>
      <c r="V308" s="10">
        <v>29</v>
      </c>
      <c r="W308" s="10">
        <v>2</v>
      </c>
      <c r="X308" s="10">
        <v>17</v>
      </c>
      <c r="Y308" s="11">
        <v>3</v>
      </c>
      <c r="Z308" s="24">
        <v>0</v>
      </c>
      <c r="AA308" s="32">
        <v>0</v>
      </c>
      <c r="AB308" s="27"/>
      <c r="AC308" s="32" t="s">
        <v>235</v>
      </c>
      <c r="AD308" s="32"/>
      <c r="AE308" s="25"/>
      <c r="AF308" s="25"/>
      <c r="AG308" s="25"/>
      <c r="AH308" s="25"/>
      <c r="AI308" s="25"/>
      <c r="AJ308" s="25"/>
    </row>
    <row r="309" spans="1:36">
      <c r="A309" s="98">
        <v>41429</v>
      </c>
      <c r="B309" s="9">
        <v>162</v>
      </c>
      <c r="C309" s="10">
        <v>28</v>
      </c>
      <c r="D309" s="10">
        <v>162</v>
      </c>
      <c r="E309" s="10">
        <v>35</v>
      </c>
      <c r="F309" s="10">
        <v>45</v>
      </c>
      <c r="G309" s="11">
        <v>6</v>
      </c>
      <c r="H309" s="9">
        <v>62</v>
      </c>
      <c r="I309" s="10">
        <v>3</v>
      </c>
      <c r="J309" s="10">
        <v>42</v>
      </c>
      <c r="K309" s="10">
        <v>2</v>
      </c>
      <c r="L309" s="10">
        <v>28</v>
      </c>
      <c r="M309" s="11">
        <v>3</v>
      </c>
      <c r="N309" s="9">
        <v>107</v>
      </c>
      <c r="O309" s="10">
        <v>4</v>
      </c>
      <c r="P309" s="10">
        <v>63</v>
      </c>
      <c r="Q309" s="10">
        <v>2</v>
      </c>
      <c r="R309" s="10">
        <v>73</v>
      </c>
      <c r="S309" s="11">
        <v>6</v>
      </c>
      <c r="T309" s="9">
        <v>107</v>
      </c>
      <c r="U309" s="10">
        <v>6</v>
      </c>
      <c r="V309" s="10">
        <v>49</v>
      </c>
      <c r="W309" s="10">
        <v>3</v>
      </c>
      <c r="X309" s="10">
        <v>24</v>
      </c>
      <c r="Y309" s="11">
        <v>2</v>
      </c>
      <c r="Z309" s="24">
        <v>0</v>
      </c>
      <c r="AA309" s="32">
        <v>0</v>
      </c>
      <c r="AB309" s="27"/>
      <c r="AC309" s="32" t="s">
        <v>167</v>
      </c>
      <c r="AD309" s="32"/>
      <c r="AE309" s="25"/>
      <c r="AF309" s="25"/>
      <c r="AG309" s="25"/>
      <c r="AH309" s="25"/>
      <c r="AI309" s="25"/>
      <c r="AJ309" s="25"/>
    </row>
    <row r="310" spans="1:36">
      <c r="A310" s="5">
        <v>41431</v>
      </c>
      <c r="B310" s="9">
        <v>92</v>
      </c>
      <c r="C310" s="10">
        <v>13</v>
      </c>
      <c r="D310" s="10">
        <v>35</v>
      </c>
      <c r="E310" s="10">
        <v>3</v>
      </c>
      <c r="F310" s="10">
        <v>29</v>
      </c>
      <c r="G310" s="11">
        <v>6</v>
      </c>
      <c r="H310" s="9">
        <v>2</v>
      </c>
      <c r="I310" s="10">
        <v>0</v>
      </c>
      <c r="J310" s="10">
        <v>12</v>
      </c>
      <c r="K310" s="10">
        <v>1</v>
      </c>
      <c r="L310" s="10">
        <v>99</v>
      </c>
      <c r="M310" s="11">
        <v>4</v>
      </c>
      <c r="N310" s="9">
        <v>7</v>
      </c>
      <c r="O310" s="10">
        <v>1</v>
      </c>
      <c r="P310" s="10">
        <v>21</v>
      </c>
      <c r="Q310" s="10">
        <v>6</v>
      </c>
      <c r="R310" s="10">
        <v>21</v>
      </c>
      <c r="S310" s="11">
        <v>1</v>
      </c>
      <c r="T310" s="9">
        <v>23</v>
      </c>
      <c r="U310" s="10">
        <v>2</v>
      </c>
      <c r="V310" s="10">
        <v>16</v>
      </c>
      <c r="W310" s="10">
        <v>1</v>
      </c>
      <c r="X310" s="10">
        <v>12</v>
      </c>
      <c r="Y310" s="11">
        <v>0</v>
      </c>
      <c r="Z310" s="24">
        <v>0</v>
      </c>
      <c r="AA310" s="32">
        <v>0</v>
      </c>
      <c r="AB310" s="27"/>
      <c r="AC310" s="25" t="s">
        <v>246</v>
      </c>
      <c r="AD310" s="32"/>
      <c r="AE310" s="25"/>
      <c r="AF310" s="25"/>
      <c r="AG310" s="25"/>
      <c r="AH310" s="25"/>
      <c r="AI310" s="25"/>
      <c r="AJ310" s="25"/>
    </row>
    <row r="311" spans="1:36">
      <c r="A311" s="5">
        <v>41436</v>
      </c>
      <c r="B311" s="9">
        <v>2</v>
      </c>
      <c r="C311" s="10">
        <v>0</v>
      </c>
      <c r="D311" s="10">
        <v>3</v>
      </c>
      <c r="E311" s="10">
        <v>1</v>
      </c>
      <c r="F311" s="10">
        <v>0</v>
      </c>
      <c r="G311" s="11">
        <v>0</v>
      </c>
      <c r="H311" s="9">
        <v>21</v>
      </c>
      <c r="I311" s="10">
        <v>1</v>
      </c>
      <c r="J311" s="10">
        <v>37</v>
      </c>
      <c r="K311" s="10">
        <v>3</v>
      </c>
      <c r="L311" s="10">
        <v>48</v>
      </c>
      <c r="M311" s="11">
        <v>3</v>
      </c>
      <c r="N311" s="9">
        <v>19</v>
      </c>
      <c r="O311" s="10">
        <v>0</v>
      </c>
      <c r="P311" s="10">
        <v>11</v>
      </c>
      <c r="Q311" s="10">
        <v>0</v>
      </c>
      <c r="R311" s="10">
        <v>9</v>
      </c>
      <c r="S311" s="11">
        <v>1</v>
      </c>
      <c r="T311" s="9">
        <v>7</v>
      </c>
      <c r="U311" s="10">
        <v>0</v>
      </c>
      <c r="V311" s="10">
        <v>5</v>
      </c>
      <c r="W311" s="10">
        <v>0</v>
      </c>
      <c r="X311" s="10">
        <v>10</v>
      </c>
      <c r="Y311" s="11">
        <v>1</v>
      </c>
      <c r="Z311" s="24">
        <v>0</v>
      </c>
      <c r="AA311" s="32">
        <v>0</v>
      </c>
      <c r="AB311" s="27"/>
      <c r="AC311" s="25" t="s">
        <v>256</v>
      </c>
      <c r="AD311" s="32"/>
      <c r="AE311" s="25"/>
      <c r="AF311" s="25"/>
      <c r="AG311" s="25"/>
      <c r="AH311" s="25"/>
      <c r="AI311" s="25"/>
      <c r="AJ311" s="25"/>
    </row>
    <row r="312" spans="1:36">
      <c r="A312" s="5">
        <v>41438</v>
      </c>
      <c r="B312" s="9">
        <v>6</v>
      </c>
      <c r="C312" s="10">
        <v>1</v>
      </c>
      <c r="D312" s="10">
        <v>2</v>
      </c>
      <c r="E312" s="10">
        <v>0</v>
      </c>
      <c r="F312" s="10">
        <v>1</v>
      </c>
      <c r="G312" s="11">
        <v>0</v>
      </c>
      <c r="H312" s="9">
        <v>43</v>
      </c>
      <c r="I312" s="10">
        <v>1</v>
      </c>
      <c r="J312" s="10">
        <v>65</v>
      </c>
      <c r="K312" s="10">
        <v>2</v>
      </c>
      <c r="L312" s="10">
        <v>58</v>
      </c>
      <c r="M312" s="11">
        <v>3</v>
      </c>
      <c r="N312" s="9">
        <v>64</v>
      </c>
      <c r="O312" s="10">
        <v>1</v>
      </c>
      <c r="P312" s="10">
        <v>55</v>
      </c>
      <c r="Q312" s="10">
        <v>1</v>
      </c>
      <c r="R312" s="10">
        <v>54</v>
      </c>
      <c r="S312" s="11">
        <v>1</v>
      </c>
      <c r="T312" s="9">
        <v>8</v>
      </c>
      <c r="U312" s="10">
        <v>0</v>
      </c>
      <c r="V312" s="10">
        <v>8</v>
      </c>
      <c r="W312" s="10">
        <v>0</v>
      </c>
      <c r="X312" s="10">
        <v>5</v>
      </c>
      <c r="Y312" s="11">
        <v>1</v>
      </c>
      <c r="Z312" s="78">
        <v>0</v>
      </c>
      <c r="AA312" s="79">
        <v>0</v>
      </c>
      <c r="AB312" s="27"/>
      <c r="AC312" s="27" t="s">
        <v>243</v>
      </c>
      <c r="AD312" s="32"/>
      <c r="AE312" s="25"/>
      <c r="AF312" s="25"/>
      <c r="AG312" s="25"/>
      <c r="AH312" s="25"/>
      <c r="AI312" s="25"/>
      <c r="AJ312" s="25"/>
    </row>
    <row r="313" spans="1:36">
      <c r="A313" s="5">
        <v>41442</v>
      </c>
      <c r="B313" s="9">
        <v>79</v>
      </c>
      <c r="C313" s="10">
        <v>9</v>
      </c>
      <c r="D313" s="10">
        <v>16</v>
      </c>
      <c r="E313" s="10">
        <v>3</v>
      </c>
      <c r="F313" s="10">
        <v>33</v>
      </c>
      <c r="G313" s="11">
        <v>5</v>
      </c>
      <c r="H313" s="9">
        <v>7</v>
      </c>
      <c r="I313" s="10">
        <v>1</v>
      </c>
      <c r="J313" s="10">
        <v>3</v>
      </c>
      <c r="K313" s="10">
        <v>1</v>
      </c>
      <c r="L313" s="10">
        <v>9</v>
      </c>
      <c r="M313" s="11">
        <v>1</v>
      </c>
      <c r="N313" s="9">
        <v>31</v>
      </c>
      <c r="O313" s="10">
        <v>6</v>
      </c>
      <c r="P313" s="10">
        <v>56</v>
      </c>
      <c r="Q313" s="10">
        <v>1</v>
      </c>
      <c r="R313" s="10">
        <v>63</v>
      </c>
      <c r="S313" s="11">
        <v>1</v>
      </c>
      <c r="T313" s="9">
        <v>17</v>
      </c>
      <c r="U313" s="10">
        <v>3</v>
      </c>
      <c r="V313" s="10">
        <v>6</v>
      </c>
      <c r="W313" s="10">
        <v>1</v>
      </c>
      <c r="X313" s="10">
        <v>36</v>
      </c>
      <c r="Y313" s="11">
        <v>4</v>
      </c>
      <c r="Z313" s="78">
        <v>0</v>
      </c>
      <c r="AA313" s="79">
        <v>0</v>
      </c>
      <c r="AB313" s="27"/>
      <c r="AC313" s="27" t="s">
        <v>183</v>
      </c>
      <c r="AD313" s="32"/>
      <c r="AE313" s="24"/>
      <c r="AF313" s="25"/>
      <c r="AG313" s="25"/>
      <c r="AH313" s="25"/>
      <c r="AI313" s="25"/>
      <c r="AJ313" s="25"/>
    </row>
    <row r="314" spans="1:36">
      <c r="A314" s="5">
        <v>41444</v>
      </c>
      <c r="B314" s="10">
        <v>126</v>
      </c>
      <c r="C314" s="10">
        <v>14</v>
      </c>
      <c r="D314" s="10">
        <v>67</v>
      </c>
      <c r="E314" s="10">
        <v>11</v>
      </c>
      <c r="F314" s="10">
        <v>17</v>
      </c>
      <c r="G314" s="10">
        <v>3</v>
      </c>
      <c r="H314" s="10">
        <v>15</v>
      </c>
      <c r="I314" s="10">
        <v>1</v>
      </c>
      <c r="J314" s="10">
        <v>38</v>
      </c>
      <c r="K314" s="10">
        <v>3</v>
      </c>
      <c r="L314" s="10">
        <v>246</v>
      </c>
      <c r="M314" s="10">
        <v>8</v>
      </c>
      <c r="N314" s="10">
        <v>20</v>
      </c>
      <c r="O314" s="10">
        <v>2</v>
      </c>
      <c r="P314" s="10">
        <v>21</v>
      </c>
      <c r="Q314" s="10">
        <v>1</v>
      </c>
      <c r="R314" s="10">
        <v>21</v>
      </c>
      <c r="S314" s="10">
        <v>1</v>
      </c>
      <c r="T314" s="10">
        <v>14</v>
      </c>
      <c r="U314" s="10">
        <v>0</v>
      </c>
      <c r="V314" s="10">
        <v>6</v>
      </c>
      <c r="W314" s="10">
        <v>0</v>
      </c>
      <c r="X314" s="10">
        <v>3</v>
      </c>
      <c r="Y314" s="10">
        <v>1</v>
      </c>
      <c r="Z314" s="123">
        <v>0</v>
      </c>
      <c r="AA314" s="123">
        <v>0</v>
      </c>
      <c r="AB314" s="27"/>
      <c r="AC314" s="27" t="s">
        <v>219</v>
      </c>
      <c r="AD314" s="27"/>
      <c r="AE314" s="27"/>
      <c r="AF314" s="25"/>
      <c r="AG314" s="25"/>
      <c r="AH314" s="25"/>
      <c r="AI314" s="25"/>
      <c r="AJ314" s="25"/>
    </row>
    <row r="315" spans="1:36">
      <c r="A315" s="7">
        <v>41449</v>
      </c>
      <c r="B315" s="156">
        <v>9</v>
      </c>
      <c r="C315" s="156">
        <v>1</v>
      </c>
      <c r="D315" s="156">
        <v>2</v>
      </c>
      <c r="E315" s="156">
        <v>1</v>
      </c>
      <c r="F315" s="157">
        <v>3</v>
      </c>
      <c r="G315" s="157">
        <v>1</v>
      </c>
      <c r="H315" s="157">
        <v>10</v>
      </c>
      <c r="I315" s="157">
        <v>3</v>
      </c>
      <c r="J315" s="157">
        <v>37</v>
      </c>
      <c r="K315" s="157">
        <v>5</v>
      </c>
      <c r="L315" s="157">
        <v>14</v>
      </c>
      <c r="M315" s="157">
        <v>0</v>
      </c>
      <c r="N315" s="157">
        <v>27</v>
      </c>
      <c r="O315" s="157">
        <v>2</v>
      </c>
      <c r="P315" s="157">
        <v>10</v>
      </c>
      <c r="Q315" s="157">
        <v>1</v>
      </c>
      <c r="R315" s="157">
        <v>9</v>
      </c>
      <c r="S315" s="157">
        <v>1</v>
      </c>
      <c r="T315" s="157">
        <v>11</v>
      </c>
      <c r="U315" s="157">
        <v>2</v>
      </c>
      <c r="V315" s="157">
        <v>5</v>
      </c>
      <c r="W315" s="157">
        <v>1</v>
      </c>
      <c r="X315" s="157">
        <v>11</v>
      </c>
      <c r="Y315" s="157">
        <v>4</v>
      </c>
      <c r="Z315" s="157">
        <v>0</v>
      </c>
      <c r="AA315" s="157">
        <v>0</v>
      </c>
      <c r="AB315" s="7"/>
      <c r="AC315" s="27" t="s">
        <v>254</v>
      </c>
      <c r="AD315" s="7"/>
      <c r="AE315" s="25"/>
      <c r="AF315" s="25"/>
      <c r="AG315" s="25"/>
      <c r="AH315" s="25"/>
      <c r="AI315" s="25"/>
      <c r="AJ315" s="25"/>
    </row>
    <row r="316" spans="1:36" ht="13.5" thickBot="1">
      <c r="A316" s="7">
        <v>41452</v>
      </c>
      <c r="B316" s="157">
        <v>2</v>
      </c>
      <c r="C316" s="157">
        <v>0</v>
      </c>
      <c r="D316" s="157">
        <v>0</v>
      </c>
      <c r="E316" s="157">
        <v>0</v>
      </c>
      <c r="F316" s="157">
        <v>3</v>
      </c>
      <c r="G316" s="157">
        <v>0</v>
      </c>
      <c r="H316" s="157">
        <v>7</v>
      </c>
      <c r="I316" s="157">
        <v>0</v>
      </c>
      <c r="J316" s="157">
        <v>4</v>
      </c>
      <c r="K316" s="157">
        <v>0</v>
      </c>
      <c r="L316" s="157">
        <v>8</v>
      </c>
      <c r="M316" s="157">
        <v>1</v>
      </c>
      <c r="N316" s="157">
        <v>22</v>
      </c>
      <c r="O316" s="157">
        <v>1</v>
      </c>
      <c r="P316" s="157">
        <v>52</v>
      </c>
      <c r="Q316" s="157">
        <v>5</v>
      </c>
      <c r="R316" s="157">
        <v>11</v>
      </c>
      <c r="S316" s="157">
        <v>1</v>
      </c>
      <c r="T316" s="157">
        <v>2</v>
      </c>
      <c r="U316" s="157">
        <v>1</v>
      </c>
      <c r="V316" s="157">
        <v>2</v>
      </c>
      <c r="W316" s="157">
        <v>0</v>
      </c>
      <c r="X316" s="157">
        <v>3</v>
      </c>
      <c r="Y316" s="157">
        <v>1</v>
      </c>
      <c r="Z316" s="157">
        <v>0</v>
      </c>
      <c r="AA316" s="157">
        <v>0</v>
      </c>
      <c r="AB316" s="7"/>
      <c r="AC316" s="33" t="s">
        <v>259</v>
      </c>
      <c r="AD316" s="7"/>
      <c r="AE316" s="25"/>
      <c r="AF316" s="25"/>
      <c r="AG316" s="25"/>
      <c r="AH316" s="25"/>
      <c r="AI316" s="25"/>
      <c r="AJ316" s="25"/>
    </row>
    <row r="317" spans="1:36">
      <c r="A317" s="5"/>
      <c r="B317" s="162">
        <f>COUNT(B292:AA316)</f>
        <v>650</v>
      </c>
      <c r="C317" s="162">
        <f>B317/2</f>
        <v>325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132"/>
      <c r="AD317" s="7"/>
      <c r="AE317" s="25"/>
      <c r="AF317" s="25"/>
      <c r="AG317" s="25"/>
      <c r="AH317" s="25"/>
      <c r="AI317" s="25"/>
      <c r="AJ317" s="25"/>
    </row>
    <row r="318" spans="1:36">
      <c r="A318" s="1" t="s">
        <v>12</v>
      </c>
      <c r="B318" s="8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 spans="1:36">
      <c r="A319" s="94" t="s">
        <v>0</v>
      </c>
      <c r="B319" s="95" t="s">
        <v>1</v>
      </c>
      <c r="C319" s="97" t="s">
        <v>2</v>
      </c>
      <c r="D319" s="97" t="s">
        <v>1</v>
      </c>
      <c r="E319" s="97" t="s">
        <v>2</v>
      </c>
      <c r="F319" s="97" t="s">
        <v>1</v>
      </c>
      <c r="G319" s="97" t="s">
        <v>2</v>
      </c>
      <c r="H319" s="95" t="s">
        <v>1</v>
      </c>
      <c r="I319" s="97" t="s">
        <v>2</v>
      </c>
      <c r="J319" s="97" t="s">
        <v>1</v>
      </c>
      <c r="K319" s="97" t="s">
        <v>2</v>
      </c>
      <c r="L319" s="97" t="s">
        <v>1</v>
      </c>
      <c r="M319" s="97" t="s">
        <v>2</v>
      </c>
      <c r="N319" s="95" t="s">
        <v>3</v>
      </c>
      <c r="O319" s="97" t="s">
        <v>4</v>
      </c>
      <c r="P319" s="97" t="s">
        <v>3</v>
      </c>
      <c r="Q319" s="97" t="s">
        <v>4</v>
      </c>
      <c r="R319" s="97" t="s">
        <v>3</v>
      </c>
      <c r="S319" s="97" t="s">
        <v>4</v>
      </c>
      <c r="T319" s="95" t="s">
        <v>10</v>
      </c>
      <c r="U319" s="97" t="s">
        <v>11</v>
      </c>
      <c r="V319" s="97" t="s">
        <v>10</v>
      </c>
      <c r="W319" s="97" t="s">
        <v>11</v>
      </c>
      <c r="X319" s="97" t="s">
        <v>10</v>
      </c>
      <c r="Y319" s="97" t="s">
        <v>11</v>
      </c>
      <c r="Z319" s="96" t="s">
        <v>6</v>
      </c>
      <c r="AA319" s="97" t="s">
        <v>7</v>
      </c>
      <c r="AB319" s="96" t="s">
        <v>8</v>
      </c>
      <c r="AC319" s="25"/>
      <c r="AD319" s="25"/>
      <c r="AE319" s="25"/>
      <c r="AF319" s="25"/>
      <c r="AG319" s="25"/>
      <c r="AH319" s="25"/>
    </row>
    <row r="320" spans="1:36">
      <c r="A320" s="99">
        <v>41366</v>
      </c>
      <c r="B320" s="26">
        <v>21</v>
      </c>
      <c r="C320" s="106">
        <v>7</v>
      </c>
      <c r="D320" s="106">
        <v>7</v>
      </c>
      <c r="E320" s="106">
        <v>2</v>
      </c>
      <c r="F320" s="106">
        <v>0</v>
      </c>
      <c r="G320" s="34">
        <v>0</v>
      </c>
      <c r="H320" s="26">
        <v>10</v>
      </c>
      <c r="I320" s="106">
        <v>0</v>
      </c>
      <c r="J320" s="106">
        <v>15</v>
      </c>
      <c r="K320" s="106">
        <v>1</v>
      </c>
      <c r="L320" s="106">
        <v>0</v>
      </c>
      <c r="M320" s="34">
        <v>0</v>
      </c>
      <c r="N320" s="26">
        <v>12</v>
      </c>
      <c r="O320" s="106">
        <v>0</v>
      </c>
      <c r="P320" s="106">
        <v>22</v>
      </c>
      <c r="Q320" s="106">
        <v>2</v>
      </c>
      <c r="R320" s="106">
        <v>9</v>
      </c>
      <c r="S320" s="34">
        <v>1</v>
      </c>
      <c r="T320" s="26">
        <v>19</v>
      </c>
      <c r="U320" s="106">
        <v>2</v>
      </c>
      <c r="V320" s="106">
        <v>20</v>
      </c>
      <c r="W320" s="106">
        <v>2</v>
      </c>
      <c r="X320" s="106">
        <v>10</v>
      </c>
      <c r="Y320" s="34">
        <v>1</v>
      </c>
      <c r="Z320" s="27"/>
      <c r="AA320" s="32" t="s">
        <v>68</v>
      </c>
      <c r="AB320" s="27"/>
      <c r="AC320" s="25"/>
      <c r="AD320" s="25"/>
      <c r="AE320" s="25"/>
      <c r="AF320" s="25"/>
      <c r="AG320" s="25"/>
      <c r="AH320" s="25"/>
    </row>
    <row r="321" spans="1:34">
      <c r="A321" s="8">
        <v>41367</v>
      </c>
      <c r="B321" s="24">
        <v>10</v>
      </c>
      <c r="C321" s="27">
        <v>1</v>
      </c>
      <c r="D321" s="27">
        <v>4</v>
      </c>
      <c r="E321" s="27">
        <v>3</v>
      </c>
      <c r="F321" s="27">
        <v>2</v>
      </c>
      <c r="G321" s="32">
        <v>1</v>
      </c>
      <c r="H321" s="24">
        <v>1</v>
      </c>
      <c r="I321" s="27">
        <v>0</v>
      </c>
      <c r="J321" s="27">
        <v>13</v>
      </c>
      <c r="K321" s="27">
        <v>0</v>
      </c>
      <c r="L321" s="27">
        <v>1</v>
      </c>
      <c r="M321" s="32">
        <v>0</v>
      </c>
      <c r="N321" s="24">
        <v>13</v>
      </c>
      <c r="O321" s="27">
        <v>2</v>
      </c>
      <c r="P321" s="27">
        <v>5</v>
      </c>
      <c r="Q321" s="27">
        <v>1</v>
      </c>
      <c r="R321" s="27">
        <v>51</v>
      </c>
      <c r="S321" s="32">
        <v>3</v>
      </c>
      <c r="T321" s="24">
        <v>484</v>
      </c>
      <c r="U321" s="27">
        <v>17</v>
      </c>
      <c r="V321" s="27">
        <v>32</v>
      </c>
      <c r="W321" s="27">
        <v>3</v>
      </c>
      <c r="X321" s="27">
        <v>18</v>
      </c>
      <c r="Y321" s="32">
        <v>1</v>
      </c>
      <c r="Z321" s="27"/>
      <c r="AA321" s="25" t="s">
        <v>142</v>
      </c>
      <c r="AB321" s="9"/>
      <c r="AC321" s="25"/>
      <c r="AD321" s="25"/>
      <c r="AE321" s="25"/>
      <c r="AF321" s="25"/>
      <c r="AG321" s="25"/>
      <c r="AH321" s="25"/>
    </row>
    <row r="322" spans="1:34">
      <c r="A322" s="8">
        <v>41372</v>
      </c>
      <c r="B322" s="24">
        <v>41</v>
      </c>
      <c r="C322" s="27">
        <v>4</v>
      </c>
      <c r="D322" s="27">
        <v>13</v>
      </c>
      <c r="E322" s="27">
        <v>1</v>
      </c>
      <c r="F322" s="27">
        <v>4</v>
      </c>
      <c r="G322" s="32">
        <v>0</v>
      </c>
      <c r="H322" s="24">
        <v>5</v>
      </c>
      <c r="I322" s="27">
        <v>0</v>
      </c>
      <c r="J322" s="27">
        <v>3</v>
      </c>
      <c r="K322" s="27">
        <v>0</v>
      </c>
      <c r="L322" s="27">
        <v>1</v>
      </c>
      <c r="M322" s="32">
        <v>0</v>
      </c>
      <c r="N322" s="24">
        <v>2</v>
      </c>
      <c r="O322" s="27">
        <v>0</v>
      </c>
      <c r="P322" s="27">
        <v>3</v>
      </c>
      <c r="Q322" s="27">
        <v>0</v>
      </c>
      <c r="R322" s="27">
        <v>2</v>
      </c>
      <c r="S322" s="32">
        <v>0</v>
      </c>
      <c r="T322" s="24">
        <v>41</v>
      </c>
      <c r="U322" s="27">
        <v>2</v>
      </c>
      <c r="V322" s="27">
        <v>21</v>
      </c>
      <c r="W322" s="27">
        <v>3</v>
      </c>
      <c r="X322" s="27">
        <v>9</v>
      </c>
      <c r="Y322" s="32">
        <v>1</v>
      </c>
      <c r="Z322" s="27"/>
      <c r="AA322" s="10" t="s">
        <v>139</v>
      </c>
      <c r="AB322" s="9"/>
      <c r="AC322" s="25"/>
      <c r="AD322" s="25"/>
      <c r="AE322" s="25"/>
      <c r="AF322" s="25"/>
      <c r="AG322" s="25"/>
      <c r="AH322" s="25"/>
    </row>
    <row r="323" spans="1:34">
      <c r="A323" s="8">
        <v>41373</v>
      </c>
      <c r="B323" s="24">
        <v>47</v>
      </c>
      <c r="C323" s="27">
        <v>8</v>
      </c>
      <c r="D323" s="27">
        <v>8</v>
      </c>
      <c r="E323" s="27">
        <v>1</v>
      </c>
      <c r="F323" s="27">
        <v>3</v>
      </c>
      <c r="G323" s="32">
        <v>1</v>
      </c>
      <c r="H323" s="24">
        <v>6</v>
      </c>
      <c r="I323" s="27">
        <v>0</v>
      </c>
      <c r="J323" s="27">
        <v>15</v>
      </c>
      <c r="K323" s="27">
        <v>0</v>
      </c>
      <c r="L323" s="27">
        <v>9</v>
      </c>
      <c r="M323" s="32">
        <v>0</v>
      </c>
      <c r="N323" s="24">
        <v>4</v>
      </c>
      <c r="O323" s="27">
        <v>0</v>
      </c>
      <c r="P323" s="27">
        <v>2</v>
      </c>
      <c r="Q323" s="27">
        <v>0</v>
      </c>
      <c r="R323" s="27">
        <v>0</v>
      </c>
      <c r="S323" s="32">
        <v>0</v>
      </c>
      <c r="T323" s="24">
        <v>1</v>
      </c>
      <c r="U323" s="27">
        <v>1</v>
      </c>
      <c r="V323" s="27">
        <v>9</v>
      </c>
      <c r="W323" s="27">
        <v>0</v>
      </c>
      <c r="X323" s="27">
        <v>9</v>
      </c>
      <c r="Y323" s="32">
        <v>1</v>
      </c>
      <c r="Z323" s="27"/>
      <c r="AA323" s="10" t="s">
        <v>115</v>
      </c>
      <c r="AB323" s="9"/>
      <c r="AC323" s="25"/>
      <c r="AD323" s="25"/>
      <c r="AE323" s="25"/>
      <c r="AF323" s="25"/>
      <c r="AG323" s="25"/>
      <c r="AH323" s="25"/>
    </row>
    <row r="324" spans="1:34">
      <c r="A324" s="8">
        <v>41379</v>
      </c>
      <c r="B324" s="9">
        <v>44</v>
      </c>
      <c r="C324" s="10">
        <v>6</v>
      </c>
      <c r="D324" s="10">
        <v>21</v>
      </c>
      <c r="E324" s="10">
        <v>2</v>
      </c>
      <c r="F324" s="10">
        <v>2</v>
      </c>
      <c r="G324" s="11">
        <v>0</v>
      </c>
      <c r="H324" s="9">
        <v>3</v>
      </c>
      <c r="I324" s="10">
        <v>0</v>
      </c>
      <c r="J324" s="10">
        <v>135</v>
      </c>
      <c r="K324" s="10">
        <v>0</v>
      </c>
      <c r="L324" s="10">
        <v>19</v>
      </c>
      <c r="M324" s="11">
        <v>0</v>
      </c>
      <c r="N324" s="9">
        <v>8</v>
      </c>
      <c r="O324" s="10">
        <v>1</v>
      </c>
      <c r="P324" s="10">
        <v>8</v>
      </c>
      <c r="Q324" s="10">
        <v>2</v>
      </c>
      <c r="R324" s="10">
        <v>3</v>
      </c>
      <c r="S324" s="11">
        <v>0</v>
      </c>
      <c r="T324" s="9">
        <v>24</v>
      </c>
      <c r="U324" s="10">
        <v>0</v>
      </c>
      <c r="V324" s="10">
        <v>135</v>
      </c>
      <c r="W324" s="10">
        <v>9</v>
      </c>
      <c r="X324" s="10">
        <v>34</v>
      </c>
      <c r="Y324" s="11">
        <v>5</v>
      </c>
      <c r="Z324" s="27"/>
      <c r="AA324" s="25" t="s">
        <v>118</v>
      </c>
      <c r="AB324" s="9"/>
      <c r="AC324" s="25"/>
      <c r="AD324" s="25"/>
      <c r="AE324" s="25"/>
      <c r="AF324" s="25"/>
      <c r="AG324" s="25"/>
      <c r="AH324" s="25"/>
    </row>
    <row r="325" spans="1:34">
      <c r="A325" s="7">
        <v>41380</v>
      </c>
      <c r="B325" s="9">
        <v>15</v>
      </c>
      <c r="C325" s="10">
        <v>3</v>
      </c>
      <c r="D325" s="10">
        <v>10</v>
      </c>
      <c r="E325" s="10">
        <v>0</v>
      </c>
      <c r="F325" s="10">
        <v>0</v>
      </c>
      <c r="G325" s="11">
        <v>0</v>
      </c>
      <c r="H325" s="9">
        <v>0</v>
      </c>
      <c r="I325" s="10">
        <v>0</v>
      </c>
      <c r="J325" s="10">
        <v>20</v>
      </c>
      <c r="K325" s="10">
        <v>2</v>
      </c>
      <c r="L325" s="10">
        <v>9</v>
      </c>
      <c r="M325" s="11">
        <v>0</v>
      </c>
      <c r="N325" s="9">
        <v>4</v>
      </c>
      <c r="O325" s="10">
        <v>0</v>
      </c>
      <c r="P325" s="10">
        <v>7</v>
      </c>
      <c r="Q325" s="10">
        <v>1</v>
      </c>
      <c r="R325" s="10">
        <v>8</v>
      </c>
      <c r="S325" s="11">
        <v>0</v>
      </c>
      <c r="T325" s="9">
        <v>2</v>
      </c>
      <c r="U325" s="10">
        <v>0</v>
      </c>
      <c r="V325" s="10">
        <v>3</v>
      </c>
      <c r="W325" s="10">
        <v>0</v>
      </c>
      <c r="X325" s="10">
        <v>1</v>
      </c>
      <c r="Y325" s="11">
        <v>0</v>
      </c>
      <c r="Z325" s="27"/>
      <c r="AA325" s="25" t="s">
        <v>71</v>
      </c>
      <c r="AB325" s="9"/>
      <c r="AC325" s="25"/>
      <c r="AD325" s="25"/>
      <c r="AE325" s="25"/>
      <c r="AF325" s="25"/>
      <c r="AG325" s="25"/>
      <c r="AH325" s="25"/>
    </row>
    <row r="326" spans="1:34">
      <c r="A326" s="5">
        <v>41389</v>
      </c>
      <c r="B326" s="9">
        <v>58</v>
      </c>
      <c r="C326" s="10">
        <v>9</v>
      </c>
      <c r="D326" s="10">
        <v>17</v>
      </c>
      <c r="E326" s="10">
        <v>1</v>
      </c>
      <c r="F326" s="10">
        <v>11</v>
      </c>
      <c r="G326" s="11">
        <v>1</v>
      </c>
      <c r="H326" s="9">
        <v>118</v>
      </c>
      <c r="I326" s="10">
        <v>20</v>
      </c>
      <c r="J326" s="10">
        <v>32</v>
      </c>
      <c r="K326" s="10">
        <v>2</v>
      </c>
      <c r="L326" s="10">
        <v>109</v>
      </c>
      <c r="M326" s="11">
        <v>21</v>
      </c>
      <c r="N326" s="9">
        <v>190</v>
      </c>
      <c r="O326" s="10">
        <v>22</v>
      </c>
      <c r="P326" s="10">
        <v>259</v>
      </c>
      <c r="Q326" s="10">
        <v>34</v>
      </c>
      <c r="R326" s="10">
        <v>69</v>
      </c>
      <c r="S326" s="11">
        <v>11</v>
      </c>
      <c r="T326" s="9">
        <v>338</v>
      </c>
      <c r="U326" s="10">
        <v>50</v>
      </c>
      <c r="V326" s="10">
        <v>140</v>
      </c>
      <c r="W326" s="10">
        <v>19</v>
      </c>
      <c r="X326" s="10">
        <v>68</v>
      </c>
      <c r="Y326" s="11">
        <v>7</v>
      </c>
      <c r="Z326" s="27"/>
      <c r="AA326" s="45" t="s">
        <v>98</v>
      </c>
      <c r="AB326" s="9"/>
      <c r="AC326" s="25"/>
      <c r="AD326" s="25"/>
      <c r="AE326" s="25"/>
      <c r="AF326" s="25"/>
      <c r="AG326" s="25"/>
      <c r="AH326" s="25"/>
    </row>
    <row r="327" spans="1:34">
      <c r="A327" s="5">
        <v>41393</v>
      </c>
      <c r="B327" s="9">
        <v>415</v>
      </c>
      <c r="C327" s="10">
        <v>37</v>
      </c>
      <c r="D327" s="10">
        <v>164</v>
      </c>
      <c r="E327" s="10">
        <v>7</v>
      </c>
      <c r="F327" s="10">
        <v>223</v>
      </c>
      <c r="G327" s="11">
        <v>9</v>
      </c>
      <c r="H327" s="9">
        <v>281</v>
      </c>
      <c r="I327" s="10">
        <v>24</v>
      </c>
      <c r="J327" s="10">
        <v>203</v>
      </c>
      <c r="K327" s="10">
        <v>22</v>
      </c>
      <c r="L327" s="10">
        <v>109</v>
      </c>
      <c r="M327" s="11">
        <v>11</v>
      </c>
      <c r="N327" s="9">
        <v>29</v>
      </c>
      <c r="O327" s="10">
        <v>0</v>
      </c>
      <c r="P327" s="10">
        <v>25</v>
      </c>
      <c r="Q327" s="10">
        <v>2</v>
      </c>
      <c r="R327" s="10">
        <v>131</v>
      </c>
      <c r="S327" s="11">
        <v>14</v>
      </c>
      <c r="T327" s="9">
        <v>421</v>
      </c>
      <c r="U327" s="10">
        <v>31</v>
      </c>
      <c r="V327" s="10">
        <v>505</v>
      </c>
      <c r="W327" s="10">
        <v>43</v>
      </c>
      <c r="X327" s="10">
        <v>248</v>
      </c>
      <c r="Y327" s="11">
        <v>25</v>
      </c>
      <c r="Z327" s="27"/>
      <c r="AA327" s="43" t="s">
        <v>96</v>
      </c>
      <c r="AB327" s="3"/>
      <c r="AC327" s="25"/>
      <c r="AD327" s="25"/>
      <c r="AE327" s="25"/>
      <c r="AF327" s="25"/>
      <c r="AG327" s="25"/>
      <c r="AH327" s="25"/>
    </row>
    <row r="328" spans="1:34">
      <c r="A328" s="5">
        <v>41396</v>
      </c>
      <c r="B328" s="9">
        <v>312</v>
      </c>
      <c r="C328" s="10">
        <v>11</v>
      </c>
      <c r="D328" s="10">
        <v>99</v>
      </c>
      <c r="E328" s="10">
        <v>7</v>
      </c>
      <c r="F328" s="10">
        <v>155</v>
      </c>
      <c r="G328" s="11">
        <v>7</v>
      </c>
      <c r="H328" s="9">
        <v>17</v>
      </c>
      <c r="I328" s="10">
        <v>3</v>
      </c>
      <c r="J328" s="10">
        <v>22</v>
      </c>
      <c r="K328" s="10">
        <v>7</v>
      </c>
      <c r="L328" s="10">
        <v>0</v>
      </c>
      <c r="M328" s="11">
        <v>0</v>
      </c>
      <c r="N328" s="9">
        <v>8</v>
      </c>
      <c r="O328" s="10">
        <v>1</v>
      </c>
      <c r="P328" s="10">
        <v>16</v>
      </c>
      <c r="Q328" s="10">
        <v>5</v>
      </c>
      <c r="R328" s="10">
        <v>0</v>
      </c>
      <c r="S328" s="11">
        <v>0</v>
      </c>
      <c r="T328" s="9">
        <v>2</v>
      </c>
      <c r="U328" s="10">
        <v>1</v>
      </c>
      <c r="V328" s="10">
        <v>106</v>
      </c>
      <c r="W328" s="10">
        <v>20</v>
      </c>
      <c r="X328" s="10">
        <v>0</v>
      </c>
      <c r="Y328" s="11">
        <v>0</v>
      </c>
      <c r="Z328" s="27"/>
      <c r="AA328" s="45" t="s">
        <v>92</v>
      </c>
      <c r="AB328" s="134"/>
      <c r="AC328" s="25"/>
      <c r="AD328" s="25"/>
      <c r="AE328" s="25"/>
      <c r="AF328" s="25"/>
      <c r="AG328" s="25"/>
      <c r="AH328" s="25"/>
    </row>
    <row r="329" spans="1:34">
      <c r="A329" s="5">
        <v>41400</v>
      </c>
      <c r="B329" s="9">
        <v>210</v>
      </c>
      <c r="C329" s="10">
        <v>12</v>
      </c>
      <c r="D329" s="10">
        <v>86</v>
      </c>
      <c r="E329" s="10">
        <v>3</v>
      </c>
      <c r="F329" s="10">
        <v>15</v>
      </c>
      <c r="G329" s="11">
        <v>0</v>
      </c>
      <c r="H329" s="9">
        <v>5</v>
      </c>
      <c r="I329" s="10">
        <v>0</v>
      </c>
      <c r="J329" s="10">
        <v>3</v>
      </c>
      <c r="K329" s="10">
        <v>1</v>
      </c>
      <c r="L329" s="10">
        <v>22</v>
      </c>
      <c r="M329" s="11">
        <v>1</v>
      </c>
      <c r="N329" s="9">
        <v>12</v>
      </c>
      <c r="O329" s="10">
        <v>1</v>
      </c>
      <c r="P329" s="10">
        <v>6</v>
      </c>
      <c r="Q329" s="10">
        <v>2</v>
      </c>
      <c r="R329" s="10">
        <v>33</v>
      </c>
      <c r="S329" s="11">
        <v>4</v>
      </c>
      <c r="T329" s="9">
        <v>30</v>
      </c>
      <c r="U329" s="10">
        <v>7</v>
      </c>
      <c r="V329" s="10">
        <v>77</v>
      </c>
      <c r="W329" s="10">
        <v>19</v>
      </c>
      <c r="X329" s="10">
        <v>90</v>
      </c>
      <c r="Y329" s="11">
        <v>15</v>
      </c>
      <c r="Z329" s="27"/>
      <c r="AA329" s="25" t="s">
        <v>108</v>
      </c>
      <c r="AB329" s="9"/>
      <c r="AC329" s="25"/>
      <c r="AD329" s="25"/>
      <c r="AE329" s="25"/>
      <c r="AF329" s="25"/>
      <c r="AG329" s="25"/>
      <c r="AH329" s="25"/>
    </row>
    <row r="330" spans="1:34">
      <c r="A330" s="5">
        <v>41403</v>
      </c>
      <c r="B330" s="10">
        <v>68</v>
      </c>
      <c r="C330" s="10">
        <v>11</v>
      </c>
      <c r="D330" s="10">
        <v>6</v>
      </c>
      <c r="E330" s="10">
        <v>1</v>
      </c>
      <c r="F330" s="10">
        <v>1</v>
      </c>
      <c r="G330" s="11">
        <v>0</v>
      </c>
      <c r="H330" s="9">
        <v>5</v>
      </c>
      <c r="I330" s="10">
        <v>0</v>
      </c>
      <c r="J330" s="10">
        <v>6</v>
      </c>
      <c r="K330" s="10">
        <v>1</v>
      </c>
      <c r="L330" s="10">
        <v>7</v>
      </c>
      <c r="M330" s="11">
        <v>1</v>
      </c>
      <c r="N330" s="9">
        <v>37</v>
      </c>
      <c r="O330" s="10">
        <v>6</v>
      </c>
      <c r="P330" s="10">
        <v>31</v>
      </c>
      <c r="Q330" s="10">
        <v>3</v>
      </c>
      <c r="R330" s="10">
        <v>28</v>
      </c>
      <c r="S330" s="11">
        <v>1</v>
      </c>
      <c r="T330" s="9">
        <v>20</v>
      </c>
      <c r="U330" s="10">
        <v>3</v>
      </c>
      <c r="V330" s="10">
        <v>10</v>
      </c>
      <c r="W330" s="10">
        <v>1</v>
      </c>
      <c r="X330" s="10">
        <v>9</v>
      </c>
      <c r="Y330" s="11">
        <v>1</v>
      </c>
      <c r="Z330" s="9"/>
      <c r="AA330" s="51" t="s">
        <v>105</v>
      </c>
      <c r="AB330" s="9"/>
      <c r="AC330" s="25"/>
      <c r="AD330" s="25"/>
      <c r="AE330" s="25"/>
      <c r="AF330" s="25"/>
      <c r="AG330" s="25"/>
      <c r="AH330" s="25"/>
    </row>
    <row r="331" spans="1:34">
      <c r="A331" s="5">
        <v>41407</v>
      </c>
      <c r="B331" s="10">
        <v>315</v>
      </c>
      <c r="C331" s="10">
        <v>5</v>
      </c>
      <c r="D331" s="10">
        <v>90</v>
      </c>
      <c r="E331" s="10">
        <v>5</v>
      </c>
      <c r="F331" s="10">
        <v>34</v>
      </c>
      <c r="G331" s="11">
        <v>33</v>
      </c>
      <c r="H331" s="9">
        <v>95</v>
      </c>
      <c r="I331" s="10">
        <v>11</v>
      </c>
      <c r="J331" s="10">
        <v>30</v>
      </c>
      <c r="K331" s="10">
        <v>2</v>
      </c>
      <c r="L331" s="10">
        <v>29</v>
      </c>
      <c r="M331" s="11">
        <v>0</v>
      </c>
      <c r="N331" s="9">
        <v>112</v>
      </c>
      <c r="O331" s="10">
        <v>13</v>
      </c>
      <c r="P331" s="10">
        <v>116</v>
      </c>
      <c r="Q331" s="10">
        <v>16</v>
      </c>
      <c r="R331" s="10">
        <v>56</v>
      </c>
      <c r="S331" s="11">
        <v>4</v>
      </c>
      <c r="T331" s="9">
        <v>37</v>
      </c>
      <c r="U331" s="10">
        <v>4</v>
      </c>
      <c r="V331" s="10">
        <v>31</v>
      </c>
      <c r="W331" s="10">
        <v>3</v>
      </c>
      <c r="X331" s="10">
        <v>26</v>
      </c>
      <c r="Y331" s="11">
        <v>2</v>
      </c>
      <c r="Z331" s="9"/>
      <c r="AA331" s="43" t="s">
        <v>193</v>
      </c>
      <c r="AB331" s="9"/>
      <c r="AC331" s="25"/>
      <c r="AD331" s="25"/>
      <c r="AE331" s="25"/>
      <c r="AF331" s="25"/>
      <c r="AG331" s="25"/>
      <c r="AH331" s="25"/>
    </row>
    <row r="332" spans="1:34">
      <c r="A332" s="5">
        <v>41410</v>
      </c>
      <c r="B332" s="9">
        <v>24</v>
      </c>
      <c r="C332" s="10">
        <v>2</v>
      </c>
      <c r="D332" s="10">
        <v>28</v>
      </c>
      <c r="E332" s="10">
        <v>0</v>
      </c>
      <c r="F332" s="10">
        <v>1</v>
      </c>
      <c r="G332" s="11">
        <v>0</v>
      </c>
      <c r="H332" s="9">
        <v>5</v>
      </c>
      <c r="I332" s="10">
        <v>0</v>
      </c>
      <c r="J332" s="10">
        <v>31</v>
      </c>
      <c r="K332" s="10">
        <v>0</v>
      </c>
      <c r="L332" s="10">
        <v>9</v>
      </c>
      <c r="M332" s="11">
        <v>1</v>
      </c>
      <c r="N332" s="9">
        <v>8</v>
      </c>
      <c r="O332" s="10">
        <v>2</v>
      </c>
      <c r="P332" s="10">
        <v>13</v>
      </c>
      <c r="Q332" s="10">
        <v>1</v>
      </c>
      <c r="R332" s="10">
        <v>3</v>
      </c>
      <c r="S332" s="11">
        <v>0</v>
      </c>
      <c r="T332" s="9">
        <v>44</v>
      </c>
      <c r="U332" s="10">
        <v>3</v>
      </c>
      <c r="V332" s="10">
        <v>23</v>
      </c>
      <c r="W332" s="10">
        <v>2</v>
      </c>
      <c r="X332" s="10">
        <v>8</v>
      </c>
      <c r="Y332" s="11">
        <v>1</v>
      </c>
      <c r="Z332" s="9"/>
      <c r="AA332" s="25" t="s">
        <v>149</v>
      </c>
      <c r="AB332" s="9"/>
      <c r="AC332" s="25"/>
      <c r="AD332" s="25"/>
      <c r="AE332" s="25"/>
      <c r="AF332" s="25"/>
      <c r="AG332" s="25"/>
      <c r="AH332" s="25"/>
    </row>
    <row r="333" spans="1:34">
      <c r="A333" s="5">
        <v>41414</v>
      </c>
      <c r="B333" s="9">
        <v>15</v>
      </c>
      <c r="C333" s="10">
        <v>4</v>
      </c>
      <c r="D333" s="10">
        <v>49</v>
      </c>
      <c r="E333" s="10">
        <v>1</v>
      </c>
      <c r="F333" s="10">
        <v>28</v>
      </c>
      <c r="G333" s="11">
        <v>1</v>
      </c>
      <c r="H333" s="9">
        <v>113</v>
      </c>
      <c r="I333" s="10">
        <v>12</v>
      </c>
      <c r="J333" s="10">
        <v>194</v>
      </c>
      <c r="K333" s="10">
        <v>19</v>
      </c>
      <c r="L333" s="10">
        <v>217</v>
      </c>
      <c r="M333" s="11">
        <v>33</v>
      </c>
      <c r="N333" s="9">
        <v>230</v>
      </c>
      <c r="O333" s="10">
        <v>5</v>
      </c>
      <c r="P333" s="10">
        <v>191</v>
      </c>
      <c r="Q333" s="10">
        <v>2</v>
      </c>
      <c r="R333" s="10">
        <v>201</v>
      </c>
      <c r="S333" s="11">
        <v>12</v>
      </c>
      <c r="T333" s="9">
        <v>10</v>
      </c>
      <c r="U333" s="10">
        <v>0</v>
      </c>
      <c r="V333" s="10">
        <v>15</v>
      </c>
      <c r="W333" s="10">
        <v>2</v>
      </c>
      <c r="X333" s="10">
        <v>9</v>
      </c>
      <c r="Y333" s="11">
        <v>0</v>
      </c>
      <c r="Z333" s="9"/>
      <c r="AA333" s="25" t="s">
        <v>215</v>
      </c>
      <c r="AB333" s="9"/>
      <c r="AC333" s="25"/>
      <c r="AD333" s="25"/>
      <c r="AE333" s="25"/>
      <c r="AF333" s="25"/>
      <c r="AG333" s="25"/>
      <c r="AH333" s="25"/>
    </row>
    <row r="334" spans="1:34">
      <c r="A334" s="5">
        <v>41417</v>
      </c>
      <c r="B334" s="9">
        <v>7</v>
      </c>
      <c r="C334" s="10">
        <v>0</v>
      </c>
      <c r="D334" s="10">
        <v>0</v>
      </c>
      <c r="E334" s="10">
        <v>0</v>
      </c>
      <c r="F334" s="10">
        <v>1</v>
      </c>
      <c r="G334" s="11">
        <v>0</v>
      </c>
      <c r="H334" s="9">
        <v>2</v>
      </c>
      <c r="I334" s="10">
        <v>0</v>
      </c>
      <c r="J334" s="10">
        <v>0</v>
      </c>
      <c r="K334" s="10">
        <v>0</v>
      </c>
      <c r="L334" s="10">
        <v>0</v>
      </c>
      <c r="M334" s="11">
        <v>0</v>
      </c>
      <c r="N334" s="9">
        <v>11</v>
      </c>
      <c r="O334" s="10">
        <v>0</v>
      </c>
      <c r="P334" s="10">
        <v>28</v>
      </c>
      <c r="Q334" s="10">
        <v>1</v>
      </c>
      <c r="R334" s="10">
        <v>7</v>
      </c>
      <c r="S334" s="11">
        <v>0</v>
      </c>
      <c r="T334" s="9">
        <v>3</v>
      </c>
      <c r="U334" s="10">
        <v>1</v>
      </c>
      <c r="V334" s="10">
        <v>5</v>
      </c>
      <c r="W334" s="10">
        <v>0</v>
      </c>
      <c r="X334" s="10">
        <v>18</v>
      </c>
      <c r="Y334" s="11">
        <v>1</v>
      </c>
      <c r="Z334" s="9"/>
      <c r="AA334" s="25" t="s">
        <v>186</v>
      </c>
      <c r="AB334" s="9"/>
      <c r="AC334" s="25"/>
      <c r="AD334" s="25"/>
      <c r="AE334" s="25"/>
      <c r="AF334" s="25"/>
      <c r="AG334" s="25"/>
      <c r="AH334" s="25"/>
    </row>
    <row r="335" spans="1:34">
      <c r="A335" s="98">
        <v>41422</v>
      </c>
      <c r="B335" s="9">
        <v>40</v>
      </c>
      <c r="C335" s="10">
        <v>9</v>
      </c>
      <c r="D335" s="10">
        <v>4</v>
      </c>
      <c r="E335" s="10">
        <v>1</v>
      </c>
      <c r="F335" s="10">
        <v>9</v>
      </c>
      <c r="G335" s="11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5</v>
      </c>
      <c r="O335" s="10">
        <v>2</v>
      </c>
      <c r="P335" s="10">
        <v>1</v>
      </c>
      <c r="Q335" s="10">
        <v>0</v>
      </c>
      <c r="R335" s="10">
        <v>6</v>
      </c>
      <c r="S335" s="11">
        <v>1</v>
      </c>
      <c r="T335" s="9">
        <v>1</v>
      </c>
      <c r="U335" s="10">
        <v>0</v>
      </c>
      <c r="V335" s="10">
        <v>13</v>
      </c>
      <c r="W335" s="10">
        <v>10</v>
      </c>
      <c r="X335" s="10">
        <v>0</v>
      </c>
      <c r="Y335" s="11">
        <v>0</v>
      </c>
      <c r="Z335" s="9"/>
      <c r="AA335" s="32" t="s">
        <v>157</v>
      </c>
      <c r="AB335" s="9"/>
      <c r="AC335" s="25"/>
      <c r="AD335" s="25"/>
      <c r="AE335" s="25"/>
      <c r="AF335" s="25"/>
      <c r="AG335" s="25"/>
      <c r="AH335" s="25"/>
    </row>
    <row r="336" spans="1:34">
      <c r="A336" s="98">
        <v>41424</v>
      </c>
      <c r="B336" s="9">
        <v>55</v>
      </c>
      <c r="C336" s="10">
        <v>5</v>
      </c>
      <c r="D336" s="10">
        <v>8</v>
      </c>
      <c r="E336" s="10">
        <v>3</v>
      </c>
      <c r="F336" s="10">
        <v>0</v>
      </c>
      <c r="G336" s="11">
        <v>0</v>
      </c>
      <c r="H336" s="9">
        <v>0</v>
      </c>
      <c r="I336" s="10">
        <v>0</v>
      </c>
      <c r="J336" s="10">
        <v>1</v>
      </c>
      <c r="K336" s="10">
        <v>0</v>
      </c>
      <c r="L336" s="10">
        <v>2</v>
      </c>
      <c r="M336" s="11">
        <v>0</v>
      </c>
      <c r="N336" s="9">
        <v>13</v>
      </c>
      <c r="O336" s="10">
        <v>2</v>
      </c>
      <c r="P336" s="10">
        <v>0</v>
      </c>
      <c r="Q336" s="10">
        <v>0</v>
      </c>
      <c r="R336" s="10">
        <v>15</v>
      </c>
      <c r="S336" s="11">
        <v>1</v>
      </c>
      <c r="T336" s="9">
        <v>9</v>
      </c>
      <c r="U336" s="10">
        <v>0</v>
      </c>
      <c r="V336" s="10">
        <v>5</v>
      </c>
      <c r="W336" s="10">
        <v>0</v>
      </c>
      <c r="X336" s="10">
        <v>5</v>
      </c>
      <c r="Y336" s="11">
        <v>1</v>
      </c>
      <c r="Z336" s="9"/>
      <c r="AA336" s="32" t="s">
        <v>235</v>
      </c>
      <c r="AB336" s="9"/>
      <c r="AC336" s="25"/>
      <c r="AD336" s="25"/>
      <c r="AE336" s="25"/>
      <c r="AF336" s="25"/>
      <c r="AG336" s="25"/>
      <c r="AH336" s="25"/>
    </row>
    <row r="337" spans="1:36">
      <c r="A337" s="98">
        <v>41428</v>
      </c>
      <c r="B337" s="9">
        <v>12</v>
      </c>
      <c r="C337" s="10">
        <v>2</v>
      </c>
      <c r="D337" s="10">
        <v>7</v>
      </c>
      <c r="E337" s="10">
        <v>0</v>
      </c>
      <c r="F337" s="10">
        <v>1</v>
      </c>
      <c r="G337" s="11">
        <v>0</v>
      </c>
      <c r="H337" s="9">
        <v>7</v>
      </c>
      <c r="I337" s="10">
        <v>1</v>
      </c>
      <c r="J337" s="10">
        <v>4</v>
      </c>
      <c r="K337" s="10">
        <v>0</v>
      </c>
      <c r="L337" s="10">
        <v>3</v>
      </c>
      <c r="M337" s="11">
        <v>1</v>
      </c>
      <c r="N337" s="9">
        <v>24</v>
      </c>
      <c r="O337" s="10">
        <v>1</v>
      </c>
      <c r="P337" s="10">
        <v>7</v>
      </c>
      <c r="Q337" s="10">
        <v>2</v>
      </c>
      <c r="R337" s="10">
        <v>5</v>
      </c>
      <c r="S337" s="11">
        <v>0</v>
      </c>
      <c r="T337" s="9">
        <v>18</v>
      </c>
      <c r="U337" s="10">
        <v>5</v>
      </c>
      <c r="V337" s="10">
        <v>25</v>
      </c>
      <c r="W337" s="10">
        <v>4</v>
      </c>
      <c r="X337" s="10">
        <v>21</v>
      </c>
      <c r="Y337" s="11">
        <v>4</v>
      </c>
      <c r="Z337" s="9"/>
      <c r="AA337" s="45" t="s">
        <v>191</v>
      </c>
      <c r="AB337" s="9"/>
      <c r="AC337" s="25"/>
      <c r="AD337" s="25"/>
      <c r="AE337" s="25"/>
      <c r="AF337" s="25"/>
      <c r="AG337" s="25"/>
      <c r="AH337" s="25"/>
    </row>
    <row r="338" spans="1:36">
      <c r="A338" s="98">
        <v>41431</v>
      </c>
      <c r="B338" s="9">
        <v>31</v>
      </c>
      <c r="C338" s="10">
        <v>5</v>
      </c>
      <c r="D338" s="10">
        <v>2</v>
      </c>
      <c r="E338" s="10">
        <v>1</v>
      </c>
      <c r="F338" s="10">
        <v>0</v>
      </c>
      <c r="G338" s="11">
        <v>0</v>
      </c>
      <c r="H338" s="9">
        <v>22</v>
      </c>
      <c r="I338" s="10">
        <v>0</v>
      </c>
      <c r="J338" s="10">
        <v>6</v>
      </c>
      <c r="K338" s="10">
        <v>0</v>
      </c>
      <c r="L338" s="10">
        <v>2</v>
      </c>
      <c r="M338" s="11">
        <v>0</v>
      </c>
      <c r="N338" s="9">
        <v>8</v>
      </c>
      <c r="O338" s="10">
        <v>0</v>
      </c>
      <c r="P338" s="10">
        <v>64</v>
      </c>
      <c r="Q338" s="10">
        <v>0</v>
      </c>
      <c r="R338" s="10">
        <v>47</v>
      </c>
      <c r="S338" s="11">
        <v>0</v>
      </c>
      <c r="T338" s="9">
        <v>16</v>
      </c>
      <c r="U338" s="10">
        <v>1</v>
      </c>
      <c r="V338" s="10">
        <v>47</v>
      </c>
      <c r="W338" s="10">
        <v>5</v>
      </c>
      <c r="X338" s="10">
        <v>21</v>
      </c>
      <c r="Y338" s="11">
        <v>0</v>
      </c>
      <c r="Z338" s="9"/>
      <c r="AA338" s="25" t="s">
        <v>246</v>
      </c>
      <c r="AB338" s="9"/>
      <c r="AC338" s="25"/>
      <c r="AD338" s="25"/>
      <c r="AE338" s="25"/>
      <c r="AF338" s="25"/>
      <c r="AG338" s="25"/>
      <c r="AH338" s="25"/>
    </row>
    <row r="339" spans="1:36">
      <c r="A339" s="5">
        <v>41435</v>
      </c>
      <c r="B339" s="9">
        <v>57</v>
      </c>
      <c r="C339" s="10">
        <v>9</v>
      </c>
      <c r="D339" s="10">
        <v>6</v>
      </c>
      <c r="E339" s="10">
        <v>3</v>
      </c>
      <c r="F339" s="10">
        <v>3</v>
      </c>
      <c r="G339" s="11">
        <v>0</v>
      </c>
      <c r="H339" s="9">
        <v>21</v>
      </c>
      <c r="I339" s="10">
        <v>3</v>
      </c>
      <c r="J339" s="10">
        <v>41</v>
      </c>
      <c r="K339" s="10">
        <v>3</v>
      </c>
      <c r="L339" s="10">
        <v>21</v>
      </c>
      <c r="M339" s="11">
        <v>2</v>
      </c>
      <c r="N339" s="9">
        <v>73</v>
      </c>
      <c r="O339" s="10">
        <v>12</v>
      </c>
      <c r="P339" s="10">
        <v>21</v>
      </c>
      <c r="Q339" s="10">
        <v>2</v>
      </c>
      <c r="R339" s="10">
        <v>9</v>
      </c>
      <c r="S339" s="11">
        <v>0</v>
      </c>
      <c r="T339" s="9">
        <v>41</v>
      </c>
      <c r="U339" s="10">
        <v>7</v>
      </c>
      <c r="V339" s="10">
        <v>23</v>
      </c>
      <c r="W339" s="10">
        <v>2</v>
      </c>
      <c r="X339" s="10">
        <v>12</v>
      </c>
      <c r="Y339" s="11">
        <v>1</v>
      </c>
      <c r="Z339" s="9"/>
      <c r="AA339" s="2" t="s">
        <v>200</v>
      </c>
      <c r="AB339" s="3"/>
      <c r="AC339" s="25"/>
      <c r="AD339" s="25"/>
      <c r="AE339" s="25"/>
      <c r="AF339" s="25"/>
      <c r="AG339" s="25"/>
      <c r="AH339" s="25"/>
    </row>
    <row r="340" spans="1:36">
      <c r="A340" s="5">
        <v>41438</v>
      </c>
      <c r="B340" s="25">
        <v>154</v>
      </c>
      <c r="C340" s="25">
        <v>17</v>
      </c>
      <c r="D340" s="25">
        <v>28</v>
      </c>
      <c r="E340" s="25">
        <v>1</v>
      </c>
      <c r="F340" s="25">
        <v>18</v>
      </c>
      <c r="G340" s="32">
        <v>2</v>
      </c>
      <c r="H340" s="24">
        <v>2</v>
      </c>
      <c r="I340" s="25">
        <v>0</v>
      </c>
      <c r="J340" s="25">
        <v>2</v>
      </c>
      <c r="K340" s="25">
        <v>0</v>
      </c>
      <c r="L340" s="25">
        <v>0</v>
      </c>
      <c r="M340" s="32">
        <v>0</v>
      </c>
      <c r="N340" s="24">
        <v>5</v>
      </c>
      <c r="O340" s="25">
        <v>0</v>
      </c>
      <c r="P340" s="25">
        <v>2</v>
      </c>
      <c r="Q340" s="25">
        <v>0</v>
      </c>
      <c r="R340" s="25">
        <v>8</v>
      </c>
      <c r="S340" s="32">
        <v>0</v>
      </c>
      <c r="T340" s="24">
        <v>9</v>
      </c>
      <c r="U340" s="25">
        <v>1</v>
      </c>
      <c r="V340" s="25">
        <v>28</v>
      </c>
      <c r="W340" s="25">
        <v>0</v>
      </c>
      <c r="X340" s="25">
        <v>46</v>
      </c>
      <c r="Y340" s="32">
        <v>0</v>
      </c>
      <c r="Z340" s="3"/>
      <c r="AA340" s="32" t="s">
        <v>243</v>
      </c>
      <c r="AB340" s="24"/>
      <c r="AC340" s="25"/>
      <c r="AD340" s="25"/>
      <c r="AE340" s="25"/>
      <c r="AF340" s="25"/>
      <c r="AG340" s="25"/>
      <c r="AH340" s="25"/>
      <c r="AI340" s="25"/>
      <c r="AJ340" s="25"/>
    </row>
    <row r="341" spans="1:36">
      <c r="A341" s="5">
        <v>41442</v>
      </c>
      <c r="B341" s="25">
        <v>35</v>
      </c>
      <c r="C341" s="25">
        <v>2</v>
      </c>
      <c r="D341" s="25">
        <v>4</v>
      </c>
      <c r="E341" s="25">
        <v>3</v>
      </c>
      <c r="F341" s="25">
        <v>0</v>
      </c>
      <c r="G341" s="32">
        <v>0</v>
      </c>
      <c r="H341" s="24">
        <v>1</v>
      </c>
      <c r="I341" s="25">
        <v>0</v>
      </c>
      <c r="J341" s="25">
        <v>1</v>
      </c>
      <c r="K341" s="25">
        <v>0</v>
      </c>
      <c r="L341" s="25">
        <v>0</v>
      </c>
      <c r="M341" s="32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37</v>
      </c>
      <c r="U341" s="25">
        <v>7</v>
      </c>
      <c r="V341" s="25">
        <v>8</v>
      </c>
      <c r="W341" s="25">
        <v>0</v>
      </c>
      <c r="X341" s="25">
        <v>5</v>
      </c>
      <c r="Y341" s="32">
        <v>0</v>
      </c>
      <c r="Z341" s="24"/>
      <c r="AA341" s="27" t="s">
        <v>183</v>
      </c>
      <c r="AC341" s="25"/>
      <c r="AD341" s="25"/>
      <c r="AE341" s="25"/>
      <c r="AF341" s="25"/>
      <c r="AG341" s="25"/>
      <c r="AH341" s="25"/>
      <c r="AI341" s="25"/>
      <c r="AJ341" s="25"/>
    </row>
    <row r="342" spans="1:36">
      <c r="A342" s="5">
        <v>41443</v>
      </c>
      <c r="B342" s="25">
        <v>54</v>
      </c>
      <c r="C342" s="25">
        <v>7</v>
      </c>
      <c r="D342" s="25">
        <v>14</v>
      </c>
      <c r="E342" s="25">
        <v>3</v>
      </c>
      <c r="F342" s="25">
        <v>1</v>
      </c>
      <c r="G342" s="32">
        <v>0</v>
      </c>
      <c r="H342" s="24">
        <v>7</v>
      </c>
      <c r="I342" s="25">
        <v>0</v>
      </c>
      <c r="J342" s="25">
        <v>30</v>
      </c>
      <c r="K342" s="25">
        <v>2</v>
      </c>
      <c r="L342" s="25">
        <v>7</v>
      </c>
      <c r="M342" s="32">
        <v>1</v>
      </c>
      <c r="N342" s="24">
        <v>2</v>
      </c>
      <c r="O342" s="27">
        <v>0</v>
      </c>
      <c r="P342" s="27">
        <v>5</v>
      </c>
      <c r="Q342" s="27">
        <v>1</v>
      </c>
      <c r="R342" s="27">
        <v>3</v>
      </c>
      <c r="S342" s="27">
        <v>0</v>
      </c>
      <c r="T342" s="24">
        <v>15</v>
      </c>
      <c r="U342" s="25">
        <v>2</v>
      </c>
      <c r="V342" s="25">
        <v>14</v>
      </c>
      <c r="W342" s="25">
        <v>1</v>
      </c>
      <c r="X342" s="25">
        <v>3</v>
      </c>
      <c r="Y342" s="32">
        <v>0</v>
      </c>
      <c r="Z342" s="24"/>
      <c r="AA342" s="2" t="s">
        <v>249</v>
      </c>
      <c r="AC342" s="25"/>
      <c r="AD342" s="25"/>
      <c r="AE342" s="25"/>
      <c r="AF342" s="25"/>
      <c r="AG342" s="25"/>
      <c r="AH342" s="25"/>
      <c r="AI342" s="25"/>
      <c r="AJ342" s="25"/>
    </row>
    <row r="343" spans="1:36" ht="13.5" thickBot="1">
      <c r="A343" s="5">
        <v>41449</v>
      </c>
      <c r="B343" s="25">
        <v>91</v>
      </c>
      <c r="C343" s="25">
        <v>7</v>
      </c>
      <c r="D343" s="25">
        <v>28</v>
      </c>
      <c r="E343" s="25">
        <v>3</v>
      </c>
      <c r="F343" s="25">
        <v>5</v>
      </c>
      <c r="G343" s="32">
        <v>0</v>
      </c>
      <c r="H343" s="24">
        <v>2</v>
      </c>
      <c r="I343" s="25">
        <v>0</v>
      </c>
      <c r="J343" s="25">
        <v>7</v>
      </c>
      <c r="K343" s="25">
        <v>1</v>
      </c>
      <c r="L343" s="25">
        <v>8</v>
      </c>
      <c r="M343" s="32">
        <v>0</v>
      </c>
      <c r="N343" s="24">
        <v>24</v>
      </c>
      <c r="O343" s="27">
        <v>0</v>
      </c>
      <c r="P343" s="27">
        <v>358</v>
      </c>
      <c r="Q343" s="27">
        <v>9</v>
      </c>
      <c r="R343" s="27">
        <v>56</v>
      </c>
      <c r="S343" s="27">
        <v>2</v>
      </c>
      <c r="T343" s="24">
        <v>18</v>
      </c>
      <c r="U343" s="25">
        <v>1</v>
      </c>
      <c r="V343" s="25">
        <v>7</v>
      </c>
      <c r="W343" s="25">
        <v>1</v>
      </c>
      <c r="X343" s="25">
        <v>17</v>
      </c>
      <c r="Y343" s="32">
        <v>0</v>
      </c>
      <c r="Z343" s="24"/>
      <c r="AA343" s="30" t="s">
        <v>254</v>
      </c>
      <c r="AC343" s="25"/>
      <c r="AD343" s="25"/>
      <c r="AE343" s="25"/>
      <c r="AF343" s="25"/>
      <c r="AG343" s="25"/>
      <c r="AH343" s="25"/>
      <c r="AI343" s="25"/>
      <c r="AJ343" s="25"/>
    </row>
    <row r="344" spans="1:36" ht="13.5" thickBot="1">
      <c r="A344" s="6">
        <v>41450</v>
      </c>
      <c r="B344" s="148">
        <v>418</v>
      </c>
      <c r="C344" s="148">
        <v>7</v>
      </c>
      <c r="D344" s="148">
        <v>107</v>
      </c>
      <c r="E344" s="149">
        <v>6</v>
      </c>
      <c r="F344" s="149">
        <v>57</v>
      </c>
      <c r="G344" s="150">
        <v>2</v>
      </c>
      <c r="H344" s="151">
        <v>7</v>
      </c>
      <c r="I344" s="149">
        <v>0</v>
      </c>
      <c r="J344" s="149">
        <v>357</v>
      </c>
      <c r="K344" s="149">
        <v>19</v>
      </c>
      <c r="L344" s="149">
        <v>118</v>
      </c>
      <c r="M344" s="150">
        <v>8</v>
      </c>
      <c r="N344" s="151">
        <v>172</v>
      </c>
      <c r="O344" s="149">
        <v>7</v>
      </c>
      <c r="P344" s="149">
        <v>35</v>
      </c>
      <c r="Q344" s="149">
        <v>1</v>
      </c>
      <c r="R344" s="149">
        <v>24</v>
      </c>
      <c r="S344" s="150">
        <v>2</v>
      </c>
      <c r="T344" s="151">
        <v>46</v>
      </c>
      <c r="U344" s="149">
        <v>3</v>
      </c>
      <c r="V344" s="149">
        <v>40</v>
      </c>
      <c r="W344" s="149">
        <v>3</v>
      </c>
      <c r="X344" s="149">
        <v>41</v>
      </c>
      <c r="Y344" s="150">
        <v>0</v>
      </c>
      <c r="Z344" s="133"/>
      <c r="AA344" s="30" t="s">
        <v>231</v>
      </c>
      <c r="AB344" s="133"/>
      <c r="AC344" s="25"/>
      <c r="AD344" s="25"/>
      <c r="AE344" s="25"/>
      <c r="AF344" s="25"/>
      <c r="AG344" s="25"/>
      <c r="AH344" s="25"/>
      <c r="AI344" s="25"/>
      <c r="AJ344" s="25"/>
    </row>
    <row r="345" spans="1:36">
      <c r="A345" s="7"/>
      <c r="B345" s="25">
        <f>COUNT(B320:Y344)</f>
        <v>600</v>
      </c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 spans="1:36">
      <c r="A346" s="7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</row>
    <row r="347" spans="1:36">
      <c r="A347" s="1" t="s">
        <v>58</v>
      </c>
      <c r="B347" s="88"/>
      <c r="C347" s="25"/>
      <c r="D347" s="25"/>
      <c r="E347" s="25"/>
      <c r="F347" s="25"/>
      <c r="G347" s="25"/>
      <c r="H347" s="10"/>
      <c r="I347" s="63"/>
      <c r="J347" s="71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 spans="1:36">
      <c r="A348" s="94" t="s">
        <v>0</v>
      </c>
      <c r="B348" s="95" t="s">
        <v>1</v>
      </c>
      <c r="C348" s="97" t="s">
        <v>2</v>
      </c>
      <c r="D348" s="97" t="s">
        <v>1</v>
      </c>
      <c r="E348" s="97" t="s">
        <v>2</v>
      </c>
      <c r="F348" s="97" t="s">
        <v>1</v>
      </c>
      <c r="G348" s="97" t="s">
        <v>2</v>
      </c>
      <c r="H348" s="95" t="s">
        <v>1</v>
      </c>
      <c r="I348" s="97" t="s">
        <v>2</v>
      </c>
      <c r="J348" s="97" t="s">
        <v>1</v>
      </c>
      <c r="K348" s="97" t="s">
        <v>2</v>
      </c>
      <c r="L348" s="97" t="s">
        <v>1</v>
      </c>
      <c r="M348" s="97" t="s">
        <v>2</v>
      </c>
      <c r="N348" s="95" t="s">
        <v>3</v>
      </c>
      <c r="O348" s="97" t="s">
        <v>4</v>
      </c>
      <c r="P348" s="97" t="s">
        <v>3</v>
      </c>
      <c r="Q348" s="97" t="s">
        <v>4</v>
      </c>
      <c r="R348" s="97" t="s">
        <v>3</v>
      </c>
      <c r="S348" s="97" t="s">
        <v>4</v>
      </c>
      <c r="T348" s="95" t="s">
        <v>10</v>
      </c>
      <c r="U348" s="97" t="s">
        <v>11</v>
      </c>
      <c r="V348" s="97" t="s">
        <v>10</v>
      </c>
      <c r="W348" s="97" t="s">
        <v>11</v>
      </c>
      <c r="X348" s="97" t="s">
        <v>10</v>
      </c>
      <c r="Y348" s="97" t="s">
        <v>11</v>
      </c>
      <c r="Z348" s="95" t="s">
        <v>1</v>
      </c>
      <c r="AA348" s="102" t="s">
        <v>2</v>
      </c>
      <c r="AB348" s="96" t="s">
        <v>6</v>
      </c>
      <c r="AC348" s="97" t="s">
        <v>7</v>
      </c>
      <c r="AD348" s="96" t="s">
        <v>8</v>
      </c>
      <c r="AE348" s="25"/>
      <c r="AF348" s="25"/>
      <c r="AG348" s="25"/>
      <c r="AH348" s="25"/>
      <c r="AI348" s="25"/>
      <c r="AJ348" s="25"/>
    </row>
    <row r="349" spans="1:36">
      <c r="A349" s="99">
        <v>41366</v>
      </c>
      <c r="B349" s="26">
        <v>903</v>
      </c>
      <c r="C349" s="106">
        <v>24</v>
      </c>
      <c r="D349" s="106">
        <v>414</v>
      </c>
      <c r="E349" s="106">
        <v>13</v>
      </c>
      <c r="F349" s="106">
        <v>170</v>
      </c>
      <c r="G349" s="34">
        <v>2</v>
      </c>
      <c r="H349" s="26">
        <v>149</v>
      </c>
      <c r="I349" s="106">
        <v>15</v>
      </c>
      <c r="J349" s="106">
        <v>43</v>
      </c>
      <c r="K349" s="106">
        <v>6</v>
      </c>
      <c r="L349" s="106">
        <v>18</v>
      </c>
      <c r="M349" s="34">
        <v>2</v>
      </c>
      <c r="N349" s="26">
        <v>20</v>
      </c>
      <c r="O349" s="106">
        <v>5</v>
      </c>
      <c r="P349" s="106">
        <v>4</v>
      </c>
      <c r="Q349" s="106">
        <v>0</v>
      </c>
      <c r="R349" s="106">
        <v>0</v>
      </c>
      <c r="S349" s="34">
        <v>0</v>
      </c>
      <c r="T349" s="26">
        <v>18</v>
      </c>
      <c r="U349" s="106">
        <v>1</v>
      </c>
      <c r="V349" s="106">
        <v>11</v>
      </c>
      <c r="W349" s="106">
        <v>1</v>
      </c>
      <c r="X349" s="106">
        <v>12</v>
      </c>
      <c r="Y349" s="34">
        <v>0</v>
      </c>
      <c r="Z349" s="26">
        <v>0</v>
      </c>
      <c r="AA349" s="34">
        <v>0</v>
      </c>
      <c r="AB349" s="27"/>
      <c r="AC349" s="32" t="s">
        <v>68</v>
      </c>
      <c r="AD349" s="32"/>
      <c r="AE349" s="25"/>
      <c r="AF349" s="25"/>
      <c r="AG349" s="25"/>
      <c r="AH349" s="25"/>
      <c r="AI349" s="25"/>
      <c r="AJ349" s="25"/>
    </row>
    <row r="350" spans="1:36">
      <c r="A350" s="8">
        <v>41368</v>
      </c>
      <c r="B350" s="24">
        <v>179</v>
      </c>
      <c r="C350" s="27">
        <v>25</v>
      </c>
      <c r="D350" s="27">
        <v>30</v>
      </c>
      <c r="E350" s="27">
        <v>2</v>
      </c>
      <c r="F350" s="27">
        <v>18</v>
      </c>
      <c r="G350" s="32">
        <v>1</v>
      </c>
      <c r="H350" s="24">
        <v>48</v>
      </c>
      <c r="I350" s="27">
        <v>6</v>
      </c>
      <c r="J350" s="27">
        <v>17</v>
      </c>
      <c r="K350" s="27">
        <v>2</v>
      </c>
      <c r="L350" s="27">
        <v>33</v>
      </c>
      <c r="M350" s="32">
        <v>1</v>
      </c>
      <c r="N350" s="24">
        <v>78</v>
      </c>
      <c r="O350" s="27">
        <v>7</v>
      </c>
      <c r="P350" s="27">
        <v>35</v>
      </c>
      <c r="Q350" s="27">
        <v>4</v>
      </c>
      <c r="R350" s="27">
        <v>37</v>
      </c>
      <c r="S350" s="32">
        <v>1</v>
      </c>
      <c r="T350" s="24">
        <v>25</v>
      </c>
      <c r="U350" s="27">
        <v>2</v>
      </c>
      <c r="V350" s="27">
        <v>20</v>
      </c>
      <c r="W350" s="27">
        <v>2</v>
      </c>
      <c r="X350" s="27">
        <v>21</v>
      </c>
      <c r="Y350" s="32">
        <v>0</v>
      </c>
      <c r="Z350" s="24">
        <v>0</v>
      </c>
      <c r="AA350" s="32">
        <v>0</v>
      </c>
      <c r="AB350" s="27"/>
      <c r="AC350" s="34" t="s">
        <v>132</v>
      </c>
      <c r="AD350" s="32"/>
      <c r="AE350" s="25"/>
      <c r="AF350" s="25"/>
      <c r="AG350" s="25"/>
      <c r="AH350" s="25"/>
      <c r="AI350" s="25"/>
      <c r="AJ350" s="25"/>
    </row>
    <row r="351" spans="1:36">
      <c r="A351" s="8">
        <v>41372</v>
      </c>
      <c r="B351" s="24">
        <v>51</v>
      </c>
      <c r="C351" s="27">
        <v>4</v>
      </c>
      <c r="D351" s="27">
        <v>15</v>
      </c>
      <c r="E351" s="27">
        <v>0</v>
      </c>
      <c r="F351" s="27">
        <v>53</v>
      </c>
      <c r="G351" s="32">
        <v>8</v>
      </c>
      <c r="H351" s="24">
        <v>4</v>
      </c>
      <c r="I351" s="27">
        <v>1</v>
      </c>
      <c r="J351" s="27">
        <v>68</v>
      </c>
      <c r="K351" s="27">
        <v>2</v>
      </c>
      <c r="L351" s="27">
        <v>8</v>
      </c>
      <c r="M351" s="32">
        <v>1</v>
      </c>
      <c r="N351" s="24">
        <v>21</v>
      </c>
      <c r="O351" s="27">
        <v>4</v>
      </c>
      <c r="P351" s="27">
        <v>14</v>
      </c>
      <c r="Q351" s="27">
        <v>0</v>
      </c>
      <c r="R351" s="27">
        <v>10</v>
      </c>
      <c r="S351" s="32">
        <v>3</v>
      </c>
      <c r="T351" s="24">
        <v>42</v>
      </c>
      <c r="U351" s="27">
        <v>0</v>
      </c>
      <c r="V351" s="27">
        <v>1</v>
      </c>
      <c r="W351" s="27">
        <v>0</v>
      </c>
      <c r="X351" s="27">
        <v>3</v>
      </c>
      <c r="Y351" s="32">
        <v>0</v>
      </c>
      <c r="Z351" s="24">
        <v>0</v>
      </c>
      <c r="AA351" s="32">
        <v>0</v>
      </c>
      <c r="AB351" s="27"/>
      <c r="AC351" s="10" t="s">
        <v>139</v>
      </c>
      <c r="AD351" s="32"/>
      <c r="AE351" s="25"/>
      <c r="AF351" s="25"/>
      <c r="AG351" s="25"/>
      <c r="AH351" s="25"/>
      <c r="AI351" s="25"/>
      <c r="AJ351" s="25"/>
    </row>
    <row r="352" spans="1:36">
      <c r="A352" s="8">
        <v>41375</v>
      </c>
      <c r="B352" s="9">
        <v>184</v>
      </c>
      <c r="C352" s="10">
        <v>9</v>
      </c>
      <c r="D352" s="10">
        <v>43</v>
      </c>
      <c r="E352" s="10">
        <v>0</v>
      </c>
      <c r="F352" s="10">
        <v>11</v>
      </c>
      <c r="G352" s="11">
        <v>1</v>
      </c>
      <c r="H352" s="9">
        <v>5</v>
      </c>
      <c r="I352" s="10">
        <v>1</v>
      </c>
      <c r="J352" s="10">
        <v>5</v>
      </c>
      <c r="K352" s="10">
        <v>2</v>
      </c>
      <c r="L352" s="10">
        <v>0</v>
      </c>
      <c r="M352" s="11">
        <v>0</v>
      </c>
      <c r="N352" s="9">
        <v>5</v>
      </c>
      <c r="O352" s="10">
        <v>1</v>
      </c>
      <c r="P352" s="10">
        <v>1</v>
      </c>
      <c r="Q352" s="10">
        <v>0</v>
      </c>
      <c r="R352" s="10">
        <v>3</v>
      </c>
      <c r="S352" s="11">
        <v>0</v>
      </c>
      <c r="T352" s="9">
        <v>9</v>
      </c>
      <c r="U352" s="10">
        <v>2</v>
      </c>
      <c r="V352" s="10">
        <v>3</v>
      </c>
      <c r="W352" s="10">
        <v>0</v>
      </c>
      <c r="X352" s="10">
        <v>4</v>
      </c>
      <c r="Y352" s="11">
        <v>1</v>
      </c>
      <c r="Z352" s="24">
        <v>0</v>
      </c>
      <c r="AA352" s="32">
        <v>0</v>
      </c>
      <c r="AB352" s="27"/>
      <c r="AC352" s="32" t="s">
        <v>112</v>
      </c>
      <c r="AD352" s="32"/>
      <c r="AE352" s="25"/>
      <c r="AF352" s="25"/>
      <c r="AG352" s="25"/>
      <c r="AH352" s="25"/>
      <c r="AI352" s="25"/>
      <c r="AJ352" s="25"/>
    </row>
    <row r="353" spans="1:36">
      <c r="A353" s="7">
        <v>41380</v>
      </c>
      <c r="B353" s="9">
        <v>119</v>
      </c>
      <c r="C353" s="10">
        <v>7</v>
      </c>
      <c r="D353" s="10">
        <v>32</v>
      </c>
      <c r="E353" s="10">
        <v>3</v>
      </c>
      <c r="F353" s="10">
        <v>12</v>
      </c>
      <c r="G353" s="11">
        <v>0</v>
      </c>
      <c r="H353" s="9">
        <v>3</v>
      </c>
      <c r="I353" s="10">
        <v>0</v>
      </c>
      <c r="J353" s="10">
        <v>1</v>
      </c>
      <c r="K353" s="10">
        <v>1</v>
      </c>
      <c r="L353" s="10">
        <v>3</v>
      </c>
      <c r="M353" s="11">
        <v>0</v>
      </c>
      <c r="N353" s="9">
        <v>1</v>
      </c>
      <c r="O353" s="10">
        <v>0</v>
      </c>
      <c r="P353" s="10">
        <v>5</v>
      </c>
      <c r="Q353" s="10">
        <v>0</v>
      </c>
      <c r="R353" s="10">
        <v>1</v>
      </c>
      <c r="S353" s="11">
        <v>1</v>
      </c>
      <c r="T353" s="9">
        <v>5</v>
      </c>
      <c r="U353" s="10">
        <v>0</v>
      </c>
      <c r="V353" s="10">
        <v>5</v>
      </c>
      <c r="W353" s="10">
        <v>1</v>
      </c>
      <c r="X353" s="10">
        <v>4</v>
      </c>
      <c r="Y353" s="11">
        <v>2</v>
      </c>
      <c r="Z353" s="24">
        <v>0</v>
      </c>
      <c r="AA353" s="32">
        <v>0</v>
      </c>
      <c r="AB353" s="27"/>
      <c r="AC353" s="25" t="s">
        <v>71</v>
      </c>
      <c r="AD353" s="32"/>
      <c r="AE353" s="25"/>
      <c r="AF353" s="25"/>
      <c r="AG353" s="25"/>
      <c r="AH353" s="25"/>
      <c r="AI353" s="25"/>
      <c r="AJ353" s="25"/>
    </row>
    <row r="354" spans="1:36">
      <c r="A354" s="5">
        <v>41381</v>
      </c>
      <c r="B354" s="9">
        <v>198</v>
      </c>
      <c r="C354" s="10">
        <v>18</v>
      </c>
      <c r="D354" s="10">
        <v>74</v>
      </c>
      <c r="E354" s="10">
        <v>7</v>
      </c>
      <c r="F354" s="10">
        <v>18</v>
      </c>
      <c r="G354" s="11">
        <v>0</v>
      </c>
      <c r="H354" s="9">
        <v>15</v>
      </c>
      <c r="I354" s="10">
        <v>2</v>
      </c>
      <c r="J354" s="10">
        <v>1</v>
      </c>
      <c r="K354" s="10">
        <v>0</v>
      </c>
      <c r="L354" s="10">
        <v>1</v>
      </c>
      <c r="M354" s="11">
        <v>0</v>
      </c>
      <c r="N354" s="9">
        <v>41</v>
      </c>
      <c r="O354" s="10">
        <v>2</v>
      </c>
      <c r="P354" s="10">
        <v>11</v>
      </c>
      <c r="Q354" s="10">
        <v>1</v>
      </c>
      <c r="R354" s="10">
        <v>26</v>
      </c>
      <c r="S354" s="11">
        <v>1</v>
      </c>
      <c r="T354" s="9">
        <v>2</v>
      </c>
      <c r="U354" s="10">
        <v>0</v>
      </c>
      <c r="V354" s="10">
        <v>8</v>
      </c>
      <c r="W354" s="10">
        <v>1</v>
      </c>
      <c r="X354" s="10">
        <v>2</v>
      </c>
      <c r="Y354" s="11">
        <v>0</v>
      </c>
      <c r="Z354" s="24">
        <v>0</v>
      </c>
      <c r="AA354" s="32">
        <v>0</v>
      </c>
      <c r="AB354" s="27"/>
      <c r="AC354" s="27" t="s">
        <v>125</v>
      </c>
      <c r="AD354" s="32"/>
      <c r="AE354" s="25"/>
      <c r="AF354" s="25"/>
      <c r="AG354" s="25"/>
      <c r="AH354" s="25"/>
      <c r="AI354" s="25"/>
      <c r="AJ354" s="25"/>
    </row>
    <row r="355" spans="1:36">
      <c r="A355" s="5">
        <v>41389</v>
      </c>
      <c r="B355" s="9">
        <v>187</v>
      </c>
      <c r="C355" s="10">
        <v>55</v>
      </c>
      <c r="D355" s="10">
        <v>54</v>
      </c>
      <c r="E355" s="10">
        <v>12</v>
      </c>
      <c r="F355" s="10">
        <v>63</v>
      </c>
      <c r="G355" s="11">
        <v>7</v>
      </c>
      <c r="H355" s="9">
        <v>570</v>
      </c>
      <c r="I355" s="10">
        <v>64</v>
      </c>
      <c r="J355" s="10">
        <v>467</v>
      </c>
      <c r="K355" s="10">
        <v>49</v>
      </c>
      <c r="L355" s="10">
        <v>196</v>
      </c>
      <c r="M355" s="11">
        <v>16</v>
      </c>
      <c r="N355" s="9">
        <v>346</v>
      </c>
      <c r="O355" s="10">
        <v>23</v>
      </c>
      <c r="P355" s="10">
        <v>168</v>
      </c>
      <c r="Q355" s="10">
        <v>19</v>
      </c>
      <c r="R355" s="10">
        <v>466</v>
      </c>
      <c r="S355" s="11">
        <v>34</v>
      </c>
      <c r="T355" s="9">
        <v>102</v>
      </c>
      <c r="U355" s="10">
        <v>27</v>
      </c>
      <c r="V355" s="10">
        <v>111</v>
      </c>
      <c r="W355" s="10">
        <v>13</v>
      </c>
      <c r="X355" s="10">
        <v>126</v>
      </c>
      <c r="Y355" s="11">
        <v>14</v>
      </c>
      <c r="Z355" s="24">
        <v>4</v>
      </c>
      <c r="AA355" s="32">
        <v>2</v>
      </c>
      <c r="AB355" s="52" t="s">
        <v>224</v>
      </c>
      <c r="AC355" s="45" t="s">
        <v>98</v>
      </c>
      <c r="AD355" s="32"/>
      <c r="AE355" s="25"/>
      <c r="AF355" s="25"/>
      <c r="AG355" s="25"/>
      <c r="AH355" s="25"/>
      <c r="AI355" s="25"/>
      <c r="AJ355" s="25"/>
    </row>
    <row r="356" spans="1:36">
      <c r="A356" s="5">
        <v>41395</v>
      </c>
      <c r="B356" s="9">
        <v>226</v>
      </c>
      <c r="C356" s="10">
        <v>27</v>
      </c>
      <c r="D356" s="10">
        <v>115</v>
      </c>
      <c r="E356" s="10">
        <v>12</v>
      </c>
      <c r="F356" s="10">
        <v>128</v>
      </c>
      <c r="G356" s="11">
        <v>6</v>
      </c>
      <c r="H356" s="9">
        <v>48</v>
      </c>
      <c r="I356" s="10">
        <v>4</v>
      </c>
      <c r="J356" s="10">
        <v>8</v>
      </c>
      <c r="K356" s="10">
        <v>1</v>
      </c>
      <c r="L356" s="10">
        <v>13</v>
      </c>
      <c r="M356" s="11">
        <v>0</v>
      </c>
      <c r="N356" s="9">
        <v>4</v>
      </c>
      <c r="O356" s="10">
        <v>0</v>
      </c>
      <c r="P356" s="10">
        <v>4</v>
      </c>
      <c r="Q356" s="10">
        <v>0</v>
      </c>
      <c r="R356" s="10">
        <v>1</v>
      </c>
      <c r="S356" s="11">
        <v>0</v>
      </c>
      <c r="T356" s="9">
        <v>3</v>
      </c>
      <c r="U356" s="10">
        <v>0</v>
      </c>
      <c r="V356" s="10">
        <v>6</v>
      </c>
      <c r="W356" s="10">
        <v>0</v>
      </c>
      <c r="X356" s="10">
        <v>6</v>
      </c>
      <c r="Y356" s="11">
        <v>0</v>
      </c>
      <c r="Z356" s="24">
        <v>0</v>
      </c>
      <c r="AA356" s="32">
        <v>0</v>
      </c>
      <c r="AB356" s="27"/>
      <c r="AC356" s="32" t="s">
        <v>90</v>
      </c>
      <c r="AD356" s="32"/>
      <c r="AE356" s="25"/>
      <c r="AF356" s="25"/>
      <c r="AG356" s="25"/>
      <c r="AH356" s="25"/>
      <c r="AI356" s="25"/>
      <c r="AJ356" s="25"/>
    </row>
    <row r="357" spans="1:36">
      <c r="A357" s="5">
        <v>41396</v>
      </c>
      <c r="B357" s="9">
        <v>199</v>
      </c>
      <c r="C357" s="10">
        <v>13</v>
      </c>
      <c r="D357" s="10">
        <v>137</v>
      </c>
      <c r="E357" s="10">
        <v>5</v>
      </c>
      <c r="F357" s="10">
        <v>29</v>
      </c>
      <c r="G357" s="11">
        <v>9</v>
      </c>
      <c r="H357" s="9">
        <v>90</v>
      </c>
      <c r="I357" s="10">
        <v>5</v>
      </c>
      <c r="J357" s="10">
        <v>40</v>
      </c>
      <c r="K357" s="10">
        <v>2</v>
      </c>
      <c r="L357" s="10">
        <v>13</v>
      </c>
      <c r="M357" s="11">
        <v>2</v>
      </c>
      <c r="N357" s="9">
        <v>59</v>
      </c>
      <c r="O357" s="10">
        <v>3</v>
      </c>
      <c r="P357" s="10">
        <v>170</v>
      </c>
      <c r="Q357" s="10">
        <v>8</v>
      </c>
      <c r="R357" s="10">
        <v>32</v>
      </c>
      <c r="S357" s="11">
        <v>1</v>
      </c>
      <c r="T357" s="9">
        <v>293</v>
      </c>
      <c r="U357" s="10">
        <v>33</v>
      </c>
      <c r="V357" s="10">
        <v>21</v>
      </c>
      <c r="W357" s="10">
        <v>3</v>
      </c>
      <c r="X357" s="10">
        <v>10</v>
      </c>
      <c r="Y357" s="11">
        <v>0</v>
      </c>
      <c r="Z357" s="24">
        <v>1</v>
      </c>
      <c r="AA357" s="32">
        <v>0</v>
      </c>
      <c r="AB357" s="27"/>
      <c r="AC357" s="27" t="s">
        <v>92</v>
      </c>
      <c r="AD357" s="32"/>
      <c r="AE357" s="25"/>
      <c r="AF357" s="25"/>
      <c r="AG357" s="25"/>
      <c r="AH357" s="25"/>
      <c r="AI357" s="25"/>
      <c r="AJ357" s="25"/>
    </row>
    <row r="358" spans="1:36">
      <c r="A358" s="5">
        <v>41401</v>
      </c>
      <c r="B358" s="9">
        <v>46</v>
      </c>
      <c r="C358" s="10">
        <v>9</v>
      </c>
      <c r="D358" s="10">
        <v>27</v>
      </c>
      <c r="E358" s="10">
        <v>1</v>
      </c>
      <c r="F358" s="10">
        <v>11</v>
      </c>
      <c r="G358" s="11">
        <v>0</v>
      </c>
      <c r="H358" s="9">
        <v>47</v>
      </c>
      <c r="I358" s="10">
        <v>8</v>
      </c>
      <c r="J358" s="10">
        <v>82</v>
      </c>
      <c r="K358" s="10">
        <v>12</v>
      </c>
      <c r="L358" s="10">
        <v>35</v>
      </c>
      <c r="M358" s="11">
        <v>3</v>
      </c>
      <c r="N358" s="9">
        <v>32</v>
      </c>
      <c r="O358" s="10">
        <v>2</v>
      </c>
      <c r="P358" s="10">
        <v>31</v>
      </c>
      <c r="Q358" s="10">
        <v>2</v>
      </c>
      <c r="R358" s="10">
        <v>8</v>
      </c>
      <c r="S358" s="11">
        <v>0</v>
      </c>
      <c r="T358" s="9">
        <v>414</v>
      </c>
      <c r="U358" s="10">
        <v>13</v>
      </c>
      <c r="V358" s="10">
        <v>58</v>
      </c>
      <c r="W358" s="10">
        <v>1</v>
      </c>
      <c r="X358" s="10">
        <v>15</v>
      </c>
      <c r="Y358" s="11">
        <v>0</v>
      </c>
      <c r="Z358" s="24">
        <v>0</v>
      </c>
      <c r="AA358" s="32">
        <v>0</v>
      </c>
      <c r="AB358" s="27"/>
      <c r="AC358" s="32" t="s">
        <v>185</v>
      </c>
      <c r="AD358" s="32"/>
      <c r="AE358" s="25"/>
      <c r="AF358" s="25"/>
      <c r="AG358" s="25"/>
      <c r="AH358" s="25"/>
      <c r="AI358" s="25"/>
      <c r="AJ358" s="25"/>
    </row>
    <row r="359" spans="1:36">
      <c r="A359" s="5">
        <v>41403</v>
      </c>
      <c r="B359" s="9">
        <v>304</v>
      </c>
      <c r="C359" s="10">
        <v>31</v>
      </c>
      <c r="D359" s="10">
        <v>441</v>
      </c>
      <c r="E359" s="10">
        <v>23</v>
      </c>
      <c r="F359" s="10">
        <v>177</v>
      </c>
      <c r="G359" s="11">
        <v>7</v>
      </c>
      <c r="H359" s="9">
        <v>71</v>
      </c>
      <c r="I359" s="10">
        <v>2</v>
      </c>
      <c r="J359" s="10">
        <v>23</v>
      </c>
      <c r="K359" s="10">
        <v>1</v>
      </c>
      <c r="L359" s="10">
        <v>11</v>
      </c>
      <c r="M359" s="11">
        <v>1</v>
      </c>
      <c r="N359" s="9">
        <v>4</v>
      </c>
      <c r="O359" s="10">
        <v>0</v>
      </c>
      <c r="P359" s="10">
        <v>20</v>
      </c>
      <c r="Q359" s="10">
        <v>0</v>
      </c>
      <c r="R359" s="10">
        <v>6</v>
      </c>
      <c r="S359" s="11">
        <v>0</v>
      </c>
      <c r="T359" s="9">
        <v>21</v>
      </c>
      <c r="U359" s="10">
        <v>0</v>
      </c>
      <c r="V359" s="10">
        <v>17</v>
      </c>
      <c r="W359" s="10">
        <v>0</v>
      </c>
      <c r="X359" s="10">
        <v>71</v>
      </c>
      <c r="Y359" s="11">
        <v>0</v>
      </c>
      <c r="Z359" s="24">
        <v>0</v>
      </c>
      <c r="AA359" s="32">
        <v>0</v>
      </c>
      <c r="AB359" s="27"/>
      <c r="AC359" s="143" t="s">
        <v>105</v>
      </c>
      <c r="AD359" s="32"/>
      <c r="AE359" s="25"/>
      <c r="AF359" s="25"/>
      <c r="AG359" s="25"/>
      <c r="AH359" s="25"/>
      <c r="AI359" s="25"/>
      <c r="AJ359" s="25"/>
    </row>
    <row r="360" spans="1:36">
      <c r="A360" s="5">
        <v>41410</v>
      </c>
      <c r="B360" s="9">
        <v>401</v>
      </c>
      <c r="C360" s="10">
        <v>27</v>
      </c>
      <c r="D360" s="10">
        <v>121</v>
      </c>
      <c r="E360" s="10">
        <v>3</v>
      </c>
      <c r="F360" s="10">
        <v>42</v>
      </c>
      <c r="G360" s="11">
        <v>4</v>
      </c>
      <c r="H360" s="9">
        <v>25</v>
      </c>
      <c r="I360" s="10">
        <v>4</v>
      </c>
      <c r="J360" s="10">
        <v>16</v>
      </c>
      <c r="K360" s="10">
        <v>1</v>
      </c>
      <c r="L360" s="10">
        <v>40</v>
      </c>
      <c r="M360" s="11">
        <v>3</v>
      </c>
      <c r="N360" s="9">
        <v>8</v>
      </c>
      <c r="O360" s="10">
        <v>0</v>
      </c>
      <c r="P360" s="10">
        <v>9</v>
      </c>
      <c r="Q360" s="10">
        <v>1</v>
      </c>
      <c r="R360" s="10">
        <v>3</v>
      </c>
      <c r="S360" s="11">
        <v>0</v>
      </c>
      <c r="T360" s="9">
        <v>19</v>
      </c>
      <c r="U360" s="10">
        <v>1</v>
      </c>
      <c r="V360" s="10">
        <v>16</v>
      </c>
      <c r="W360" s="10">
        <v>1</v>
      </c>
      <c r="X360" s="10">
        <v>12</v>
      </c>
      <c r="Y360" s="11">
        <v>1</v>
      </c>
      <c r="Z360" s="24">
        <v>1</v>
      </c>
      <c r="AA360" s="32">
        <v>0</v>
      </c>
      <c r="AB360" s="27"/>
      <c r="AC360" s="25" t="s">
        <v>149</v>
      </c>
      <c r="AD360" s="32"/>
      <c r="AE360" s="25"/>
      <c r="AF360" s="25"/>
      <c r="AG360" s="25"/>
      <c r="AH360" s="25"/>
      <c r="AI360" s="25"/>
      <c r="AJ360" s="25"/>
    </row>
    <row r="361" spans="1:36">
      <c r="A361" s="5">
        <v>41411</v>
      </c>
      <c r="B361" s="10">
        <v>43</v>
      </c>
      <c r="C361" s="10">
        <v>3</v>
      </c>
      <c r="D361" s="10">
        <v>15</v>
      </c>
      <c r="E361" s="10">
        <v>5</v>
      </c>
      <c r="F361" s="10">
        <v>3</v>
      </c>
      <c r="G361" s="10">
        <v>0</v>
      </c>
      <c r="H361" s="9">
        <v>41</v>
      </c>
      <c r="I361" s="10">
        <v>3</v>
      </c>
      <c r="J361" s="10">
        <v>24</v>
      </c>
      <c r="K361" s="10">
        <v>1</v>
      </c>
      <c r="L361" s="10">
        <v>25</v>
      </c>
      <c r="M361" s="11">
        <v>2</v>
      </c>
      <c r="N361" s="9">
        <v>5</v>
      </c>
      <c r="O361" s="10">
        <v>1</v>
      </c>
      <c r="P361" s="10">
        <v>7</v>
      </c>
      <c r="Q361" s="10">
        <v>0</v>
      </c>
      <c r="R361" s="10">
        <v>10</v>
      </c>
      <c r="S361" s="11">
        <v>1</v>
      </c>
      <c r="T361" s="9">
        <v>6</v>
      </c>
      <c r="U361" s="10">
        <v>1</v>
      </c>
      <c r="V361" s="10">
        <v>17</v>
      </c>
      <c r="W361" s="10">
        <v>1</v>
      </c>
      <c r="X361" s="10">
        <v>6</v>
      </c>
      <c r="Y361" s="11">
        <v>1</v>
      </c>
      <c r="Z361" s="24">
        <v>0</v>
      </c>
      <c r="AA361" s="32">
        <v>0</v>
      </c>
      <c r="AB361" s="27"/>
      <c r="AC361" s="25" t="s">
        <v>163</v>
      </c>
      <c r="AD361" s="32"/>
      <c r="AE361" s="25"/>
      <c r="AF361" s="25"/>
      <c r="AG361" s="25"/>
      <c r="AH361" s="25"/>
      <c r="AI361" s="25"/>
      <c r="AJ361" s="25"/>
    </row>
    <row r="362" spans="1:36">
      <c r="A362" s="5">
        <v>41414</v>
      </c>
      <c r="B362" s="10">
        <v>868</v>
      </c>
      <c r="C362" s="10">
        <v>6</v>
      </c>
      <c r="D362" s="10">
        <v>264</v>
      </c>
      <c r="E362" s="10">
        <v>4</v>
      </c>
      <c r="F362" s="10">
        <v>186</v>
      </c>
      <c r="G362" s="10">
        <v>7</v>
      </c>
      <c r="H362" s="9">
        <v>252</v>
      </c>
      <c r="I362" s="10">
        <v>11</v>
      </c>
      <c r="J362" s="10">
        <v>107</v>
      </c>
      <c r="K362" s="10">
        <v>3</v>
      </c>
      <c r="L362" s="10">
        <v>30</v>
      </c>
      <c r="M362" s="11">
        <v>1</v>
      </c>
      <c r="N362" s="9">
        <v>20</v>
      </c>
      <c r="O362" s="10">
        <v>2</v>
      </c>
      <c r="P362" s="10">
        <v>3</v>
      </c>
      <c r="Q362" s="10">
        <v>0</v>
      </c>
      <c r="R362" s="10">
        <v>73</v>
      </c>
      <c r="S362" s="11">
        <v>8</v>
      </c>
      <c r="T362" s="9">
        <v>26</v>
      </c>
      <c r="U362" s="10">
        <v>2</v>
      </c>
      <c r="V362" s="10">
        <v>7</v>
      </c>
      <c r="W362" s="10">
        <v>1</v>
      </c>
      <c r="X362" s="10">
        <v>2</v>
      </c>
      <c r="Y362" s="11">
        <v>0</v>
      </c>
      <c r="Z362" s="24">
        <v>4</v>
      </c>
      <c r="AA362" s="32">
        <v>0</v>
      </c>
      <c r="AB362" s="27"/>
      <c r="AC362" s="27" t="s">
        <v>215</v>
      </c>
      <c r="AD362" s="32"/>
      <c r="AE362" s="25"/>
      <c r="AF362" s="25"/>
      <c r="AG362" s="25"/>
      <c r="AH362" s="25"/>
      <c r="AI362" s="25"/>
      <c r="AJ362" s="25"/>
    </row>
    <row r="363" spans="1:36">
      <c r="A363" s="5">
        <v>41415</v>
      </c>
      <c r="B363" s="10">
        <v>433</v>
      </c>
      <c r="C363" s="10">
        <v>19</v>
      </c>
      <c r="D363" s="10">
        <v>157</v>
      </c>
      <c r="E363" s="10">
        <v>7</v>
      </c>
      <c r="F363" s="10">
        <v>50</v>
      </c>
      <c r="G363" s="10">
        <v>2</v>
      </c>
      <c r="H363" s="9">
        <v>78</v>
      </c>
      <c r="I363" s="10">
        <v>9</v>
      </c>
      <c r="J363" s="10">
        <v>44</v>
      </c>
      <c r="K363" s="10">
        <v>2</v>
      </c>
      <c r="L363" s="10">
        <v>17</v>
      </c>
      <c r="M363" s="11">
        <v>1</v>
      </c>
      <c r="N363" s="9">
        <v>36</v>
      </c>
      <c r="O363" s="10">
        <v>2</v>
      </c>
      <c r="P363" s="10">
        <v>54</v>
      </c>
      <c r="Q363" s="10">
        <v>3</v>
      </c>
      <c r="R363" s="10">
        <v>11</v>
      </c>
      <c r="S363" s="11">
        <v>1</v>
      </c>
      <c r="T363" s="9">
        <v>39</v>
      </c>
      <c r="U363" s="10">
        <v>0</v>
      </c>
      <c r="V363" s="10">
        <v>50</v>
      </c>
      <c r="W363" s="10">
        <v>2</v>
      </c>
      <c r="X363" s="10">
        <v>16</v>
      </c>
      <c r="Y363" s="11">
        <v>0</v>
      </c>
      <c r="Z363" s="24">
        <v>0</v>
      </c>
      <c r="AA363" s="32">
        <v>0</v>
      </c>
      <c r="AB363" s="27"/>
      <c r="AC363" s="32" t="s">
        <v>152</v>
      </c>
      <c r="AD363" s="32"/>
      <c r="AE363" s="25"/>
      <c r="AF363" s="25"/>
      <c r="AG363" s="25"/>
      <c r="AH363" s="25"/>
      <c r="AI363" s="25"/>
      <c r="AJ363" s="25"/>
    </row>
    <row r="364" spans="1:36">
      <c r="A364" s="98">
        <v>41422</v>
      </c>
      <c r="B364" s="9">
        <v>13</v>
      </c>
      <c r="C364" s="10">
        <v>3</v>
      </c>
      <c r="D364" s="10">
        <v>15</v>
      </c>
      <c r="E364" s="10">
        <v>3</v>
      </c>
      <c r="F364" s="10">
        <v>5</v>
      </c>
      <c r="G364" s="11">
        <v>2</v>
      </c>
      <c r="H364" s="9">
        <v>6</v>
      </c>
      <c r="I364" s="10">
        <v>0</v>
      </c>
      <c r="J364" s="10">
        <v>18</v>
      </c>
      <c r="K364" s="10">
        <v>0</v>
      </c>
      <c r="L364" s="10">
        <v>5</v>
      </c>
      <c r="M364" s="11">
        <v>1</v>
      </c>
      <c r="N364" s="9">
        <v>7</v>
      </c>
      <c r="O364" s="10">
        <v>0</v>
      </c>
      <c r="P364" s="10">
        <v>2</v>
      </c>
      <c r="Q364" s="10">
        <v>0</v>
      </c>
      <c r="R364" s="10">
        <v>4</v>
      </c>
      <c r="S364" s="11">
        <v>1</v>
      </c>
      <c r="T364" s="9">
        <v>23</v>
      </c>
      <c r="U364" s="10">
        <v>3</v>
      </c>
      <c r="V364" s="10">
        <v>6</v>
      </c>
      <c r="W364" s="10">
        <v>1</v>
      </c>
      <c r="X364" s="10">
        <v>3</v>
      </c>
      <c r="Y364" s="11">
        <v>0</v>
      </c>
      <c r="Z364" s="24">
        <v>0</v>
      </c>
      <c r="AA364" s="32">
        <v>0</v>
      </c>
      <c r="AB364" s="27"/>
      <c r="AC364" s="32" t="s">
        <v>157</v>
      </c>
      <c r="AD364" s="32"/>
      <c r="AE364" s="25"/>
      <c r="AF364" s="25"/>
      <c r="AG364" s="25"/>
      <c r="AH364" s="25"/>
      <c r="AI364" s="25"/>
      <c r="AJ364" s="25"/>
    </row>
    <row r="365" spans="1:36">
      <c r="A365" s="98">
        <v>41424</v>
      </c>
      <c r="B365" s="9">
        <v>34</v>
      </c>
      <c r="C365" s="10">
        <v>2</v>
      </c>
      <c r="D365" s="10">
        <v>7</v>
      </c>
      <c r="E365" s="10">
        <v>1</v>
      </c>
      <c r="F365" s="10">
        <v>1</v>
      </c>
      <c r="G365" s="11">
        <v>0</v>
      </c>
      <c r="H365" s="9">
        <v>4</v>
      </c>
      <c r="I365" s="10">
        <v>1</v>
      </c>
      <c r="J365" s="10">
        <v>11</v>
      </c>
      <c r="K365" s="10">
        <v>1</v>
      </c>
      <c r="L365" s="10">
        <v>11</v>
      </c>
      <c r="M365" s="11">
        <v>0</v>
      </c>
      <c r="N365" s="9">
        <v>33</v>
      </c>
      <c r="O365" s="10">
        <v>4</v>
      </c>
      <c r="P365" s="10">
        <v>23</v>
      </c>
      <c r="Q365" s="10">
        <v>1</v>
      </c>
      <c r="R365" s="10">
        <v>8</v>
      </c>
      <c r="S365" s="11">
        <v>0</v>
      </c>
      <c r="T365" s="9">
        <v>23</v>
      </c>
      <c r="U365" s="10">
        <v>3</v>
      </c>
      <c r="V365" s="10">
        <v>6</v>
      </c>
      <c r="W365" s="10">
        <v>1</v>
      </c>
      <c r="X365" s="10">
        <v>3</v>
      </c>
      <c r="Y365" s="11">
        <v>0</v>
      </c>
      <c r="Z365" s="24">
        <v>0</v>
      </c>
      <c r="AA365" s="32">
        <v>0</v>
      </c>
      <c r="AB365" s="27"/>
      <c r="AC365" s="32" t="s">
        <v>235</v>
      </c>
      <c r="AD365" s="32"/>
      <c r="AE365" s="25"/>
      <c r="AF365" s="25"/>
      <c r="AG365" s="25"/>
      <c r="AH365" s="25"/>
      <c r="AI365" s="25"/>
      <c r="AJ365" s="25"/>
    </row>
    <row r="366" spans="1:36">
      <c r="A366" s="98">
        <v>41428</v>
      </c>
      <c r="B366" s="9">
        <v>46</v>
      </c>
      <c r="C366" s="10">
        <v>2</v>
      </c>
      <c r="D366" s="10">
        <v>56</v>
      </c>
      <c r="E366" s="10">
        <v>0</v>
      </c>
      <c r="F366" s="10">
        <v>169</v>
      </c>
      <c r="G366" s="11">
        <v>1</v>
      </c>
      <c r="H366" s="9">
        <v>8</v>
      </c>
      <c r="I366" s="10">
        <v>2</v>
      </c>
      <c r="J366" s="10">
        <v>41</v>
      </c>
      <c r="K366" s="10">
        <v>6</v>
      </c>
      <c r="L366" s="10">
        <v>35</v>
      </c>
      <c r="M366" s="11">
        <v>3</v>
      </c>
      <c r="N366" s="9">
        <v>17</v>
      </c>
      <c r="O366" s="10">
        <v>1</v>
      </c>
      <c r="P366" s="10">
        <v>37</v>
      </c>
      <c r="Q366" s="10">
        <v>1</v>
      </c>
      <c r="R366" s="10">
        <v>17</v>
      </c>
      <c r="S366" s="11">
        <v>0</v>
      </c>
      <c r="T366" s="9">
        <v>14</v>
      </c>
      <c r="U366" s="10">
        <v>2</v>
      </c>
      <c r="V366" s="10">
        <v>0</v>
      </c>
      <c r="W366" s="10">
        <v>0</v>
      </c>
      <c r="X366" s="10">
        <v>4</v>
      </c>
      <c r="Y366" s="11">
        <v>0</v>
      </c>
      <c r="Z366" s="24">
        <v>18</v>
      </c>
      <c r="AA366" s="32">
        <v>7</v>
      </c>
      <c r="AB366" s="27"/>
      <c r="AC366" s="27" t="s">
        <v>191</v>
      </c>
      <c r="AD366" s="32"/>
      <c r="AE366" s="25"/>
      <c r="AF366" s="25"/>
      <c r="AG366" s="25"/>
      <c r="AH366" s="25"/>
      <c r="AI366" s="25"/>
      <c r="AJ366" s="25"/>
    </row>
    <row r="367" spans="1:36">
      <c r="A367" s="98">
        <v>41429</v>
      </c>
      <c r="B367" s="9">
        <v>232</v>
      </c>
      <c r="C367" s="10">
        <v>6</v>
      </c>
      <c r="D367" s="10">
        <v>110</v>
      </c>
      <c r="E367" s="10">
        <v>3</v>
      </c>
      <c r="F367" s="10">
        <v>47</v>
      </c>
      <c r="G367" s="11">
        <v>2</v>
      </c>
      <c r="H367" s="9">
        <v>103</v>
      </c>
      <c r="I367" s="10">
        <v>4</v>
      </c>
      <c r="J367" s="10">
        <v>41</v>
      </c>
      <c r="K367" s="10">
        <v>2</v>
      </c>
      <c r="L367" s="10">
        <v>12</v>
      </c>
      <c r="M367" s="11">
        <v>0</v>
      </c>
      <c r="N367" s="9">
        <v>44</v>
      </c>
      <c r="O367" s="10">
        <v>2</v>
      </c>
      <c r="P367" s="10">
        <v>25</v>
      </c>
      <c r="Q367" s="10">
        <v>2</v>
      </c>
      <c r="R367" s="10">
        <v>15</v>
      </c>
      <c r="S367" s="11">
        <v>0</v>
      </c>
      <c r="T367" s="9">
        <v>1</v>
      </c>
      <c r="U367" s="10">
        <v>0</v>
      </c>
      <c r="V367" s="10">
        <v>0</v>
      </c>
      <c r="W367" s="10">
        <v>0</v>
      </c>
      <c r="X367" s="10">
        <v>1</v>
      </c>
      <c r="Y367" s="11">
        <v>1</v>
      </c>
      <c r="Z367" s="78">
        <v>0</v>
      </c>
      <c r="AA367" s="79">
        <v>0</v>
      </c>
      <c r="AB367" s="27"/>
      <c r="AC367" s="27" t="s">
        <v>167</v>
      </c>
      <c r="AD367" s="32"/>
      <c r="AE367" s="25"/>
      <c r="AF367" s="25"/>
      <c r="AG367" s="25"/>
      <c r="AH367" s="25"/>
      <c r="AI367" s="25"/>
      <c r="AJ367" s="25"/>
    </row>
    <row r="368" spans="1:36">
      <c r="A368" s="5">
        <v>41435</v>
      </c>
      <c r="B368" s="9">
        <v>54</v>
      </c>
      <c r="C368" s="10">
        <v>9</v>
      </c>
      <c r="D368" s="10">
        <v>30</v>
      </c>
      <c r="E368" s="10">
        <v>3</v>
      </c>
      <c r="F368" s="10">
        <v>33</v>
      </c>
      <c r="G368" s="11">
        <v>5</v>
      </c>
      <c r="H368" s="9">
        <v>12</v>
      </c>
      <c r="I368" s="10">
        <v>2</v>
      </c>
      <c r="J368" s="10">
        <v>4</v>
      </c>
      <c r="K368" s="10">
        <v>0</v>
      </c>
      <c r="L368" s="10">
        <v>1</v>
      </c>
      <c r="M368" s="11">
        <v>0</v>
      </c>
      <c r="N368" s="9">
        <v>5</v>
      </c>
      <c r="O368" s="10">
        <v>1</v>
      </c>
      <c r="P368" s="10">
        <v>2</v>
      </c>
      <c r="Q368" s="10">
        <v>1</v>
      </c>
      <c r="R368" s="10">
        <v>0</v>
      </c>
      <c r="S368" s="11">
        <v>0</v>
      </c>
      <c r="T368" s="9">
        <v>15</v>
      </c>
      <c r="U368" s="10">
        <v>1</v>
      </c>
      <c r="V368" s="10">
        <v>15</v>
      </c>
      <c r="W368" s="10">
        <v>0</v>
      </c>
      <c r="X368" s="10">
        <v>107</v>
      </c>
      <c r="Y368" s="11">
        <v>1</v>
      </c>
      <c r="Z368" s="9">
        <v>0</v>
      </c>
      <c r="AA368" s="11">
        <v>0</v>
      </c>
      <c r="AB368" s="9"/>
      <c r="AC368" s="25" t="s">
        <v>200</v>
      </c>
      <c r="AD368" s="32"/>
      <c r="AE368" s="25"/>
      <c r="AF368" s="25"/>
      <c r="AG368" s="25"/>
      <c r="AH368" s="25"/>
      <c r="AI368" s="25"/>
      <c r="AJ368" s="25"/>
    </row>
    <row r="369" spans="1:36">
      <c r="A369" s="5">
        <v>41436</v>
      </c>
      <c r="B369" s="10">
        <v>9</v>
      </c>
      <c r="C369" s="10">
        <v>0</v>
      </c>
      <c r="D369" s="10">
        <v>4</v>
      </c>
      <c r="E369" s="10">
        <v>1</v>
      </c>
      <c r="F369" s="10">
        <v>6</v>
      </c>
      <c r="G369" s="11">
        <v>0</v>
      </c>
      <c r="H369" s="9">
        <v>45</v>
      </c>
      <c r="I369" s="10">
        <v>5</v>
      </c>
      <c r="J369" s="10">
        <v>12</v>
      </c>
      <c r="K369" s="10">
        <v>2</v>
      </c>
      <c r="L369" s="10">
        <v>20</v>
      </c>
      <c r="M369" s="11">
        <v>1</v>
      </c>
      <c r="N369" s="9">
        <v>20</v>
      </c>
      <c r="O369" s="10">
        <v>3</v>
      </c>
      <c r="P369" s="10">
        <v>20</v>
      </c>
      <c r="Q369" s="10">
        <v>5</v>
      </c>
      <c r="R369" s="10">
        <v>38</v>
      </c>
      <c r="S369" s="11">
        <v>4</v>
      </c>
      <c r="T369" s="9">
        <v>26</v>
      </c>
      <c r="U369" s="10">
        <v>4</v>
      </c>
      <c r="V369" s="10">
        <v>9</v>
      </c>
      <c r="W369" s="10">
        <v>1</v>
      </c>
      <c r="X369" s="10">
        <v>18</v>
      </c>
      <c r="Y369" s="11">
        <v>7</v>
      </c>
      <c r="Z369" s="9">
        <v>0</v>
      </c>
      <c r="AA369" s="11">
        <v>0</v>
      </c>
      <c r="AB369" s="9"/>
      <c r="AC369" s="25" t="s">
        <v>256</v>
      </c>
      <c r="AD369" s="27"/>
      <c r="AE369" s="25"/>
      <c r="AF369" s="25"/>
      <c r="AG369" s="25"/>
      <c r="AH369" s="25"/>
      <c r="AI369" s="25"/>
      <c r="AJ369" s="25"/>
    </row>
    <row r="370" spans="1:36">
      <c r="A370" s="5">
        <v>41443</v>
      </c>
      <c r="B370" s="25">
        <v>326</v>
      </c>
      <c r="C370" s="25">
        <v>14</v>
      </c>
      <c r="D370" s="25">
        <v>131</v>
      </c>
      <c r="E370" s="25">
        <v>1</v>
      </c>
      <c r="F370" s="25">
        <v>36</v>
      </c>
      <c r="G370" s="32">
        <v>2</v>
      </c>
      <c r="H370" s="24">
        <v>668</v>
      </c>
      <c r="I370" s="25">
        <v>28</v>
      </c>
      <c r="J370" s="25">
        <v>64</v>
      </c>
      <c r="K370" s="25">
        <v>1</v>
      </c>
      <c r="L370" s="25">
        <v>17</v>
      </c>
      <c r="M370" s="32">
        <v>0</v>
      </c>
      <c r="N370" s="24">
        <v>15</v>
      </c>
      <c r="O370" s="25">
        <v>0</v>
      </c>
      <c r="P370" s="25">
        <v>8</v>
      </c>
      <c r="Q370" s="25">
        <v>1</v>
      </c>
      <c r="R370" s="25">
        <v>4</v>
      </c>
      <c r="S370" s="32">
        <v>0</v>
      </c>
      <c r="T370" s="24">
        <v>18</v>
      </c>
      <c r="U370" s="25">
        <v>3</v>
      </c>
      <c r="V370" s="25">
        <v>5</v>
      </c>
      <c r="W370" s="25">
        <v>0</v>
      </c>
      <c r="X370" s="25">
        <v>13</v>
      </c>
      <c r="Y370" s="32">
        <v>1</v>
      </c>
      <c r="Z370" s="24">
        <v>0</v>
      </c>
      <c r="AA370" s="32">
        <v>0</v>
      </c>
      <c r="AB370" s="3"/>
      <c r="AC370" s="2" t="s">
        <v>249</v>
      </c>
      <c r="AE370" s="25"/>
      <c r="AF370" s="25"/>
      <c r="AG370" s="25"/>
      <c r="AH370" s="25"/>
      <c r="AI370" s="25"/>
      <c r="AJ370" s="25"/>
    </row>
    <row r="371" spans="1:36">
      <c r="A371" s="5">
        <v>41444</v>
      </c>
      <c r="B371" s="25">
        <v>91</v>
      </c>
      <c r="C371" s="25">
        <v>3</v>
      </c>
      <c r="D371" s="25">
        <v>114</v>
      </c>
      <c r="E371" s="25">
        <v>1</v>
      </c>
      <c r="F371" s="25">
        <v>232</v>
      </c>
      <c r="G371" s="32">
        <v>1</v>
      </c>
      <c r="H371" s="24">
        <v>4</v>
      </c>
      <c r="I371" s="25">
        <v>1</v>
      </c>
      <c r="J371" s="25">
        <v>5</v>
      </c>
      <c r="K371" s="25">
        <v>0</v>
      </c>
      <c r="L371" s="25">
        <v>6</v>
      </c>
      <c r="M371" s="32">
        <v>1</v>
      </c>
      <c r="N371" s="24">
        <v>5</v>
      </c>
      <c r="O371" s="25">
        <v>0</v>
      </c>
      <c r="P371" s="25">
        <v>18</v>
      </c>
      <c r="Q371" s="25">
        <v>2</v>
      </c>
      <c r="R371" s="25">
        <v>15</v>
      </c>
      <c r="S371" s="32">
        <v>0</v>
      </c>
      <c r="T371" s="24">
        <v>2</v>
      </c>
      <c r="U371" s="25">
        <v>0</v>
      </c>
      <c r="V371" s="25">
        <v>0</v>
      </c>
      <c r="W371" s="25">
        <v>0</v>
      </c>
      <c r="X371" s="25">
        <v>254</v>
      </c>
      <c r="Y371" s="32">
        <v>6</v>
      </c>
      <c r="Z371" s="24">
        <v>3</v>
      </c>
      <c r="AA371" s="32">
        <v>0</v>
      </c>
      <c r="AB371" s="3"/>
      <c r="AC371" s="25" t="s">
        <v>219</v>
      </c>
      <c r="AE371" s="25"/>
      <c r="AF371" s="25"/>
      <c r="AG371" s="25"/>
      <c r="AH371" s="25"/>
      <c r="AI371" s="25"/>
      <c r="AJ371" s="25"/>
    </row>
    <row r="372" spans="1:36">
      <c r="A372" s="7">
        <v>41451</v>
      </c>
      <c r="B372" s="156">
        <v>198</v>
      </c>
      <c r="C372" s="156">
        <v>2</v>
      </c>
      <c r="D372" s="156">
        <v>46</v>
      </c>
      <c r="E372" s="156">
        <v>0</v>
      </c>
      <c r="F372" s="156">
        <v>46</v>
      </c>
      <c r="G372" s="156">
        <v>1</v>
      </c>
      <c r="H372" s="156">
        <v>30</v>
      </c>
      <c r="I372" s="156">
        <v>1</v>
      </c>
      <c r="J372" s="157">
        <v>11</v>
      </c>
      <c r="K372" s="157">
        <v>2</v>
      </c>
      <c r="L372" s="157">
        <v>116</v>
      </c>
      <c r="M372" s="157">
        <v>4</v>
      </c>
      <c r="N372" s="157">
        <v>32</v>
      </c>
      <c r="O372" s="157">
        <v>6</v>
      </c>
      <c r="P372" s="157">
        <v>28</v>
      </c>
      <c r="Q372" s="157">
        <v>3</v>
      </c>
      <c r="R372" s="157">
        <v>58</v>
      </c>
      <c r="S372" s="157">
        <v>5</v>
      </c>
      <c r="T372" s="157">
        <v>7</v>
      </c>
      <c r="U372" s="157">
        <v>1</v>
      </c>
      <c r="V372" s="157">
        <v>202</v>
      </c>
      <c r="W372" s="157">
        <v>1</v>
      </c>
      <c r="X372" s="157">
        <v>18</v>
      </c>
      <c r="Y372" s="157">
        <v>2</v>
      </c>
      <c r="Z372" s="157">
        <v>0</v>
      </c>
      <c r="AA372" s="157">
        <v>0</v>
      </c>
      <c r="AB372" s="7"/>
      <c r="AC372" s="27" t="s">
        <v>227</v>
      </c>
      <c r="AD372" s="7"/>
      <c r="AE372" s="25"/>
      <c r="AF372" s="25"/>
      <c r="AG372" s="25"/>
      <c r="AH372" s="25"/>
      <c r="AI372" s="25"/>
      <c r="AJ372" s="25"/>
    </row>
    <row r="373" spans="1:36" ht="13.5" thickBot="1">
      <c r="A373" s="7">
        <v>41452</v>
      </c>
      <c r="B373" s="157">
        <v>2</v>
      </c>
      <c r="C373" s="157">
        <v>0</v>
      </c>
      <c r="D373" s="157">
        <v>2</v>
      </c>
      <c r="E373" s="157">
        <v>0</v>
      </c>
      <c r="F373" s="157">
        <v>0</v>
      </c>
      <c r="G373" s="157">
        <v>0</v>
      </c>
      <c r="H373" s="157">
        <v>25</v>
      </c>
      <c r="I373" s="157">
        <v>2</v>
      </c>
      <c r="J373" s="157">
        <v>6</v>
      </c>
      <c r="K373" s="157">
        <v>0</v>
      </c>
      <c r="L373" s="157">
        <v>5</v>
      </c>
      <c r="M373" s="157">
        <v>0</v>
      </c>
      <c r="N373" s="157">
        <v>30</v>
      </c>
      <c r="O373" s="157">
        <v>1</v>
      </c>
      <c r="P373" s="157">
        <v>14</v>
      </c>
      <c r="Q373" s="157">
        <v>1</v>
      </c>
      <c r="R373" s="157">
        <v>11</v>
      </c>
      <c r="S373" s="157">
        <v>0</v>
      </c>
      <c r="T373" s="157">
        <v>14</v>
      </c>
      <c r="U373" s="157">
        <v>1</v>
      </c>
      <c r="V373" s="157">
        <v>13</v>
      </c>
      <c r="W373" s="157">
        <v>0</v>
      </c>
      <c r="X373" s="157">
        <v>39</v>
      </c>
      <c r="Y373" s="157">
        <v>2</v>
      </c>
      <c r="Z373" s="157">
        <v>0</v>
      </c>
      <c r="AA373" s="157">
        <v>0</v>
      </c>
      <c r="AB373" s="7"/>
      <c r="AC373" s="33" t="s">
        <v>259</v>
      </c>
      <c r="AD373" s="7"/>
      <c r="AE373" s="25"/>
      <c r="AF373" s="25"/>
      <c r="AG373" s="25"/>
      <c r="AH373" s="25"/>
      <c r="AI373" s="25"/>
      <c r="AJ373" s="25"/>
    </row>
    <row r="374" spans="1:36" ht="13.5" thickBot="1">
      <c r="A374" s="7">
        <v>41453</v>
      </c>
      <c r="B374" s="25">
        <v>68</v>
      </c>
      <c r="C374" s="25">
        <v>15</v>
      </c>
      <c r="D374" s="25">
        <v>50</v>
      </c>
      <c r="E374" s="25">
        <v>4</v>
      </c>
      <c r="F374" s="25">
        <v>233</v>
      </c>
      <c r="G374" s="25">
        <v>5</v>
      </c>
      <c r="H374" s="25">
        <v>25</v>
      </c>
      <c r="I374" s="25">
        <v>1</v>
      </c>
      <c r="J374" s="25">
        <v>11</v>
      </c>
      <c r="K374" s="25">
        <v>4</v>
      </c>
      <c r="L374" s="25">
        <v>29</v>
      </c>
      <c r="M374" s="25">
        <v>2</v>
      </c>
      <c r="N374" s="25">
        <v>44</v>
      </c>
      <c r="O374" s="25">
        <v>6</v>
      </c>
      <c r="P374" s="25">
        <v>30</v>
      </c>
      <c r="Q374" s="25">
        <v>3</v>
      </c>
      <c r="R374" s="25">
        <v>12</v>
      </c>
      <c r="S374" s="25">
        <v>0</v>
      </c>
      <c r="T374" s="25">
        <v>1</v>
      </c>
      <c r="U374" s="25">
        <v>1</v>
      </c>
      <c r="V374" s="25">
        <v>4</v>
      </c>
      <c r="W374" s="25">
        <v>1</v>
      </c>
      <c r="X374" s="25">
        <v>2</v>
      </c>
      <c r="Y374" s="25">
        <v>1</v>
      </c>
      <c r="Z374" s="25">
        <v>0</v>
      </c>
      <c r="AA374" s="25">
        <v>0</v>
      </c>
      <c r="AB374" s="25"/>
      <c r="AC374" s="119" t="s">
        <v>252</v>
      </c>
      <c r="AD374" s="25"/>
      <c r="AE374" s="25"/>
      <c r="AF374" s="25"/>
      <c r="AG374" s="25"/>
      <c r="AH374" s="25"/>
      <c r="AI374" s="25"/>
      <c r="AJ374" s="25"/>
    </row>
    <row r="375" spans="1:36">
      <c r="A375" s="7"/>
      <c r="B375" s="25">
        <f>COUNT(B349:AA374)</f>
        <v>676</v>
      </c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 spans="1:36">
      <c r="A376" s="7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</row>
    <row r="377" spans="1:36">
      <c r="A377" s="7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 spans="1:36">
      <c r="A378" s="1" t="s">
        <v>45</v>
      </c>
      <c r="B378" s="88"/>
      <c r="C378" s="25"/>
      <c r="D378" s="25"/>
      <c r="E378" s="25"/>
      <c r="F378" s="25"/>
      <c r="G378" s="25"/>
      <c r="H378" s="27"/>
      <c r="I378" s="27"/>
      <c r="J378" s="27"/>
      <c r="K378" s="27"/>
      <c r="L378" s="27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</row>
    <row r="379" spans="1:36">
      <c r="A379" s="94" t="s">
        <v>0</v>
      </c>
      <c r="B379" s="94" t="s">
        <v>1</v>
      </c>
      <c r="C379" s="94" t="s">
        <v>2</v>
      </c>
      <c r="D379" s="94" t="s">
        <v>1</v>
      </c>
      <c r="E379" s="94" t="s">
        <v>2</v>
      </c>
      <c r="F379" s="94" t="s">
        <v>1</v>
      </c>
      <c r="G379" s="94" t="s">
        <v>2</v>
      </c>
      <c r="H379" s="94" t="s">
        <v>1</v>
      </c>
      <c r="I379" s="94" t="s">
        <v>2</v>
      </c>
      <c r="J379" s="94" t="s">
        <v>1</v>
      </c>
      <c r="K379" s="94" t="s">
        <v>2</v>
      </c>
      <c r="L379" s="94" t="s">
        <v>1</v>
      </c>
      <c r="M379" s="94" t="s">
        <v>2</v>
      </c>
      <c r="N379" s="94" t="s">
        <v>1</v>
      </c>
      <c r="O379" s="94" t="s">
        <v>2</v>
      </c>
      <c r="P379" s="94" t="s">
        <v>3</v>
      </c>
      <c r="Q379" s="94" t="s">
        <v>4</v>
      </c>
      <c r="R379" s="94" t="s">
        <v>3</v>
      </c>
      <c r="S379" s="94" t="s">
        <v>4</v>
      </c>
      <c r="T379" s="94" t="s">
        <v>3</v>
      </c>
      <c r="U379" s="94" t="s">
        <v>4</v>
      </c>
      <c r="V379" s="94" t="s">
        <v>6</v>
      </c>
      <c r="W379" s="94" t="s">
        <v>7</v>
      </c>
      <c r="X379" s="94" t="s">
        <v>8</v>
      </c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 spans="1:36">
      <c r="A380" s="99">
        <v>41365</v>
      </c>
      <c r="B380" s="26">
        <v>215</v>
      </c>
      <c r="C380" s="106">
        <v>42</v>
      </c>
      <c r="D380" s="106">
        <v>195</v>
      </c>
      <c r="E380" s="106">
        <v>21</v>
      </c>
      <c r="F380" s="106">
        <v>114</v>
      </c>
      <c r="G380" s="34">
        <v>10</v>
      </c>
      <c r="H380" s="26">
        <v>1720</v>
      </c>
      <c r="I380" s="106">
        <v>74</v>
      </c>
      <c r="J380" s="26">
        <v>31</v>
      </c>
      <c r="K380" s="106">
        <v>2</v>
      </c>
      <c r="L380" s="106">
        <v>24</v>
      </c>
      <c r="M380" s="106">
        <v>4</v>
      </c>
      <c r="N380" s="106">
        <v>3</v>
      </c>
      <c r="O380" s="34">
        <v>0</v>
      </c>
      <c r="P380" s="26">
        <v>32</v>
      </c>
      <c r="Q380" s="106">
        <v>6</v>
      </c>
      <c r="R380" s="106">
        <v>24</v>
      </c>
      <c r="S380" s="106">
        <v>3</v>
      </c>
      <c r="T380" s="106">
        <v>13</v>
      </c>
      <c r="U380" s="34">
        <v>1</v>
      </c>
      <c r="V380" s="27"/>
      <c r="W380" s="25" t="s">
        <v>127</v>
      </c>
      <c r="X380" s="9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</row>
    <row r="381" spans="1:36">
      <c r="A381" s="8">
        <v>41367</v>
      </c>
      <c r="B381" s="24">
        <v>67</v>
      </c>
      <c r="C381" s="27">
        <v>0</v>
      </c>
      <c r="D381" s="27">
        <v>48</v>
      </c>
      <c r="E381" s="27">
        <v>2</v>
      </c>
      <c r="F381" s="27">
        <v>47</v>
      </c>
      <c r="G381" s="27">
        <v>4</v>
      </c>
      <c r="H381" s="24">
        <v>232</v>
      </c>
      <c r="I381" s="27">
        <v>47</v>
      </c>
      <c r="J381" s="24">
        <v>6</v>
      </c>
      <c r="K381" s="27">
        <v>3</v>
      </c>
      <c r="L381" s="27">
        <v>0</v>
      </c>
      <c r="M381" s="27">
        <v>0</v>
      </c>
      <c r="N381" s="27">
        <v>3</v>
      </c>
      <c r="O381" s="32">
        <v>0</v>
      </c>
      <c r="P381" s="24">
        <v>5</v>
      </c>
      <c r="Q381" s="27">
        <v>2</v>
      </c>
      <c r="R381" s="27">
        <v>3</v>
      </c>
      <c r="S381" s="27">
        <v>1</v>
      </c>
      <c r="T381" s="27">
        <v>28</v>
      </c>
      <c r="U381" s="32">
        <v>6</v>
      </c>
      <c r="V381" s="27"/>
      <c r="W381" s="25" t="s">
        <v>142</v>
      </c>
      <c r="X381" s="9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 spans="1:36">
      <c r="A382" s="8">
        <v>41373</v>
      </c>
      <c r="B382" s="24">
        <v>270</v>
      </c>
      <c r="C382" s="27">
        <v>21</v>
      </c>
      <c r="D382" s="27">
        <v>22</v>
      </c>
      <c r="E382" s="27">
        <v>0</v>
      </c>
      <c r="F382" s="27">
        <v>62</v>
      </c>
      <c r="G382" s="32">
        <v>1</v>
      </c>
      <c r="H382" s="24">
        <v>352</v>
      </c>
      <c r="I382" s="27">
        <v>38</v>
      </c>
      <c r="J382" s="24">
        <v>0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4">
        <v>0</v>
      </c>
      <c r="S382" s="24">
        <v>0</v>
      </c>
      <c r="T382" s="24">
        <v>0</v>
      </c>
      <c r="U382" s="24">
        <v>0</v>
      </c>
      <c r="V382" s="27"/>
      <c r="W382" s="25" t="s">
        <v>115</v>
      </c>
      <c r="X382" s="9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</row>
    <row r="383" spans="1:36">
      <c r="A383" s="8">
        <v>41374</v>
      </c>
      <c r="B383" s="27">
        <v>12</v>
      </c>
      <c r="C383" s="27">
        <v>1</v>
      </c>
      <c r="D383" s="27">
        <v>2</v>
      </c>
      <c r="E383" s="27">
        <v>0</v>
      </c>
      <c r="F383" s="27">
        <v>3</v>
      </c>
      <c r="G383" s="27">
        <v>1</v>
      </c>
      <c r="H383" s="9">
        <v>926</v>
      </c>
      <c r="I383" s="10">
        <v>7</v>
      </c>
      <c r="J383" s="9">
        <v>0</v>
      </c>
      <c r="K383" s="10">
        <v>0</v>
      </c>
      <c r="L383" s="10">
        <v>4</v>
      </c>
      <c r="M383" s="10">
        <v>1</v>
      </c>
      <c r="N383" s="10">
        <v>1</v>
      </c>
      <c r="O383" s="11">
        <v>0</v>
      </c>
      <c r="P383" s="9">
        <v>2</v>
      </c>
      <c r="Q383" s="10">
        <v>0</v>
      </c>
      <c r="R383" s="10">
        <v>0</v>
      </c>
      <c r="S383" s="10">
        <v>0</v>
      </c>
      <c r="T383" s="10">
        <v>3</v>
      </c>
      <c r="U383" s="11">
        <v>0</v>
      </c>
      <c r="V383" s="27"/>
      <c r="W383" s="45" t="s">
        <v>77</v>
      </c>
      <c r="X383" s="9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 spans="1:36">
      <c r="A384" s="7">
        <v>41379</v>
      </c>
      <c r="B384" s="27">
        <v>58</v>
      </c>
      <c r="C384" s="27">
        <v>4</v>
      </c>
      <c r="D384" s="27">
        <v>81</v>
      </c>
      <c r="E384" s="27">
        <v>18</v>
      </c>
      <c r="F384" s="27">
        <v>58</v>
      </c>
      <c r="G384" s="27">
        <v>5</v>
      </c>
      <c r="H384" s="9">
        <v>817</v>
      </c>
      <c r="I384" s="11">
        <v>40</v>
      </c>
      <c r="J384" s="9">
        <v>1</v>
      </c>
      <c r="K384" s="10">
        <v>0</v>
      </c>
      <c r="L384" s="10">
        <v>0</v>
      </c>
      <c r="M384" s="10">
        <v>0</v>
      </c>
      <c r="N384" s="10">
        <v>0</v>
      </c>
      <c r="O384" s="11">
        <v>0</v>
      </c>
      <c r="P384" s="9">
        <v>24</v>
      </c>
      <c r="Q384" s="10">
        <v>2</v>
      </c>
      <c r="R384" s="10">
        <v>1</v>
      </c>
      <c r="S384" s="10">
        <v>0</v>
      </c>
      <c r="T384" s="10">
        <v>15</v>
      </c>
      <c r="U384" s="11">
        <v>1</v>
      </c>
      <c r="V384" s="9"/>
      <c r="W384" s="25" t="s">
        <v>118</v>
      </c>
      <c r="X384" s="9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</row>
    <row r="385" spans="1:36">
      <c r="A385" s="5">
        <v>41382</v>
      </c>
      <c r="B385" s="27">
        <v>64</v>
      </c>
      <c r="C385" s="27">
        <v>4</v>
      </c>
      <c r="D385" s="27">
        <v>93</v>
      </c>
      <c r="E385" s="27">
        <v>4</v>
      </c>
      <c r="F385" s="27">
        <v>58</v>
      </c>
      <c r="G385" s="27">
        <v>12</v>
      </c>
      <c r="H385" s="9">
        <v>396</v>
      </c>
      <c r="I385" s="11">
        <v>25</v>
      </c>
      <c r="J385" s="9">
        <v>10</v>
      </c>
      <c r="K385" s="10">
        <v>3</v>
      </c>
      <c r="L385" s="10">
        <v>0</v>
      </c>
      <c r="M385" s="10">
        <v>0</v>
      </c>
      <c r="N385" s="10">
        <v>1</v>
      </c>
      <c r="O385" s="11">
        <v>0</v>
      </c>
      <c r="P385" s="9">
        <v>18</v>
      </c>
      <c r="Q385" s="10">
        <v>4</v>
      </c>
      <c r="R385" s="10">
        <v>0</v>
      </c>
      <c r="S385" s="10">
        <v>0</v>
      </c>
      <c r="T385" s="10">
        <v>0</v>
      </c>
      <c r="U385" s="11">
        <v>0</v>
      </c>
      <c r="V385" s="9"/>
      <c r="W385" s="25" t="s">
        <v>137</v>
      </c>
      <c r="X385" s="9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 spans="1:36">
      <c r="A386" s="5">
        <v>41416</v>
      </c>
      <c r="B386" s="10">
        <v>0</v>
      </c>
      <c r="C386" s="10">
        <v>0</v>
      </c>
      <c r="D386" s="10">
        <v>1</v>
      </c>
      <c r="E386" s="10">
        <v>0</v>
      </c>
      <c r="F386" s="10">
        <v>20</v>
      </c>
      <c r="G386" s="11">
        <v>0</v>
      </c>
      <c r="H386" s="9">
        <v>523</v>
      </c>
      <c r="I386" s="11">
        <v>36</v>
      </c>
      <c r="J386" s="93">
        <v>0</v>
      </c>
      <c r="K386" s="104">
        <v>0</v>
      </c>
      <c r="L386" s="104">
        <v>0</v>
      </c>
      <c r="M386" s="104">
        <v>0</v>
      </c>
      <c r="N386" s="104">
        <v>0</v>
      </c>
      <c r="O386" s="105">
        <v>0</v>
      </c>
      <c r="P386" s="93">
        <v>0</v>
      </c>
      <c r="Q386" s="93">
        <v>0</v>
      </c>
      <c r="R386" s="93">
        <v>0</v>
      </c>
      <c r="S386" s="93">
        <v>0</v>
      </c>
      <c r="T386" s="93">
        <v>0</v>
      </c>
      <c r="U386" s="105">
        <v>0</v>
      </c>
      <c r="V386" s="9"/>
      <c r="W386" s="32" t="s">
        <v>160</v>
      </c>
      <c r="X386" s="9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</row>
    <row r="387" spans="1:36">
      <c r="A387" s="5">
        <v>41418</v>
      </c>
      <c r="B387" s="10">
        <v>346</v>
      </c>
      <c r="C387" s="10">
        <v>22</v>
      </c>
      <c r="D387" s="10">
        <v>134</v>
      </c>
      <c r="E387" s="10">
        <v>7</v>
      </c>
      <c r="F387" s="10">
        <v>95</v>
      </c>
      <c r="G387" s="11">
        <v>4</v>
      </c>
      <c r="H387" s="9">
        <v>279</v>
      </c>
      <c r="I387" s="11">
        <v>16</v>
      </c>
      <c r="J387" s="93">
        <v>0</v>
      </c>
      <c r="K387" s="104">
        <v>0</v>
      </c>
      <c r="L387" s="104">
        <v>0</v>
      </c>
      <c r="M387" s="104">
        <v>0</v>
      </c>
      <c r="N387" s="104">
        <v>0</v>
      </c>
      <c r="O387" s="105">
        <v>0</v>
      </c>
      <c r="P387" s="93">
        <v>0</v>
      </c>
      <c r="Q387" s="93">
        <v>0</v>
      </c>
      <c r="R387" s="93">
        <v>0</v>
      </c>
      <c r="S387" s="93">
        <v>0</v>
      </c>
      <c r="T387" s="93">
        <v>0</v>
      </c>
      <c r="U387" s="105">
        <v>0</v>
      </c>
      <c r="V387" s="9"/>
      <c r="W387" s="25" t="s">
        <v>205</v>
      </c>
      <c r="X387" s="9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 spans="1:36">
      <c r="A388" s="98">
        <v>41430</v>
      </c>
      <c r="B388" s="9">
        <v>786</v>
      </c>
      <c r="C388" s="10">
        <v>35</v>
      </c>
      <c r="D388" s="10">
        <v>344</v>
      </c>
      <c r="E388" s="10">
        <v>21</v>
      </c>
      <c r="F388" s="10">
        <v>202</v>
      </c>
      <c r="G388" s="11">
        <v>18</v>
      </c>
      <c r="H388" s="9">
        <v>98</v>
      </c>
      <c r="I388" s="11">
        <v>3</v>
      </c>
      <c r="J388" s="93">
        <v>0</v>
      </c>
      <c r="K388" s="104">
        <v>0</v>
      </c>
      <c r="L388" s="104">
        <v>0</v>
      </c>
      <c r="M388" s="104">
        <v>0</v>
      </c>
      <c r="N388" s="104">
        <v>0</v>
      </c>
      <c r="O388" s="105">
        <v>0</v>
      </c>
      <c r="P388" s="93">
        <v>0</v>
      </c>
      <c r="Q388" s="93">
        <v>0</v>
      </c>
      <c r="R388" s="93">
        <v>0</v>
      </c>
      <c r="S388" s="93">
        <v>0</v>
      </c>
      <c r="T388" s="93">
        <v>0</v>
      </c>
      <c r="U388" s="105">
        <v>0</v>
      </c>
      <c r="V388" s="9"/>
      <c r="W388" s="143" t="s">
        <v>189</v>
      </c>
      <c r="X388" s="27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</row>
    <row r="389" spans="1:36">
      <c r="A389" s="5">
        <v>41432</v>
      </c>
      <c r="B389" s="9">
        <v>14</v>
      </c>
      <c r="C389" s="10">
        <v>1</v>
      </c>
      <c r="D389" s="10">
        <v>29</v>
      </c>
      <c r="E389" s="10">
        <v>1</v>
      </c>
      <c r="F389" s="10">
        <v>104</v>
      </c>
      <c r="G389" s="11">
        <v>5</v>
      </c>
      <c r="H389" s="9">
        <v>241</v>
      </c>
      <c r="I389" s="11">
        <v>25</v>
      </c>
      <c r="J389" s="93">
        <v>0</v>
      </c>
      <c r="K389" s="104">
        <v>0</v>
      </c>
      <c r="L389" s="104">
        <v>0</v>
      </c>
      <c r="M389" s="104">
        <v>0</v>
      </c>
      <c r="N389" s="104">
        <v>0</v>
      </c>
      <c r="O389" s="105">
        <v>0</v>
      </c>
      <c r="P389" s="93">
        <v>0</v>
      </c>
      <c r="Q389" s="93">
        <v>0</v>
      </c>
      <c r="R389" s="93">
        <v>0</v>
      </c>
      <c r="S389" s="93">
        <v>0</v>
      </c>
      <c r="T389" s="93">
        <v>0</v>
      </c>
      <c r="U389" s="105">
        <v>0</v>
      </c>
      <c r="V389" s="27"/>
      <c r="W389" s="25" t="s">
        <v>202</v>
      </c>
      <c r="X389" s="27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 spans="1:36">
      <c r="A390" s="5">
        <v>41437</v>
      </c>
      <c r="B390" s="9">
        <v>234</v>
      </c>
      <c r="C390" s="10">
        <v>17</v>
      </c>
      <c r="D390" s="10">
        <v>138</v>
      </c>
      <c r="E390" s="10">
        <v>11</v>
      </c>
      <c r="F390" s="10">
        <v>370</v>
      </c>
      <c r="G390" s="11">
        <v>29</v>
      </c>
      <c r="H390" s="9">
        <v>367</v>
      </c>
      <c r="I390" s="11">
        <v>51</v>
      </c>
      <c r="J390" s="93">
        <v>0</v>
      </c>
      <c r="K390" s="104">
        <v>0</v>
      </c>
      <c r="L390" s="104">
        <v>0</v>
      </c>
      <c r="M390" s="104">
        <v>0</v>
      </c>
      <c r="N390" s="104">
        <v>0</v>
      </c>
      <c r="O390" s="105">
        <v>0</v>
      </c>
      <c r="P390" s="93">
        <v>0</v>
      </c>
      <c r="Q390" s="93">
        <v>0</v>
      </c>
      <c r="R390" s="93">
        <v>0</v>
      </c>
      <c r="S390" s="93">
        <v>0</v>
      </c>
      <c r="T390" s="93">
        <v>0</v>
      </c>
      <c r="U390" s="105">
        <v>0</v>
      </c>
      <c r="V390" s="27"/>
      <c r="W390" s="25" t="s">
        <v>237</v>
      </c>
      <c r="X390" s="27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</row>
    <row r="391" spans="1:36">
      <c r="A391" s="5">
        <v>41439</v>
      </c>
      <c r="B391" s="9">
        <v>494</v>
      </c>
      <c r="C391" s="10">
        <v>32</v>
      </c>
      <c r="D391" s="10">
        <v>256</v>
      </c>
      <c r="E391" s="10">
        <v>16</v>
      </c>
      <c r="F391" s="10">
        <v>254</v>
      </c>
      <c r="G391" s="11">
        <v>15</v>
      </c>
      <c r="H391" s="9">
        <v>854</v>
      </c>
      <c r="I391" s="11">
        <v>26</v>
      </c>
      <c r="J391" s="93">
        <v>0</v>
      </c>
      <c r="K391" s="104">
        <v>0</v>
      </c>
      <c r="L391" s="104">
        <v>0</v>
      </c>
      <c r="M391" s="104">
        <v>0</v>
      </c>
      <c r="N391" s="104">
        <v>0</v>
      </c>
      <c r="O391" s="105">
        <v>0</v>
      </c>
      <c r="P391" s="93">
        <v>0</v>
      </c>
      <c r="Q391" s="93">
        <v>0</v>
      </c>
      <c r="R391" s="93">
        <v>0</v>
      </c>
      <c r="S391" s="93">
        <v>0</v>
      </c>
      <c r="T391" s="93">
        <v>0</v>
      </c>
      <c r="U391" s="105">
        <v>0</v>
      </c>
      <c r="V391" s="27"/>
      <c r="W391" s="25" t="s">
        <v>233</v>
      </c>
      <c r="X391" s="27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 spans="1:36">
      <c r="A392" s="5">
        <v>41445</v>
      </c>
      <c r="B392" s="9">
        <v>0</v>
      </c>
      <c r="C392" s="10">
        <v>0</v>
      </c>
      <c r="D392" s="10">
        <v>0</v>
      </c>
      <c r="E392" s="10">
        <v>0</v>
      </c>
      <c r="F392" s="10">
        <v>3</v>
      </c>
      <c r="G392" s="11">
        <v>0</v>
      </c>
      <c r="H392" s="9">
        <v>624</v>
      </c>
      <c r="I392" s="11">
        <v>34</v>
      </c>
      <c r="J392" s="93">
        <v>0</v>
      </c>
      <c r="K392" s="104">
        <v>0</v>
      </c>
      <c r="L392" s="104">
        <v>0</v>
      </c>
      <c r="M392" s="104">
        <v>0</v>
      </c>
      <c r="N392" s="104">
        <v>0</v>
      </c>
      <c r="O392" s="105">
        <v>0</v>
      </c>
      <c r="P392" s="93">
        <v>0</v>
      </c>
      <c r="Q392" s="93">
        <v>0</v>
      </c>
      <c r="R392" s="93">
        <v>0</v>
      </c>
      <c r="S392" s="93">
        <v>0</v>
      </c>
      <c r="T392" s="93">
        <v>0</v>
      </c>
      <c r="U392" s="105">
        <v>0</v>
      </c>
      <c r="V392" s="27"/>
      <c r="W392" s="27" t="s">
        <v>240</v>
      </c>
      <c r="X392" s="27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</row>
    <row r="393" spans="1:36">
      <c r="A393" s="5">
        <v>41446</v>
      </c>
      <c r="B393" s="9">
        <v>80</v>
      </c>
      <c r="C393" s="10">
        <v>6</v>
      </c>
      <c r="D393" s="10">
        <v>14</v>
      </c>
      <c r="E393" s="10">
        <v>1</v>
      </c>
      <c r="F393" s="10">
        <v>9</v>
      </c>
      <c r="G393" s="11">
        <v>0</v>
      </c>
      <c r="H393" s="9">
        <v>137</v>
      </c>
      <c r="I393" s="11">
        <v>11</v>
      </c>
      <c r="J393" s="93">
        <v>0</v>
      </c>
      <c r="K393" s="104">
        <v>0</v>
      </c>
      <c r="L393" s="104">
        <v>0</v>
      </c>
      <c r="M393" s="104">
        <v>0</v>
      </c>
      <c r="N393" s="104">
        <v>0</v>
      </c>
      <c r="O393" s="105">
        <v>0</v>
      </c>
      <c r="P393" s="93">
        <v>0</v>
      </c>
      <c r="Q393" s="93">
        <v>0</v>
      </c>
      <c r="R393" s="93">
        <v>0</v>
      </c>
      <c r="S393" s="93">
        <v>0</v>
      </c>
      <c r="T393" s="93">
        <v>0</v>
      </c>
      <c r="U393" s="105">
        <v>0</v>
      </c>
      <c r="V393" s="27"/>
      <c r="W393" s="45" t="s">
        <v>247</v>
      </c>
      <c r="X393" s="27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 spans="1:36">
      <c r="A394" s="7">
        <v>41451</v>
      </c>
      <c r="B394" s="10">
        <v>2</v>
      </c>
      <c r="C394" s="10">
        <v>0</v>
      </c>
      <c r="D394" s="10">
        <v>17</v>
      </c>
      <c r="E394" s="10">
        <v>4</v>
      </c>
      <c r="F394" s="10">
        <v>4</v>
      </c>
      <c r="G394" s="10">
        <v>0</v>
      </c>
      <c r="H394" s="10">
        <v>358</v>
      </c>
      <c r="I394" s="10">
        <v>11</v>
      </c>
      <c r="J394" s="93">
        <v>0</v>
      </c>
      <c r="K394" s="104">
        <v>0</v>
      </c>
      <c r="L394" s="104">
        <v>0</v>
      </c>
      <c r="M394" s="104">
        <v>0</v>
      </c>
      <c r="N394" s="104">
        <v>0</v>
      </c>
      <c r="O394" s="105">
        <v>0</v>
      </c>
      <c r="P394" s="93">
        <v>0</v>
      </c>
      <c r="Q394" s="93">
        <v>0</v>
      </c>
      <c r="R394" s="93">
        <v>0</v>
      </c>
      <c r="S394" s="93">
        <v>0</v>
      </c>
      <c r="T394" s="93">
        <v>0</v>
      </c>
      <c r="U394" s="105">
        <v>0</v>
      </c>
      <c r="V394" s="27"/>
      <c r="W394" s="27" t="s">
        <v>227</v>
      </c>
      <c r="X394" s="27"/>
      <c r="Y394" s="27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</row>
    <row r="395" spans="1:36" ht="13.5" thickBot="1">
      <c r="A395" s="7">
        <v>41452</v>
      </c>
      <c r="B395" s="25">
        <v>11</v>
      </c>
      <c r="C395" s="25">
        <v>1</v>
      </c>
      <c r="D395" s="25">
        <v>1</v>
      </c>
      <c r="E395" s="25">
        <v>0</v>
      </c>
      <c r="F395" s="25">
        <v>73</v>
      </c>
      <c r="G395" s="25">
        <v>4</v>
      </c>
      <c r="H395" s="25">
        <v>297</v>
      </c>
      <c r="I395" s="25">
        <v>30</v>
      </c>
      <c r="J395" s="93">
        <v>0</v>
      </c>
      <c r="K395" s="104">
        <v>0</v>
      </c>
      <c r="L395" s="104">
        <v>0</v>
      </c>
      <c r="M395" s="104">
        <v>0</v>
      </c>
      <c r="N395" s="104">
        <v>0</v>
      </c>
      <c r="O395" s="105">
        <v>0</v>
      </c>
      <c r="P395" s="93">
        <v>0</v>
      </c>
      <c r="Q395" s="93">
        <v>0</v>
      </c>
      <c r="R395" s="93">
        <v>0</v>
      </c>
      <c r="S395" s="93">
        <v>0</v>
      </c>
      <c r="T395" s="93">
        <v>0</v>
      </c>
      <c r="U395" s="105">
        <v>0</v>
      </c>
      <c r="V395" s="25"/>
      <c r="W395" s="33" t="s">
        <v>259</v>
      </c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 spans="1:36">
      <c r="B396" s="25">
        <f>COUNT(B380:I395,J380:U385)</f>
        <v>200</v>
      </c>
      <c r="C396" s="25"/>
      <c r="D396" s="25"/>
      <c r="E396" s="25"/>
      <c r="F396" s="25"/>
      <c r="G396" s="25"/>
      <c r="H396" s="27"/>
      <c r="I396" s="27"/>
      <c r="J396" s="27"/>
      <c r="K396" s="45"/>
      <c r="L396" s="52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</row>
    <row r="397" spans="1:36" ht="15.75">
      <c r="A397" s="21" t="s">
        <v>46</v>
      </c>
      <c r="B397" s="25"/>
      <c r="C397" s="25"/>
      <c r="D397" s="25"/>
      <c r="E397" s="25"/>
      <c r="F397" s="25"/>
      <c r="G397" s="25"/>
      <c r="H397" s="27"/>
      <c r="I397" s="27"/>
      <c r="J397" s="4"/>
      <c r="K397" s="27"/>
      <c r="L397" s="27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 spans="1:36">
      <c r="B398" s="25"/>
      <c r="C398" s="25"/>
      <c r="D398" s="25"/>
      <c r="E398" s="25"/>
      <c r="F398" s="25"/>
      <c r="G398" s="25"/>
      <c r="H398" s="27"/>
      <c r="I398" s="27"/>
      <c r="J398" s="27"/>
      <c r="K398" s="27"/>
      <c r="L398" s="27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</row>
    <row r="399" spans="1:36">
      <c r="A399" s="1" t="s">
        <v>47</v>
      </c>
      <c r="B399" s="89"/>
      <c r="C399" s="25"/>
      <c r="E399" s="25"/>
      <c r="F399" s="25"/>
      <c r="G399" s="25"/>
      <c r="H399" s="27"/>
      <c r="I399" s="27"/>
      <c r="J399" s="27"/>
      <c r="K399" s="27"/>
      <c r="L399" s="27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 spans="1:36" ht="13.5" thickBot="1">
      <c r="A400" s="94" t="s">
        <v>0</v>
      </c>
      <c r="B400" s="94" t="s">
        <v>1</v>
      </c>
      <c r="C400" s="94" t="s">
        <v>2</v>
      </c>
      <c r="D400" s="94" t="s">
        <v>1</v>
      </c>
      <c r="E400" s="94" t="s">
        <v>2</v>
      </c>
      <c r="F400" s="94" t="s">
        <v>1</v>
      </c>
      <c r="G400" s="94" t="s">
        <v>2</v>
      </c>
      <c r="H400" s="95" t="s">
        <v>3</v>
      </c>
      <c r="I400" s="97" t="s">
        <v>4</v>
      </c>
      <c r="J400" s="97" t="s">
        <v>1</v>
      </c>
      <c r="K400" s="94" t="s">
        <v>2</v>
      </c>
      <c r="L400" s="95" t="s">
        <v>3</v>
      </c>
      <c r="M400" s="97" t="s">
        <v>4</v>
      </c>
      <c r="N400" s="97" t="s">
        <v>10</v>
      </c>
      <c r="O400" s="97" t="s">
        <v>11</v>
      </c>
      <c r="P400" s="97" t="s">
        <v>1</v>
      </c>
      <c r="Q400" s="97" t="s">
        <v>2</v>
      </c>
      <c r="R400" s="95" t="s">
        <v>1</v>
      </c>
      <c r="S400" s="97" t="s">
        <v>2</v>
      </c>
      <c r="T400" s="97" t="s">
        <v>1</v>
      </c>
      <c r="U400" s="94" t="s">
        <v>2</v>
      </c>
      <c r="V400" s="95" t="s">
        <v>6</v>
      </c>
      <c r="W400" s="97" t="s">
        <v>7</v>
      </c>
      <c r="X400" s="97" t="s">
        <v>8</v>
      </c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</row>
    <row r="401" spans="1:36">
      <c r="A401" s="129">
        <v>41366</v>
      </c>
      <c r="B401" s="25">
        <v>46</v>
      </c>
      <c r="C401" s="25">
        <v>0</v>
      </c>
      <c r="D401" s="25">
        <v>34</v>
      </c>
      <c r="E401" s="25">
        <v>0</v>
      </c>
      <c r="F401" s="25">
        <v>38</v>
      </c>
      <c r="G401" s="32">
        <v>1</v>
      </c>
      <c r="H401" s="24">
        <v>453</v>
      </c>
      <c r="I401" s="32">
        <v>8</v>
      </c>
      <c r="J401" s="24">
        <v>166</v>
      </c>
      <c r="K401" s="32">
        <v>3</v>
      </c>
      <c r="L401" s="24">
        <v>77</v>
      </c>
      <c r="M401" s="32">
        <v>2</v>
      </c>
      <c r="N401" s="24">
        <v>394</v>
      </c>
      <c r="O401" s="32">
        <v>15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W401" s="27" t="s">
        <v>89</v>
      </c>
      <c r="X401" s="24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 spans="1:36">
      <c r="A402" s="8">
        <v>41368</v>
      </c>
      <c r="B402" s="24">
        <v>14</v>
      </c>
      <c r="C402" s="25">
        <v>0</v>
      </c>
      <c r="D402" s="25">
        <v>41</v>
      </c>
      <c r="E402" s="25">
        <v>1</v>
      </c>
      <c r="F402" s="25">
        <v>91</v>
      </c>
      <c r="G402" s="32">
        <v>7</v>
      </c>
      <c r="H402" s="24">
        <v>197</v>
      </c>
      <c r="I402" s="32">
        <v>17</v>
      </c>
      <c r="J402" s="24">
        <v>533</v>
      </c>
      <c r="K402" s="32">
        <v>24</v>
      </c>
      <c r="L402" s="24">
        <v>2142</v>
      </c>
      <c r="M402" s="32">
        <v>143</v>
      </c>
      <c r="N402" s="24">
        <v>563</v>
      </c>
      <c r="O402" s="32">
        <v>18</v>
      </c>
      <c r="P402" s="24">
        <v>2</v>
      </c>
      <c r="Q402" s="25">
        <v>0</v>
      </c>
      <c r="R402" s="25">
        <v>23</v>
      </c>
      <c r="S402" s="25">
        <v>1</v>
      </c>
      <c r="T402" s="25">
        <v>65</v>
      </c>
      <c r="U402" s="25">
        <v>0</v>
      </c>
      <c r="V402" s="24"/>
      <c r="W402" s="25" t="s">
        <v>73</v>
      </c>
      <c r="X402" s="24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</row>
    <row r="403" spans="1:36">
      <c r="A403" s="8">
        <v>41373</v>
      </c>
      <c r="B403" s="24">
        <v>9</v>
      </c>
      <c r="C403" s="25">
        <v>0</v>
      </c>
      <c r="D403" s="25">
        <v>39</v>
      </c>
      <c r="E403" s="25">
        <v>0</v>
      </c>
      <c r="F403" s="25">
        <v>23</v>
      </c>
      <c r="G403" s="27">
        <v>0</v>
      </c>
      <c r="H403" s="24">
        <v>1180</v>
      </c>
      <c r="I403" s="27">
        <v>27</v>
      </c>
      <c r="J403" s="24">
        <v>1203</v>
      </c>
      <c r="K403" s="27">
        <v>47</v>
      </c>
      <c r="L403" s="24">
        <v>3619</v>
      </c>
      <c r="M403" s="27">
        <v>148</v>
      </c>
      <c r="N403" s="24">
        <v>2101</v>
      </c>
      <c r="O403" s="27">
        <v>85</v>
      </c>
      <c r="P403" s="24">
        <v>5</v>
      </c>
      <c r="Q403" s="25">
        <v>1</v>
      </c>
      <c r="R403" s="25">
        <v>3</v>
      </c>
      <c r="S403" s="25">
        <v>0</v>
      </c>
      <c r="T403" s="25">
        <v>7</v>
      </c>
      <c r="U403" s="25">
        <v>1</v>
      </c>
      <c r="V403" s="24"/>
      <c r="W403" s="25" t="s">
        <v>146</v>
      </c>
      <c r="X403" s="24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 spans="1:36">
      <c r="A404" s="8">
        <v>41374</v>
      </c>
      <c r="B404" s="24">
        <v>757</v>
      </c>
      <c r="C404" s="25">
        <v>5</v>
      </c>
      <c r="D404" s="25">
        <v>255</v>
      </c>
      <c r="E404" s="25">
        <v>1</v>
      </c>
      <c r="F404" s="25">
        <v>69</v>
      </c>
      <c r="G404" s="25">
        <v>0</v>
      </c>
      <c r="H404" s="24">
        <v>596</v>
      </c>
      <c r="I404" s="25">
        <v>24</v>
      </c>
      <c r="J404" s="24">
        <v>477</v>
      </c>
      <c r="K404" s="25">
        <v>10</v>
      </c>
      <c r="L404" s="24">
        <v>2922</v>
      </c>
      <c r="M404" s="25">
        <v>105</v>
      </c>
      <c r="N404" s="24">
        <v>1961</v>
      </c>
      <c r="O404" s="25">
        <v>29</v>
      </c>
      <c r="P404" s="24">
        <v>233</v>
      </c>
      <c r="Q404" s="25">
        <v>37</v>
      </c>
      <c r="R404" s="25">
        <v>78</v>
      </c>
      <c r="S404" s="25">
        <v>9</v>
      </c>
      <c r="T404" s="25">
        <v>22</v>
      </c>
      <c r="U404" s="25">
        <v>3</v>
      </c>
      <c r="V404" s="24"/>
      <c r="W404" s="45" t="s">
        <v>114</v>
      </c>
      <c r="X404" s="24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</row>
    <row r="405" spans="1:36">
      <c r="A405" s="7">
        <v>41380</v>
      </c>
      <c r="B405" s="25">
        <v>0</v>
      </c>
      <c r="C405" s="25">
        <v>0</v>
      </c>
      <c r="D405" s="25">
        <v>6</v>
      </c>
      <c r="E405" s="25">
        <v>3</v>
      </c>
      <c r="F405" s="25">
        <v>31</v>
      </c>
      <c r="G405" s="25">
        <v>1</v>
      </c>
      <c r="H405" s="25">
        <v>388</v>
      </c>
      <c r="I405" s="25">
        <v>40</v>
      </c>
      <c r="J405" s="25">
        <v>649</v>
      </c>
      <c r="K405" s="25">
        <v>42</v>
      </c>
      <c r="L405" s="25">
        <v>334</v>
      </c>
      <c r="M405" s="25">
        <v>19</v>
      </c>
      <c r="N405" s="25">
        <v>860</v>
      </c>
      <c r="O405" s="25">
        <v>39</v>
      </c>
      <c r="P405" s="25">
        <v>4</v>
      </c>
      <c r="Q405" s="25">
        <v>1</v>
      </c>
      <c r="R405" s="25">
        <v>1</v>
      </c>
      <c r="S405" s="25">
        <v>0</v>
      </c>
      <c r="T405" s="25">
        <v>3</v>
      </c>
      <c r="U405" s="25">
        <v>1</v>
      </c>
      <c r="V405" s="42"/>
      <c r="W405" s="45" t="s">
        <v>145</v>
      </c>
      <c r="X405" s="3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 spans="1:36">
      <c r="A406" s="7">
        <v>41382</v>
      </c>
      <c r="B406" s="25">
        <v>13</v>
      </c>
      <c r="C406" s="25">
        <v>1</v>
      </c>
      <c r="D406" s="25">
        <v>3</v>
      </c>
      <c r="E406" s="25">
        <v>0</v>
      </c>
      <c r="F406" s="25">
        <v>1</v>
      </c>
      <c r="G406" s="25">
        <v>0</v>
      </c>
      <c r="H406" s="25">
        <v>105</v>
      </c>
      <c r="I406" s="25">
        <v>7</v>
      </c>
      <c r="J406" s="25">
        <v>250</v>
      </c>
      <c r="K406" s="25">
        <v>26</v>
      </c>
      <c r="L406" s="25">
        <v>570</v>
      </c>
      <c r="M406" s="25">
        <v>46</v>
      </c>
      <c r="N406" s="25">
        <v>475</v>
      </c>
      <c r="O406" s="25">
        <v>52</v>
      </c>
      <c r="P406" s="25">
        <v>36</v>
      </c>
      <c r="Q406" s="25">
        <v>6</v>
      </c>
      <c r="R406" s="25">
        <v>17</v>
      </c>
      <c r="S406" s="25">
        <v>2</v>
      </c>
      <c r="T406" s="25">
        <v>10</v>
      </c>
      <c r="U406" s="25">
        <v>1</v>
      </c>
      <c r="W406" s="2" t="s">
        <v>166</v>
      </c>
      <c r="X406" s="42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</row>
    <row r="407" spans="1:36">
      <c r="A407" s="8">
        <v>41414</v>
      </c>
      <c r="B407" s="24">
        <v>7</v>
      </c>
      <c r="C407" s="25">
        <v>1</v>
      </c>
      <c r="D407" s="25">
        <v>6</v>
      </c>
      <c r="E407" s="25">
        <v>0</v>
      </c>
      <c r="F407" s="25">
        <v>0</v>
      </c>
      <c r="G407" s="32">
        <v>0</v>
      </c>
      <c r="H407" s="24">
        <v>214</v>
      </c>
      <c r="I407" s="32">
        <v>17</v>
      </c>
      <c r="J407" s="24">
        <v>632</v>
      </c>
      <c r="K407" s="32">
        <v>29</v>
      </c>
      <c r="L407" s="24">
        <v>1234</v>
      </c>
      <c r="M407" s="32">
        <v>73</v>
      </c>
      <c r="N407" s="24">
        <v>1130</v>
      </c>
      <c r="O407" s="32">
        <v>59</v>
      </c>
      <c r="P407" s="24">
        <v>8</v>
      </c>
      <c r="Q407" s="25">
        <v>2</v>
      </c>
      <c r="R407" s="25">
        <v>34</v>
      </c>
      <c r="S407" s="25">
        <v>1</v>
      </c>
      <c r="T407" s="25">
        <v>1</v>
      </c>
      <c r="U407" s="25">
        <v>0</v>
      </c>
      <c r="V407" s="42"/>
      <c r="W407" s="2" t="s">
        <v>170</v>
      </c>
      <c r="X407" s="3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 spans="1:36">
      <c r="A408" s="8">
        <v>41417</v>
      </c>
      <c r="B408" s="24">
        <v>50</v>
      </c>
      <c r="C408" s="25">
        <v>4</v>
      </c>
      <c r="D408" s="25">
        <v>44</v>
      </c>
      <c r="E408" s="25">
        <v>2</v>
      </c>
      <c r="F408" s="25">
        <v>12</v>
      </c>
      <c r="G408" s="32">
        <v>0</v>
      </c>
      <c r="H408" s="24">
        <v>551</v>
      </c>
      <c r="I408" s="32">
        <v>48</v>
      </c>
      <c r="J408" s="24">
        <v>603</v>
      </c>
      <c r="K408" s="32">
        <v>33</v>
      </c>
      <c r="L408" s="24">
        <v>1738</v>
      </c>
      <c r="M408" s="32">
        <v>140</v>
      </c>
      <c r="N408" s="24">
        <v>409</v>
      </c>
      <c r="O408" s="32">
        <v>37</v>
      </c>
      <c r="P408" s="24">
        <v>5</v>
      </c>
      <c r="Q408" s="25">
        <v>1</v>
      </c>
      <c r="R408" s="25">
        <v>8</v>
      </c>
      <c r="S408" s="25">
        <v>1</v>
      </c>
      <c r="T408" s="25">
        <v>6</v>
      </c>
      <c r="U408" s="25">
        <v>1</v>
      </c>
      <c r="V408" s="42"/>
      <c r="W408" s="2" t="s">
        <v>156</v>
      </c>
      <c r="X408" s="3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</row>
    <row r="409" spans="1:36">
      <c r="A409" s="8">
        <v>41422</v>
      </c>
      <c r="B409" s="27">
        <v>259</v>
      </c>
      <c r="C409" s="25">
        <v>26</v>
      </c>
      <c r="D409" s="25">
        <v>162</v>
      </c>
      <c r="E409" s="25">
        <v>11</v>
      </c>
      <c r="F409" s="25">
        <v>181</v>
      </c>
      <c r="G409" s="32">
        <v>13</v>
      </c>
      <c r="H409" s="24">
        <v>63</v>
      </c>
      <c r="I409" s="32">
        <v>6</v>
      </c>
      <c r="J409" s="24">
        <v>1281</v>
      </c>
      <c r="K409" s="32">
        <v>28</v>
      </c>
      <c r="L409" s="24">
        <v>1212</v>
      </c>
      <c r="M409" s="32">
        <v>12</v>
      </c>
      <c r="N409" s="24">
        <v>1820</v>
      </c>
      <c r="O409" s="32">
        <v>16</v>
      </c>
      <c r="P409" s="24">
        <v>11</v>
      </c>
      <c r="Q409" s="25">
        <v>0</v>
      </c>
      <c r="R409" s="25">
        <v>176</v>
      </c>
      <c r="S409" s="25">
        <v>1</v>
      </c>
      <c r="T409" s="25">
        <v>262</v>
      </c>
      <c r="U409" s="25">
        <v>0</v>
      </c>
      <c r="V409" s="42"/>
      <c r="W409" s="2" t="s">
        <v>182</v>
      </c>
      <c r="X409" s="3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 spans="1:36">
      <c r="A410" s="8">
        <v>41425</v>
      </c>
      <c r="B410" s="25">
        <v>79</v>
      </c>
      <c r="C410" s="25">
        <v>7</v>
      </c>
      <c r="D410" s="25">
        <v>16</v>
      </c>
      <c r="E410" s="25">
        <v>2</v>
      </c>
      <c r="F410" s="25">
        <v>0</v>
      </c>
      <c r="G410" s="32">
        <v>0</v>
      </c>
      <c r="H410" s="24">
        <v>974</v>
      </c>
      <c r="I410" s="32">
        <v>16</v>
      </c>
      <c r="J410" s="24">
        <v>1176</v>
      </c>
      <c r="K410" s="32">
        <v>41</v>
      </c>
      <c r="L410" s="24">
        <v>670</v>
      </c>
      <c r="M410" s="32">
        <v>29</v>
      </c>
      <c r="N410" s="24">
        <v>156</v>
      </c>
      <c r="O410" s="32">
        <v>12</v>
      </c>
      <c r="P410" s="24">
        <v>107</v>
      </c>
      <c r="Q410" s="25">
        <v>6</v>
      </c>
      <c r="R410" s="25">
        <v>11</v>
      </c>
      <c r="S410" s="25">
        <v>1</v>
      </c>
      <c r="T410" s="25">
        <v>4</v>
      </c>
      <c r="U410" s="25">
        <v>0</v>
      </c>
      <c r="V410" s="42"/>
      <c r="W410" s="2" t="s">
        <v>136</v>
      </c>
      <c r="X410" s="42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</row>
    <row r="411" spans="1:36">
      <c r="A411" s="8">
        <v>41428</v>
      </c>
      <c r="B411" s="25">
        <v>12</v>
      </c>
      <c r="C411" s="25">
        <v>4</v>
      </c>
      <c r="D411" s="25">
        <v>0</v>
      </c>
      <c r="E411" s="25">
        <v>0</v>
      </c>
      <c r="F411" s="25">
        <v>3</v>
      </c>
      <c r="G411" s="32">
        <v>1</v>
      </c>
      <c r="H411" s="24">
        <v>423</v>
      </c>
      <c r="I411" s="32">
        <v>13</v>
      </c>
      <c r="J411" s="27">
        <v>167</v>
      </c>
      <c r="K411" s="27">
        <v>7</v>
      </c>
      <c r="L411" s="24">
        <v>517</v>
      </c>
      <c r="M411" s="32">
        <v>69</v>
      </c>
      <c r="N411" s="24">
        <v>423</v>
      </c>
      <c r="O411" s="32">
        <v>52</v>
      </c>
      <c r="P411" s="24">
        <v>87</v>
      </c>
      <c r="Q411" s="25">
        <v>10</v>
      </c>
      <c r="R411" s="25">
        <v>15</v>
      </c>
      <c r="S411" s="25">
        <v>2</v>
      </c>
      <c r="T411" s="25">
        <v>106</v>
      </c>
      <c r="U411" s="25">
        <v>2</v>
      </c>
      <c r="V411" s="42"/>
      <c r="W411" s="2" t="s">
        <v>204</v>
      </c>
      <c r="X411" s="42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 spans="1:36">
      <c r="A412" s="8">
        <v>41429</v>
      </c>
      <c r="B412" s="25">
        <v>5</v>
      </c>
      <c r="C412" s="25">
        <v>0</v>
      </c>
      <c r="D412" s="25">
        <v>2</v>
      </c>
      <c r="E412" s="25">
        <v>0</v>
      </c>
      <c r="F412" s="25">
        <v>1</v>
      </c>
      <c r="G412" s="32">
        <v>0</v>
      </c>
      <c r="H412" s="24">
        <v>1078</v>
      </c>
      <c r="I412" s="32">
        <v>10</v>
      </c>
      <c r="J412" s="27">
        <v>353</v>
      </c>
      <c r="K412" s="27">
        <v>20</v>
      </c>
      <c r="L412" s="24">
        <v>751</v>
      </c>
      <c r="M412" s="32">
        <v>26</v>
      </c>
      <c r="N412" s="24">
        <v>483</v>
      </c>
      <c r="O412" s="32">
        <v>11</v>
      </c>
      <c r="P412" s="24">
        <v>271</v>
      </c>
      <c r="Q412" s="25">
        <v>29</v>
      </c>
      <c r="R412" s="25">
        <v>9</v>
      </c>
      <c r="S412" s="25">
        <v>1</v>
      </c>
      <c r="T412" s="25">
        <v>0</v>
      </c>
      <c r="U412" s="25">
        <v>0</v>
      </c>
      <c r="V412" s="42"/>
      <c r="W412" s="25" t="s">
        <v>238</v>
      </c>
      <c r="X412" s="42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</row>
    <row r="413" spans="1:36">
      <c r="A413" s="8">
        <v>41436</v>
      </c>
      <c r="B413" s="25">
        <v>51</v>
      </c>
      <c r="C413" s="25">
        <v>3</v>
      </c>
      <c r="D413" s="25">
        <v>11</v>
      </c>
      <c r="E413" s="25">
        <v>1</v>
      </c>
      <c r="F413" s="25">
        <v>205</v>
      </c>
      <c r="G413" s="32">
        <v>14</v>
      </c>
      <c r="H413" s="24">
        <v>1838</v>
      </c>
      <c r="I413" s="32">
        <v>90</v>
      </c>
      <c r="J413" s="27">
        <v>1009</v>
      </c>
      <c r="K413" s="27">
        <v>39</v>
      </c>
      <c r="L413" s="24">
        <v>2078</v>
      </c>
      <c r="M413" s="32">
        <v>52</v>
      </c>
      <c r="N413" s="24">
        <v>573</v>
      </c>
      <c r="O413" s="32">
        <v>23</v>
      </c>
      <c r="P413" s="24">
        <v>7</v>
      </c>
      <c r="Q413" s="25">
        <v>0</v>
      </c>
      <c r="R413" s="25">
        <v>7</v>
      </c>
      <c r="S413" s="25">
        <v>1</v>
      </c>
      <c r="T413" s="25">
        <v>28</v>
      </c>
      <c r="U413" s="25">
        <v>0</v>
      </c>
      <c r="V413" s="42"/>
      <c r="W413" s="25" t="s">
        <v>258</v>
      </c>
      <c r="X413" s="42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 spans="1:36">
      <c r="A414" s="8">
        <v>41439</v>
      </c>
      <c r="B414" s="25">
        <v>1</v>
      </c>
      <c r="C414" s="25">
        <v>1</v>
      </c>
      <c r="D414" s="25">
        <v>0</v>
      </c>
      <c r="E414" s="25">
        <v>0</v>
      </c>
      <c r="F414" s="25">
        <v>0</v>
      </c>
      <c r="G414" s="32">
        <v>0</v>
      </c>
      <c r="H414" s="24">
        <v>759</v>
      </c>
      <c r="I414" s="32">
        <v>20</v>
      </c>
      <c r="J414" s="25">
        <v>252</v>
      </c>
      <c r="K414" s="25">
        <v>20</v>
      </c>
      <c r="L414" s="24">
        <v>1494</v>
      </c>
      <c r="M414" s="32">
        <v>51</v>
      </c>
      <c r="N414" s="24">
        <v>2036</v>
      </c>
      <c r="O414" s="32">
        <v>66</v>
      </c>
      <c r="P414" s="24">
        <v>62</v>
      </c>
      <c r="Q414" s="32">
        <v>4</v>
      </c>
      <c r="R414" s="24">
        <v>21</v>
      </c>
      <c r="S414" s="25">
        <v>0</v>
      </c>
      <c r="T414" s="25">
        <v>38</v>
      </c>
      <c r="U414" s="25">
        <v>1</v>
      </c>
      <c r="V414" s="42"/>
      <c r="W414" s="2" t="s">
        <v>203</v>
      </c>
      <c r="X414" s="42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</row>
    <row r="415" spans="1:36">
      <c r="A415" s="8">
        <v>41443</v>
      </c>
      <c r="B415" s="25">
        <v>3</v>
      </c>
      <c r="C415" s="25">
        <v>0</v>
      </c>
      <c r="D415" s="25">
        <v>3</v>
      </c>
      <c r="E415" s="25">
        <v>0</v>
      </c>
      <c r="F415" s="25">
        <v>5</v>
      </c>
      <c r="G415" s="32">
        <v>0</v>
      </c>
      <c r="H415" s="24">
        <v>339</v>
      </c>
      <c r="I415" s="32">
        <v>26</v>
      </c>
      <c r="J415" s="24">
        <v>893</v>
      </c>
      <c r="K415" s="32">
        <v>49</v>
      </c>
      <c r="L415" s="24">
        <v>1923</v>
      </c>
      <c r="M415" s="32">
        <v>52</v>
      </c>
      <c r="N415" s="24">
        <v>449</v>
      </c>
      <c r="O415" s="32">
        <v>19</v>
      </c>
      <c r="P415" s="24">
        <v>31</v>
      </c>
      <c r="Q415" s="25">
        <v>1</v>
      </c>
      <c r="R415" s="25">
        <v>12</v>
      </c>
      <c r="S415" s="25">
        <v>0</v>
      </c>
      <c r="T415" s="25">
        <v>10</v>
      </c>
      <c r="U415" s="25">
        <v>0</v>
      </c>
      <c r="V415" s="42"/>
      <c r="W415" s="2" t="s">
        <v>239</v>
      </c>
      <c r="X415" s="3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 spans="1:36">
      <c r="A416" s="7">
        <v>41445</v>
      </c>
      <c r="B416" s="25">
        <v>439</v>
      </c>
      <c r="C416" s="25">
        <v>10</v>
      </c>
      <c r="D416" s="25">
        <v>107</v>
      </c>
      <c r="E416" s="25">
        <v>2</v>
      </c>
      <c r="F416" s="25">
        <v>104</v>
      </c>
      <c r="G416" s="27">
        <v>5</v>
      </c>
      <c r="H416" s="27">
        <v>335</v>
      </c>
      <c r="I416" s="27">
        <v>17</v>
      </c>
      <c r="J416" s="27">
        <v>571</v>
      </c>
      <c r="K416" s="27">
        <v>6</v>
      </c>
      <c r="L416" s="27">
        <v>343</v>
      </c>
      <c r="M416" s="27">
        <v>19</v>
      </c>
      <c r="N416" s="27">
        <v>688</v>
      </c>
      <c r="O416" s="27">
        <v>16</v>
      </c>
      <c r="P416" s="27">
        <v>190</v>
      </c>
      <c r="Q416" s="25">
        <v>3</v>
      </c>
      <c r="R416" s="25">
        <v>111</v>
      </c>
      <c r="S416" s="25">
        <v>1</v>
      </c>
      <c r="T416" s="25">
        <v>42</v>
      </c>
      <c r="U416" s="25">
        <v>1</v>
      </c>
      <c r="V416" s="52"/>
      <c r="W416" s="2" t="s">
        <v>251</v>
      </c>
      <c r="X416" s="4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</row>
    <row r="417" spans="1:36" ht="13.5" thickBot="1">
      <c r="A417" s="7">
        <v>41449</v>
      </c>
      <c r="B417" s="27">
        <v>8</v>
      </c>
      <c r="C417" s="27">
        <v>0</v>
      </c>
      <c r="D417" s="27">
        <v>4</v>
      </c>
      <c r="E417" s="27">
        <v>0</v>
      </c>
      <c r="F417" s="27">
        <v>19</v>
      </c>
      <c r="G417" s="27">
        <v>0</v>
      </c>
      <c r="H417" s="27">
        <v>1235</v>
      </c>
      <c r="I417" s="27">
        <v>42</v>
      </c>
      <c r="J417" s="27">
        <v>1297</v>
      </c>
      <c r="K417" s="27">
        <v>28</v>
      </c>
      <c r="L417" s="27">
        <v>2164</v>
      </c>
      <c r="M417" s="27">
        <v>60</v>
      </c>
      <c r="N417" s="27">
        <v>2164</v>
      </c>
      <c r="O417" s="27">
        <v>36</v>
      </c>
      <c r="P417" s="27">
        <v>5</v>
      </c>
      <c r="Q417" s="27">
        <v>0</v>
      </c>
      <c r="R417" s="27">
        <v>3</v>
      </c>
      <c r="S417" s="27">
        <v>0</v>
      </c>
      <c r="T417" s="27">
        <v>4</v>
      </c>
      <c r="U417" s="27">
        <v>0</v>
      </c>
      <c r="V417" s="52"/>
      <c r="W417" s="4" t="s">
        <v>226</v>
      </c>
      <c r="X417" s="119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 spans="1:36">
      <c r="A418" s="5">
        <v>41450</v>
      </c>
      <c r="B418" s="25">
        <v>11</v>
      </c>
      <c r="C418" s="25">
        <v>3</v>
      </c>
      <c r="D418" s="25">
        <v>5</v>
      </c>
      <c r="E418" s="25">
        <v>2</v>
      </c>
      <c r="F418" s="25">
        <v>0</v>
      </c>
      <c r="G418" s="25">
        <v>0</v>
      </c>
      <c r="H418" s="27">
        <v>490</v>
      </c>
      <c r="I418" s="27">
        <v>10</v>
      </c>
      <c r="J418" s="27">
        <v>1923</v>
      </c>
      <c r="K418" s="27">
        <v>15</v>
      </c>
      <c r="L418" s="27">
        <v>480</v>
      </c>
      <c r="M418" s="25">
        <v>9</v>
      </c>
      <c r="N418" s="25">
        <v>1988</v>
      </c>
      <c r="O418" s="25">
        <v>7</v>
      </c>
      <c r="P418" s="25">
        <v>22</v>
      </c>
      <c r="Q418" s="25">
        <v>4</v>
      </c>
      <c r="R418" s="25">
        <v>9</v>
      </c>
      <c r="S418" s="25">
        <v>0</v>
      </c>
      <c r="T418" s="25">
        <v>5</v>
      </c>
      <c r="U418" s="25">
        <v>1</v>
      </c>
      <c r="V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</row>
    <row r="419" spans="1:36">
      <c r="B419" s="25">
        <f>COUNT(B401:U418)</f>
        <v>360</v>
      </c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 spans="1:36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 spans="1:36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 spans="1:36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 spans="1:36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 spans="1:36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 spans="1:36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 spans="1:36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 spans="1:36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 spans="1:36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 spans="1:36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 spans="1:36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 spans="1:36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 spans="2:36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 spans="2:36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 spans="2:36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 spans="2:36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 spans="2:36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 spans="2:36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</row>
    <row r="439" spans="2:36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 spans="2:36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</row>
    <row r="441" spans="2:36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 spans="2:36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</row>
    <row r="443" spans="2:36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 spans="2:36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</row>
    <row r="445" spans="2:36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 spans="2:36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</row>
    <row r="447" spans="2:36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 spans="2:36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</row>
    <row r="449" spans="2:36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 spans="2:36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</row>
    <row r="451" spans="2:36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 spans="2:36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</row>
    <row r="453" spans="2:36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 spans="2:36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</row>
    <row r="455" spans="2:36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 spans="2:36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</row>
    <row r="457" spans="2:36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 spans="2:36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</row>
    <row r="459" spans="2:36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 spans="2:36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</row>
  </sheetData>
  <conditionalFormatting sqref="D61 B61 F61 D12 B12 N16 L12 N11:N12 B10:N10 N5:N8 B5:B8 D5:D8 F5:F8 H5:H8 J5:J8 L5:L8 B27:B28 D27:D28 F27:F28 H16 J16 L16 B16 D16 F16 J12 H12 F12">
    <cfRule type="cellIs" dxfId="34" priority="216" operator="greaterThan">
      <formula>2500</formula>
    </cfRule>
  </conditionalFormatting>
  <conditionalFormatting sqref="G61 E61 C61 B9:N9 C10 E10 G10 M10 I10 K10 C5:C8 E5:E8 G5:G8 I5:I8 K5:K8 M5:M8 C27:C28 E27:E28 G27:G28 I16 K16 C16 E16 G16 I12 M12 E12 C12 M16 G12 K12">
    <cfRule type="cellIs" dxfId="33" priority="210" operator="greaterThan">
      <formula>125</formula>
    </cfRule>
  </conditionalFormatting>
  <conditionalFormatting sqref="R287 T287 V287 V418 D292:D314 X415:X418 P287 B292:B314 F262:F286 F292:F314 X287 P234:P236 B244:AA244 C262:G263 B251:B258 Z287 B234:B247 F234:F247 B262:B286 D262:D286 D251:D258 L234:L236 F251:F258 X407:X409 R234:R236 V234:V235 N234:N236 T234:T236 B235:Y241 H234:J241 D234:D247 X396:X399 V396:V399 B396:B399 D396:D399 F396:F399 X401:X405 J387:L387 N387:U387 C386 E386 H386:K387 U386:V387 C385:G385 C383:G383 V383:V394 B372:B373 D372:D373 F372:F373 B378 F378 D378 B380:B394 F380:F394 D380:D394 X380:X394 D349:D369 B349:B369 F349:F369 B330:Z331 AB329 B320:B339 D320:D339 F320:F339 AB321 H307 J307 L307 N307 P307 R307 T307 V307 X307 N287 J287 L287 O386:U395 J387:K395 P383:P399 T383:T399 R383:R399 N383:N399 L383:L399 J383:J399">
    <cfRule type="cellIs" dxfId="32" priority="204" operator="greaterThan">
      <formula>1000</formula>
    </cfRule>
  </conditionalFormatting>
  <conditionalFormatting sqref="U307 W307 Y307 Q287 Y287 E292:E314 U287 B275:AA275 C262:C286 S287 O287 M287 AA287 K287 G292:G314 C292:C314 S307 W287 E262:E286 G262:G286 G251:G258 C251:C258 E251:E258 B244:AA244 E242:E247 G242:G247 T234:W235 T235:Y241 X402:X403 C396:C399 E396:E399 G396:G399 W396:W399 B234:T241 C234:C247 J395:K395 J389:K389 O387:Q387 J387:K387 H386:I387 V384:V388 B383:B387 D383:D387 F383:F387 I384:I394 G372:G373 E372:E373 C372:C373 G378 E378 C378 F381 M372:M373 S372:S373 Y372:Y373 AA372:AA373 AA368:AA369 G380:G394 E380:E394 C380:C394 X381:X386 B363:G363 U349:U369 G349:G369 E349:E369 C349:C369 W349:W369 S349:S369 Q349:Q369 O349:O369 M349:M369 K349:K369 I349:I369 Y349:Y369 C320:C339 E320:E339 G320:G339 I307 K307 O307 M307 Q307 J384:J395 P384:P395 K383:K399 M383:M399 Q383:Q399 O383:O399 U383:U399 S383:S399">
    <cfRule type="cellIs" dxfId="31" priority="203" operator="greaterThan">
      <formula>50</formula>
    </cfRule>
  </conditionalFormatting>
  <conditionalFormatting sqref="Z368:Z369 AB368:AB369 H352:H369 H251:H258 B248:B250 T234:T241 N234:N241 H234:H247 H396:H399 D399 B152:B164 H378 N368:N369 T368:T369">
    <cfRule type="cellIs" dxfId="30" priority="202" operator="greaterThan">
      <formula>1250</formula>
    </cfRule>
  </conditionalFormatting>
  <conditionalFormatting sqref="C248:C250 U234:U235 O234:O241 I234:I247 X159:X160 B159:V160 I396:I399 E399 C152:C164 I378 I251:I258">
    <cfRule type="cellIs" dxfId="29" priority="201" operator="greaterThan">
      <formula>10</formula>
    </cfRule>
  </conditionalFormatting>
  <conditionalFormatting sqref="X401:X403 N299 V384:V388 H372:H373 X380:X387 H292:H298 H349:H369 H300:H314 N368:N369 H380:H394 N372:N373 T372:T373 T368:T369 Z372:Z373 Z368:Z369 AB372:AB373 AB368:AB369 B399 V402:V404 P384:P395 J384:J395">
    <cfRule type="cellIs" dxfId="28" priority="198" operator="greaterThan">
      <formula>5000</formula>
    </cfRule>
  </conditionalFormatting>
  <conditionalFormatting sqref="I388:J388 O384:O387 I390:J394 B386:P387 U386:V388 I384:V385 I372:I373 X402:X403 I380:I394 C399 X381:X386 I349:I369 I300:I314 O299 I292:I298 J387:P395 U384:U395">
    <cfRule type="cellIs" dxfId="27" priority="197" operator="greaterThan">
      <formula>500</formula>
    </cfRule>
  </conditionalFormatting>
  <conditionalFormatting sqref="H262:H287">
    <cfRule type="cellIs" dxfId="26" priority="177" operator="greaterThan">
      <formula>1250</formula>
    </cfRule>
    <cfRule type="cellIs" dxfId="25" priority="180" operator="greaterThan">
      <formula>5000</formula>
    </cfRule>
  </conditionalFormatting>
  <conditionalFormatting sqref="I262:I287">
    <cfRule type="cellIs" dxfId="24" priority="178" operator="greaterThan">
      <formula>10</formula>
    </cfRule>
    <cfRule type="cellIs" dxfId="23" priority="179" operator="greaterThan">
      <formula>500</formula>
    </cfRule>
  </conditionalFormatting>
  <conditionalFormatting sqref="K50">
    <cfRule type="cellIs" dxfId="22" priority="153" operator="greaterThan">
      <formula>12</formula>
    </cfRule>
  </conditionalFormatting>
  <conditionalFormatting sqref="K50">
    <cfRule type="cellIs" dxfId="21" priority="152" operator="greaterThan">
      <formula>12</formula>
    </cfRule>
  </conditionalFormatting>
  <conditionalFormatting sqref="J181 L181 P181 V181 D181 B181 F181:H181 R181:T181 X181:Z181 G180 S180 Y180 J176:J179 L176:L179 P176:P179 R176:R179 F176:F179 X176:X179 V176:V179 D176:D179 B176:B179 H176:H180 S176 Y176 U173:Y174 G172:G174 M173:M175 I172:M174 T172:Z172 S172:S174 Z172:Z181 Y172:Y174 R171:R174 P171:P174 I169:M169 O169:S170 J169:J171 L169:L171 X169:X171 V169:V171 P167 L167 J167 F167 D167 B167 R167 H167 N167 H169:H174 B169:B174 D169:D174 F169:F174 V162:V165 N169:N181 T169:T182 P161:P164 L161:L164 J161:J164 F161:F164 D161:D164 B161:B164 R161:R164 O154:Q154 L153:L158 F150 D150 B150 J153:J158 F153:F158 D153:D158 B153:B158 R153:R158 P153:P158 H153:H164 N153:N164 T153:T164 X153:X160 V153:V160 H46 F46 B46 D46 L46 J46">
    <cfRule type="cellIs" dxfId="20" priority="149" operator="greaterThan">
      <formula>2500</formula>
    </cfRule>
  </conditionalFormatting>
  <conditionalFormatting sqref="I181 K181 O181 Q181 W181 E181 C181 S181:U181 N176:O179 I176:I179 K176:K179 H176:M176 Q176:Q179 U176:U179 W176:W179 E176:E179 C176:C179 G176:G181 M176:M181 S176:T180 Y176:Z181 M173:N175 B172:Z172 H171:M174 S172:T174 Y172:Z174 Q167 O167 E167 C167 G167 M167 S167 K169:K174 I169:I174 M169:M174 G169:G174 C169:C174 E169:E174 W169:W174 U169:U174 Q169:Q174 O169:O174 U162:U165 Y169:Y180 S169:S182 U161:V161 K161:K164 Q161:Q164 O161:O164 E161:E164 C161:C164 I161:I164 B159:V160 X159:X160 K153:K158 G150 E150 C150 Q153:Q158 O153:O158 E153:E158 C153:C158 I153:I158 G153:G164 M153:M164 S153:S164 U153:U160 B152:V152 X152 C46 G46 K46 I46 M46 E46">
    <cfRule type="cellIs" dxfId="19" priority="148" operator="greaterThan">
      <formula>125</formula>
    </cfRule>
  </conditionalFormatting>
  <conditionalFormatting sqref="H234:J241 J231:J232 T231:T232 N231:N232 T234:T247 R231:R232 P231:P232 L231:L232 N234:N258 D231:D232 V231:V232 H231:H232 F231:F232 X231:X232 B231:B232 J387:L387 P387:U387 H386:H387 F386:F387 D386:D387 B386:B387 V384:V388 K382:U382 J378 L378 N378 P378 R378 T378 F378 D378 B378 Z368:Z369 AB368:AB369 X380:X387 X347 V347 T347 R347 P347 N347 L347 J347 H347 F347 D347 B347 B349:B369 J349:J369 L349:L369 N349:N369 P349:P369 R349:R369 T349:T369 F349:F369 D349:D369 X349:X369 V349:V369 H349:H369 I335:M335 Z330:Z339 B330:Z331 AB329:AB338 V320:V339 T320:T339 R320:R339 P320:P339 N320:N339 L320:L339 J320:J339 H320:H339 F320:F339 F318 B318 D318 D320:D339 B320:B339 X320:X339 AB321:AB326 J308:J314 L308:L314 N308:N314 P308:P314 R308:R314 T308:T314 V308:V314 X308:X314 B308:B314 D308:D314 F308:F314 H300:H314 D299:D306 F299:F306 J300:J306 L300:L306 P299:P306 R299:R306 X299:X306 B299:B306 Z299 V299:V306 N283:N287 P283:P287 R283:R287 H292:H298 D292:D297 F292:F297 J292:J297 L292:L297 P292:P297 R292:R297 X292:X297 B292:B297 B290 N292:N306 D290 F290 H290 J290 L290 N290 P290 R290 T290 V290 X290 T292:T306 V292:V297 D260 B260 X260 V260 T260 R260 P260 N260 L260 J260 H260 F260 C262:G263 B262:B287 X262:X287 V262:V287 T262:T287 R262:R281 P262:P281 N262:N281 L262:L287 J262:J287 H262:H287 F262:F287 D262:D287 X251:X258 V251:V258 T251:T258 B244:AA244 D242:D258 F242:F258 J242:J258 L242:L258 V242:V247 P242:P258 X242:X247 R242:R258 B242:B258 D234:D236 H242:H258 B234:B236 X234:X236 F234:F236 L234:L236 P234:P236 R234:R236 V234:V236 B235:Y241 K386:K395 Q386:U395 P380:P395 T380:T395 R380:R395 L380:L395 J380:J395 N380:N395">
    <cfRule type="cellIs" dxfId="18" priority="145" operator="greaterThan">
      <formula>1000</formula>
    </cfRule>
  </conditionalFormatting>
  <conditionalFormatting sqref="Z260 Z262:Z287 Z234:Z258 Z231:Z232">
    <cfRule type="cellIs" dxfId="17" priority="144" operator="greaterThan">
      <formula>1250</formula>
    </cfRule>
  </conditionalFormatting>
  <conditionalFormatting sqref="W234:W247 E234:E258 K234:K258 S231:S232 Q234:Q258 Y234:Y247 S234:S258 I234:I258 C234:C258 O231:O232 Q231:Q232 U231:U232 W231:W232 Y231:Y232 I231:I232 K231:K232 M231:M232 C231:C232 X402:X403 E231:E232 G231:G232 I390:I394 O387:Q387 J387:K387 C386:C387 E386:E387 G386:G387 V386:V387 I384:I388 E378 C378 G378 Y347 W347 U347 S347 Q347 O347 M347 K347 I347 G347 E347 C347 W320:W339 U320:U339 S320:S339 Q320:Q339 O320:O339 M320:M339 K320:K339 I320:I339 G320:G339 C318 E318 E320:E339 C320:C339 G318 Y320:Y339 K308:K314 M308:M314 O308:O314 Q308:Q314 S308:S314 U308:U314 W308:W314 C308:C314 Y308:Y314 E308:E314 I308:I314 E299:E306 I300:I306 K300:K306 O299:O306 Q299:Q306 U299:U306 AA299 C299:C306 M300:M306 W299:W306 AA298:AB298 O283:O287 Q283:Q287 S283:S287 G292:G314 E292:E297 I292:I297 K292:K297 O292:O297 Q292:Q297 W292:W297 C292:C297 C290 M292:M298 S292:S306 E290 G290 I290 K290 M290 O290 Q290 S290 U290 W290 Y290 U292:U297 Y292:Y306 B275:AA275 Q260 O260 G260 E260 C260 M260 K260 I260 Y260 W260 U260 S260 C262:C287 Y262:Y287 W262:W287 U262:U287 S262:S281 Q262:Q281 O262:O281 M262:M287 K262:K287 I262:I287 G262:G287 E262:E287 Y251:Y258 W251:W258 U251:U258 B244:AA244 G242:G258 T234:W235 T235:Y241 B234:T241 M234:M258 U234:U247 O234:O258 J386:J395 P386:P395 M380:M395 Q380:Q395 K380:K395 O380:O395 U380:U395 S380:S395">
    <cfRule type="cellIs" dxfId="16" priority="143" operator="greaterThan">
      <formula>50</formula>
    </cfRule>
  </conditionalFormatting>
  <conditionalFormatting sqref="AA260 AA262:AA287 AA234:AA258 AA231:AA232">
    <cfRule type="cellIs" dxfId="15" priority="142" operator="greaterThan">
      <formula>10</formula>
    </cfRule>
  </conditionalFormatting>
  <conditionalFormatting sqref="AB368:AB369 Z349:Z369 Z300:Z314 Z292:Z297">
    <cfRule type="cellIs" dxfId="14" priority="104" operator="greaterThan">
      <formula>5000</formula>
    </cfRule>
  </conditionalFormatting>
  <conditionalFormatting sqref="AA349:AA369 AA300:AA314 AA292:AA297">
    <cfRule type="cellIs" dxfId="13" priority="102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C450"/>
  <sheetViews>
    <sheetView topLeftCell="A361" zoomScale="70" zoomScaleNormal="70" workbookViewId="0">
      <selection activeCell="D46" sqref="D46:H46"/>
    </sheetView>
  </sheetViews>
  <sheetFormatPr defaultRowHeight="12.75"/>
  <cols>
    <col min="1" max="1" width="16.7109375" style="2" customWidth="1"/>
    <col min="2" max="7" width="9.140625" style="2"/>
    <col min="8" max="8" width="10.7109375" style="2" customWidth="1"/>
    <col min="9" max="14" width="11.5703125" style="2" bestFit="1" customWidth="1"/>
    <col min="15" max="28" width="9.140625" style="2"/>
    <col min="29" max="29" width="11.28515625" style="2" customWidth="1"/>
    <col min="30" max="30" width="13.5703125" style="2" customWidth="1"/>
    <col min="31" max="31" width="14" style="2" customWidth="1"/>
    <col min="32" max="32" width="27.28515625" style="2" customWidth="1"/>
    <col min="33" max="16384" width="9.140625" style="2"/>
  </cols>
  <sheetData>
    <row r="1" spans="1:23" ht="15.75">
      <c r="A1" s="21" t="s">
        <v>39</v>
      </c>
    </row>
    <row r="2" spans="1:23">
      <c r="A2" s="1" t="s">
        <v>49</v>
      </c>
      <c r="B2" s="101" t="s">
        <v>14</v>
      </c>
      <c r="C2" s="93" t="s">
        <v>14</v>
      </c>
      <c r="D2" s="93" t="s">
        <v>17</v>
      </c>
    </row>
    <row r="3" spans="1:23">
      <c r="A3" s="95" t="s">
        <v>0</v>
      </c>
      <c r="B3" s="95" t="s">
        <v>15</v>
      </c>
      <c r="C3" s="95" t="s">
        <v>16</v>
      </c>
      <c r="D3" s="95" t="s">
        <v>27</v>
      </c>
      <c r="E3" s="95" t="s">
        <v>28</v>
      </c>
      <c r="F3" s="95" t="s">
        <v>29</v>
      </c>
      <c r="G3" s="95" t="s">
        <v>64</v>
      </c>
      <c r="H3" s="95" t="s">
        <v>30</v>
      </c>
      <c r="I3" s="95" t="s">
        <v>6</v>
      </c>
      <c r="J3" s="95" t="s">
        <v>7</v>
      </c>
      <c r="K3" s="95" t="s">
        <v>8</v>
      </c>
    </row>
    <row r="4" spans="1:23">
      <c r="A4" s="99">
        <v>41367</v>
      </c>
      <c r="B4" s="55">
        <v>3</v>
      </c>
      <c r="C4" s="55">
        <v>0</v>
      </c>
      <c r="D4" s="55">
        <v>2</v>
      </c>
      <c r="E4" s="123">
        <v>1</v>
      </c>
      <c r="F4" s="123"/>
      <c r="G4" s="123"/>
      <c r="H4" s="123"/>
      <c r="J4" s="45" t="s">
        <v>142</v>
      </c>
      <c r="K4" s="55" t="s">
        <v>82</v>
      </c>
    </row>
    <row r="5" spans="1:23">
      <c r="A5" s="99">
        <v>41373</v>
      </c>
      <c r="B5" s="24">
        <v>1</v>
      </c>
      <c r="C5" s="24">
        <v>0</v>
      </c>
      <c r="D5" s="24">
        <v>1</v>
      </c>
      <c r="E5" s="27"/>
      <c r="F5" s="27"/>
      <c r="G5" s="27"/>
      <c r="H5" s="25"/>
      <c r="I5" s="24"/>
      <c r="J5" s="45" t="s">
        <v>115</v>
      </c>
      <c r="K5" s="42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7">
        <v>41379</v>
      </c>
      <c r="B6" s="24">
        <v>0</v>
      </c>
      <c r="C6" s="24">
        <v>0</v>
      </c>
      <c r="D6" s="24"/>
      <c r="E6" s="27"/>
      <c r="F6" s="27"/>
      <c r="G6" s="27"/>
      <c r="H6" s="25"/>
      <c r="I6" s="24"/>
      <c r="J6" s="25" t="s">
        <v>118</v>
      </c>
      <c r="K6" s="42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8">
        <v>41379</v>
      </c>
      <c r="B7" s="24">
        <v>0</v>
      </c>
      <c r="C7" s="24">
        <v>0</v>
      </c>
      <c r="D7" s="24"/>
      <c r="E7" s="27"/>
      <c r="F7" s="27"/>
      <c r="G7" s="27"/>
      <c r="H7" s="25"/>
      <c r="I7" s="24"/>
      <c r="J7" s="25" t="s">
        <v>121</v>
      </c>
      <c r="K7" s="42" t="s">
        <v>66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8">
        <v>41389</v>
      </c>
      <c r="B8" s="24">
        <v>1</v>
      </c>
      <c r="C8" s="24">
        <v>0</v>
      </c>
      <c r="D8" s="24">
        <v>1</v>
      </c>
      <c r="E8" s="27"/>
      <c r="F8" s="27"/>
      <c r="G8" s="27"/>
      <c r="H8" s="25"/>
      <c r="I8" s="24"/>
      <c r="J8" s="45" t="s">
        <v>98</v>
      </c>
      <c r="K8" s="42"/>
      <c r="L8" s="25"/>
      <c r="M8" s="25">
        <f>14*4</f>
        <v>56</v>
      </c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8">
        <v>41393</v>
      </c>
      <c r="B9" s="24">
        <v>1</v>
      </c>
      <c r="C9" s="24">
        <v>0</v>
      </c>
      <c r="D9" s="24"/>
      <c r="E9" s="27"/>
      <c r="F9" s="27"/>
      <c r="G9" s="27"/>
      <c r="H9" s="25"/>
      <c r="I9" s="24"/>
      <c r="J9" s="45" t="s">
        <v>96</v>
      </c>
      <c r="K9" s="42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8">
        <v>41400</v>
      </c>
      <c r="B10" s="24">
        <v>2</v>
      </c>
      <c r="C10" s="24">
        <v>0</v>
      </c>
      <c r="D10" s="24"/>
      <c r="E10" s="27"/>
      <c r="F10" s="27"/>
      <c r="G10" s="27"/>
      <c r="H10" s="25"/>
      <c r="I10" s="24"/>
      <c r="J10" s="45" t="s">
        <v>108</v>
      </c>
      <c r="K10" s="42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8">
        <v>41409</v>
      </c>
      <c r="B11" s="24">
        <v>17</v>
      </c>
      <c r="C11" s="24">
        <v>0</v>
      </c>
      <c r="D11" s="24">
        <v>10</v>
      </c>
      <c r="E11" s="27">
        <v>7</v>
      </c>
      <c r="F11" s="27"/>
      <c r="G11" s="27"/>
      <c r="H11" s="25"/>
      <c r="I11" s="24"/>
      <c r="J11" s="45" t="s">
        <v>100</v>
      </c>
      <c r="K11" s="42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8">
        <v>41414</v>
      </c>
      <c r="B12" s="24">
        <v>0</v>
      </c>
      <c r="C12" s="24">
        <v>0</v>
      </c>
      <c r="D12" s="24"/>
      <c r="E12" s="27"/>
      <c r="F12" s="27"/>
      <c r="G12" s="27"/>
      <c r="H12" s="25"/>
      <c r="I12" s="24"/>
      <c r="J12" s="25" t="s">
        <v>215</v>
      </c>
      <c r="K12" s="42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8">
        <v>41423</v>
      </c>
      <c r="B13" s="24">
        <v>0</v>
      </c>
      <c r="C13" s="24">
        <v>0</v>
      </c>
      <c r="D13" s="24"/>
      <c r="E13" s="27"/>
      <c r="F13" s="27"/>
      <c r="G13" s="27"/>
      <c r="H13" s="25"/>
      <c r="I13" s="24"/>
      <c r="J13" s="45" t="s">
        <v>147</v>
      </c>
      <c r="K13" s="42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8">
        <v>41428</v>
      </c>
      <c r="B14" s="24">
        <v>2</v>
      </c>
      <c r="C14" s="24">
        <v>1</v>
      </c>
      <c r="D14" s="24"/>
      <c r="E14" s="27">
        <v>3</v>
      </c>
      <c r="F14" s="27"/>
      <c r="G14" s="27"/>
      <c r="H14" s="25"/>
      <c r="I14" s="24"/>
      <c r="J14" s="45" t="s">
        <v>191</v>
      </c>
      <c r="K14" s="42" t="s">
        <v>82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8">
        <v>41435</v>
      </c>
      <c r="B15" s="25">
        <v>0</v>
      </c>
      <c r="C15" s="25">
        <v>1</v>
      </c>
      <c r="D15" s="25"/>
      <c r="E15" s="25"/>
      <c r="F15" s="25">
        <v>1</v>
      </c>
      <c r="J15" s="2" t="s">
        <v>200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7">
        <v>41443</v>
      </c>
      <c r="B16" s="25">
        <v>0</v>
      </c>
      <c r="C16" s="25">
        <v>0</v>
      </c>
      <c r="D16" s="25"/>
      <c r="E16" s="25"/>
      <c r="F16" s="25"/>
      <c r="J16" s="2" t="s">
        <v>249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3.5" thickBot="1">
      <c r="A17" s="6">
        <v>41453</v>
      </c>
      <c r="B17" s="29">
        <v>1</v>
      </c>
      <c r="C17" s="29">
        <v>0</v>
      </c>
      <c r="D17" s="29"/>
      <c r="E17" s="30">
        <v>1</v>
      </c>
      <c r="F17" s="30"/>
      <c r="G17" s="30"/>
      <c r="H17" s="30"/>
      <c r="I17" s="29"/>
      <c r="J17" s="53" t="s">
        <v>252</v>
      </c>
      <c r="K17" s="4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99">
        <v>41367</v>
      </c>
      <c r="B18" s="24">
        <v>1</v>
      </c>
      <c r="C18" s="19">
        <v>0</v>
      </c>
      <c r="D18" s="24">
        <v>1</v>
      </c>
      <c r="E18" s="25"/>
      <c r="F18" s="25"/>
      <c r="G18" s="25"/>
      <c r="H18" s="25"/>
      <c r="I18" s="24"/>
      <c r="J18" s="45" t="s">
        <v>142</v>
      </c>
      <c r="K18" s="42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99">
        <v>41373</v>
      </c>
      <c r="B19" s="24">
        <v>0</v>
      </c>
      <c r="C19" s="19">
        <v>0</v>
      </c>
      <c r="D19" s="24"/>
      <c r="E19" s="25"/>
      <c r="F19" s="25"/>
      <c r="G19" s="25"/>
      <c r="H19" s="25"/>
      <c r="I19" s="24"/>
      <c r="J19" s="45" t="s">
        <v>115</v>
      </c>
      <c r="K19" s="42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7">
        <v>41379</v>
      </c>
      <c r="B20" s="24">
        <v>3</v>
      </c>
      <c r="C20" s="19">
        <v>0</v>
      </c>
      <c r="D20" s="24">
        <v>3</v>
      </c>
      <c r="E20" s="25"/>
      <c r="F20" s="25"/>
      <c r="G20" s="25"/>
      <c r="H20" s="25"/>
      <c r="I20" s="24"/>
      <c r="J20" s="25" t="s">
        <v>118</v>
      </c>
      <c r="K20" s="42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7">
        <v>41379</v>
      </c>
      <c r="B21" s="24">
        <v>0</v>
      </c>
      <c r="C21" s="19">
        <v>0</v>
      </c>
      <c r="D21" s="24"/>
      <c r="E21" s="25"/>
      <c r="F21" s="25"/>
      <c r="G21" s="25"/>
      <c r="H21" s="25"/>
      <c r="I21" s="24"/>
      <c r="J21" s="25" t="s">
        <v>121</v>
      </c>
      <c r="K21" s="42" t="s">
        <v>66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8">
        <v>41389</v>
      </c>
      <c r="B22" s="24">
        <v>2</v>
      </c>
      <c r="C22" s="19">
        <v>0</v>
      </c>
      <c r="D22" s="24">
        <v>2</v>
      </c>
      <c r="E22" s="25"/>
      <c r="F22" s="25"/>
      <c r="G22" s="25"/>
      <c r="H22" s="25"/>
      <c r="I22" s="24"/>
      <c r="J22" s="45" t="s">
        <v>98</v>
      </c>
      <c r="K22" s="42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8">
        <v>41393</v>
      </c>
      <c r="B23" s="24">
        <v>0</v>
      </c>
      <c r="C23" s="19">
        <v>0</v>
      </c>
      <c r="D23" s="24"/>
      <c r="E23" s="25"/>
      <c r="F23" s="25"/>
      <c r="G23" s="25"/>
      <c r="H23" s="25"/>
      <c r="I23" s="24"/>
      <c r="J23" s="45" t="s">
        <v>96</v>
      </c>
      <c r="K23" s="42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8">
        <v>41400</v>
      </c>
      <c r="B24" s="24">
        <v>0</v>
      </c>
      <c r="C24" s="19">
        <v>0</v>
      </c>
      <c r="D24" s="24"/>
      <c r="E24" s="25"/>
      <c r="F24" s="25"/>
      <c r="G24" s="25"/>
      <c r="H24" s="25"/>
      <c r="I24" s="24"/>
      <c r="J24" s="45" t="s">
        <v>108</v>
      </c>
      <c r="K24" s="42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8">
        <v>41409</v>
      </c>
      <c r="B25" s="24">
        <v>0</v>
      </c>
      <c r="C25" s="19">
        <v>0</v>
      </c>
      <c r="D25" s="24"/>
      <c r="E25" s="25"/>
      <c r="F25" s="25"/>
      <c r="G25" s="25"/>
      <c r="H25" s="25"/>
      <c r="I25" s="24"/>
      <c r="J25" s="45" t="s">
        <v>100</v>
      </c>
      <c r="K25" s="4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8">
        <v>41414</v>
      </c>
      <c r="B26" s="24">
        <v>1</v>
      </c>
      <c r="C26" s="19">
        <v>0</v>
      </c>
      <c r="D26" s="24">
        <v>1</v>
      </c>
      <c r="E26" s="25"/>
      <c r="F26" s="25"/>
      <c r="G26" s="25"/>
      <c r="H26" s="25"/>
      <c r="I26" s="24"/>
      <c r="J26" s="25" t="s">
        <v>215</v>
      </c>
      <c r="K26" s="42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8">
        <v>41423</v>
      </c>
      <c r="B27" s="25">
        <v>0</v>
      </c>
      <c r="C27" s="19">
        <v>0</v>
      </c>
      <c r="J27" s="45" t="s">
        <v>147</v>
      </c>
      <c r="K27" s="42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8">
        <v>41428</v>
      </c>
      <c r="B28" s="24">
        <v>0</v>
      </c>
      <c r="C28" s="19">
        <v>0</v>
      </c>
      <c r="D28" s="24"/>
      <c r="E28" s="25"/>
      <c r="F28" s="25"/>
      <c r="G28" s="25"/>
      <c r="H28" s="25"/>
      <c r="I28" s="24"/>
      <c r="J28" s="45" t="s">
        <v>191</v>
      </c>
      <c r="K28" s="42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8">
        <v>41435</v>
      </c>
      <c r="B29" s="24">
        <v>0</v>
      </c>
      <c r="C29" s="19">
        <v>0</v>
      </c>
      <c r="D29" s="24"/>
      <c r="E29" s="25"/>
      <c r="F29" s="25"/>
      <c r="G29" s="25"/>
      <c r="H29" s="25"/>
      <c r="I29" s="24"/>
      <c r="J29" s="2" t="s">
        <v>200</v>
      </c>
      <c r="K29" s="4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7">
        <v>41443</v>
      </c>
      <c r="B30" s="24">
        <v>0</v>
      </c>
      <c r="C30" s="19">
        <v>0</v>
      </c>
      <c r="D30" s="24"/>
      <c r="E30" s="25"/>
      <c r="F30" s="25"/>
      <c r="G30" s="25"/>
      <c r="H30" s="25"/>
      <c r="I30" s="24"/>
      <c r="J30" s="2" t="s">
        <v>249</v>
      </c>
      <c r="K30" s="42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3.5" thickBot="1">
      <c r="A31" s="6">
        <v>41453</v>
      </c>
      <c r="B31" s="29">
        <v>1</v>
      </c>
      <c r="C31" s="20">
        <v>0</v>
      </c>
      <c r="D31" s="29"/>
      <c r="E31" s="30">
        <v>1</v>
      </c>
      <c r="F31" s="30"/>
      <c r="G31" s="30"/>
      <c r="H31" s="30"/>
      <c r="I31" s="29"/>
      <c r="J31" s="53" t="s">
        <v>252</v>
      </c>
      <c r="K31" s="42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99">
        <v>41367</v>
      </c>
      <c r="B32" s="24">
        <v>0</v>
      </c>
      <c r="C32" s="19">
        <v>0</v>
      </c>
      <c r="D32" s="24"/>
      <c r="E32" s="25"/>
      <c r="F32" s="25"/>
      <c r="G32" s="25"/>
      <c r="H32" s="25"/>
      <c r="I32" s="24"/>
      <c r="J32" s="45" t="s">
        <v>142</v>
      </c>
      <c r="K32" s="42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5">
      <c r="A33" s="99">
        <v>41373</v>
      </c>
      <c r="B33" s="24">
        <v>0</v>
      </c>
      <c r="C33" s="19">
        <v>0</v>
      </c>
      <c r="D33" s="24"/>
      <c r="E33" s="25"/>
      <c r="F33" s="25"/>
      <c r="G33" s="25"/>
      <c r="H33" s="25"/>
      <c r="I33" s="24"/>
      <c r="J33" s="45" t="s">
        <v>115</v>
      </c>
      <c r="K33" s="42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5">
      <c r="A34" s="7">
        <v>41379</v>
      </c>
      <c r="B34" s="24">
        <v>1</v>
      </c>
      <c r="C34" s="76">
        <v>0</v>
      </c>
      <c r="D34" s="25">
        <v>1</v>
      </c>
      <c r="E34" s="25"/>
      <c r="F34" s="25"/>
      <c r="G34" s="25"/>
      <c r="H34" s="25"/>
      <c r="I34" s="24"/>
      <c r="J34" s="25" t="s">
        <v>118</v>
      </c>
      <c r="K34" s="42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5">
      <c r="A35" s="7">
        <v>41379</v>
      </c>
      <c r="B35" s="24">
        <v>0</v>
      </c>
      <c r="C35" s="76">
        <v>0</v>
      </c>
      <c r="D35" s="25"/>
      <c r="E35" s="25"/>
      <c r="F35" s="25"/>
      <c r="G35" s="25"/>
      <c r="H35" s="25"/>
      <c r="I35" s="24"/>
      <c r="J35" s="25" t="s">
        <v>121</v>
      </c>
      <c r="K35" s="42" t="s">
        <v>66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5">
      <c r="A36" s="8">
        <v>41389</v>
      </c>
      <c r="B36" s="24">
        <v>0</v>
      </c>
      <c r="C36" s="76">
        <v>0</v>
      </c>
      <c r="D36" s="25"/>
      <c r="E36" s="25"/>
      <c r="F36" s="25"/>
      <c r="G36" s="25"/>
      <c r="H36" s="25"/>
      <c r="I36" s="24"/>
      <c r="J36" s="45" t="s">
        <v>98</v>
      </c>
      <c r="K36" s="42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5">
      <c r="A37" s="8">
        <v>41393</v>
      </c>
      <c r="B37" s="24">
        <v>0</v>
      </c>
      <c r="C37" s="76">
        <v>0</v>
      </c>
      <c r="D37" s="25"/>
      <c r="E37" s="25"/>
      <c r="F37" s="25"/>
      <c r="G37" s="25"/>
      <c r="H37" s="25"/>
      <c r="I37" s="24"/>
      <c r="J37" s="45" t="s">
        <v>96</v>
      </c>
      <c r="K37" s="42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5">
      <c r="A38" s="8">
        <v>41400</v>
      </c>
      <c r="B38" s="24">
        <v>0</v>
      </c>
      <c r="C38" s="76">
        <v>0</v>
      </c>
      <c r="D38" s="24"/>
      <c r="E38" s="25"/>
      <c r="F38" s="25"/>
      <c r="G38" s="25"/>
      <c r="H38" s="25"/>
      <c r="I38" s="24"/>
      <c r="J38" s="45" t="s">
        <v>108</v>
      </c>
      <c r="K38" s="42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5">
      <c r="A39" s="8">
        <v>41409</v>
      </c>
      <c r="B39" s="24">
        <v>0</v>
      </c>
      <c r="C39" s="76">
        <v>0</v>
      </c>
      <c r="D39" s="25"/>
      <c r="E39" s="25"/>
      <c r="F39" s="25"/>
      <c r="G39" s="25"/>
      <c r="H39" s="25"/>
      <c r="I39" s="24"/>
      <c r="J39" s="45" t="s">
        <v>100</v>
      </c>
      <c r="K39" s="42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5">
      <c r="A40" s="8">
        <v>41414</v>
      </c>
      <c r="B40" s="27">
        <v>0</v>
      </c>
      <c r="C40" s="76">
        <v>0</v>
      </c>
      <c r="D40" s="27"/>
      <c r="E40" s="27"/>
      <c r="F40" s="27"/>
      <c r="G40" s="27"/>
      <c r="H40" s="32"/>
      <c r="I40" s="24"/>
      <c r="J40" s="25" t="s">
        <v>215</v>
      </c>
      <c r="K40" s="24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5">
      <c r="A41" s="8">
        <v>41423</v>
      </c>
      <c r="B41" s="25">
        <v>0</v>
      </c>
      <c r="C41" s="76">
        <v>0</v>
      </c>
      <c r="D41" s="25"/>
      <c r="E41" s="25"/>
      <c r="F41" s="25"/>
      <c r="G41" s="25"/>
      <c r="H41" s="32"/>
      <c r="I41" s="24"/>
      <c r="J41" s="45" t="s">
        <v>147</v>
      </c>
      <c r="K41" s="24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>
      <c r="A42" s="8">
        <v>41428</v>
      </c>
      <c r="B42" s="25">
        <v>0</v>
      </c>
      <c r="C42" s="76">
        <v>0</v>
      </c>
      <c r="D42" s="25"/>
      <c r="E42" s="25"/>
      <c r="F42" s="25"/>
      <c r="G42" s="25"/>
      <c r="H42" s="32"/>
      <c r="I42" s="24"/>
      <c r="J42" s="45" t="s">
        <v>191</v>
      </c>
      <c r="K42" s="24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>
      <c r="A43" s="8">
        <v>41435</v>
      </c>
      <c r="B43" s="25">
        <v>0</v>
      </c>
      <c r="C43" s="76">
        <v>0</v>
      </c>
      <c r="D43" s="25"/>
      <c r="E43" s="25"/>
      <c r="F43" s="25"/>
      <c r="G43" s="25"/>
      <c r="H43" s="32"/>
      <c r="I43" s="24"/>
      <c r="J43" s="2" t="s">
        <v>200</v>
      </c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>
      <c r="A44" s="7">
        <v>41443</v>
      </c>
      <c r="B44" s="25">
        <v>0</v>
      </c>
      <c r="C44" s="76">
        <v>0</v>
      </c>
      <c r="D44" s="25"/>
      <c r="E44" s="25"/>
      <c r="F44" s="25"/>
      <c r="G44" s="25"/>
      <c r="H44" s="32"/>
      <c r="I44" s="24"/>
      <c r="J44" s="2" t="s">
        <v>249</v>
      </c>
      <c r="K44" s="24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3.5" thickBot="1">
      <c r="A45" s="6">
        <v>41453</v>
      </c>
      <c r="B45" s="30">
        <v>1</v>
      </c>
      <c r="C45" s="83">
        <v>0</v>
      </c>
      <c r="D45" s="30"/>
      <c r="E45" s="30">
        <v>1</v>
      </c>
      <c r="F45" s="30"/>
      <c r="G45" s="30"/>
      <c r="H45" s="33"/>
      <c r="I45" s="29"/>
      <c r="J45" s="53" t="s">
        <v>252</v>
      </c>
      <c r="K45" s="29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>
      <c r="B46" s="25">
        <f>COUNT(B4:B45,C4:C17)</f>
        <v>56</v>
      </c>
      <c r="C46" s="25"/>
      <c r="D46" s="25">
        <f>SUM(D4:D45)</f>
        <v>22</v>
      </c>
      <c r="E46" s="25">
        <f t="shared" ref="E46:H46" si="0">SUM(E4:E45)</f>
        <v>14</v>
      </c>
      <c r="F46" s="25">
        <f t="shared" si="0"/>
        <v>1</v>
      </c>
      <c r="G46" s="25">
        <f t="shared" si="0"/>
        <v>0</v>
      </c>
      <c r="H46" s="25">
        <f t="shared" si="0"/>
        <v>0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>
      <c r="A48" s="1" t="s">
        <v>52</v>
      </c>
      <c r="B48" s="92" t="s">
        <v>14</v>
      </c>
      <c r="C48" s="93" t="s">
        <v>14</v>
      </c>
      <c r="D48" s="93" t="s">
        <v>14</v>
      </c>
      <c r="E48" s="92" t="s">
        <v>14</v>
      </c>
      <c r="F48" s="93" t="s">
        <v>14</v>
      </c>
      <c r="G48" s="93" t="s">
        <v>17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29" ht="13.5" thickBot="1">
      <c r="A49" s="95" t="s">
        <v>0</v>
      </c>
      <c r="B49" s="95" t="s">
        <v>15</v>
      </c>
      <c r="C49" s="95" t="s">
        <v>15</v>
      </c>
      <c r="D49" s="95" t="s">
        <v>16</v>
      </c>
      <c r="E49" s="95" t="s">
        <v>18</v>
      </c>
      <c r="F49" s="95" t="s">
        <v>15</v>
      </c>
      <c r="G49" s="95" t="s">
        <v>27</v>
      </c>
      <c r="H49" s="95" t="s">
        <v>28</v>
      </c>
      <c r="I49" s="95" t="s">
        <v>29</v>
      </c>
      <c r="J49" s="95" t="s">
        <v>30</v>
      </c>
      <c r="K49" s="95" t="s">
        <v>6</v>
      </c>
      <c r="L49" s="95" t="s">
        <v>7</v>
      </c>
      <c r="M49" s="95" t="s">
        <v>8</v>
      </c>
      <c r="N49" s="25"/>
      <c r="O49" s="25"/>
      <c r="P49" s="25"/>
      <c r="Q49" s="25"/>
      <c r="R49" s="25"/>
      <c r="S49" s="25"/>
    </row>
    <row r="50" spans="1:29">
      <c r="A50" s="129">
        <v>41366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/>
      <c r="H50" s="25"/>
      <c r="I50" s="25"/>
      <c r="J50" s="25"/>
      <c r="K50" s="24"/>
      <c r="L50" s="27" t="s">
        <v>68</v>
      </c>
      <c r="M50" s="42"/>
      <c r="N50" s="25"/>
      <c r="O50" s="25"/>
      <c r="P50" s="25"/>
      <c r="Q50" s="25"/>
      <c r="R50" s="25"/>
      <c r="S50" s="25"/>
    </row>
    <row r="51" spans="1:29">
      <c r="A51" s="8">
        <v>41372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/>
      <c r="H51" s="25"/>
      <c r="I51" s="25"/>
      <c r="J51" s="25"/>
      <c r="K51" s="24"/>
      <c r="L51" s="25" t="s">
        <v>139</v>
      </c>
      <c r="M51" s="42"/>
      <c r="N51" s="25"/>
      <c r="O51" s="25"/>
      <c r="P51" s="25"/>
      <c r="Q51" s="25"/>
      <c r="R51" s="25"/>
      <c r="S51" s="25"/>
    </row>
    <row r="52" spans="1:29">
      <c r="A52" s="7">
        <v>41380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/>
      <c r="H52" s="25"/>
      <c r="I52" s="25"/>
      <c r="J52" s="25"/>
      <c r="K52" s="24"/>
      <c r="L52" s="25" t="s">
        <v>71</v>
      </c>
      <c r="M52" s="42"/>
      <c r="N52" s="25"/>
      <c r="O52" s="25"/>
      <c r="P52" s="25"/>
      <c r="Q52" s="25"/>
      <c r="R52" s="25"/>
      <c r="S52" s="25"/>
    </row>
    <row r="53" spans="1:29">
      <c r="A53" s="7">
        <v>41380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/>
      <c r="H53" s="25"/>
      <c r="I53" s="25"/>
      <c r="J53" s="25"/>
      <c r="K53" s="24"/>
      <c r="L53" s="45" t="s">
        <v>65</v>
      </c>
      <c r="M53" s="42" t="s">
        <v>66</v>
      </c>
      <c r="N53" s="25"/>
      <c r="O53" s="25"/>
      <c r="P53" s="25"/>
      <c r="Q53" s="25"/>
      <c r="R53" s="25"/>
      <c r="S53" s="25"/>
    </row>
    <row r="54" spans="1:29">
      <c r="A54" s="8">
        <v>41389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/>
      <c r="H54" s="25"/>
      <c r="I54" s="25"/>
      <c r="J54" s="25"/>
      <c r="K54" s="24"/>
      <c r="L54" s="32" t="s">
        <v>98</v>
      </c>
      <c r="M54" s="42"/>
      <c r="N54" s="25"/>
      <c r="O54" s="25"/>
      <c r="P54" s="25"/>
      <c r="Q54" s="25"/>
      <c r="R54" s="25"/>
      <c r="S54" s="25"/>
    </row>
    <row r="55" spans="1:29">
      <c r="A55" s="8">
        <v>41396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/>
      <c r="H55" s="25"/>
      <c r="I55" s="25"/>
      <c r="J55" s="25"/>
      <c r="K55" s="24"/>
      <c r="L55" s="45" t="s">
        <v>92</v>
      </c>
      <c r="M55" s="32"/>
      <c r="N55" s="25"/>
      <c r="O55" s="25"/>
      <c r="P55" s="25"/>
      <c r="Q55" s="25"/>
      <c r="R55" s="25"/>
      <c r="S55" s="25"/>
    </row>
    <row r="56" spans="1:29">
      <c r="A56" s="8">
        <v>41403</v>
      </c>
      <c r="B56" s="24">
        <v>2</v>
      </c>
      <c r="C56" s="24">
        <v>0</v>
      </c>
      <c r="D56" s="24">
        <v>2</v>
      </c>
      <c r="E56" s="24">
        <v>10</v>
      </c>
      <c r="F56" s="24">
        <v>0</v>
      </c>
      <c r="G56" s="24">
        <v>2</v>
      </c>
      <c r="H56" s="25"/>
      <c r="I56" s="25"/>
      <c r="J56" s="25">
        <v>12</v>
      </c>
      <c r="K56" s="24"/>
      <c r="L56" s="51" t="s">
        <v>105</v>
      </c>
      <c r="M56" s="27" t="s">
        <v>106</v>
      </c>
      <c r="N56" s="25"/>
      <c r="O56" s="25"/>
      <c r="P56" s="25"/>
      <c r="Q56" s="25"/>
      <c r="R56" s="25"/>
      <c r="S56" s="25"/>
    </row>
    <row r="57" spans="1:29">
      <c r="A57" s="8">
        <v>41410</v>
      </c>
      <c r="B57" s="25">
        <v>1</v>
      </c>
      <c r="C57" s="25">
        <v>0</v>
      </c>
      <c r="D57" s="25">
        <v>0</v>
      </c>
      <c r="E57" s="25">
        <v>0</v>
      </c>
      <c r="F57" s="25">
        <v>0</v>
      </c>
      <c r="L57" s="2" t="s">
        <v>149</v>
      </c>
      <c r="M57" s="42"/>
      <c r="N57" s="25"/>
      <c r="O57" s="25"/>
      <c r="P57" s="25"/>
      <c r="Q57" s="25"/>
      <c r="R57" s="25"/>
      <c r="S57" s="25"/>
    </row>
    <row r="58" spans="1:29">
      <c r="A58" s="8">
        <v>41417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/>
      <c r="H58" s="25"/>
      <c r="I58" s="25"/>
      <c r="J58" s="25"/>
      <c r="K58" s="24"/>
      <c r="L58" s="25" t="s">
        <v>186</v>
      </c>
      <c r="M58" s="42"/>
      <c r="N58" s="25"/>
      <c r="O58" s="25"/>
      <c r="P58" s="25"/>
      <c r="Q58" s="25"/>
      <c r="R58" s="25"/>
      <c r="S58" s="25"/>
    </row>
    <row r="59" spans="1:29">
      <c r="A59" s="8">
        <v>41424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/>
      <c r="H59" s="25"/>
      <c r="I59" s="25"/>
      <c r="J59" s="25"/>
      <c r="K59" s="24"/>
      <c r="L59" s="32" t="s">
        <v>235</v>
      </c>
      <c r="M59" s="42"/>
      <c r="N59" s="25"/>
      <c r="O59" s="25"/>
      <c r="P59" s="25"/>
      <c r="Q59" s="25"/>
      <c r="R59" s="25"/>
      <c r="S59" s="25"/>
    </row>
    <row r="60" spans="1:29">
      <c r="A60" s="8">
        <v>41431</v>
      </c>
      <c r="B60" s="24">
        <v>7</v>
      </c>
      <c r="C60" s="24">
        <v>0</v>
      </c>
      <c r="D60" s="24">
        <v>0</v>
      </c>
      <c r="E60" s="24">
        <v>1</v>
      </c>
      <c r="F60" s="24">
        <v>0</v>
      </c>
      <c r="G60" s="24"/>
      <c r="H60" s="25">
        <v>8</v>
      </c>
      <c r="I60" s="25"/>
      <c r="J60" s="25"/>
      <c r="K60" s="24"/>
      <c r="L60" s="25" t="s">
        <v>246</v>
      </c>
      <c r="M60" s="42" t="s">
        <v>82</v>
      </c>
      <c r="N60" s="25"/>
      <c r="O60" s="25"/>
      <c r="P60" s="25"/>
      <c r="Q60" s="25"/>
      <c r="R60" s="25"/>
      <c r="S60" s="25"/>
    </row>
    <row r="61" spans="1:29">
      <c r="A61" s="8">
        <v>41438</v>
      </c>
      <c r="B61" s="24">
        <v>2</v>
      </c>
      <c r="C61" s="24">
        <v>0</v>
      </c>
      <c r="D61" s="24">
        <v>0</v>
      </c>
      <c r="E61" s="24">
        <v>0</v>
      </c>
      <c r="F61" s="24">
        <v>0</v>
      </c>
      <c r="G61" s="24"/>
      <c r="H61" s="25">
        <v>2</v>
      </c>
      <c r="I61" s="25"/>
      <c r="J61" s="25"/>
      <c r="K61" s="24"/>
      <c r="L61" s="27" t="s">
        <v>243</v>
      </c>
      <c r="M61" s="42"/>
      <c r="N61" s="25"/>
      <c r="O61" s="25"/>
      <c r="P61" s="25"/>
      <c r="Q61" s="25"/>
      <c r="R61" s="25"/>
      <c r="S61" s="25"/>
    </row>
    <row r="62" spans="1:29">
      <c r="A62" s="8">
        <v>41442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/>
      <c r="H62" s="25"/>
      <c r="I62" s="25"/>
      <c r="J62" s="25"/>
      <c r="K62" s="24"/>
      <c r="L62" s="27" t="s">
        <v>183</v>
      </c>
      <c r="M62" s="42"/>
      <c r="N62" s="25"/>
      <c r="O62" s="25"/>
      <c r="P62" s="25"/>
      <c r="Q62" s="25"/>
      <c r="R62" s="25"/>
      <c r="S62" s="25"/>
    </row>
    <row r="63" spans="1:29" ht="13.5" thickBot="1">
      <c r="A63" s="6">
        <v>41451</v>
      </c>
      <c r="B63" s="27">
        <v>1</v>
      </c>
      <c r="C63" s="27">
        <v>1</v>
      </c>
      <c r="D63" s="27">
        <v>0</v>
      </c>
      <c r="E63" s="27">
        <v>0</v>
      </c>
      <c r="F63" s="27">
        <v>0</v>
      </c>
      <c r="G63" s="27">
        <v>1</v>
      </c>
      <c r="H63" s="27">
        <v>1</v>
      </c>
      <c r="I63" s="27"/>
      <c r="J63" s="25"/>
      <c r="K63" s="27"/>
      <c r="L63" s="30" t="s">
        <v>227</v>
      </c>
      <c r="M63" s="25"/>
      <c r="N63" s="25"/>
      <c r="O63" s="25"/>
      <c r="P63" s="25"/>
      <c r="Q63" s="27"/>
      <c r="R63" s="25"/>
      <c r="S63" s="25"/>
      <c r="T63" s="25"/>
      <c r="U63" s="25"/>
      <c r="V63" s="25"/>
      <c r="W63" s="27"/>
      <c r="X63" s="25"/>
      <c r="Y63" s="25"/>
      <c r="AC63" s="4"/>
    </row>
    <row r="64" spans="1:29">
      <c r="A64" s="7"/>
      <c r="B64" s="27">
        <f>COUNT(B50:F63)</f>
        <v>70</v>
      </c>
      <c r="C64" s="27"/>
      <c r="D64" s="27"/>
      <c r="E64" s="27"/>
      <c r="F64" s="27"/>
      <c r="G64" s="27">
        <f>SUM(G50:G63)</f>
        <v>3</v>
      </c>
      <c r="H64" s="27">
        <f t="shared" ref="H64:J64" si="1">SUM(H50:H63)</f>
        <v>11</v>
      </c>
      <c r="I64" s="27">
        <f t="shared" si="1"/>
        <v>0</v>
      </c>
      <c r="J64" s="27">
        <f t="shared" si="1"/>
        <v>12</v>
      </c>
      <c r="K64" s="27"/>
      <c r="L64" s="25"/>
      <c r="M64" s="25"/>
      <c r="N64" s="25"/>
      <c r="O64" s="25"/>
      <c r="P64" s="25"/>
      <c r="Q64" s="27"/>
      <c r="R64" s="25"/>
      <c r="S64" s="25"/>
      <c r="T64" s="25"/>
      <c r="U64" s="25"/>
      <c r="V64" s="25"/>
      <c r="W64" s="27"/>
      <c r="X64" s="25"/>
      <c r="Y64" s="25"/>
      <c r="AC64" s="4"/>
    </row>
    <row r="65" spans="1:19">
      <c r="A65" s="1" t="s">
        <v>53</v>
      </c>
      <c r="B65" s="101" t="s">
        <v>14</v>
      </c>
      <c r="C65" s="93" t="s">
        <v>14</v>
      </c>
      <c r="D65" s="93" t="s">
        <v>14</v>
      </c>
      <c r="E65" s="101" t="s">
        <v>14</v>
      </c>
      <c r="F65" s="93" t="s">
        <v>14</v>
      </c>
      <c r="G65" s="93" t="s">
        <v>17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94" t="s">
        <v>0</v>
      </c>
      <c r="B66" s="95" t="s">
        <v>15</v>
      </c>
      <c r="C66" s="95" t="s">
        <v>15</v>
      </c>
      <c r="D66" s="95" t="s">
        <v>16</v>
      </c>
      <c r="E66" s="95" t="s">
        <v>18</v>
      </c>
      <c r="F66" s="95" t="s">
        <v>59</v>
      </c>
      <c r="G66" s="95" t="s">
        <v>27</v>
      </c>
      <c r="H66" s="95" t="s">
        <v>28</v>
      </c>
      <c r="I66" s="96" t="s">
        <v>29</v>
      </c>
      <c r="J66" s="97" t="s">
        <v>30</v>
      </c>
      <c r="K66" s="96" t="s">
        <v>6</v>
      </c>
      <c r="L66" s="97" t="s">
        <v>7</v>
      </c>
      <c r="M66" s="96" t="s">
        <v>8</v>
      </c>
      <c r="N66" s="25"/>
      <c r="O66" s="25"/>
      <c r="P66" s="25"/>
      <c r="Q66" s="25"/>
      <c r="R66" s="25"/>
      <c r="S66" s="25"/>
    </row>
    <row r="67" spans="1:19">
      <c r="A67" s="8">
        <v>41367</v>
      </c>
      <c r="B67" s="24">
        <v>0</v>
      </c>
      <c r="C67" s="24">
        <v>1</v>
      </c>
      <c r="D67" s="24">
        <v>0</v>
      </c>
      <c r="E67" s="24">
        <v>0</v>
      </c>
      <c r="F67" s="24">
        <v>0</v>
      </c>
      <c r="G67" s="24">
        <v>1</v>
      </c>
      <c r="H67" s="25"/>
      <c r="I67" s="25"/>
      <c r="J67" s="25"/>
      <c r="K67" s="24"/>
      <c r="L67" s="45" t="s">
        <v>142</v>
      </c>
      <c r="M67" s="42"/>
      <c r="N67" s="25"/>
      <c r="O67" s="25"/>
      <c r="P67" s="25"/>
      <c r="Q67" s="25"/>
      <c r="R67" s="25"/>
      <c r="S67" s="25"/>
    </row>
    <row r="68" spans="1:19">
      <c r="A68" s="8">
        <v>41373</v>
      </c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/>
      <c r="H68" s="25"/>
      <c r="I68" s="25"/>
      <c r="J68" s="25"/>
      <c r="K68" s="24"/>
      <c r="L68" s="10" t="s">
        <v>115</v>
      </c>
      <c r="M68" s="42"/>
      <c r="N68" s="25"/>
      <c r="O68" s="25"/>
      <c r="P68" s="25"/>
      <c r="Q68" s="25"/>
      <c r="R68" s="25"/>
      <c r="S68" s="25"/>
    </row>
    <row r="69" spans="1:19">
      <c r="A69" s="7">
        <v>41379</v>
      </c>
      <c r="B69" s="24">
        <v>1</v>
      </c>
      <c r="C69" s="24">
        <v>0</v>
      </c>
      <c r="D69" s="24">
        <v>0</v>
      </c>
      <c r="E69" s="24">
        <v>0</v>
      </c>
      <c r="F69" s="24">
        <v>0</v>
      </c>
      <c r="G69" s="24">
        <v>1</v>
      </c>
      <c r="H69" s="25"/>
      <c r="I69" s="25"/>
      <c r="J69" s="25"/>
      <c r="K69" s="24"/>
      <c r="L69" s="25" t="s">
        <v>118</v>
      </c>
      <c r="M69" s="42"/>
      <c r="N69" s="25"/>
      <c r="O69" s="25"/>
      <c r="P69" s="25"/>
      <c r="Q69" s="25"/>
      <c r="R69" s="25"/>
      <c r="S69" s="25"/>
    </row>
    <row r="70" spans="1:19">
      <c r="A70" s="7">
        <v>41379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/>
      <c r="H70" s="25"/>
      <c r="I70" s="25"/>
      <c r="J70" s="25"/>
      <c r="K70" s="24"/>
      <c r="L70" s="25" t="s">
        <v>121</v>
      </c>
      <c r="M70" s="42" t="s">
        <v>66</v>
      </c>
      <c r="N70" s="25"/>
      <c r="O70" s="25"/>
      <c r="P70" s="25"/>
      <c r="Q70" s="25"/>
      <c r="R70" s="25"/>
      <c r="S70" s="25"/>
    </row>
    <row r="71" spans="1:19">
      <c r="A71" s="8">
        <v>41389</v>
      </c>
      <c r="B71" s="24">
        <v>0</v>
      </c>
      <c r="C71" s="24">
        <v>0</v>
      </c>
      <c r="D71" s="24">
        <v>1</v>
      </c>
      <c r="E71" s="24">
        <v>2</v>
      </c>
      <c r="F71" s="24">
        <v>0</v>
      </c>
      <c r="G71" s="24">
        <v>3</v>
      </c>
      <c r="H71" s="25"/>
      <c r="I71" s="25"/>
      <c r="J71" s="25"/>
      <c r="K71" s="24"/>
      <c r="L71" s="45" t="s">
        <v>98</v>
      </c>
      <c r="M71" s="42"/>
      <c r="N71" s="25"/>
      <c r="O71" s="25"/>
      <c r="P71" s="25"/>
      <c r="Q71" s="25"/>
      <c r="R71" s="25"/>
      <c r="S71" s="25"/>
    </row>
    <row r="72" spans="1:19">
      <c r="A72" s="8">
        <v>41393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/>
      <c r="H72" s="25"/>
      <c r="I72" s="25"/>
      <c r="J72" s="25"/>
      <c r="K72" s="24"/>
      <c r="L72" s="43" t="s">
        <v>96</v>
      </c>
      <c r="M72" s="32"/>
      <c r="N72" s="25"/>
      <c r="O72" s="25"/>
      <c r="P72" s="25"/>
      <c r="Q72" s="25"/>
      <c r="R72" s="25"/>
      <c r="S72" s="25"/>
    </row>
    <row r="73" spans="1:19">
      <c r="A73" s="8">
        <v>41400</v>
      </c>
      <c r="B73" s="24">
        <v>0</v>
      </c>
      <c r="C73" s="24">
        <v>2</v>
      </c>
      <c r="D73" s="24">
        <v>2</v>
      </c>
      <c r="E73" s="24">
        <v>0</v>
      </c>
      <c r="F73" s="24">
        <v>0</v>
      </c>
      <c r="G73" s="24">
        <v>4</v>
      </c>
      <c r="H73" s="25"/>
      <c r="I73" s="25"/>
      <c r="J73" s="25"/>
      <c r="K73" s="24"/>
      <c r="L73" s="25" t="s">
        <v>108</v>
      </c>
      <c r="M73" s="42"/>
      <c r="N73" s="25"/>
      <c r="O73" s="25"/>
      <c r="P73" s="25"/>
      <c r="Q73" s="25"/>
      <c r="R73" s="25"/>
      <c r="S73" s="25"/>
    </row>
    <row r="74" spans="1:19">
      <c r="A74" s="8">
        <v>41409</v>
      </c>
      <c r="B74" s="24">
        <v>0</v>
      </c>
      <c r="C74" s="24">
        <v>4</v>
      </c>
      <c r="D74" s="24">
        <v>1</v>
      </c>
      <c r="E74" s="24">
        <v>1</v>
      </c>
      <c r="F74" s="24">
        <v>0</v>
      </c>
      <c r="G74" s="24">
        <v>4</v>
      </c>
      <c r="H74" s="25">
        <v>1</v>
      </c>
      <c r="I74" s="25"/>
      <c r="J74" s="25">
        <v>1</v>
      </c>
      <c r="K74" s="24"/>
      <c r="L74" s="45" t="s">
        <v>100</v>
      </c>
      <c r="M74" s="42" t="s">
        <v>103</v>
      </c>
      <c r="N74" s="25"/>
      <c r="O74" s="25"/>
      <c r="P74" s="25"/>
      <c r="Q74" s="25"/>
      <c r="R74" s="25"/>
      <c r="S74" s="25"/>
    </row>
    <row r="75" spans="1:19">
      <c r="A75" s="8">
        <v>41416</v>
      </c>
      <c r="B75" s="24">
        <v>0</v>
      </c>
      <c r="C75" s="24">
        <v>0</v>
      </c>
      <c r="D75" s="24">
        <v>3</v>
      </c>
      <c r="E75" s="24">
        <v>0</v>
      </c>
      <c r="F75" s="24">
        <v>0</v>
      </c>
      <c r="G75" s="24"/>
      <c r="H75" s="25"/>
      <c r="I75" s="25"/>
      <c r="J75" s="25">
        <v>3</v>
      </c>
      <c r="K75" s="24"/>
      <c r="L75" s="25" t="s">
        <v>160</v>
      </c>
      <c r="M75" s="42" t="s">
        <v>161</v>
      </c>
      <c r="N75" s="25"/>
      <c r="O75" s="25"/>
      <c r="P75" s="25"/>
      <c r="Q75" s="25"/>
      <c r="R75" s="25"/>
      <c r="S75" s="25"/>
    </row>
    <row r="76" spans="1:19">
      <c r="A76" s="8">
        <v>41423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/>
      <c r="H76" s="25"/>
      <c r="I76" s="25"/>
      <c r="J76" s="25"/>
      <c r="K76" s="24"/>
      <c r="L76" s="45" t="s">
        <v>147</v>
      </c>
      <c r="M76" s="42"/>
      <c r="N76" s="25"/>
      <c r="O76" s="25"/>
      <c r="P76" s="25"/>
      <c r="Q76" s="25"/>
      <c r="R76" s="25"/>
      <c r="S76" s="25"/>
    </row>
    <row r="77" spans="1:19">
      <c r="A77" s="8">
        <v>41430</v>
      </c>
      <c r="B77" s="24">
        <v>2</v>
      </c>
      <c r="C77" s="24">
        <v>0</v>
      </c>
      <c r="D77" s="24">
        <v>0</v>
      </c>
      <c r="E77" s="24">
        <v>0</v>
      </c>
      <c r="F77" s="24">
        <v>0</v>
      </c>
      <c r="G77" s="24"/>
      <c r="H77" s="25">
        <v>2</v>
      </c>
      <c r="I77" s="25"/>
      <c r="J77" s="25"/>
      <c r="K77" s="24"/>
      <c r="L77" s="143" t="s">
        <v>189</v>
      </c>
      <c r="M77" s="42"/>
      <c r="N77" s="25"/>
      <c r="O77" s="25"/>
      <c r="P77" s="25"/>
      <c r="Q77" s="25"/>
      <c r="R77" s="25"/>
      <c r="S77" s="25"/>
    </row>
    <row r="78" spans="1:19">
      <c r="A78" s="8">
        <v>41437</v>
      </c>
      <c r="B78" s="24">
        <v>2</v>
      </c>
      <c r="C78" s="24">
        <v>0</v>
      </c>
      <c r="D78" s="24">
        <v>2</v>
      </c>
      <c r="E78" s="24">
        <v>0</v>
      </c>
      <c r="F78" s="24">
        <v>0</v>
      </c>
      <c r="G78" s="24"/>
      <c r="H78" s="25">
        <v>2</v>
      </c>
      <c r="I78" s="25"/>
      <c r="J78" s="25"/>
      <c r="K78" s="24"/>
      <c r="L78" s="25" t="s">
        <v>237</v>
      </c>
      <c r="M78" s="42"/>
      <c r="N78" s="25"/>
      <c r="O78" s="25"/>
      <c r="P78" s="25"/>
      <c r="Q78" s="25"/>
      <c r="R78" s="25"/>
      <c r="S78" s="25"/>
    </row>
    <row r="79" spans="1:19">
      <c r="A79" s="8">
        <v>41445</v>
      </c>
      <c r="B79" s="24">
        <v>0</v>
      </c>
      <c r="C79" s="24">
        <v>7</v>
      </c>
      <c r="D79" s="24">
        <v>5</v>
      </c>
      <c r="E79" s="24">
        <v>1</v>
      </c>
      <c r="F79" s="24">
        <v>0</v>
      </c>
      <c r="G79" s="24">
        <v>12</v>
      </c>
      <c r="H79" s="25"/>
      <c r="I79" s="25">
        <v>1</v>
      </c>
      <c r="J79" s="25"/>
      <c r="K79" s="24"/>
      <c r="L79" s="27" t="s">
        <v>240</v>
      </c>
      <c r="M79" s="42"/>
      <c r="N79" s="25"/>
      <c r="O79" s="25"/>
      <c r="P79" s="25"/>
      <c r="Q79" s="25"/>
      <c r="R79" s="25"/>
      <c r="S79" s="25"/>
    </row>
    <row r="80" spans="1:19" ht="13.5" thickBot="1">
      <c r="A80" s="6">
        <v>41449</v>
      </c>
      <c r="B80" s="29">
        <v>0</v>
      </c>
      <c r="C80" s="29">
        <v>11</v>
      </c>
      <c r="D80" s="29">
        <v>24</v>
      </c>
      <c r="E80" s="29">
        <v>19</v>
      </c>
      <c r="F80" s="29">
        <v>0</v>
      </c>
      <c r="G80" s="29">
        <v>54</v>
      </c>
      <c r="H80" s="30"/>
      <c r="I80" s="30"/>
      <c r="J80" s="30"/>
      <c r="K80" s="29"/>
      <c r="L80" s="30" t="s">
        <v>254</v>
      </c>
      <c r="M80" s="46"/>
      <c r="N80" s="25"/>
      <c r="O80" s="25"/>
      <c r="P80" s="25"/>
      <c r="Q80" s="25"/>
      <c r="R80" s="25"/>
      <c r="S80" s="25"/>
    </row>
    <row r="81" spans="1:24">
      <c r="B81" s="25">
        <f>COUNT(B67:F80)</f>
        <v>70</v>
      </c>
      <c r="C81" s="25"/>
      <c r="D81" s="25"/>
      <c r="E81" s="25"/>
      <c r="F81" s="25"/>
      <c r="G81" s="25">
        <f>SUM(G67:G80)</f>
        <v>79</v>
      </c>
      <c r="H81" s="25">
        <f t="shared" ref="H81:J81" si="2">SUM(H67:H80)</f>
        <v>5</v>
      </c>
      <c r="I81" s="25">
        <f t="shared" si="2"/>
        <v>1</v>
      </c>
      <c r="J81" s="25">
        <f t="shared" si="2"/>
        <v>4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>
      <c r="A83" s="1" t="s">
        <v>38</v>
      </c>
      <c r="B83" s="101" t="s">
        <v>14</v>
      </c>
      <c r="C83" s="93" t="s">
        <v>14</v>
      </c>
      <c r="D83" s="93" t="s">
        <v>17</v>
      </c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4">
      <c r="A84" s="94" t="s">
        <v>0</v>
      </c>
      <c r="B84" s="95" t="s">
        <v>15</v>
      </c>
      <c r="C84" s="95" t="s">
        <v>16</v>
      </c>
      <c r="D84" s="95" t="s">
        <v>27</v>
      </c>
      <c r="E84" s="95" t="s">
        <v>28</v>
      </c>
      <c r="F84" s="96" t="s">
        <v>29</v>
      </c>
      <c r="G84" s="97" t="s">
        <v>30</v>
      </c>
      <c r="H84" s="96" t="s">
        <v>6</v>
      </c>
      <c r="I84" s="97" t="s">
        <v>7</v>
      </c>
      <c r="J84" s="96" t="s">
        <v>8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4">
      <c r="A85" s="8">
        <v>41369</v>
      </c>
      <c r="B85" s="24">
        <v>0</v>
      </c>
      <c r="C85" s="24">
        <v>0</v>
      </c>
      <c r="D85" s="24"/>
      <c r="E85" s="27"/>
      <c r="F85" s="27"/>
      <c r="G85" s="25"/>
      <c r="H85" s="24"/>
      <c r="I85" s="45" t="s">
        <v>123</v>
      </c>
      <c r="J85" s="42"/>
      <c r="K85" s="52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4">
      <c r="A86" s="8">
        <v>41376</v>
      </c>
      <c r="B86" s="24">
        <v>1</v>
      </c>
      <c r="C86" s="24">
        <v>0</v>
      </c>
      <c r="D86" s="24">
        <v>1</v>
      </c>
      <c r="E86" s="27"/>
      <c r="F86" s="27"/>
      <c r="G86" s="25"/>
      <c r="H86" s="24"/>
      <c r="I86" s="43" t="s">
        <v>134</v>
      </c>
      <c r="J86" s="42"/>
      <c r="K86" s="52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4">
      <c r="A87" s="7">
        <v>41383</v>
      </c>
      <c r="B87" s="24">
        <v>0</v>
      </c>
      <c r="C87" s="24">
        <v>3</v>
      </c>
      <c r="D87" s="24">
        <v>3</v>
      </c>
      <c r="E87" s="27"/>
      <c r="F87" s="27"/>
      <c r="G87" s="25"/>
      <c r="H87" s="24"/>
      <c r="I87" s="45" t="s">
        <v>77</v>
      </c>
      <c r="J87" s="4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4">
      <c r="A88" s="8">
        <v>41389</v>
      </c>
      <c r="B88" s="24">
        <v>0</v>
      </c>
      <c r="C88" s="24">
        <v>0</v>
      </c>
      <c r="D88" s="24"/>
      <c r="E88" s="27"/>
      <c r="F88" s="27"/>
      <c r="G88" s="25"/>
      <c r="H88" s="24"/>
      <c r="I88" s="32" t="s">
        <v>98</v>
      </c>
      <c r="J88" s="4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4">
      <c r="A89" s="8">
        <v>41397</v>
      </c>
      <c r="B89" s="24">
        <v>9</v>
      </c>
      <c r="C89" s="24">
        <v>9</v>
      </c>
      <c r="D89" s="24">
        <v>18</v>
      </c>
      <c r="E89" s="27"/>
      <c r="F89" s="27"/>
      <c r="G89" s="25"/>
      <c r="H89" s="24"/>
      <c r="I89" s="45" t="s">
        <v>79</v>
      </c>
      <c r="J89" s="42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4">
      <c r="A90" s="8">
        <v>41400</v>
      </c>
      <c r="B90" s="24">
        <v>0</v>
      </c>
      <c r="C90" s="24">
        <v>0</v>
      </c>
      <c r="D90" s="24"/>
      <c r="E90" s="27"/>
      <c r="F90" s="27"/>
      <c r="G90" s="25"/>
      <c r="H90" s="24"/>
      <c r="I90" s="25" t="s">
        <v>108</v>
      </c>
      <c r="J90" s="42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4">
      <c r="A91" s="8">
        <v>41407</v>
      </c>
      <c r="B91" s="24">
        <v>0</v>
      </c>
      <c r="C91" s="24">
        <v>1</v>
      </c>
      <c r="D91" s="24">
        <v>1</v>
      </c>
      <c r="E91" s="27"/>
      <c r="F91" s="27"/>
      <c r="G91" s="25"/>
      <c r="H91" s="24"/>
      <c r="I91" s="43" t="s">
        <v>193</v>
      </c>
      <c r="J91" s="42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4">
      <c r="A92" s="8">
        <v>41407</v>
      </c>
      <c r="B92" s="24">
        <v>0</v>
      </c>
      <c r="C92" s="24">
        <v>0</v>
      </c>
      <c r="D92" s="24"/>
      <c r="E92" s="27"/>
      <c r="F92" s="27"/>
      <c r="G92" s="25"/>
      <c r="H92" s="24"/>
      <c r="I92" s="43" t="s">
        <v>198</v>
      </c>
      <c r="J92" s="42" t="s">
        <v>66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4">
      <c r="A93" s="8">
        <v>41414</v>
      </c>
      <c r="B93" s="24">
        <v>0</v>
      </c>
      <c r="C93" s="24">
        <v>0</v>
      </c>
      <c r="D93" s="24"/>
      <c r="E93" s="27"/>
      <c r="F93" s="27"/>
      <c r="G93" s="25"/>
      <c r="H93" s="24"/>
      <c r="I93" s="27" t="s">
        <v>215</v>
      </c>
      <c r="J93" s="42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4">
      <c r="A94" s="8">
        <v>41423</v>
      </c>
      <c r="B94" s="24">
        <v>0</v>
      </c>
      <c r="C94" s="24">
        <v>0</v>
      </c>
      <c r="D94" s="24"/>
      <c r="E94" s="27"/>
      <c r="F94" s="27"/>
      <c r="G94" s="25"/>
      <c r="H94" s="24"/>
      <c r="I94" s="45" t="s">
        <v>147</v>
      </c>
      <c r="J94" s="4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4">
      <c r="A95" s="8">
        <v>41428</v>
      </c>
      <c r="B95" s="24">
        <v>0</v>
      </c>
      <c r="C95" s="24">
        <v>0</v>
      </c>
      <c r="D95" s="24"/>
      <c r="E95" s="27"/>
      <c r="F95" s="27"/>
      <c r="G95" s="25"/>
      <c r="H95" s="24"/>
      <c r="I95" s="45" t="s">
        <v>191</v>
      </c>
      <c r="J95" s="42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4">
      <c r="A96" s="8">
        <v>41435</v>
      </c>
      <c r="B96" s="24">
        <v>0</v>
      </c>
      <c r="C96" s="24">
        <v>0</v>
      </c>
      <c r="D96" s="24"/>
      <c r="E96" s="27"/>
      <c r="F96" s="27"/>
      <c r="G96" s="25"/>
      <c r="H96" s="24"/>
      <c r="I96" s="2" t="s">
        <v>200</v>
      </c>
      <c r="J96" s="42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>
      <c r="A97" s="7">
        <v>41443</v>
      </c>
      <c r="B97" s="24">
        <v>1</v>
      </c>
      <c r="C97" s="24">
        <v>0</v>
      </c>
      <c r="D97" s="24"/>
      <c r="E97" s="27"/>
      <c r="F97" s="27"/>
      <c r="G97" s="25"/>
      <c r="H97" s="24"/>
      <c r="I97" s="2" t="s">
        <v>249</v>
      </c>
      <c r="J97" s="42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ht="13.5" thickBot="1">
      <c r="A98" s="6">
        <v>41452</v>
      </c>
      <c r="B98" s="29">
        <v>8</v>
      </c>
      <c r="C98" s="29">
        <v>8</v>
      </c>
      <c r="D98" s="29">
        <v>16</v>
      </c>
      <c r="E98" s="30"/>
      <c r="F98" s="30"/>
      <c r="G98" s="30"/>
      <c r="H98" s="29"/>
      <c r="I98" s="33" t="s">
        <v>259</v>
      </c>
      <c r="J98" s="4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>
      <c r="A99" s="8">
        <v>41369</v>
      </c>
      <c r="B99" s="24">
        <v>1</v>
      </c>
      <c r="C99" s="24">
        <v>0</v>
      </c>
      <c r="D99" s="24">
        <v>1</v>
      </c>
      <c r="E99" s="27"/>
      <c r="F99" s="27"/>
      <c r="G99" s="25"/>
      <c r="H99" s="24"/>
      <c r="I99" s="45" t="s">
        <v>123</v>
      </c>
      <c r="J99" s="42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>
      <c r="A100" s="8">
        <v>41376</v>
      </c>
      <c r="B100" s="24">
        <v>0</v>
      </c>
      <c r="C100" s="24">
        <v>0</v>
      </c>
      <c r="D100" s="24"/>
      <c r="E100" s="27"/>
      <c r="F100" s="27"/>
      <c r="G100" s="25"/>
      <c r="H100" s="24"/>
      <c r="I100" s="43" t="s">
        <v>134</v>
      </c>
      <c r="J100" s="42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>
      <c r="A101" s="7">
        <v>41383</v>
      </c>
      <c r="B101" s="24">
        <v>6</v>
      </c>
      <c r="C101" s="24">
        <v>11</v>
      </c>
      <c r="D101" s="24">
        <v>17</v>
      </c>
      <c r="E101" s="27"/>
      <c r="F101" s="27"/>
      <c r="G101" s="25"/>
      <c r="H101" s="24"/>
      <c r="I101" s="45" t="s">
        <v>77</v>
      </c>
      <c r="J101" s="42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>
      <c r="A102" s="8">
        <v>41389</v>
      </c>
      <c r="B102" s="24">
        <v>3</v>
      </c>
      <c r="C102" s="24">
        <v>0</v>
      </c>
      <c r="D102" s="24"/>
      <c r="E102" s="27">
        <v>3</v>
      </c>
      <c r="F102" s="27"/>
      <c r="G102" s="25"/>
      <c r="H102" s="24"/>
      <c r="I102" s="32" t="s">
        <v>98</v>
      </c>
      <c r="J102" s="42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>
      <c r="A103" s="8">
        <v>41397</v>
      </c>
      <c r="B103" s="24">
        <v>0</v>
      </c>
      <c r="C103" s="24">
        <v>2</v>
      </c>
      <c r="D103" s="24"/>
      <c r="E103" s="27"/>
      <c r="F103" s="27"/>
      <c r="G103" s="25">
        <v>2</v>
      </c>
      <c r="H103" s="24"/>
      <c r="I103" s="45" t="s">
        <v>79</v>
      </c>
      <c r="J103" s="42" t="s">
        <v>80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>
      <c r="A104" s="8">
        <v>41400</v>
      </c>
      <c r="B104" s="24">
        <v>0</v>
      </c>
      <c r="C104" s="24">
        <v>0</v>
      </c>
      <c r="D104" s="24"/>
      <c r="E104" s="27"/>
      <c r="F104" s="27"/>
      <c r="G104" s="25"/>
      <c r="H104" s="24"/>
      <c r="I104" s="25" t="s">
        <v>108</v>
      </c>
      <c r="J104" s="42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>
      <c r="A105" s="8">
        <v>41407</v>
      </c>
      <c r="B105" s="24">
        <v>0</v>
      </c>
      <c r="C105" s="24">
        <v>0</v>
      </c>
      <c r="D105" s="24"/>
      <c r="E105" s="27"/>
      <c r="F105" s="27"/>
      <c r="G105" s="25"/>
      <c r="H105" s="24"/>
      <c r="I105" s="43" t="s">
        <v>193</v>
      </c>
      <c r="J105" s="42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>
      <c r="A106" s="8">
        <v>41407</v>
      </c>
      <c r="B106" s="24">
        <v>0</v>
      </c>
      <c r="C106" s="24">
        <v>0</v>
      </c>
      <c r="D106" s="24"/>
      <c r="E106" s="27"/>
      <c r="F106" s="27"/>
      <c r="G106" s="25"/>
      <c r="H106" s="24"/>
      <c r="I106" s="43" t="s">
        <v>198</v>
      </c>
      <c r="J106" s="42" t="s">
        <v>66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>
      <c r="A107" s="8">
        <v>41414</v>
      </c>
      <c r="B107" s="24">
        <v>0</v>
      </c>
      <c r="C107" s="24">
        <v>0</v>
      </c>
      <c r="D107" s="24"/>
      <c r="E107" s="27"/>
      <c r="F107" s="27"/>
      <c r="G107" s="25"/>
      <c r="H107" s="24"/>
      <c r="I107" s="27" t="s">
        <v>215</v>
      </c>
      <c r="J107" s="42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>
      <c r="A108" s="8">
        <v>41423</v>
      </c>
      <c r="B108" s="24">
        <v>0</v>
      </c>
      <c r="C108" s="24">
        <v>1</v>
      </c>
      <c r="D108" s="24">
        <v>1</v>
      </c>
      <c r="E108" s="27"/>
      <c r="F108" s="27"/>
      <c r="G108" s="25"/>
      <c r="H108" s="24"/>
      <c r="I108" s="45" t="s">
        <v>147</v>
      </c>
      <c r="J108" s="4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>
      <c r="A109" s="8">
        <v>41428</v>
      </c>
      <c r="B109" s="24">
        <v>0</v>
      </c>
      <c r="C109" s="24">
        <v>0</v>
      </c>
      <c r="D109" s="24"/>
      <c r="E109" s="27"/>
      <c r="F109" s="27"/>
      <c r="G109" s="25"/>
      <c r="H109" s="24"/>
      <c r="I109" s="45" t="s">
        <v>191</v>
      </c>
      <c r="J109" s="42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>
      <c r="A110" s="8">
        <v>41435</v>
      </c>
      <c r="B110" s="24">
        <v>0</v>
      </c>
      <c r="C110" s="24">
        <v>1</v>
      </c>
      <c r="D110" s="24"/>
      <c r="E110" s="27"/>
      <c r="F110" s="27">
        <v>1</v>
      </c>
      <c r="G110" s="25"/>
      <c r="H110" s="24"/>
      <c r="I110" s="2" t="s">
        <v>200</v>
      </c>
      <c r="J110" s="4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>
      <c r="A111" s="7">
        <v>41443</v>
      </c>
      <c r="B111" s="24">
        <v>0</v>
      </c>
      <c r="C111" s="24">
        <v>0</v>
      </c>
      <c r="D111" s="24"/>
      <c r="E111" s="27"/>
      <c r="F111" s="27"/>
      <c r="G111" s="25"/>
      <c r="H111" s="24"/>
      <c r="I111" s="2" t="s">
        <v>249</v>
      </c>
      <c r="J111" s="42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ht="13.5" thickBot="1">
      <c r="A112" s="6">
        <v>41449</v>
      </c>
      <c r="B112" s="29">
        <v>6</v>
      </c>
      <c r="C112" s="29">
        <v>2</v>
      </c>
      <c r="D112" s="29">
        <v>8</v>
      </c>
      <c r="E112" s="30"/>
      <c r="F112" s="30"/>
      <c r="G112" s="30"/>
      <c r="H112" s="29"/>
      <c r="I112" s="33" t="s">
        <v>259</v>
      </c>
      <c r="J112" s="4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4">
      <c r="A113" s="5"/>
      <c r="B113" s="27">
        <f>COUNT(B85:C112)</f>
        <v>56</v>
      </c>
      <c r="C113" s="25"/>
      <c r="D113" s="25">
        <f>SUM(D85:D112)</f>
        <v>66</v>
      </c>
      <c r="E113" s="25">
        <f t="shared" ref="E113:G113" si="3">SUM(E85:E112)</f>
        <v>3</v>
      </c>
      <c r="F113" s="25">
        <f t="shared" si="3"/>
        <v>1</v>
      </c>
      <c r="G113" s="25">
        <f t="shared" si="3"/>
        <v>2</v>
      </c>
      <c r="H113" s="27"/>
      <c r="I113" s="25"/>
      <c r="J113" s="25"/>
      <c r="K113" s="25"/>
      <c r="L113" s="25"/>
      <c r="M113" s="25"/>
      <c r="N113" s="27"/>
      <c r="O113" s="27"/>
      <c r="P113" s="27"/>
      <c r="Q113" s="25"/>
      <c r="R113" s="25"/>
      <c r="S113" s="25"/>
      <c r="T113" s="25"/>
      <c r="U113" s="25"/>
      <c r="V113" s="25"/>
      <c r="W113" s="25"/>
      <c r="X113" s="25"/>
    </row>
    <row r="114" spans="1:24">
      <c r="A114" s="5"/>
      <c r="B114" s="25"/>
      <c r="C114" s="25"/>
      <c r="D114" s="25"/>
      <c r="E114" s="25"/>
      <c r="F114" s="25"/>
      <c r="G114" s="25"/>
      <c r="H114" s="27"/>
      <c r="I114" s="27"/>
      <c r="J114" s="27"/>
      <c r="K114" s="25"/>
      <c r="L114" s="25"/>
      <c r="M114" s="25"/>
      <c r="N114" s="27"/>
      <c r="O114" s="27"/>
      <c r="P114" s="27"/>
      <c r="Q114" s="25"/>
      <c r="R114" s="25"/>
      <c r="S114" s="25"/>
      <c r="T114" s="25"/>
      <c r="U114" s="25"/>
      <c r="V114" s="25"/>
      <c r="W114" s="25"/>
      <c r="X114" s="25"/>
    </row>
    <row r="115" spans="1:24">
      <c r="A115" s="1" t="s">
        <v>266</v>
      </c>
      <c r="B115" s="101" t="s">
        <v>14</v>
      </c>
      <c r="C115" s="93" t="s">
        <v>14</v>
      </c>
      <c r="D115" s="93" t="s">
        <v>17</v>
      </c>
      <c r="E115" s="25"/>
      <c r="F115" s="25"/>
      <c r="G115" s="25"/>
      <c r="H115" s="25"/>
      <c r="I115" s="25"/>
      <c r="J115" s="25"/>
      <c r="K115" s="25"/>
      <c r="L115" s="25"/>
      <c r="M115" s="25"/>
      <c r="N115" s="27"/>
      <c r="O115" s="27"/>
      <c r="P115" s="25"/>
      <c r="Q115" s="25"/>
      <c r="R115" s="25"/>
      <c r="S115" s="25"/>
      <c r="T115" s="25"/>
      <c r="U115" s="25"/>
      <c r="V115" s="25"/>
      <c r="W115" s="25"/>
    </row>
    <row r="116" spans="1:24" ht="13.5" thickBot="1">
      <c r="A116" s="94" t="s">
        <v>0</v>
      </c>
      <c r="B116" s="95" t="s">
        <v>15</v>
      </c>
      <c r="C116" s="95" t="s">
        <v>16</v>
      </c>
      <c r="D116" s="95" t="s">
        <v>27</v>
      </c>
      <c r="E116" s="95" t="s">
        <v>28</v>
      </c>
      <c r="F116" s="96" t="s">
        <v>29</v>
      </c>
      <c r="G116" s="97" t="s">
        <v>30</v>
      </c>
      <c r="H116" s="96" t="s">
        <v>6</v>
      </c>
      <c r="I116" s="97" t="s">
        <v>7</v>
      </c>
      <c r="J116" s="96" t="s">
        <v>8</v>
      </c>
      <c r="K116" s="27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4">
      <c r="A117" s="129">
        <v>41365</v>
      </c>
      <c r="B117" s="24">
        <v>0</v>
      </c>
      <c r="C117" s="128"/>
      <c r="D117" s="24"/>
      <c r="E117" s="25"/>
      <c r="F117" s="25"/>
      <c r="G117" s="25"/>
      <c r="H117" s="24"/>
      <c r="I117" s="25" t="s">
        <v>127</v>
      </c>
      <c r="J117" s="42"/>
      <c r="K117" s="27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4">
      <c r="A118" s="8">
        <v>41374</v>
      </c>
      <c r="B118" s="24">
        <v>1</v>
      </c>
      <c r="C118" s="25">
        <v>1</v>
      </c>
      <c r="D118" s="24">
        <v>2</v>
      </c>
      <c r="E118" s="25"/>
      <c r="F118" s="25"/>
      <c r="G118" s="25"/>
      <c r="H118" s="24"/>
      <c r="I118" s="43" t="s">
        <v>83</v>
      </c>
      <c r="J118" s="42"/>
      <c r="K118" s="27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4">
      <c r="A119" s="7">
        <v>41382</v>
      </c>
      <c r="B119" s="24">
        <v>2</v>
      </c>
      <c r="C119" s="25">
        <v>0</v>
      </c>
      <c r="D119" s="24">
        <v>1</v>
      </c>
      <c r="E119" s="25">
        <v>1</v>
      </c>
      <c r="F119" s="25"/>
      <c r="G119" s="25"/>
      <c r="H119" s="24"/>
      <c r="I119" s="45" t="s">
        <v>137</v>
      </c>
      <c r="J119" s="42"/>
      <c r="K119" s="27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4">
      <c r="A120" s="7">
        <v>41382</v>
      </c>
      <c r="B120" s="24">
        <v>0</v>
      </c>
      <c r="C120" s="25">
        <v>0</v>
      </c>
      <c r="D120" s="24"/>
      <c r="E120" s="25"/>
      <c r="F120" s="25"/>
      <c r="G120" s="25"/>
      <c r="H120" s="24"/>
      <c r="I120" s="45" t="s">
        <v>141</v>
      </c>
      <c r="J120" s="42" t="s">
        <v>66</v>
      </c>
      <c r="K120" s="27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4">
      <c r="A121" s="8">
        <v>41393</v>
      </c>
      <c r="B121" s="24">
        <v>0</v>
      </c>
      <c r="C121" s="25">
        <v>0</v>
      </c>
      <c r="D121" s="24"/>
      <c r="E121" s="25"/>
      <c r="F121" s="25"/>
      <c r="G121" s="25"/>
      <c r="H121" s="24"/>
      <c r="I121" s="45" t="s">
        <v>96</v>
      </c>
      <c r="J121" s="42"/>
      <c r="K121" s="27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4">
      <c r="A122" s="8">
        <v>41394</v>
      </c>
      <c r="B122" s="24">
        <v>0</v>
      </c>
      <c r="C122" s="128"/>
      <c r="D122" s="24"/>
      <c r="E122" s="25"/>
      <c r="F122" s="25"/>
      <c r="G122" s="25"/>
      <c r="H122" s="24"/>
      <c r="I122" s="45" t="s">
        <v>94</v>
      </c>
      <c r="J122" s="42"/>
      <c r="K122" s="27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4">
      <c r="A123" s="8">
        <v>41395</v>
      </c>
      <c r="B123" s="24">
        <v>16</v>
      </c>
      <c r="C123" s="25">
        <v>10</v>
      </c>
      <c r="D123" s="24">
        <v>26</v>
      </c>
      <c r="E123" s="25"/>
      <c r="F123" s="25"/>
      <c r="G123" s="25"/>
      <c r="H123" s="24"/>
      <c r="I123" s="45" t="s">
        <v>90</v>
      </c>
      <c r="J123" s="42"/>
      <c r="K123" s="27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4">
      <c r="A124" s="8">
        <v>41402</v>
      </c>
      <c r="B124" s="24">
        <v>1</v>
      </c>
      <c r="C124" s="25">
        <v>0</v>
      </c>
      <c r="D124" s="24">
        <v>1</v>
      </c>
      <c r="E124" s="25"/>
      <c r="F124" s="25"/>
      <c r="G124" s="25"/>
      <c r="H124" s="24"/>
      <c r="I124" s="25" t="s">
        <v>74</v>
      </c>
      <c r="J124" s="42"/>
      <c r="K124" s="27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4">
      <c r="A125" s="8">
        <v>41408</v>
      </c>
      <c r="B125" s="24">
        <v>0</v>
      </c>
      <c r="C125" s="25">
        <v>0</v>
      </c>
      <c r="D125" s="24"/>
      <c r="E125" s="25"/>
      <c r="F125" s="25"/>
      <c r="G125" s="25"/>
      <c r="H125" s="24"/>
      <c r="I125" s="45" t="s">
        <v>85</v>
      </c>
      <c r="J125" s="42"/>
      <c r="K125" s="27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4">
      <c r="A126" s="8">
        <v>41418</v>
      </c>
      <c r="B126" s="24">
        <v>1</v>
      </c>
      <c r="C126" s="25">
        <v>3</v>
      </c>
      <c r="D126" s="24">
        <v>2</v>
      </c>
      <c r="E126" s="25"/>
      <c r="F126" s="25"/>
      <c r="G126" s="25">
        <v>2</v>
      </c>
      <c r="H126" s="24"/>
      <c r="I126" s="45" t="s">
        <v>205</v>
      </c>
      <c r="J126" s="42" t="s">
        <v>206</v>
      </c>
      <c r="K126" s="27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4">
      <c r="A127" s="8">
        <v>41425</v>
      </c>
      <c r="B127" s="24">
        <v>0</v>
      </c>
      <c r="C127" s="25">
        <v>0</v>
      </c>
      <c r="D127" s="24"/>
      <c r="E127" s="25"/>
      <c r="F127" s="25"/>
      <c r="G127" s="25"/>
      <c r="H127" s="24"/>
      <c r="I127" s="45" t="s">
        <v>220</v>
      </c>
      <c r="J127" s="42"/>
      <c r="K127" s="27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4">
      <c r="A128" s="8">
        <v>41432</v>
      </c>
      <c r="B128" s="24">
        <v>0</v>
      </c>
      <c r="C128" s="25">
        <v>0</v>
      </c>
      <c r="D128" s="24"/>
      <c r="E128" s="25"/>
      <c r="F128" s="25"/>
      <c r="G128" s="25"/>
      <c r="H128" s="24"/>
      <c r="I128" s="43" t="s">
        <v>202</v>
      </c>
      <c r="J128" s="42"/>
      <c r="K128" s="27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8">
        <v>41439</v>
      </c>
      <c r="B129" s="24">
        <v>0</v>
      </c>
      <c r="C129" s="25">
        <v>0</v>
      </c>
      <c r="D129" s="24"/>
      <c r="E129" s="25"/>
      <c r="F129" s="25"/>
      <c r="G129" s="25"/>
      <c r="H129" s="24"/>
      <c r="I129" s="25" t="s">
        <v>233</v>
      </c>
      <c r="J129" s="42"/>
      <c r="K129" s="27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8">
        <v>41446</v>
      </c>
      <c r="B130" s="24">
        <v>0</v>
      </c>
      <c r="C130" s="25">
        <v>0</v>
      </c>
      <c r="D130" s="24"/>
      <c r="E130" s="25"/>
      <c r="F130" s="25"/>
      <c r="G130" s="25"/>
      <c r="H130" s="24"/>
      <c r="I130" s="45" t="s">
        <v>247</v>
      </c>
      <c r="J130" s="42"/>
      <c r="K130" s="27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3.5" thickBot="1">
      <c r="A131" s="6">
        <v>41453</v>
      </c>
      <c r="B131" s="29">
        <v>0</v>
      </c>
      <c r="C131" s="33">
        <v>0</v>
      </c>
      <c r="D131" s="29"/>
      <c r="E131" s="30"/>
      <c r="F131" s="30"/>
      <c r="G131" s="30"/>
      <c r="H131" s="29"/>
      <c r="I131" s="53" t="s">
        <v>252</v>
      </c>
      <c r="J131" s="46"/>
      <c r="K131" s="27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129">
        <v>41365</v>
      </c>
      <c r="B132" s="75">
        <v>0</v>
      </c>
      <c r="C132" s="158"/>
      <c r="D132" s="120"/>
      <c r="G132" s="127"/>
      <c r="H132" s="120"/>
      <c r="I132" s="25" t="s">
        <v>127</v>
      </c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 spans="1:23">
      <c r="A133" s="8">
        <v>41374</v>
      </c>
      <c r="B133" s="28">
        <v>1</v>
      </c>
      <c r="C133" s="93"/>
      <c r="D133" s="24">
        <v>1</v>
      </c>
      <c r="E133" s="25"/>
      <c r="F133" s="25"/>
      <c r="H133" s="24"/>
      <c r="I133" s="43" t="s">
        <v>83</v>
      </c>
      <c r="J133" s="42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 spans="1:23">
      <c r="A134" s="7">
        <v>41382</v>
      </c>
      <c r="B134" s="28">
        <v>2</v>
      </c>
      <c r="C134" s="93"/>
      <c r="D134" s="24"/>
      <c r="E134" s="25">
        <v>2</v>
      </c>
      <c r="F134" s="25"/>
      <c r="H134" s="24"/>
      <c r="I134" s="45" t="s">
        <v>137</v>
      </c>
      <c r="J134" s="42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</row>
    <row r="135" spans="1:23">
      <c r="A135" s="7">
        <v>41382</v>
      </c>
      <c r="B135" s="28">
        <v>0</v>
      </c>
      <c r="C135" s="93"/>
      <c r="D135" s="24"/>
      <c r="E135" s="25"/>
      <c r="F135" s="25"/>
      <c r="H135" s="24"/>
      <c r="I135" s="45" t="s">
        <v>141</v>
      </c>
      <c r="J135" s="42" t="s">
        <v>66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 spans="1:23">
      <c r="A136" s="8">
        <v>41393</v>
      </c>
      <c r="B136" s="28">
        <v>0</v>
      </c>
      <c r="C136" s="93"/>
      <c r="D136" s="24"/>
      <c r="E136" s="25"/>
      <c r="F136" s="25"/>
      <c r="H136" s="24"/>
      <c r="I136" s="45" t="s">
        <v>96</v>
      </c>
      <c r="J136" s="42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</row>
    <row r="137" spans="1:23">
      <c r="A137" s="8">
        <v>41402</v>
      </c>
      <c r="B137" s="28">
        <v>1</v>
      </c>
      <c r="C137" s="93"/>
      <c r="D137" s="24">
        <v>1</v>
      </c>
      <c r="E137" s="25"/>
      <c r="F137" s="25"/>
      <c r="H137" s="24"/>
      <c r="I137" s="25" t="s">
        <v>74</v>
      </c>
      <c r="J137" s="42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 spans="1:23">
      <c r="A138" s="8">
        <v>41408</v>
      </c>
      <c r="B138" s="28">
        <v>0</v>
      </c>
      <c r="C138" s="93"/>
      <c r="D138" s="24"/>
      <c r="E138" s="25"/>
      <c r="F138" s="25"/>
      <c r="H138" s="24"/>
      <c r="I138" s="45" t="s">
        <v>85</v>
      </c>
      <c r="J138" s="4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 spans="1:23">
      <c r="A139" s="8">
        <v>41418</v>
      </c>
      <c r="B139" s="28">
        <v>0</v>
      </c>
      <c r="C139" s="101"/>
      <c r="D139" s="25"/>
      <c r="E139" s="25"/>
      <c r="F139" s="25"/>
      <c r="H139" s="24"/>
      <c r="I139" s="45" t="s">
        <v>205</v>
      </c>
      <c r="J139" s="4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 spans="1:23">
      <c r="A140" s="8">
        <v>41425</v>
      </c>
      <c r="B140" s="28">
        <v>0</v>
      </c>
      <c r="C140" s="101"/>
      <c r="D140" s="25"/>
      <c r="E140" s="25"/>
      <c r="F140" s="25"/>
      <c r="H140" s="24"/>
      <c r="I140" s="45" t="s">
        <v>220</v>
      </c>
      <c r="J140" s="4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</row>
    <row r="141" spans="1:23">
      <c r="A141" s="8">
        <v>41432</v>
      </c>
      <c r="B141" s="28">
        <v>0</v>
      </c>
      <c r="C141" s="101"/>
      <c r="D141" s="25"/>
      <c r="E141" s="25"/>
      <c r="F141" s="25"/>
      <c r="H141" s="24"/>
      <c r="I141" s="43" t="s">
        <v>202</v>
      </c>
      <c r="J141" s="4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 spans="1:23">
      <c r="A142" s="8">
        <v>41439</v>
      </c>
      <c r="B142" s="28">
        <v>1</v>
      </c>
      <c r="C142" s="101"/>
      <c r="D142" s="25">
        <v>1</v>
      </c>
      <c r="E142" s="25"/>
      <c r="F142" s="25"/>
      <c r="H142" s="24"/>
      <c r="I142" s="25" t="s">
        <v>233</v>
      </c>
      <c r="J142" s="4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</row>
    <row r="143" spans="1:23">
      <c r="A143" s="8">
        <v>41446</v>
      </c>
      <c r="B143" s="28">
        <v>2</v>
      </c>
      <c r="C143" s="101"/>
      <c r="D143" s="25"/>
      <c r="E143" s="25">
        <v>2</v>
      </c>
      <c r="F143" s="25"/>
      <c r="H143" s="24"/>
      <c r="I143" s="45" t="s">
        <v>247</v>
      </c>
      <c r="J143" s="4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 spans="1:23" ht="13.5" thickBot="1">
      <c r="A144" s="6">
        <v>41453</v>
      </c>
      <c r="B144" s="31">
        <v>0</v>
      </c>
      <c r="C144" s="124"/>
      <c r="D144" s="30"/>
      <c r="E144" s="30"/>
      <c r="F144" s="30"/>
      <c r="G144" s="121"/>
      <c r="H144" s="29"/>
      <c r="I144" s="53" t="s">
        <v>252</v>
      </c>
      <c r="J144" s="46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</row>
    <row r="145" spans="1:24">
      <c r="A145" s="129">
        <v>41365</v>
      </c>
      <c r="B145" s="142">
        <v>1</v>
      </c>
      <c r="C145" s="159"/>
      <c r="D145" s="141"/>
      <c r="E145" s="25"/>
      <c r="F145" s="25"/>
      <c r="G145" s="25">
        <v>1</v>
      </c>
      <c r="H145" s="24"/>
      <c r="I145" s="25" t="s">
        <v>127</v>
      </c>
      <c r="J145" s="42" t="s">
        <v>128</v>
      </c>
      <c r="K145" s="25"/>
      <c r="L145" s="27"/>
      <c r="M145" s="27"/>
      <c r="N145" s="27"/>
      <c r="O145" s="25"/>
      <c r="P145" s="25"/>
      <c r="Q145" s="25"/>
      <c r="R145" s="25"/>
      <c r="S145" s="25"/>
      <c r="T145" s="25"/>
      <c r="U145" s="25"/>
      <c r="V145" s="25"/>
    </row>
    <row r="146" spans="1:24">
      <c r="A146" s="8">
        <v>41374</v>
      </c>
      <c r="B146" s="28">
        <v>8</v>
      </c>
      <c r="C146" s="93"/>
      <c r="D146" s="24">
        <v>8</v>
      </c>
      <c r="I146" s="43" t="s">
        <v>83</v>
      </c>
      <c r="K146" s="25"/>
      <c r="L146" s="27"/>
      <c r="M146" s="27"/>
      <c r="N146" s="27"/>
      <c r="O146" s="25"/>
      <c r="P146" s="25"/>
      <c r="Q146" s="25"/>
      <c r="R146" s="25"/>
      <c r="S146" s="25"/>
      <c r="T146" s="25"/>
      <c r="U146" s="25"/>
      <c r="V146" s="25"/>
    </row>
    <row r="147" spans="1:24">
      <c r="A147" s="7">
        <v>41382</v>
      </c>
      <c r="B147" s="28">
        <v>1</v>
      </c>
      <c r="C147" s="93"/>
      <c r="D147" s="24">
        <v>1</v>
      </c>
      <c r="E147" s="25"/>
      <c r="F147" s="25"/>
      <c r="H147" s="24"/>
      <c r="I147" s="45" t="s">
        <v>137</v>
      </c>
      <c r="J147" s="42"/>
      <c r="K147" s="25"/>
      <c r="L147" s="27"/>
      <c r="M147" s="27"/>
      <c r="N147" s="27"/>
      <c r="O147" s="25"/>
      <c r="P147" s="25"/>
      <c r="Q147" s="25"/>
      <c r="R147" s="25"/>
      <c r="S147" s="25"/>
      <c r="T147" s="25"/>
      <c r="U147" s="25"/>
      <c r="V147" s="25"/>
    </row>
    <row r="148" spans="1:24">
      <c r="A148" s="7">
        <v>41382</v>
      </c>
      <c r="B148" s="28">
        <v>0</v>
      </c>
      <c r="C148" s="93"/>
      <c r="D148" s="24"/>
      <c r="E148" s="25"/>
      <c r="F148" s="25"/>
      <c r="H148" s="24"/>
      <c r="I148" s="45" t="s">
        <v>141</v>
      </c>
      <c r="J148" s="42" t="s">
        <v>66</v>
      </c>
      <c r="K148" s="25"/>
      <c r="L148" s="27"/>
      <c r="M148" s="27"/>
      <c r="N148" s="27"/>
      <c r="O148" s="25"/>
      <c r="P148" s="25"/>
      <c r="Q148" s="25"/>
      <c r="R148" s="25"/>
      <c r="S148" s="25"/>
      <c r="T148" s="25"/>
      <c r="U148" s="25"/>
      <c r="V148" s="25"/>
    </row>
    <row r="149" spans="1:24">
      <c r="A149" s="8">
        <v>41393</v>
      </c>
      <c r="B149" s="28">
        <v>0</v>
      </c>
      <c r="C149" s="93"/>
      <c r="D149" s="24"/>
      <c r="E149" s="25"/>
      <c r="F149" s="25"/>
      <c r="H149" s="24"/>
      <c r="I149" s="45" t="s">
        <v>96</v>
      </c>
      <c r="J149" s="42"/>
      <c r="K149" s="25"/>
      <c r="L149" s="27"/>
      <c r="M149" s="27"/>
      <c r="N149" s="27"/>
      <c r="O149" s="25"/>
      <c r="P149" s="25"/>
      <c r="Q149" s="25"/>
      <c r="R149" s="25"/>
      <c r="S149" s="25"/>
      <c r="T149" s="25"/>
      <c r="U149" s="25"/>
      <c r="V149" s="25"/>
    </row>
    <row r="150" spans="1:24">
      <c r="A150" s="8">
        <v>41402</v>
      </c>
      <c r="B150" s="28">
        <v>1</v>
      </c>
      <c r="C150" s="93"/>
      <c r="D150" s="24"/>
      <c r="E150" s="25"/>
      <c r="F150" s="25"/>
      <c r="H150" s="24"/>
      <c r="I150" s="25" t="s">
        <v>74</v>
      </c>
      <c r="J150" s="42" t="s">
        <v>76</v>
      </c>
      <c r="K150" s="25"/>
      <c r="L150" s="27"/>
      <c r="M150" s="27"/>
      <c r="N150" s="27"/>
      <c r="O150" s="25"/>
      <c r="P150" s="25"/>
      <c r="Q150" s="25"/>
      <c r="R150" s="25"/>
      <c r="S150" s="25"/>
      <c r="T150" s="25"/>
      <c r="U150" s="25"/>
      <c r="V150" s="25"/>
    </row>
    <row r="151" spans="1:24">
      <c r="A151" s="8">
        <v>41408</v>
      </c>
      <c r="B151" s="28">
        <v>0</v>
      </c>
      <c r="C151" s="93"/>
      <c r="D151" s="24"/>
      <c r="E151" s="25"/>
      <c r="F151" s="25"/>
      <c r="H151" s="24"/>
      <c r="I151" s="45" t="s">
        <v>85</v>
      </c>
      <c r="J151" s="42"/>
      <c r="K151" s="25"/>
      <c r="L151" s="27"/>
      <c r="M151" s="27"/>
      <c r="N151" s="27"/>
      <c r="O151" s="25"/>
      <c r="P151" s="25"/>
      <c r="Q151" s="25"/>
      <c r="R151" s="25"/>
      <c r="S151" s="25"/>
      <c r="T151" s="25"/>
      <c r="U151" s="25"/>
      <c r="V151" s="25"/>
    </row>
    <row r="152" spans="1:24">
      <c r="A152" s="8">
        <v>41418</v>
      </c>
      <c r="B152" s="28">
        <v>0</v>
      </c>
      <c r="C152" s="93"/>
      <c r="D152" s="24"/>
      <c r="E152" s="25"/>
      <c r="F152" s="25"/>
      <c r="H152" s="24"/>
      <c r="I152" s="45" t="s">
        <v>205</v>
      </c>
      <c r="J152" s="42"/>
      <c r="K152" s="25"/>
      <c r="L152" s="27"/>
      <c r="M152" s="27"/>
      <c r="N152" s="27"/>
      <c r="O152" s="25"/>
      <c r="P152" s="25"/>
      <c r="Q152" s="25"/>
      <c r="R152" s="25"/>
      <c r="S152" s="25"/>
      <c r="T152" s="25"/>
      <c r="U152" s="25"/>
      <c r="V152" s="25"/>
    </row>
    <row r="153" spans="1:24">
      <c r="A153" s="8">
        <v>41425</v>
      </c>
      <c r="B153" s="28">
        <v>0</v>
      </c>
      <c r="C153" s="93"/>
      <c r="D153" s="24"/>
      <c r="E153" s="25"/>
      <c r="F153" s="25"/>
      <c r="H153" s="24"/>
      <c r="I153" s="45" t="s">
        <v>220</v>
      </c>
      <c r="J153" s="42"/>
      <c r="K153" s="25"/>
      <c r="L153" s="27"/>
      <c r="M153" s="27"/>
      <c r="N153" s="27"/>
      <c r="O153" s="25"/>
      <c r="P153" s="25"/>
      <c r="Q153" s="25"/>
      <c r="R153" s="25"/>
      <c r="S153" s="25"/>
      <c r="T153" s="25"/>
      <c r="U153" s="25"/>
      <c r="V153" s="25"/>
    </row>
    <row r="154" spans="1:24">
      <c r="A154" s="8">
        <v>41432</v>
      </c>
      <c r="B154" s="28">
        <v>0</v>
      </c>
      <c r="C154" s="93"/>
      <c r="D154" s="24"/>
      <c r="E154" s="25"/>
      <c r="F154" s="25"/>
      <c r="H154" s="24"/>
      <c r="I154" s="43" t="s">
        <v>202</v>
      </c>
      <c r="J154" s="42"/>
      <c r="K154" s="25"/>
      <c r="L154" s="27"/>
      <c r="M154" s="27"/>
      <c r="N154" s="27"/>
      <c r="O154" s="25"/>
      <c r="P154" s="25"/>
      <c r="Q154" s="25"/>
      <c r="R154" s="25"/>
      <c r="S154" s="25"/>
      <c r="T154" s="25"/>
      <c r="U154" s="25"/>
      <c r="V154" s="25"/>
    </row>
    <row r="155" spans="1:24">
      <c r="A155" s="8">
        <v>41446</v>
      </c>
      <c r="B155" s="28">
        <v>1</v>
      </c>
      <c r="C155" s="93"/>
      <c r="D155" s="24"/>
      <c r="E155" s="25">
        <v>1</v>
      </c>
      <c r="F155" s="25"/>
      <c r="H155" s="24"/>
      <c r="I155" s="45" t="s">
        <v>247</v>
      </c>
      <c r="J155" s="42" t="s">
        <v>82</v>
      </c>
      <c r="K155" s="25"/>
      <c r="L155" s="27"/>
      <c r="M155" s="27"/>
      <c r="N155" s="27"/>
      <c r="O155" s="25"/>
      <c r="P155" s="25"/>
      <c r="Q155" s="25"/>
      <c r="R155" s="25"/>
      <c r="S155" s="25"/>
      <c r="T155" s="25"/>
      <c r="U155" s="25"/>
      <c r="V155" s="25"/>
    </row>
    <row r="156" spans="1:24" ht="13.5" thickBot="1">
      <c r="A156" s="6">
        <v>41453</v>
      </c>
      <c r="B156" s="31">
        <v>0</v>
      </c>
      <c r="C156" s="117"/>
      <c r="D156" s="29"/>
      <c r="E156" s="30"/>
      <c r="F156" s="30"/>
      <c r="G156" s="121"/>
      <c r="H156" s="29"/>
      <c r="I156" s="53" t="s">
        <v>252</v>
      </c>
      <c r="J156" s="46"/>
      <c r="K156" s="25"/>
      <c r="L156" s="27"/>
      <c r="M156" s="27"/>
      <c r="N156" s="27"/>
      <c r="O156" s="25"/>
      <c r="P156" s="25"/>
      <c r="Q156" s="25"/>
      <c r="R156" s="25"/>
      <c r="S156" s="25"/>
      <c r="T156" s="25"/>
      <c r="U156" s="25"/>
      <c r="V156" s="25"/>
    </row>
    <row r="157" spans="1:24">
      <c r="A157" s="7"/>
      <c r="B157" s="25">
        <f>COUNT(B117:B156,C118:C131)</f>
        <v>53</v>
      </c>
      <c r="C157" s="25"/>
      <c r="D157" s="25">
        <f>SUM(D117:D156)</f>
        <v>44</v>
      </c>
      <c r="E157" s="25">
        <f t="shared" ref="E157:G157" si="4">SUM(E117:E156)</f>
        <v>6</v>
      </c>
      <c r="F157" s="25">
        <f t="shared" si="4"/>
        <v>0</v>
      </c>
      <c r="G157" s="25">
        <f t="shared" si="4"/>
        <v>3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spans="1:24">
      <c r="A158" s="7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spans="1:24">
      <c r="A159" s="1" t="s">
        <v>54</v>
      </c>
      <c r="B159" s="93" t="s">
        <v>14</v>
      </c>
      <c r="C159" s="93" t="s">
        <v>14</v>
      </c>
      <c r="D159" s="101" t="s">
        <v>14</v>
      </c>
      <c r="E159" s="93" t="s">
        <v>14</v>
      </c>
      <c r="F159" s="93" t="s">
        <v>17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</row>
    <row r="160" spans="1:24" ht="13.5" thickBot="1">
      <c r="A160" s="94" t="s">
        <v>0</v>
      </c>
      <c r="B160" s="95" t="s">
        <v>15</v>
      </c>
      <c r="C160" s="95" t="s">
        <v>16</v>
      </c>
      <c r="D160" s="95" t="s">
        <v>18</v>
      </c>
      <c r="E160" s="95" t="s">
        <v>59</v>
      </c>
      <c r="F160" s="95" t="s">
        <v>27</v>
      </c>
      <c r="G160" s="95" t="s">
        <v>28</v>
      </c>
      <c r="H160" s="96" t="s">
        <v>29</v>
      </c>
      <c r="I160" s="97" t="s">
        <v>30</v>
      </c>
      <c r="J160" s="96" t="s">
        <v>6</v>
      </c>
      <c r="K160" s="97" t="s">
        <v>7</v>
      </c>
      <c r="L160" s="96" t="s">
        <v>8</v>
      </c>
      <c r="M160" s="25"/>
      <c r="N160" s="25"/>
      <c r="O160" s="25"/>
      <c r="P160" s="25"/>
      <c r="Q160" s="25"/>
      <c r="R160" s="25"/>
      <c r="S160" s="25"/>
      <c r="T160" s="25"/>
    </row>
    <row r="161" spans="1:24" ht="12.75" customHeight="1">
      <c r="A161" s="129">
        <v>41365</v>
      </c>
      <c r="B161" s="24">
        <v>0</v>
      </c>
      <c r="C161" s="24">
        <v>0</v>
      </c>
      <c r="D161" s="24">
        <v>0</v>
      </c>
      <c r="E161" s="24">
        <v>0</v>
      </c>
      <c r="F161" s="24"/>
      <c r="G161" s="25"/>
      <c r="H161" s="25"/>
      <c r="I161" s="25"/>
      <c r="J161" s="24"/>
      <c r="K161" s="25" t="s">
        <v>127</v>
      </c>
      <c r="L161" s="42"/>
      <c r="M161" s="25"/>
      <c r="N161" s="25"/>
      <c r="O161" s="25"/>
      <c r="P161" s="25"/>
      <c r="Q161" s="25"/>
      <c r="R161" s="25"/>
      <c r="S161" s="25"/>
      <c r="T161" s="25"/>
    </row>
    <row r="162" spans="1:24" ht="12.75" customHeight="1">
      <c r="A162" s="8">
        <v>41374</v>
      </c>
      <c r="B162" s="24">
        <v>4</v>
      </c>
      <c r="C162" s="24">
        <v>5</v>
      </c>
      <c r="D162" s="24">
        <v>0</v>
      </c>
      <c r="E162" s="24">
        <v>0</v>
      </c>
      <c r="F162" s="24">
        <v>8</v>
      </c>
      <c r="G162" s="25"/>
      <c r="H162" s="25"/>
      <c r="I162" s="25">
        <v>1</v>
      </c>
      <c r="J162" s="24"/>
      <c r="K162" s="43" t="s">
        <v>83</v>
      </c>
      <c r="L162" s="40" t="s">
        <v>84</v>
      </c>
      <c r="M162" s="25"/>
      <c r="N162" s="25"/>
      <c r="O162" s="25"/>
      <c r="P162" s="25"/>
      <c r="Q162" s="25"/>
      <c r="R162" s="25"/>
      <c r="S162" s="25"/>
      <c r="T162" s="25"/>
    </row>
    <row r="163" spans="1:24" ht="12.75" customHeight="1">
      <c r="A163" s="7">
        <v>41382</v>
      </c>
      <c r="B163" s="24">
        <v>0</v>
      </c>
      <c r="C163" s="24">
        <v>0</v>
      </c>
      <c r="D163" s="24">
        <v>0</v>
      </c>
      <c r="E163" s="24">
        <v>0</v>
      </c>
      <c r="F163" s="24"/>
      <c r="G163" s="25"/>
      <c r="H163" s="25"/>
      <c r="I163" s="25"/>
      <c r="J163" s="24"/>
      <c r="K163" s="45" t="s">
        <v>137</v>
      </c>
      <c r="L163" s="42"/>
      <c r="M163" s="25"/>
      <c r="N163" s="25"/>
      <c r="O163" s="25"/>
      <c r="P163" s="25"/>
      <c r="Q163" s="25"/>
      <c r="R163" s="25"/>
      <c r="S163" s="25"/>
      <c r="T163" s="25"/>
    </row>
    <row r="164" spans="1:24" ht="12.75" customHeight="1">
      <c r="A164" s="7">
        <v>41382</v>
      </c>
      <c r="B164" s="24">
        <v>0</v>
      </c>
      <c r="C164" s="24">
        <v>0</v>
      </c>
      <c r="D164" s="24">
        <v>0</v>
      </c>
      <c r="E164" s="24">
        <v>0</v>
      </c>
      <c r="F164" s="24"/>
      <c r="G164" s="25"/>
      <c r="H164" s="25"/>
      <c r="I164" s="25"/>
      <c r="J164" s="24"/>
      <c r="K164" s="45" t="s">
        <v>141</v>
      </c>
      <c r="L164" s="42" t="s">
        <v>66</v>
      </c>
      <c r="M164" s="25"/>
      <c r="N164" s="25"/>
      <c r="O164" s="25"/>
      <c r="P164" s="25"/>
      <c r="Q164" s="25"/>
      <c r="R164" s="25"/>
      <c r="S164" s="25"/>
      <c r="T164" s="25"/>
    </row>
    <row r="165" spans="1:24" ht="12.75" customHeight="1">
      <c r="A165" s="8">
        <v>41390</v>
      </c>
      <c r="B165" s="24">
        <v>0</v>
      </c>
      <c r="C165" s="24">
        <v>0</v>
      </c>
      <c r="D165" s="24">
        <v>0</v>
      </c>
      <c r="E165" s="24">
        <v>0</v>
      </c>
      <c r="F165" s="24"/>
      <c r="G165" s="25"/>
      <c r="H165" s="25"/>
      <c r="I165" s="25"/>
      <c r="J165" s="24"/>
      <c r="K165" s="25" t="s">
        <v>87</v>
      </c>
      <c r="L165" s="42"/>
      <c r="M165" s="25"/>
      <c r="N165" s="25"/>
      <c r="O165" s="25"/>
      <c r="P165" s="25"/>
      <c r="Q165" s="25"/>
      <c r="R165" s="25"/>
      <c r="S165" s="25"/>
      <c r="T165" s="25"/>
    </row>
    <row r="166" spans="1:24" ht="12.75" customHeight="1">
      <c r="A166" s="8">
        <v>41393</v>
      </c>
      <c r="B166" s="24">
        <v>0</v>
      </c>
      <c r="C166" s="24">
        <v>0</v>
      </c>
      <c r="D166" s="24">
        <v>0</v>
      </c>
      <c r="E166" s="24">
        <v>0</v>
      </c>
      <c r="F166" s="24"/>
      <c r="G166" s="25"/>
      <c r="H166" s="25"/>
      <c r="I166" s="25"/>
      <c r="J166" s="24"/>
      <c r="K166" s="43" t="s">
        <v>96</v>
      </c>
      <c r="L166" s="42"/>
      <c r="M166" s="25"/>
      <c r="N166" s="25"/>
      <c r="O166" s="25"/>
      <c r="P166" s="25"/>
      <c r="Q166" s="25"/>
      <c r="R166" s="25"/>
      <c r="S166" s="25"/>
      <c r="T166" s="25"/>
    </row>
    <row r="167" spans="1:24" ht="12.75" customHeight="1">
      <c r="A167" s="8">
        <v>41394</v>
      </c>
      <c r="B167" s="24">
        <v>0</v>
      </c>
      <c r="C167" s="24">
        <v>0</v>
      </c>
      <c r="D167" s="24">
        <v>1</v>
      </c>
      <c r="E167" s="24">
        <v>0</v>
      </c>
      <c r="F167" s="24"/>
      <c r="G167" s="25"/>
      <c r="H167" s="25">
        <v>1</v>
      </c>
      <c r="I167" s="25"/>
      <c r="J167" s="24"/>
      <c r="K167" s="45" t="s">
        <v>94</v>
      </c>
      <c r="L167" s="42"/>
      <c r="M167" s="25"/>
      <c r="N167" s="25"/>
      <c r="O167" s="25"/>
      <c r="P167" s="25"/>
      <c r="Q167" s="25"/>
      <c r="R167" s="25"/>
      <c r="S167" s="25"/>
      <c r="T167" s="25"/>
    </row>
    <row r="168" spans="1:24" ht="12.75" customHeight="1">
      <c r="A168" s="8">
        <v>41395</v>
      </c>
      <c r="B168" s="24">
        <v>0</v>
      </c>
      <c r="C168" s="24">
        <v>0</v>
      </c>
      <c r="D168" s="24">
        <v>0</v>
      </c>
      <c r="E168" s="24">
        <v>0</v>
      </c>
      <c r="F168" s="24"/>
      <c r="G168" s="25"/>
      <c r="H168" s="25"/>
      <c r="I168" s="25"/>
      <c r="J168" s="24"/>
      <c r="K168" s="45" t="s">
        <v>90</v>
      </c>
      <c r="L168" s="42"/>
      <c r="M168" s="25"/>
      <c r="N168" s="25"/>
      <c r="O168" s="25"/>
      <c r="P168" s="25"/>
      <c r="Q168" s="25"/>
      <c r="R168" s="25"/>
      <c r="S168" s="25"/>
      <c r="T168" s="25"/>
    </row>
    <row r="169" spans="1:24" ht="12.75" customHeight="1">
      <c r="A169" s="8">
        <v>41402</v>
      </c>
      <c r="B169" s="24">
        <v>0</v>
      </c>
      <c r="C169" s="24">
        <v>0</v>
      </c>
      <c r="D169" s="24">
        <v>2</v>
      </c>
      <c r="E169" s="24">
        <v>0</v>
      </c>
      <c r="F169" s="24"/>
      <c r="G169" s="25"/>
      <c r="H169" s="25">
        <v>2</v>
      </c>
      <c r="I169" s="25"/>
      <c r="J169" s="24"/>
      <c r="K169" s="25" t="s">
        <v>74</v>
      </c>
      <c r="L169" s="42"/>
      <c r="M169" s="25"/>
      <c r="N169" s="25"/>
      <c r="O169" s="25"/>
      <c r="P169" s="25"/>
      <c r="Q169" s="25"/>
      <c r="R169" s="25"/>
      <c r="S169" s="25"/>
      <c r="T169" s="25"/>
    </row>
    <row r="170" spans="1:24" ht="12.75" customHeight="1">
      <c r="A170" s="8">
        <v>41408</v>
      </c>
      <c r="B170" s="24">
        <v>0</v>
      </c>
      <c r="C170" s="24">
        <v>0</v>
      </c>
      <c r="D170" s="24">
        <v>0</v>
      </c>
      <c r="E170" s="24">
        <v>0</v>
      </c>
      <c r="F170" s="24"/>
      <c r="G170" s="25"/>
      <c r="H170" s="25"/>
      <c r="I170" s="25"/>
      <c r="J170" s="24"/>
      <c r="K170" s="45" t="s">
        <v>85</v>
      </c>
      <c r="L170" s="42"/>
      <c r="M170" s="25"/>
      <c r="N170" s="25"/>
      <c r="O170" s="25"/>
      <c r="P170" s="25"/>
      <c r="Q170" s="25"/>
      <c r="R170" s="25"/>
      <c r="S170" s="25"/>
      <c r="T170" s="25"/>
    </row>
    <row r="171" spans="1:24" ht="12.75" customHeight="1">
      <c r="A171" s="8">
        <v>41425</v>
      </c>
      <c r="B171" s="24">
        <v>0</v>
      </c>
      <c r="C171" s="24">
        <v>0</v>
      </c>
      <c r="D171" s="24">
        <v>0</v>
      </c>
      <c r="E171" s="24">
        <v>0</v>
      </c>
      <c r="F171" s="24"/>
      <c r="G171" s="25"/>
      <c r="H171" s="25"/>
      <c r="I171" s="25"/>
      <c r="J171" s="24"/>
      <c r="K171" s="45" t="s">
        <v>220</v>
      </c>
      <c r="L171" s="42"/>
      <c r="M171" s="25"/>
      <c r="N171" s="25"/>
      <c r="O171" s="25"/>
      <c r="P171" s="25"/>
      <c r="Q171" s="25"/>
      <c r="R171" s="25"/>
      <c r="S171" s="25"/>
      <c r="T171" s="25"/>
    </row>
    <row r="172" spans="1:24" ht="12.75" customHeight="1">
      <c r="A172" s="8">
        <v>41432</v>
      </c>
      <c r="B172" s="24">
        <v>0</v>
      </c>
      <c r="C172" s="24">
        <v>0</v>
      </c>
      <c r="D172" s="24">
        <v>0</v>
      </c>
      <c r="E172" s="24">
        <v>0</v>
      </c>
      <c r="F172" s="24"/>
      <c r="G172" s="25"/>
      <c r="H172" s="25"/>
      <c r="I172" s="25"/>
      <c r="J172" s="24"/>
      <c r="K172" s="43" t="s">
        <v>202</v>
      </c>
      <c r="L172" s="42"/>
      <c r="M172" s="25"/>
      <c r="N172" s="25"/>
      <c r="O172" s="25"/>
      <c r="P172" s="25"/>
      <c r="Q172" s="25"/>
      <c r="R172" s="25"/>
      <c r="S172" s="25"/>
      <c r="T172" s="25"/>
    </row>
    <row r="173" spans="1:24" ht="12.75" customHeight="1">
      <c r="A173" s="8">
        <v>41439</v>
      </c>
      <c r="B173" s="24">
        <v>0</v>
      </c>
      <c r="C173" s="24">
        <v>0</v>
      </c>
      <c r="D173" s="24">
        <v>0</v>
      </c>
      <c r="E173" s="24">
        <v>0</v>
      </c>
      <c r="F173" s="24"/>
      <c r="G173" s="25"/>
      <c r="H173" s="25"/>
      <c r="I173" s="25"/>
      <c r="J173" s="24"/>
      <c r="K173" s="25" t="s">
        <v>233</v>
      </c>
      <c r="L173" s="42"/>
      <c r="M173" s="25"/>
      <c r="N173" s="25"/>
      <c r="O173" s="25"/>
      <c r="P173" s="25"/>
      <c r="Q173" s="25"/>
      <c r="R173" s="25"/>
      <c r="S173" s="25"/>
      <c r="T173" s="25"/>
    </row>
    <row r="174" spans="1:24" ht="12.75" customHeight="1">
      <c r="A174" s="8">
        <v>41446</v>
      </c>
      <c r="B174" s="24">
        <v>0</v>
      </c>
      <c r="C174" s="24">
        <v>0</v>
      </c>
      <c r="D174" s="24">
        <v>0</v>
      </c>
      <c r="E174" s="24">
        <v>0</v>
      </c>
      <c r="F174" s="24"/>
      <c r="G174" s="25"/>
      <c r="H174" s="25"/>
      <c r="I174" s="25"/>
      <c r="J174" s="24"/>
      <c r="K174" s="45" t="s">
        <v>247</v>
      </c>
      <c r="L174" s="42"/>
      <c r="M174" s="25"/>
      <c r="N174" s="25"/>
      <c r="O174" s="25"/>
      <c r="P174" s="25"/>
      <c r="Q174" s="25"/>
      <c r="R174" s="25"/>
      <c r="S174" s="25"/>
      <c r="T174" s="25"/>
    </row>
    <row r="175" spans="1:24" ht="12.75" customHeight="1" thickBot="1">
      <c r="A175" s="6">
        <v>41453</v>
      </c>
      <c r="B175" s="29">
        <v>1</v>
      </c>
      <c r="C175" s="29">
        <v>1</v>
      </c>
      <c r="D175" s="29">
        <v>4</v>
      </c>
      <c r="E175" s="31">
        <v>0</v>
      </c>
      <c r="F175" s="29"/>
      <c r="G175" s="30">
        <v>6</v>
      </c>
      <c r="H175" s="30"/>
      <c r="I175" s="30"/>
      <c r="J175" s="29"/>
      <c r="K175" s="119" t="s">
        <v>252</v>
      </c>
      <c r="L175" s="46"/>
      <c r="M175" s="25"/>
      <c r="N175" s="25"/>
      <c r="O175" s="25"/>
      <c r="P175" s="25"/>
      <c r="Q175" s="25"/>
      <c r="R175" s="25"/>
      <c r="S175" s="25"/>
      <c r="T175" s="25"/>
    </row>
    <row r="176" spans="1:24">
      <c r="A176" s="5"/>
      <c r="B176" s="25">
        <f>COUNT(B161:E175)</f>
        <v>60</v>
      </c>
      <c r="C176" s="25"/>
      <c r="D176" s="25"/>
      <c r="E176" s="25"/>
      <c r="F176" s="25">
        <f>SUM(F161:F175)</f>
        <v>8</v>
      </c>
      <c r="G176" s="25">
        <f t="shared" ref="G176:I176" si="5">SUM(G161:G175)</f>
        <v>6</v>
      </c>
      <c r="H176" s="25">
        <f t="shared" si="5"/>
        <v>3</v>
      </c>
      <c r="I176" s="25">
        <f t="shared" si="5"/>
        <v>1</v>
      </c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spans="1:24">
      <c r="A177" s="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spans="1:24">
      <c r="A178" s="1" t="s">
        <v>13</v>
      </c>
      <c r="B178" s="93" t="s">
        <v>14</v>
      </c>
      <c r="C178" s="93" t="s">
        <v>14</v>
      </c>
      <c r="D178" s="93" t="s">
        <v>14</v>
      </c>
      <c r="E178" s="93" t="s">
        <v>14</v>
      </c>
      <c r="F178" s="93" t="s">
        <v>17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4">
      <c r="A179" s="94" t="s">
        <v>0</v>
      </c>
      <c r="B179" s="95" t="s">
        <v>15</v>
      </c>
      <c r="C179" s="95" t="s">
        <v>15</v>
      </c>
      <c r="D179" s="95" t="s">
        <v>16</v>
      </c>
      <c r="E179" s="95" t="s">
        <v>18</v>
      </c>
      <c r="F179" s="95" t="s">
        <v>27</v>
      </c>
      <c r="G179" s="95" t="s">
        <v>28</v>
      </c>
      <c r="H179" s="95" t="s">
        <v>29</v>
      </c>
      <c r="I179" s="95" t="s">
        <v>30</v>
      </c>
      <c r="J179" s="95" t="s">
        <v>6</v>
      </c>
      <c r="K179" s="95" t="s">
        <v>7</v>
      </c>
      <c r="L179" s="95" t="s">
        <v>8</v>
      </c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4">
      <c r="A180" s="8">
        <v>41369</v>
      </c>
      <c r="B180" s="24">
        <v>0</v>
      </c>
      <c r="C180" s="24">
        <v>0</v>
      </c>
      <c r="D180" s="24">
        <v>0</v>
      </c>
      <c r="E180" s="24">
        <v>0</v>
      </c>
      <c r="F180" s="24"/>
      <c r="G180" s="25"/>
      <c r="H180" s="25"/>
      <c r="I180" s="24"/>
      <c r="J180" s="43"/>
      <c r="K180" s="45" t="s">
        <v>123</v>
      </c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4">
      <c r="A181" s="8">
        <v>41376</v>
      </c>
      <c r="B181" s="24">
        <v>0</v>
      </c>
      <c r="C181" s="24">
        <v>0</v>
      </c>
      <c r="D181" s="24">
        <v>0</v>
      </c>
      <c r="E181" s="24">
        <v>0</v>
      </c>
      <c r="F181" s="24"/>
      <c r="G181" s="25"/>
      <c r="H181" s="25"/>
      <c r="I181" s="24"/>
      <c r="J181" s="43"/>
      <c r="K181" s="45" t="s">
        <v>134</v>
      </c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4">
      <c r="A182" s="7">
        <v>41383</v>
      </c>
      <c r="B182" s="24">
        <v>3</v>
      </c>
      <c r="C182" s="24">
        <v>2</v>
      </c>
      <c r="D182" s="24">
        <v>2</v>
      </c>
      <c r="E182" s="28">
        <v>0</v>
      </c>
      <c r="F182" s="24">
        <v>4</v>
      </c>
      <c r="G182" s="25">
        <v>3</v>
      </c>
      <c r="H182" s="25"/>
      <c r="I182" s="24"/>
      <c r="J182" s="45"/>
      <c r="K182" s="45" t="s">
        <v>77</v>
      </c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4">
      <c r="A183" s="8">
        <v>41389</v>
      </c>
      <c r="B183" s="24">
        <v>0</v>
      </c>
      <c r="C183" s="24">
        <v>0</v>
      </c>
      <c r="D183" s="24">
        <v>0</v>
      </c>
      <c r="E183" s="24">
        <v>0</v>
      </c>
      <c r="F183" s="24"/>
      <c r="G183" s="25"/>
      <c r="H183" s="25"/>
      <c r="I183" s="24"/>
      <c r="J183" s="43"/>
      <c r="K183" s="45" t="s">
        <v>98</v>
      </c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4">
      <c r="A184" s="8">
        <v>41397</v>
      </c>
      <c r="B184" s="24">
        <v>4</v>
      </c>
      <c r="C184" s="24">
        <v>0</v>
      </c>
      <c r="D184" s="24">
        <v>5</v>
      </c>
      <c r="E184" s="28">
        <v>2</v>
      </c>
      <c r="F184" s="24">
        <v>11</v>
      </c>
      <c r="G184" s="25"/>
      <c r="H184" s="25"/>
      <c r="I184" s="24"/>
      <c r="J184" s="43"/>
      <c r="K184" s="43" t="s">
        <v>79</v>
      </c>
      <c r="L184" s="27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4">
      <c r="A185" s="8">
        <v>41400</v>
      </c>
      <c r="B185" s="24">
        <v>0</v>
      </c>
      <c r="C185" s="24">
        <v>0</v>
      </c>
      <c r="D185" s="24">
        <v>0</v>
      </c>
      <c r="E185" s="28">
        <v>0</v>
      </c>
      <c r="F185" s="24"/>
      <c r="G185" s="25"/>
      <c r="H185" s="25"/>
      <c r="I185" s="24"/>
      <c r="J185" s="43"/>
      <c r="K185" s="25" t="s">
        <v>108</v>
      </c>
      <c r="L185" s="27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4">
      <c r="A186" s="8">
        <v>41407</v>
      </c>
      <c r="B186" s="24">
        <v>0</v>
      </c>
      <c r="C186" s="24">
        <v>0</v>
      </c>
      <c r="D186" s="24">
        <v>0</v>
      </c>
      <c r="E186" s="24">
        <v>0</v>
      </c>
      <c r="F186" s="24"/>
      <c r="G186" s="25"/>
      <c r="H186" s="25"/>
      <c r="I186" s="24"/>
      <c r="J186" s="43"/>
      <c r="K186" s="51" t="s">
        <v>193</v>
      </c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4">
      <c r="A187" s="8">
        <v>41407</v>
      </c>
      <c r="B187" s="25">
        <v>0</v>
      </c>
      <c r="C187" s="25">
        <v>0</v>
      </c>
      <c r="D187" s="25">
        <v>0</v>
      </c>
      <c r="E187" s="25">
        <v>0</v>
      </c>
      <c r="K187" s="51" t="s">
        <v>198</v>
      </c>
      <c r="L187" s="25" t="s">
        <v>66</v>
      </c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4">
      <c r="A188" s="8">
        <v>41417</v>
      </c>
      <c r="B188" s="24">
        <v>0</v>
      </c>
      <c r="C188" s="24">
        <v>0</v>
      </c>
      <c r="D188" s="24">
        <v>0</v>
      </c>
      <c r="E188" s="28">
        <v>0</v>
      </c>
      <c r="F188" s="24"/>
      <c r="G188" s="25"/>
      <c r="H188" s="25"/>
      <c r="I188" s="24"/>
      <c r="J188" s="43"/>
      <c r="K188" s="25" t="s">
        <v>186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4">
      <c r="A189" s="8">
        <v>41424</v>
      </c>
      <c r="B189" s="24">
        <v>0</v>
      </c>
      <c r="C189" s="24">
        <v>0</v>
      </c>
      <c r="D189" s="24">
        <v>0</v>
      </c>
      <c r="E189" s="28">
        <v>0</v>
      </c>
      <c r="F189" s="24"/>
      <c r="G189" s="25"/>
      <c r="H189" s="25"/>
      <c r="I189" s="24"/>
      <c r="J189" s="43"/>
      <c r="K189" s="45" t="s">
        <v>235</v>
      </c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4">
      <c r="A190" s="8">
        <v>41431</v>
      </c>
      <c r="B190" s="24">
        <v>0</v>
      </c>
      <c r="C190" s="24">
        <v>0</v>
      </c>
      <c r="D190" s="24">
        <v>0</v>
      </c>
      <c r="E190" s="28">
        <v>0</v>
      </c>
      <c r="F190" s="24"/>
      <c r="G190" s="25"/>
      <c r="H190" s="25"/>
      <c r="I190" s="24"/>
      <c r="J190" s="45"/>
      <c r="K190" s="25" t="s">
        <v>246</v>
      </c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4">
      <c r="A191" s="8">
        <v>41438</v>
      </c>
      <c r="B191" s="24">
        <v>0</v>
      </c>
      <c r="C191" s="24">
        <v>1</v>
      </c>
      <c r="D191" s="24">
        <v>3</v>
      </c>
      <c r="E191" s="24">
        <v>0</v>
      </c>
      <c r="F191" s="24"/>
      <c r="G191" s="25">
        <v>4</v>
      </c>
      <c r="H191" s="25"/>
      <c r="I191" s="24"/>
      <c r="J191" s="45"/>
      <c r="K191" s="32" t="s">
        <v>243</v>
      </c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4">
      <c r="A192" s="8">
        <v>41442</v>
      </c>
      <c r="B192" s="24">
        <v>0</v>
      </c>
      <c r="C192" s="24">
        <v>0</v>
      </c>
      <c r="D192" s="24">
        <v>0</v>
      </c>
      <c r="E192" s="24">
        <v>0</v>
      </c>
      <c r="F192" s="24"/>
      <c r="G192" s="25"/>
      <c r="H192" s="25"/>
      <c r="I192" s="24"/>
      <c r="J192" s="45"/>
      <c r="K192" s="27" t="s">
        <v>183</v>
      </c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4" ht="13.5" thickBot="1">
      <c r="A193" s="6">
        <v>41450</v>
      </c>
      <c r="B193" s="29">
        <v>0</v>
      </c>
      <c r="C193" s="29">
        <v>0</v>
      </c>
      <c r="D193" s="29">
        <v>1</v>
      </c>
      <c r="E193" s="29">
        <v>0</v>
      </c>
      <c r="F193" s="29">
        <v>1</v>
      </c>
      <c r="G193" s="30"/>
      <c r="H193" s="30"/>
      <c r="I193" s="29"/>
      <c r="J193" s="44"/>
      <c r="K193" s="25" t="s">
        <v>231</v>
      </c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4">
      <c r="A194" s="5"/>
      <c r="B194" s="25">
        <f>COUNT(B180:E193)</f>
        <v>56</v>
      </c>
      <c r="C194" s="25"/>
      <c r="D194" s="25"/>
      <c r="E194" s="25">
        <f>SUM(E180:E193)</f>
        <v>2</v>
      </c>
      <c r="F194" s="25">
        <f>SUM(F180:F193)</f>
        <v>16</v>
      </c>
      <c r="G194" s="25">
        <f t="shared" ref="G194:I194" si="6">SUM(G180:G193)</f>
        <v>7</v>
      </c>
      <c r="H194" s="25">
        <f t="shared" si="6"/>
        <v>0</v>
      </c>
      <c r="I194" s="25">
        <f t="shared" si="6"/>
        <v>0</v>
      </c>
      <c r="J194" s="25"/>
      <c r="K194" s="25"/>
      <c r="L194" s="25"/>
      <c r="M194" s="45"/>
      <c r="N194" s="27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spans="1:24">
      <c r="A195" s="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spans="1:24">
      <c r="A196" s="1" t="s">
        <v>41</v>
      </c>
      <c r="B196" s="94" t="s">
        <v>14</v>
      </c>
      <c r="C196" s="94" t="s">
        <v>14</v>
      </c>
      <c r="D196" s="94" t="s">
        <v>14</v>
      </c>
      <c r="E196" s="94" t="s">
        <v>14</v>
      </c>
      <c r="F196" s="94" t="s">
        <v>17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</row>
    <row r="197" spans="1:24" ht="13.5" thickBot="1">
      <c r="A197" s="94" t="s">
        <v>0</v>
      </c>
      <c r="B197" s="94" t="s">
        <v>15</v>
      </c>
      <c r="C197" s="94" t="s">
        <v>15</v>
      </c>
      <c r="D197" s="94" t="s">
        <v>16</v>
      </c>
      <c r="E197" s="94" t="s">
        <v>15</v>
      </c>
      <c r="F197" s="94" t="s">
        <v>27</v>
      </c>
      <c r="G197" s="94" t="s">
        <v>28</v>
      </c>
      <c r="H197" s="94" t="s">
        <v>29</v>
      </c>
      <c r="I197" s="94" t="s">
        <v>30</v>
      </c>
      <c r="J197" s="94" t="s">
        <v>6</v>
      </c>
      <c r="K197" s="94" t="s">
        <v>7</v>
      </c>
      <c r="L197" s="94" t="s">
        <v>8</v>
      </c>
      <c r="M197" s="25"/>
      <c r="N197" s="25"/>
      <c r="O197" s="25"/>
      <c r="P197" s="25"/>
      <c r="Q197" s="25"/>
      <c r="R197" s="25"/>
      <c r="S197" s="25"/>
      <c r="T197" s="25"/>
    </row>
    <row r="198" spans="1:24">
      <c r="A198" s="129">
        <v>41365</v>
      </c>
      <c r="B198" s="24">
        <v>18</v>
      </c>
      <c r="C198" s="24">
        <v>2</v>
      </c>
      <c r="D198" s="24">
        <v>0</v>
      </c>
      <c r="E198" s="24">
        <v>0</v>
      </c>
      <c r="F198" s="24">
        <v>20</v>
      </c>
      <c r="G198" s="27"/>
      <c r="H198" s="27"/>
      <c r="I198" s="25"/>
      <c r="J198" s="24"/>
      <c r="K198" s="25" t="s">
        <v>127</v>
      </c>
      <c r="L198" s="42"/>
      <c r="M198" s="25"/>
      <c r="N198" s="25"/>
      <c r="O198" s="25"/>
      <c r="P198" s="25"/>
      <c r="Q198" s="25"/>
      <c r="R198" s="25"/>
      <c r="S198" s="25"/>
      <c r="T198" s="25"/>
    </row>
    <row r="199" spans="1:24">
      <c r="A199" s="8">
        <v>41374</v>
      </c>
      <c r="B199" s="24">
        <v>0</v>
      </c>
      <c r="C199" s="24">
        <v>0</v>
      </c>
      <c r="D199" s="24">
        <v>0</v>
      </c>
      <c r="E199" s="9">
        <v>0</v>
      </c>
      <c r="F199" s="24"/>
      <c r="G199" s="27"/>
      <c r="H199" s="27"/>
      <c r="I199" s="25"/>
      <c r="J199" s="24"/>
      <c r="K199" s="45" t="s">
        <v>77</v>
      </c>
      <c r="L199" s="42"/>
      <c r="M199" s="25"/>
      <c r="N199" s="25"/>
      <c r="O199" s="25"/>
      <c r="P199" s="25"/>
      <c r="Q199" s="25"/>
      <c r="R199" s="25"/>
      <c r="S199" s="25"/>
      <c r="T199" s="25"/>
    </row>
    <row r="200" spans="1:24">
      <c r="A200" s="7">
        <v>41382</v>
      </c>
      <c r="B200" s="24">
        <v>0</v>
      </c>
      <c r="C200" s="24">
        <v>1</v>
      </c>
      <c r="D200" s="24">
        <v>0</v>
      </c>
      <c r="E200" s="24">
        <v>0</v>
      </c>
      <c r="F200" s="24"/>
      <c r="G200" s="27">
        <v>1</v>
      </c>
      <c r="H200" s="27"/>
      <c r="I200" s="25"/>
      <c r="J200" s="24"/>
      <c r="K200" s="45" t="s">
        <v>137</v>
      </c>
      <c r="L200" s="42" t="s">
        <v>82</v>
      </c>
      <c r="M200" s="25"/>
      <c r="N200" s="25"/>
      <c r="O200" s="25"/>
      <c r="P200" s="25"/>
      <c r="Q200" s="25"/>
      <c r="R200" s="25"/>
      <c r="S200" s="25"/>
      <c r="T200" s="25"/>
    </row>
    <row r="201" spans="1:24">
      <c r="A201" s="7">
        <v>41382</v>
      </c>
      <c r="B201" s="24">
        <v>0</v>
      </c>
      <c r="C201" s="24">
        <v>0</v>
      </c>
      <c r="D201" s="24">
        <v>0</v>
      </c>
      <c r="E201" s="24">
        <v>0</v>
      </c>
      <c r="F201" s="24"/>
      <c r="G201" s="27"/>
      <c r="H201" s="27"/>
      <c r="I201" s="25"/>
      <c r="J201" s="24"/>
      <c r="K201" s="45" t="s">
        <v>141</v>
      </c>
      <c r="L201" s="42" t="s">
        <v>66</v>
      </c>
      <c r="M201" s="25"/>
      <c r="N201" s="25"/>
      <c r="O201" s="25"/>
      <c r="P201" s="25"/>
      <c r="Q201" s="25"/>
      <c r="R201" s="25"/>
      <c r="S201" s="25"/>
      <c r="T201" s="25"/>
    </row>
    <row r="202" spans="1:24">
      <c r="A202" s="8">
        <v>41390</v>
      </c>
      <c r="B202" s="24">
        <v>6</v>
      </c>
      <c r="C202" s="24">
        <v>0</v>
      </c>
      <c r="D202" s="24">
        <v>0</v>
      </c>
      <c r="E202" s="9">
        <v>0</v>
      </c>
      <c r="F202" s="24">
        <v>6</v>
      </c>
      <c r="G202" s="27"/>
      <c r="H202" s="27"/>
      <c r="I202" s="25"/>
      <c r="J202" s="24"/>
      <c r="K202" s="25" t="s">
        <v>87</v>
      </c>
      <c r="L202" s="42"/>
      <c r="M202" s="25"/>
      <c r="N202" s="25"/>
      <c r="O202" s="25"/>
      <c r="P202" s="25"/>
      <c r="Q202" s="25"/>
      <c r="R202" s="25"/>
      <c r="S202" s="25"/>
      <c r="T202" s="25"/>
    </row>
    <row r="203" spans="1:24">
      <c r="A203" s="8">
        <v>41394</v>
      </c>
      <c r="B203" s="24">
        <v>0</v>
      </c>
      <c r="C203" s="24">
        <v>0</v>
      </c>
      <c r="D203" s="24">
        <v>0</v>
      </c>
      <c r="E203" s="24">
        <v>0</v>
      </c>
      <c r="F203" s="24"/>
      <c r="G203" s="27"/>
      <c r="H203" s="27"/>
      <c r="I203" s="25"/>
      <c r="J203" s="24"/>
      <c r="K203" s="45" t="s">
        <v>94</v>
      </c>
      <c r="L203" s="42"/>
      <c r="M203" s="25"/>
      <c r="N203" s="25"/>
      <c r="O203" s="25"/>
      <c r="P203" s="25"/>
      <c r="Q203" s="25"/>
      <c r="R203" s="25"/>
      <c r="S203" s="25"/>
      <c r="T203" s="25"/>
    </row>
    <row r="204" spans="1:24">
      <c r="A204" s="8">
        <v>41402</v>
      </c>
      <c r="B204" s="24">
        <v>0</v>
      </c>
      <c r="C204" s="24">
        <v>0</v>
      </c>
      <c r="D204" s="24">
        <v>0</v>
      </c>
      <c r="E204" s="9">
        <v>0</v>
      </c>
      <c r="F204" s="24"/>
      <c r="G204" s="27"/>
      <c r="H204" s="27"/>
      <c r="I204" s="25"/>
      <c r="J204" s="24"/>
      <c r="K204" s="25" t="s">
        <v>74</v>
      </c>
      <c r="L204" s="42"/>
      <c r="M204" s="25"/>
      <c r="N204" s="25"/>
      <c r="O204" s="25"/>
      <c r="P204" s="25"/>
      <c r="Q204" s="25"/>
      <c r="R204" s="25"/>
      <c r="S204" s="25"/>
      <c r="T204" s="25"/>
    </row>
    <row r="205" spans="1:24">
      <c r="A205" s="8">
        <v>41408</v>
      </c>
      <c r="B205" s="24">
        <v>0</v>
      </c>
      <c r="C205" s="24">
        <v>0</v>
      </c>
      <c r="D205" s="24">
        <v>0</v>
      </c>
      <c r="E205" s="9">
        <v>0</v>
      </c>
      <c r="F205" s="24"/>
      <c r="G205" s="27"/>
      <c r="H205" s="27"/>
      <c r="I205" s="25"/>
      <c r="J205" s="24"/>
      <c r="K205" s="45" t="s">
        <v>85</v>
      </c>
      <c r="L205" s="42"/>
      <c r="M205" s="25"/>
      <c r="N205" s="25"/>
      <c r="O205" s="25"/>
      <c r="P205" s="25"/>
      <c r="Q205" s="25"/>
      <c r="R205" s="25"/>
      <c r="S205" s="25"/>
      <c r="T205" s="25"/>
    </row>
    <row r="206" spans="1:24">
      <c r="A206" s="8">
        <v>41418</v>
      </c>
      <c r="B206" s="24">
        <v>0</v>
      </c>
      <c r="C206" s="24">
        <v>6</v>
      </c>
      <c r="D206" s="24">
        <v>5</v>
      </c>
      <c r="E206" s="9">
        <v>0</v>
      </c>
      <c r="F206" s="24"/>
      <c r="G206" s="27"/>
      <c r="H206" s="27"/>
      <c r="I206" s="25">
        <v>11</v>
      </c>
      <c r="J206" s="24"/>
      <c r="K206" s="25" t="s">
        <v>205</v>
      </c>
      <c r="L206" s="42" t="s">
        <v>212</v>
      </c>
      <c r="M206" s="25"/>
      <c r="N206" s="25"/>
      <c r="O206" s="25"/>
      <c r="P206" s="25"/>
      <c r="Q206" s="25"/>
      <c r="R206" s="25"/>
      <c r="S206" s="25"/>
      <c r="T206" s="25"/>
    </row>
    <row r="207" spans="1:24">
      <c r="A207" s="8">
        <v>41425</v>
      </c>
      <c r="B207" s="24">
        <v>0</v>
      </c>
      <c r="C207" s="24">
        <v>0</v>
      </c>
      <c r="D207" s="24">
        <v>0</v>
      </c>
      <c r="E207" s="24">
        <v>0</v>
      </c>
      <c r="F207" s="24"/>
      <c r="G207" s="27"/>
      <c r="H207" s="27"/>
      <c r="I207" s="25"/>
      <c r="J207" s="24"/>
      <c r="K207" s="45" t="s">
        <v>220</v>
      </c>
      <c r="L207" s="42"/>
      <c r="M207" s="25"/>
      <c r="N207" s="25"/>
      <c r="O207" s="25"/>
      <c r="P207" s="25"/>
      <c r="Q207" s="25"/>
      <c r="R207" s="25"/>
      <c r="S207" s="25"/>
      <c r="T207" s="25"/>
    </row>
    <row r="208" spans="1:24">
      <c r="A208" s="8">
        <v>41432</v>
      </c>
      <c r="B208" s="24">
        <v>0</v>
      </c>
      <c r="C208" s="24">
        <v>0</v>
      </c>
      <c r="D208" s="24">
        <v>0</v>
      </c>
      <c r="E208" s="9">
        <v>0</v>
      </c>
      <c r="F208" s="24"/>
      <c r="G208" s="27"/>
      <c r="H208" s="27"/>
      <c r="I208" s="25"/>
      <c r="J208" s="24"/>
      <c r="K208" s="43" t="s">
        <v>202</v>
      </c>
      <c r="L208" s="42"/>
      <c r="M208" s="25"/>
      <c r="N208" s="25"/>
      <c r="O208" s="25"/>
      <c r="P208" s="25"/>
      <c r="Q208" s="25"/>
      <c r="R208" s="25"/>
      <c r="S208" s="25"/>
      <c r="T208" s="25"/>
    </row>
    <row r="209" spans="1:24">
      <c r="A209" s="8">
        <v>41439</v>
      </c>
      <c r="B209" s="24">
        <v>5</v>
      </c>
      <c r="C209" s="24">
        <v>0</v>
      </c>
      <c r="D209" s="24">
        <v>0</v>
      </c>
      <c r="E209" s="9">
        <v>0</v>
      </c>
      <c r="F209" s="24">
        <v>5</v>
      </c>
      <c r="G209" s="27"/>
      <c r="H209" s="27"/>
      <c r="I209" s="25"/>
      <c r="J209" s="24"/>
      <c r="K209" s="25" t="s">
        <v>233</v>
      </c>
      <c r="L209" s="42"/>
      <c r="M209" s="25"/>
      <c r="N209" s="25"/>
      <c r="O209" s="25"/>
      <c r="P209" s="25"/>
      <c r="Q209" s="25"/>
      <c r="R209" s="25"/>
      <c r="S209" s="25"/>
      <c r="T209" s="25"/>
    </row>
    <row r="210" spans="1:24">
      <c r="A210" s="8">
        <v>41446</v>
      </c>
      <c r="B210" s="24">
        <v>15</v>
      </c>
      <c r="C210" s="24">
        <v>0</v>
      </c>
      <c r="D210" s="24">
        <v>0</v>
      </c>
      <c r="E210" s="24">
        <v>0</v>
      </c>
      <c r="F210" s="24"/>
      <c r="G210" s="27">
        <v>15</v>
      </c>
      <c r="H210" s="27"/>
      <c r="I210" s="25"/>
      <c r="J210" s="24"/>
      <c r="K210" s="45" t="s">
        <v>247</v>
      </c>
      <c r="L210" s="42"/>
      <c r="M210" s="25"/>
      <c r="N210" s="25"/>
      <c r="O210" s="25"/>
      <c r="P210" s="25"/>
      <c r="Q210" s="25"/>
      <c r="R210" s="25"/>
      <c r="S210" s="25"/>
      <c r="T210" s="25"/>
    </row>
    <row r="211" spans="1:24" ht="13.5" thickBot="1">
      <c r="A211" s="6">
        <v>41453</v>
      </c>
      <c r="B211" s="29">
        <v>1</v>
      </c>
      <c r="C211" s="29">
        <v>1</v>
      </c>
      <c r="D211" s="29">
        <v>3</v>
      </c>
      <c r="E211" s="12">
        <v>0</v>
      </c>
      <c r="F211" s="29"/>
      <c r="G211" s="30">
        <v>5</v>
      </c>
      <c r="H211" s="30"/>
      <c r="I211" s="30"/>
      <c r="J211" s="29"/>
      <c r="K211" s="119" t="s">
        <v>252</v>
      </c>
      <c r="L211" s="46" t="s">
        <v>82</v>
      </c>
      <c r="M211" s="25"/>
      <c r="N211" s="25"/>
      <c r="O211" s="25"/>
      <c r="P211" s="25"/>
      <c r="Q211" s="25"/>
      <c r="R211" s="25"/>
      <c r="S211" s="25"/>
      <c r="T211" s="25"/>
    </row>
    <row r="212" spans="1:24">
      <c r="A212" s="5"/>
      <c r="B212" s="25">
        <f>COUNT(B198:E211)</f>
        <v>56</v>
      </c>
      <c r="C212" s="25"/>
      <c r="D212" s="25"/>
      <c r="E212" s="25"/>
      <c r="F212" s="25">
        <f>SUM(F198:F211)</f>
        <v>31</v>
      </c>
      <c r="G212" s="25">
        <f t="shared" ref="G212:I212" si="7">SUM(G198:G211)</f>
        <v>21</v>
      </c>
      <c r="H212" s="25">
        <f t="shared" si="7"/>
        <v>0</v>
      </c>
      <c r="I212" s="25">
        <f t="shared" si="7"/>
        <v>11</v>
      </c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 spans="1:24">
      <c r="A213" s="5"/>
      <c r="B213" s="25"/>
      <c r="C213" s="25"/>
      <c r="D213" s="25"/>
      <c r="E213" s="25"/>
      <c r="F213" s="25"/>
      <c r="G213" s="27"/>
      <c r="H213" s="27"/>
      <c r="I213" s="27"/>
      <c r="J213" s="27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 spans="1:24" ht="15.75">
      <c r="A214" s="23" t="s">
        <v>42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 spans="1:24">
      <c r="A215" s="1" t="s">
        <v>9</v>
      </c>
      <c r="B215" s="101" t="s">
        <v>14</v>
      </c>
      <c r="C215" s="93" t="s">
        <v>14</v>
      </c>
      <c r="D215" s="93" t="s">
        <v>14</v>
      </c>
      <c r="E215" s="101" t="s">
        <v>14</v>
      </c>
      <c r="F215" s="93" t="s">
        <v>14</v>
      </c>
      <c r="G215" s="93" t="s">
        <v>17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1:24">
      <c r="A216" s="94" t="s">
        <v>0</v>
      </c>
      <c r="B216" s="95" t="s">
        <v>15</v>
      </c>
      <c r="C216" s="95" t="s">
        <v>15</v>
      </c>
      <c r="D216" s="95" t="s">
        <v>16</v>
      </c>
      <c r="E216" s="95" t="s">
        <v>18</v>
      </c>
      <c r="F216" s="95" t="s">
        <v>59</v>
      </c>
      <c r="G216" s="95" t="s">
        <v>27</v>
      </c>
      <c r="H216" s="95" t="s">
        <v>28</v>
      </c>
      <c r="I216" s="96" t="s">
        <v>29</v>
      </c>
      <c r="J216" s="97" t="s">
        <v>30</v>
      </c>
      <c r="K216" s="96" t="s">
        <v>6</v>
      </c>
      <c r="L216" s="97" t="s">
        <v>7</v>
      </c>
      <c r="M216" s="96" t="s">
        <v>8</v>
      </c>
      <c r="N216" s="25"/>
      <c r="O216" s="25"/>
      <c r="P216" s="25"/>
      <c r="Q216" s="25"/>
      <c r="R216" s="25"/>
      <c r="S216" s="25"/>
    </row>
    <row r="217" spans="1:24">
      <c r="A217" s="99">
        <v>41368</v>
      </c>
      <c r="B217" s="24">
        <v>0</v>
      </c>
      <c r="C217" s="24">
        <v>0</v>
      </c>
      <c r="D217" s="24">
        <v>0</v>
      </c>
      <c r="E217" s="24">
        <v>0</v>
      </c>
      <c r="F217" s="24">
        <v>0</v>
      </c>
      <c r="G217" s="25"/>
      <c r="H217" s="25"/>
      <c r="I217" s="25"/>
      <c r="J217" s="25"/>
      <c r="K217" s="24"/>
      <c r="L217" s="45" t="s">
        <v>132</v>
      </c>
      <c r="M217" s="42"/>
      <c r="N217" s="25"/>
      <c r="O217" s="25"/>
      <c r="P217" s="25"/>
      <c r="Q217" s="25"/>
      <c r="R217" s="25"/>
      <c r="S217" s="25"/>
    </row>
    <row r="218" spans="1:24">
      <c r="A218" s="8">
        <v>41369</v>
      </c>
      <c r="B218" s="24">
        <v>4</v>
      </c>
      <c r="C218" s="24">
        <v>0</v>
      </c>
      <c r="D218" s="24">
        <v>0</v>
      </c>
      <c r="E218" s="24">
        <v>0</v>
      </c>
      <c r="F218" s="24">
        <v>0</v>
      </c>
      <c r="G218" s="25">
        <v>4</v>
      </c>
      <c r="H218" s="25"/>
      <c r="I218" s="25"/>
      <c r="J218" s="25"/>
      <c r="K218" s="24"/>
      <c r="L218" s="45" t="s">
        <v>123</v>
      </c>
      <c r="M218" s="42"/>
      <c r="N218" s="25"/>
      <c r="O218" s="25"/>
      <c r="P218" s="25"/>
      <c r="Q218" s="25"/>
      <c r="R218" s="25"/>
      <c r="S218" s="25"/>
    </row>
    <row r="219" spans="1:24">
      <c r="A219" s="8">
        <v>41375</v>
      </c>
      <c r="B219" s="25">
        <v>0</v>
      </c>
      <c r="C219" s="25">
        <v>0</v>
      </c>
      <c r="D219" s="25">
        <v>0</v>
      </c>
      <c r="E219" s="25">
        <v>0</v>
      </c>
      <c r="F219" s="25">
        <v>0</v>
      </c>
      <c r="L219" s="25" t="s">
        <v>112</v>
      </c>
      <c r="M219" s="42"/>
      <c r="N219" s="25"/>
      <c r="O219" s="25"/>
      <c r="P219" s="25"/>
      <c r="Q219" s="25"/>
      <c r="R219" s="25"/>
      <c r="S219" s="25"/>
    </row>
    <row r="220" spans="1:24">
      <c r="A220" s="8">
        <v>41376</v>
      </c>
      <c r="B220" s="25">
        <v>1</v>
      </c>
      <c r="C220" s="25">
        <v>0</v>
      </c>
      <c r="D220" s="25">
        <v>0</v>
      </c>
      <c r="E220" s="25">
        <v>0</v>
      </c>
      <c r="F220" s="25">
        <v>0</v>
      </c>
      <c r="G220" s="25">
        <v>1</v>
      </c>
      <c r="L220" s="43" t="s">
        <v>134</v>
      </c>
      <c r="M220" s="42"/>
      <c r="N220" s="25"/>
      <c r="O220" s="25"/>
      <c r="P220" s="25"/>
      <c r="Q220" s="25"/>
      <c r="R220" s="25"/>
      <c r="S220" s="25"/>
    </row>
    <row r="221" spans="1:24">
      <c r="A221" s="8">
        <v>41381</v>
      </c>
      <c r="B221" s="24">
        <v>0</v>
      </c>
      <c r="C221" s="28">
        <v>0</v>
      </c>
      <c r="D221" s="25">
        <v>0</v>
      </c>
      <c r="E221" s="24">
        <v>0</v>
      </c>
      <c r="F221" s="28">
        <v>0</v>
      </c>
      <c r="G221" s="25"/>
      <c r="H221" s="25"/>
      <c r="I221" s="25"/>
      <c r="J221" s="25"/>
      <c r="K221" s="24"/>
      <c r="L221" s="27" t="s">
        <v>125</v>
      </c>
      <c r="M221" s="42"/>
      <c r="N221" s="25"/>
      <c r="O221" s="25"/>
      <c r="P221" s="25"/>
      <c r="Q221" s="25"/>
      <c r="R221" s="25"/>
      <c r="S221" s="25"/>
    </row>
    <row r="222" spans="1:24">
      <c r="A222" s="7">
        <v>41383</v>
      </c>
      <c r="B222" s="24">
        <v>0</v>
      </c>
      <c r="C222" s="24">
        <v>0</v>
      </c>
      <c r="D222" s="27">
        <v>0</v>
      </c>
      <c r="E222" s="24">
        <v>0</v>
      </c>
      <c r="F222" s="24">
        <v>0</v>
      </c>
      <c r="G222" s="24"/>
      <c r="H222" s="25"/>
      <c r="I222" s="25"/>
      <c r="J222" s="25"/>
      <c r="K222" s="24"/>
      <c r="L222" s="27" t="s">
        <v>77</v>
      </c>
      <c r="M222" s="42" t="s">
        <v>66</v>
      </c>
      <c r="N222" s="25"/>
      <c r="O222" s="25"/>
      <c r="P222" s="25"/>
      <c r="Q222" s="25"/>
      <c r="R222" s="25"/>
      <c r="S222" s="25"/>
    </row>
    <row r="223" spans="1:24">
      <c r="A223" s="5">
        <v>41383</v>
      </c>
      <c r="B223" s="24">
        <v>0</v>
      </c>
      <c r="C223" s="28">
        <v>0</v>
      </c>
      <c r="D223" s="25">
        <v>0</v>
      </c>
      <c r="E223" s="24">
        <v>0</v>
      </c>
      <c r="F223" s="28">
        <v>0</v>
      </c>
      <c r="G223" s="25"/>
      <c r="H223" s="25"/>
      <c r="I223" s="25"/>
      <c r="J223" s="25"/>
      <c r="K223" s="24"/>
      <c r="L223" s="45" t="s">
        <v>77</v>
      </c>
      <c r="M223" s="42"/>
      <c r="N223" s="25"/>
      <c r="O223" s="25"/>
      <c r="P223" s="25"/>
      <c r="Q223" s="25"/>
      <c r="R223" s="25"/>
      <c r="S223" s="25"/>
    </row>
    <row r="224" spans="1:24">
      <c r="A224" s="5">
        <v>41389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5"/>
      <c r="H224" s="25"/>
      <c r="I224" s="25"/>
      <c r="J224" s="25"/>
      <c r="K224" s="24"/>
      <c r="L224" s="32" t="s">
        <v>98</v>
      </c>
      <c r="M224" s="42"/>
      <c r="N224" s="25"/>
      <c r="O224" s="25"/>
      <c r="P224" s="25"/>
      <c r="Q224" s="25"/>
      <c r="R224" s="25"/>
      <c r="S224" s="25"/>
    </row>
    <row r="225" spans="1:19">
      <c r="A225" s="5">
        <v>41393</v>
      </c>
      <c r="B225" s="24">
        <v>0</v>
      </c>
      <c r="C225" s="24">
        <v>0</v>
      </c>
      <c r="D225" s="24">
        <v>1</v>
      </c>
      <c r="E225" s="24">
        <v>0</v>
      </c>
      <c r="F225" s="24">
        <v>0</v>
      </c>
      <c r="G225" s="25">
        <v>1</v>
      </c>
      <c r="H225" s="25"/>
      <c r="I225" s="25"/>
      <c r="J225" s="25"/>
      <c r="K225" s="24"/>
      <c r="L225" s="43" t="s">
        <v>96</v>
      </c>
      <c r="M225" s="42"/>
      <c r="N225" s="25"/>
      <c r="O225" s="25"/>
      <c r="P225" s="25"/>
      <c r="Q225" s="25"/>
      <c r="R225" s="25"/>
      <c r="S225" s="25"/>
    </row>
    <row r="226" spans="1:19">
      <c r="A226" s="5">
        <v>41395</v>
      </c>
      <c r="B226" s="24">
        <v>3</v>
      </c>
      <c r="C226" s="28">
        <v>0</v>
      </c>
      <c r="D226" s="25">
        <v>0</v>
      </c>
      <c r="E226" s="24">
        <v>0</v>
      </c>
      <c r="F226" s="28">
        <v>0</v>
      </c>
      <c r="G226" s="25">
        <v>3</v>
      </c>
      <c r="H226" s="25"/>
      <c r="I226" s="25"/>
      <c r="J226" s="25"/>
      <c r="K226" s="24"/>
      <c r="L226" s="43" t="s">
        <v>90</v>
      </c>
      <c r="M226" s="42"/>
      <c r="N226" s="25"/>
      <c r="O226" s="25"/>
      <c r="P226" s="25"/>
      <c r="Q226" s="25"/>
      <c r="R226" s="25"/>
      <c r="S226" s="25"/>
    </row>
    <row r="227" spans="1:19">
      <c r="A227" s="5">
        <v>41400</v>
      </c>
      <c r="B227" s="24">
        <v>0</v>
      </c>
      <c r="C227" s="24">
        <v>0</v>
      </c>
      <c r="D227" s="24">
        <v>0</v>
      </c>
      <c r="E227" s="24">
        <v>0</v>
      </c>
      <c r="F227" s="24">
        <v>0</v>
      </c>
      <c r="G227" s="74"/>
      <c r="H227" s="64"/>
      <c r="I227" s="25"/>
      <c r="J227" s="25"/>
      <c r="K227" s="24"/>
      <c r="L227" s="45" t="s">
        <v>108</v>
      </c>
      <c r="M227" s="42"/>
      <c r="N227" s="25"/>
      <c r="O227" s="25"/>
      <c r="P227" s="25"/>
      <c r="Q227" s="25"/>
      <c r="R227" s="25"/>
      <c r="S227" s="25"/>
    </row>
    <row r="228" spans="1:19">
      <c r="A228" s="5">
        <v>41401</v>
      </c>
      <c r="B228" s="24">
        <v>0</v>
      </c>
      <c r="C228" s="24">
        <v>0</v>
      </c>
      <c r="D228" s="24">
        <v>0</v>
      </c>
      <c r="E228" s="24">
        <v>0</v>
      </c>
      <c r="F228" s="24">
        <v>0</v>
      </c>
      <c r="G228" s="25"/>
      <c r="H228" s="25"/>
      <c r="I228" s="25"/>
      <c r="J228" s="25"/>
      <c r="K228" s="24"/>
      <c r="L228" s="27" t="s">
        <v>185</v>
      </c>
      <c r="M228" s="42"/>
      <c r="N228" s="25"/>
      <c r="O228" s="25"/>
      <c r="P228" s="25"/>
      <c r="Q228" s="25"/>
      <c r="R228" s="25"/>
      <c r="S228" s="25"/>
    </row>
    <row r="229" spans="1:19">
      <c r="A229" s="5">
        <v>41409</v>
      </c>
      <c r="B229" s="24">
        <v>0</v>
      </c>
      <c r="C229" s="28">
        <v>1</v>
      </c>
      <c r="D229" s="25">
        <v>1</v>
      </c>
      <c r="E229" s="24">
        <v>0</v>
      </c>
      <c r="F229" s="28">
        <v>0</v>
      </c>
      <c r="G229" s="25"/>
      <c r="H229" s="25"/>
      <c r="I229" s="25"/>
      <c r="J229" s="25">
        <v>2</v>
      </c>
      <c r="K229" s="24"/>
      <c r="L229" s="45" t="s">
        <v>100</v>
      </c>
      <c r="M229" s="42" t="s">
        <v>101</v>
      </c>
      <c r="N229" s="25"/>
      <c r="O229" s="25"/>
      <c r="P229" s="25"/>
      <c r="Q229" s="25"/>
      <c r="R229" s="25"/>
      <c r="S229" s="25"/>
    </row>
    <row r="230" spans="1:19">
      <c r="A230" s="5">
        <v>41411</v>
      </c>
      <c r="B230" s="24">
        <v>0</v>
      </c>
      <c r="C230" s="24">
        <v>0</v>
      </c>
      <c r="D230" s="25">
        <v>0</v>
      </c>
      <c r="E230" s="24">
        <v>0</v>
      </c>
      <c r="F230" s="24">
        <v>0</v>
      </c>
      <c r="G230" s="25"/>
      <c r="H230" s="25"/>
      <c r="I230" s="25"/>
      <c r="J230" s="25"/>
      <c r="K230" s="24"/>
      <c r="L230" s="27" t="s">
        <v>163</v>
      </c>
      <c r="M230" s="52"/>
      <c r="N230" s="25"/>
      <c r="O230" s="25"/>
      <c r="P230" s="25"/>
      <c r="Q230" s="25"/>
      <c r="R230" s="25"/>
      <c r="S230" s="25"/>
    </row>
    <row r="231" spans="1:19">
      <c r="A231" s="5">
        <v>41415</v>
      </c>
      <c r="B231" s="24">
        <v>0</v>
      </c>
      <c r="C231" s="24">
        <v>0</v>
      </c>
      <c r="D231" s="24">
        <v>0</v>
      </c>
      <c r="E231" s="24">
        <v>0</v>
      </c>
      <c r="F231" s="24">
        <v>0</v>
      </c>
      <c r="G231" s="25"/>
      <c r="H231" s="25"/>
      <c r="I231" s="25"/>
      <c r="J231" s="25"/>
      <c r="K231" s="24"/>
      <c r="L231" s="32" t="s">
        <v>152</v>
      </c>
      <c r="M231" s="32"/>
      <c r="N231" s="25"/>
      <c r="O231" s="25"/>
      <c r="P231" s="25"/>
      <c r="Q231" s="25"/>
      <c r="R231" s="25"/>
      <c r="S231" s="25"/>
    </row>
    <row r="232" spans="1:19">
      <c r="A232" s="5">
        <v>41416</v>
      </c>
      <c r="B232" s="24">
        <v>0</v>
      </c>
      <c r="C232" s="28">
        <v>0</v>
      </c>
      <c r="D232" s="25">
        <v>0</v>
      </c>
      <c r="E232" s="24">
        <v>0</v>
      </c>
      <c r="F232" s="28">
        <v>0</v>
      </c>
      <c r="G232" s="25"/>
      <c r="H232" s="25"/>
      <c r="I232" s="25"/>
      <c r="J232" s="25"/>
      <c r="K232" s="24"/>
      <c r="L232" s="25" t="s">
        <v>160</v>
      </c>
      <c r="M232" s="42"/>
      <c r="N232" s="25"/>
      <c r="O232" s="25"/>
      <c r="P232" s="25"/>
      <c r="Q232" s="25"/>
      <c r="R232" s="25"/>
      <c r="S232" s="25"/>
    </row>
    <row r="233" spans="1:19">
      <c r="A233" s="5">
        <v>41422</v>
      </c>
      <c r="B233" s="24">
        <v>0</v>
      </c>
      <c r="C233" s="24">
        <v>0</v>
      </c>
      <c r="D233" s="24">
        <v>0</v>
      </c>
      <c r="E233" s="24">
        <v>0</v>
      </c>
      <c r="F233" s="24">
        <v>0</v>
      </c>
      <c r="G233" s="25"/>
      <c r="H233" s="25"/>
      <c r="I233" s="25"/>
      <c r="J233" s="25"/>
      <c r="K233" s="24"/>
      <c r="L233" s="143" t="s">
        <v>157</v>
      </c>
      <c r="M233" s="42"/>
      <c r="N233" s="25"/>
      <c r="O233" s="25"/>
      <c r="P233" s="25"/>
      <c r="Q233" s="25"/>
      <c r="R233" s="25"/>
      <c r="S233" s="25"/>
    </row>
    <row r="234" spans="1:19">
      <c r="A234" s="98">
        <v>41423</v>
      </c>
      <c r="B234" s="24">
        <v>0</v>
      </c>
      <c r="C234" s="24">
        <v>0</v>
      </c>
      <c r="D234" s="24">
        <v>0</v>
      </c>
      <c r="E234" s="24">
        <v>0</v>
      </c>
      <c r="F234" s="24">
        <v>0</v>
      </c>
      <c r="G234" s="25"/>
      <c r="H234" s="25"/>
      <c r="I234" s="25"/>
      <c r="J234" s="25"/>
      <c r="K234" s="24"/>
      <c r="L234" s="45" t="s">
        <v>147</v>
      </c>
      <c r="M234" s="42"/>
      <c r="N234" s="25"/>
      <c r="O234" s="25"/>
      <c r="P234" s="25"/>
      <c r="Q234" s="25"/>
      <c r="R234" s="25"/>
      <c r="S234" s="25"/>
    </row>
    <row r="235" spans="1:19">
      <c r="A235" s="98">
        <v>41424</v>
      </c>
      <c r="B235" s="24">
        <v>2</v>
      </c>
      <c r="C235" s="28">
        <v>0</v>
      </c>
      <c r="D235" s="25">
        <v>0</v>
      </c>
      <c r="E235" s="24">
        <v>0</v>
      </c>
      <c r="F235" s="28">
        <v>0</v>
      </c>
      <c r="G235" s="25">
        <v>1</v>
      </c>
      <c r="H235" s="25">
        <v>1</v>
      </c>
      <c r="I235" s="25"/>
      <c r="J235" s="25"/>
      <c r="K235" s="24"/>
      <c r="L235" s="32" t="s">
        <v>235</v>
      </c>
      <c r="M235" s="42"/>
      <c r="N235" s="25"/>
      <c r="O235" s="25"/>
      <c r="P235" s="25"/>
      <c r="Q235" s="25"/>
      <c r="R235" s="25"/>
      <c r="S235" s="25"/>
    </row>
    <row r="236" spans="1:19">
      <c r="A236" s="98">
        <v>41425</v>
      </c>
      <c r="B236" s="24">
        <v>0</v>
      </c>
      <c r="C236" s="28">
        <v>0</v>
      </c>
      <c r="D236" s="25">
        <v>0</v>
      </c>
      <c r="E236" s="24">
        <v>1</v>
      </c>
      <c r="F236" s="28">
        <v>0</v>
      </c>
      <c r="G236" s="25"/>
      <c r="H236" s="25">
        <v>1</v>
      </c>
      <c r="I236" s="25"/>
      <c r="J236" s="25"/>
      <c r="K236" s="24"/>
      <c r="L236" s="32" t="s">
        <v>267</v>
      </c>
      <c r="M236" s="42"/>
      <c r="N236" s="25"/>
      <c r="O236" s="25"/>
      <c r="P236" s="25"/>
      <c r="Q236" s="25"/>
      <c r="R236" s="25"/>
      <c r="S236" s="25"/>
    </row>
    <row r="237" spans="1:19">
      <c r="A237" s="98">
        <v>41425</v>
      </c>
      <c r="B237" s="24">
        <v>1</v>
      </c>
      <c r="C237" s="28">
        <v>0</v>
      </c>
      <c r="D237" s="25">
        <v>1</v>
      </c>
      <c r="E237" s="24">
        <v>1</v>
      </c>
      <c r="F237" s="28">
        <v>0</v>
      </c>
      <c r="G237" s="25">
        <v>1</v>
      </c>
      <c r="H237" s="25"/>
      <c r="I237" s="25"/>
      <c r="J237" s="25">
        <v>2</v>
      </c>
      <c r="K237" s="24"/>
      <c r="L237" s="32" t="s">
        <v>267</v>
      </c>
      <c r="M237" s="42"/>
      <c r="N237" s="25"/>
      <c r="O237" s="25"/>
      <c r="P237" s="25"/>
      <c r="Q237" s="25"/>
      <c r="R237" s="25"/>
      <c r="S237" s="25"/>
    </row>
    <row r="238" spans="1:19">
      <c r="A238" s="98">
        <v>41429</v>
      </c>
      <c r="B238" s="28">
        <v>0</v>
      </c>
      <c r="C238" s="28">
        <v>0</v>
      </c>
      <c r="D238" s="28">
        <v>0</v>
      </c>
      <c r="E238" s="28">
        <v>0</v>
      </c>
      <c r="F238" s="28">
        <v>0</v>
      </c>
      <c r="G238" s="28"/>
      <c r="H238" s="25"/>
      <c r="I238" s="25"/>
      <c r="J238" s="25"/>
      <c r="K238" s="24"/>
      <c r="L238" s="32" t="s">
        <v>167</v>
      </c>
      <c r="M238" s="42"/>
      <c r="N238" s="25"/>
      <c r="O238" s="25"/>
      <c r="P238" s="25"/>
      <c r="Q238" s="25"/>
      <c r="R238" s="25"/>
      <c r="S238" s="25"/>
    </row>
    <row r="239" spans="1:19">
      <c r="A239" s="5">
        <v>41430</v>
      </c>
      <c r="B239" s="28">
        <v>0</v>
      </c>
      <c r="C239" s="28">
        <v>0</v>
      </c>
      <c r="D239" s="28">
        <v>0</v>
      </c>
      <c r="E239" s="28">
        <v>0</v>
      </c>
      <c r="F239" s="28">
        <v>0</v>
      </c>
      <c r="G239" s="24"/>
      <c r="H239" s="25"/>
      <c r="I239" s="25"/>
      <c r="J239" s="25"/>
      <c r="K239" s="24"/>
      <c r="L239" s="51" t="s">
        <v>189</v>
      </c>
      <c r="M239" s="43"/>
      <c r="N239" s="25"/>
      <c r="O239" s="25"/>
      <c r="P239" s="25"/>
      <c r="Q239" s="25"/>
      <c r="R239" s="25"/>
      <c r="S239" s="25"/>
    </row>
    <row r="240" spans="1:19">
      <c r="A240" s="5">
        <v>41436</v>
      </c>
      <c r="B240" s="28">
        <v>0</v>
      </c>
      <c r="C240" s="28">
        <v>0</v>
      </c>
      <c r="D240" s="28">
        <v>0</v>
      </c>
      <c r="E240" s="28">
        <v>0</v>
      </c>
      <c r="F240" s="28">
        <v>0</v>
      </c>
      <c r="G240" s="24"/>
      <c r="H240" s="25"/>
      <c r="I240" s="25"/>
      <c r="J240" s="25"/>
      <c r="K240" s="24"/>
      <c r="L240" s="25" t="s">
        <v>256</v>
      </c>
      <c r="M240" s="42"/>
      <c r="N240" s="25"/>
      <c r="O240" s="25"/>
      <c r="P240" s="25"/>
      <c r="Q240" s="25"/>
      <c r="R240" s="25"/>
      <c r="S240" s="25"/>
    </row>
    <row r="241" spans="1:24">
      <c r="A241" s="5">
        <v>41437</v>
      </c>
      <c r="B241" s="32">
        <v>0</v>
      </c>
      <c r="C241" s="32">
        <v>0</v>
      </c>
      <c r="D241" s="32">
        <v>0</v>
      </c>
      <c r="E241" s="32">
        <v>0</v>
      </c>
      <c r="F241" s="32">
        <v>0</v>
      </c>
      <c r="G241" s="24"/>
      <c r="H241" s="25"/>
      <c r="I241" s="25"/>
      <c r="J241" s="25"/>
      <c r="K241" s="24"/>
      <c r="L241" s="25" t="s">
        <v>237</v>
      </c>
      <c r="M241" s="42"/>
      <c r="N241" s="25"/>
      <c r="O241" s="25"/>
      <c r="P241" s="25"/>
      <c r="Q241" s="25"/>
      <c r="R241" s="25"/>
      <c r="S241" s="25"/>
    </row>
    <row r="242" spans="1:24">
      <c r="A242" s="5">
        <v>41444</v>
      </c>
      <c r="B242" s="32">
        <v>0</v>
      </c>
      <c r="C242" s="32">
        <v>0</v>
      </c>
      <c r="D242" s="32">
        <v>0</v>
      </c>
      <c r="E242" s="32">
        <v>0</v>
      </c>
      <c r="F242" s="32">
        <v>0</v>
      </c>
      <c r="G242" s="24"/>
      <c r="H242" s="25"/>
      <c r="I242" s="25"/>
      <c r="J242" s="25"/>
      <c r="K242" s="24"/>
      <c r="L242" s="32" t="s">
        <v>219</v>
      </c>
      <c r="M242" s="42"/>
      <c r="N242" s="25"/>
      <c r="O242" s="25"/>
      <c r="P242" s="25"/>
      <c r="Q242" s="25"/>
      <c r="R242" s="25"/>
      <c r="S242" s="25"/>
    </row>
    <row r="243" spans="1:24">
      <c r="A243" s="5">
        <v>41445</v>
      </c>
      <c r="B243" s="32">
        <v>3</v>
      </c>
      <c r="C243" s="32">
        <v>0</v>
      </c>
      <c r="D243" s="32">
        <v>0</v>
      </c>
      <c r="E243" s="32">
        <v>0</v>
      </c>
      <c r="F243" s="32">
        <v>0</v>
      </c>
      <c r="G243" s="24">
        <v>3</v>
      </c>
      <c r="H243" s="25"/>
      <c r="I243" s="25"/>
      <c r="J243" s="25"/>
      <c r="K243" s="24"/>
      <c r="L243" s="27" t="s">
        <v>240</v>
      </c>
      <c r="M243" s="42"/>
      <c r="N243" s="25"/>
      <c r="O243" s="25"/>
      <c r="P243" s="25"/>
      <c r="Q243" s="25"/>
      <c r="R243" s="25"/>
      <c r="S243" s="25"/>
    </row>
    <row r="244" spans="1:24">
      <c r="A244" s="5">
        <v>41449</v>
      </c>
      <c r="B244" s="32">
        <v>0</v>
      </c>
      <c r="C244" s="32">
        <v>0</v>
      </c>
      <c r="D244" s="32">
        <v>1</v>
      </c>
      <c r="E244" s="32">
        <v>1</v>
      </c>
      <c r="F244" s="32">
        <v>0</v>
      </c>
      <c r="G244" s="24">
        <v>1</v>
      </c>
      <c r="H244" s="25">
        <v>1</v>
      </c>
      <c r="I244" s="25"/>
      <c r="J244" s="25"/>
      <c r="K244" s="24"/>
      <c r="L244" s="27" t="s">
        <v>254</v>
      </c>
      <c r="M244" s="42"/>
      <c r="N244" s="25"/>
      <c r="O244" s="25"/>
      <c r="P244" s="25"/>
      <c r="Q244" s="25"/>
      <c r="R244" s="25"/>
      <c r="S244" s="25"/>
    </row>
    <row r="245" spans="1:24" ht="13.5" thickBot="1">
      <c r="A245" s="6">
        <v>41450</v>
      </c>
      <c r="B245" s="32">
        <v>1</v>
      </c>
      <c r="C245" s="32">
        <v>0</v>
      </c>
      <c r="D245" s="32">
        <v>0</v>
      </c>
      <c r="E245" s="32">
        <v>0</v>
      </c>
      <c r="F245" s="32">
        <v>0</v>
      </c>
      <c r="G245" s="29">
        <v>1</v>
      </c>
      <c r="H245" s="30"/>
      <c r="I245" s="30"/>
      <c r="J245" s="30"/>
      <c r="K245" s="29"/>
      <c r="L245" s="25" t="s">
        <v>231</v>
      </c>
      <c r="M245" s="46"/>
      <c r="N245" s="25"/>
      <c r="O245" s="25"/>
      <c r="P245" s="25"/>
      <c r="Q245" s="25"/>
      <c r="R245" s="25"/>
      <c r="S245" s="25"/>
    </row>
    <row r="246" spans="1:24">
      <c r="B246" s="25">
        <f>COUNT(B217:F245)</f>
        <v>145</v>
      </c>
      <c r="C246" s="25"/>
      <c r="D246" s="25"/>
      <c r="E246" s="25"/>
      <c r="F246" s="25"/>
      <c r="G246" s="25">
        <f>SUM(G217:G245)</f>
        <v>16</v>
      </c>
      <c r="H246" s="25">
        <f t="shared" ref="H246:J246" si="8">SUM(H217:H245)</f>
        <v>3</v>
      </c>
      <c r="I246" s="25">
        <f t="shared" si="8"/>
        <v>0</v>
      </c>
      <c r="J246" s="25">
        <f t="shared" si="8"/>
        <v>4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spans="1:24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spans="1:24">
      <c r="A248" s="1" t="s">
        <v>43</v>
      </c>
      <c r="B248" s="101" t="s">
        <v>14</v>
      </c>
      <c r="C248" s="93" t="s">
        <v>14</v>
      </c>
      <c r="D248" s="93" t="s">
        <v>14</v>
      </c>
      <c r="E248" s="101" t="s">
        <v>14</v>
      </c>
      <c r="F248" s="93" t="s">
        <v>14</v>
      </c>
      <c r="G248" s="93" t="s">
        <v>17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4">
      <c r="A249" s="94" t="s">
        <v>0</v>
      </c>
      <c r="B249" s="95" t="s">
        <v>15</v>
      </c>
      <c r="C249" s="95" t="s">
        <v>15</v>
      </c>
      <c r="D249" s="95" t="s">
        <v>16</v>
      </c>
      <c r="E249" s="95" t="s">
        <v>18</v>
      </c>
      <c r="F249" s="95" t="s">
        <v>59</v>
      </c>
      <c r="G249" s="95" t="s">
        <v>27</v>
      </c>
      <c r="H249" s="95" t="s">
        <v>28</v>
      </c>
      <c r="I249" s="96" t="s">
        <v>29</v>
      </c>
      <c r="J249" s="97" t="s">
        <v>30</v>
      </c>
      <c r="K249" s="96" t="s">
        <v>6</v>
      </c>
      <c r="L249" s="97" t="s">
        <v>7</v>
      </c>
      <c r="M249" s="96" t="s">
        <v>8</v>
      </c>
      <c r="N249" s="25"/>
      <c r="O249" s="25"/>
      <c r="P249" s="25"/>
      <c r="Q249" s="25"/>
      <c r="R249" s="25"/>
      <c r="S249" s="25"/>
    </row>
    <row r="250" spans="1:24">
      <c r="A250" s="99">
        <v>41368</v>
      </c>
      <c r="B250" s="24">
        <v>0</v>
      </c>
      <c r="C250" s="24">
        <v>0</v>
      </c>
      <c r="D250" s="24">
        <v>0</v>
      </c>
      <c r="E250" s="24">
        <v>0</v>
      </c>
      <c r="F250" s="24">
        <v>0</v>
      </c>
      <c r="G250" s="24"/>
      <c r="H250" s="25"/>
      <c r="I250" s="25"/>
      <c r="J250" s="25"/>
      <c r="K250" s="24"/>
      <c r="L250" s="34" t="s">
        <v>132</v>
      </c>
      <c r="M250" s="42"/>
      <c r="N250" s="25"/>
      <c r="O250" s="25"/>
      <c r="P250" s="25"/>
      <c r="Q250" s="25"/>
      <c r="R250" s="25"/>
      <c r="S250" s="25"/>
    </row>
    <row r="251" spans="1:24">
      <c r="A251" s="8">
        <v>41369</v>
      </c>
      <c r="B251" s="24">
        <v>2</v>
      </c>
      <c r="C251" s="24">
        <v>0</v>
      </c>
      <c r="D251" s="24">
        <v>0</v>
      </c>
      <c r="E251" s="24">
        <v>0</v>
      </c>
      <c r="F251" s="24">
        <v>0</v>
      </c>
      <c r="G251" s="24">
        <v>2</v>
      </c>
      <c r="H251" s="25"/>
      <c r="I251" s="25"/>
      <c r="J251" s="25"/>
      <c r="K251" s="24"/>
      <c r="L251" s="27" t="s">
        <v>123</v>
      </c>
      <c r="M251" s="42"/>
      <c r="N251" s="25"/>
      <c r="O251" s="25"/>
      <c r="P251" s="25"/>
      <c r="Q251" s="25"/>
      <c r="R251" s="25"/>
      <c r="S251" s="25"/>
    </row>
    <row r="252" spans="1:24">
      <c r="A252" s="8">
        <v>41375</v>
      </c>
      <c r="B252" s="24">
        <v>0</v>
      </c>
      <c r="C252" s="24">
        <v>0</v>
      </c>
      <c r="D252" s="24">
        <v>0</v>
      </c>
      <c r="E252" s="24">
        <v>0</v>
      </c>
      <c r="F252" s="24">
        <v>0</v>
      </c>
      <c r="G252" s="24"/>
      <c r="H252" s="25"/>
      <c r="I252" s="25"/>
      <c r="J252" s="25"/>
      <c r="K252" s="24"/>
      <c r="L252" s="32" t="s">
        <v>112</v>
      </c>
      <c r="M252" s="42"/>
      <c r="N252" s="25"/>
      <c r="O252" s="25"/>
      <c r="P252" s="25"/>
      <c r="Q252" s="25"/>
      <c r="R252" s="25"/>
      <c r="S252" s="25"/>
    </row>
    <row r="253" spans="1:24">
      <c r="A253" s="8">
        <v>41376</v>
      </c>
      <c r="B253" s="24">
        <v>0</v>
      </c>
      <c r="C253" s="24">
        <v>0</v>
      </c>
      <c r="D253" s="24">
        <v>0</v>
      </c>
      <c r="E253" s="24">
        <v>0</v>
      </c>
      <c r="F253" s="24">
        <v>0</v>
      </c>
      <c r="G253" s="24"/>
      <c r="H253" s="25"/>
      <c r="I253" s="25"/>
      <c r="J253" s="25"/>
      <c r="K253" s="24"/>
      <c r="L253" s="32" t="s">
        <v>125</v>
      </c>
      <c r="M253" s="42"/>
      <c r="N253" s="25"/>
      <c r="O253" s="25"/>
      <c r="P253" s="25"/>
      <c r="Q253" s="25"/>
      <c r="R253" s="25"/>
      <c r="S253" s="25"/>
    </row>
    <row r="254" spans="1:24">
      <c r="A254" s="7">
        <v>41381</v>
      </c>
      <c r="B254" s="24">
        <v>1</v>
      </c>
      <c r="C254" s="28">
        <v>0</v>
      </c>
      <c r="D254" s="27">
        <v>0</v>
      </c>
      <c r="E254" s="24">
        <v>0</v>
      </c>
      <c r="F254" s="24">
        <v>0</v>
      </c>
      <c r="G254" s="24">
        <v>1</v>
      </c>
      <c r="H254" s="25"/>
      <c r="I254" s="25"/>
      <c r="J254" s="25"/>
      <c r="K254" s="24"/>
      <c r="L254" s="27" t="s">
        <v>125</v>
      </c>
      <c r="M254" s="42"/>
      <c r="N254" s="25"/>
      <c r="O254" s="25"/>
      <c r="P254" s="25"/>
      <c r="Q254" s="25"/>
      <c r="R254" s="25"/>
      <c r="S254" s="25"/>
    </row>
    <row r="255" spans="1:24">
      <c r="A255" s="7">
        <v>41383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L255" s="27" t="s">
        <v>77</v>
      </c>
      <c r="M255" s="42" t="s">
        <v>66</v>
      </c>
      <c r="N255" s="25"/>
      <c r="O255" s="25"/>
      <c r="P255" s="25"/>
      <c r="Q255" s="25"/>
      <c r="R255" s="25"/>
      <c r="S255" s="25"/>
    </row>
    <row r="256" spans="1:24">
      <c r="A256" s="5">
        <v>41383</v>
      </c>
      <c r="B256" s="24">
        <v>2</v>
      </c>
      <c r="C256" s="24">
        <v>0</v>
      </c>
      <c r="D256" s="24">
        <v>0</v>
      </c>
      <c r="E256" s="24">
        <v>0</v>
      </c>
      <c r="F256" s="24">
        <v>0</v>
      </c>
      <c r="G256" s="24">
        <v>2</v>
      </c>
      <c r="H256" s="25"/>
      <c r="I256" s="25"/>
      <c r="J256" s="25"/>
      <c r="K256" s="24"/>
      <c r="L256" s="27" t="s">
        <v>77</v>
      </c>
      <c r="M256" s="42"/>
      <c r="N256" s="25"/>
      <c r="O256" s="25"/>
      <c r="P256" s="25"/>
      <c r="Q256" s="25"/>
      <c r="R256" s="25"/>
      <c r="S256" s="25"/>
    </row>
    <row r="257" spans="1:19">
      <c r="A257" s="5">
        <v>41389</v>
      </c>
      <c r="B257" s="24">
        <v>1</v>
      </c>
      <c r="C257" s="28">
        <v>0</v>
      </c>
      <c r="D257" s="28">
        <v>0</v>
      </c>
      <c r="E257" s="28">
        <v>0</v>
      </c>
      <c r="F257" s="28">
        <v>0</v>
      </c>
      <c r="G257" s="24"/>
      <c r="H257" s="25">
        <v>1</v>
      </c>
      <c r="I257" s="25"/>
      <c r="J257" s="25"/>
      <c r="K257" s="24"/>
      <c r="L257" s="32" t="s">
        <v>98</v>
      </c>
      <c r="M257" s="42"/>
      <c r="N257" s="25"/>
      <c r="O257" s="25"/>
      <c r="P257" s="25"/>
      <c r="Q257" s="25"/>
      <c r="R257" s="25"/>
      <c r="S257" s="25"/>
    </row>
    <row r="258" spans="1:19">
      <c r="A258" s="5">
        <v>41395</v>
      </c>
      <c r="B258" s="24">
        <v>3</v>
      </c>
      <c r="C258" s="28">
        <v>0</v>
      </c>
      <c r="D258" s="28">
        <v>0</v>
      </c>
      <c r="E258" s="28">
        <v>0</v>
      </c>
      <c r="F258" s="24">
        <v>0</v>
      </c>
      <c r="G258" s="24">
        <v>3</v>
      </c>
      <c r="H258" s="25"/>
      <c r="I258" s="25"/>
      <c r="J258" s="25"/>
      <c r="K258" s="24"/>
      <c r="L258" s="32" t="s">
        <v>90</v>
      </c>
      <c r="M258" s="42"/>
      <c r="N258" s="25"/>
      <c r="O258" s="25"/>
      <c r="P258" s="25"/>
      <c r="Q258" s="25"/>
      <c r="R258" s="25"/>
      <c r="S258" s="25"/>
    </row>
    <row r="259" spans="1:19">
      <c r="A259" s="5">
        <v>41397</v>
      </c>
      <c r="B259" s="24">
        <v>2</v>
      </c>
      <c r="C259" s="24">
        <v>0</v>
      </c>
      <c r="D259" s="24">
        <v>0</v>
      </c>
      <c r="E259" s="24">
        <v>0</v>
      </c>
      <c r="F259" s="24">
        <v>0</v>
      </c>
      <c r="G259" s="24">
        <v>2</v>
      </c>
      <c r="H259" s="25"/>
      <c r="I259" s="25"/>
      <c r="J259" s="25"/>
      <c r="K259" s="24"/>
      <c r="L259" s="27" t="s">
        <v>79</v>
      </c>
      <c r="M259" s="42"/>
      <c r="N259" s="25"/>
      <c r="O259" s="25"/>
      <c r="P259" s="25"/>
      <c r="Q259" s="25"/>
      <c r="R259" s="25"/>
      <c r="S259" s="25"/>
    </row>
    <row r="260" spans="1:19">
      <c r="A260" s="5">
        <v>41401</v>
      </c>
      <c r="B260" s="24">
        <v>0</v>
      </c>
      <c r="C260" s="24">
        <v>0</v>
      </c>
      <c r="D260" s="24">
        <v>0</v>
      </c>
      <c r="E260" s="24">
        <v>0</v>
      </c>
      <c r="F260" s="24">
        <v>0</v>
      </c>
      <c r="G260" s="24"/>
      <c r="H260" s="25"/>
      <c r="I260" s="25"/>
      <c r="J260" s="25"/>
      <c r="K260" s="24"/>
      <c r="L260" s="27" t="s">
        <v>185</v>
      </c>
      <c r="M260" s="42"/>
      <c r="N260" s="25"/>
      <c r="O260" s="25"/>
      <c r="P260" s="25"/>
      <c r="Q260" s="25"/>
      <c r="R260" s="25"/>
      <c r="S260" s="25"/>
    </row>
    <row r="261" spans="1:19">
      <c r="A261" s="5">
        <v>41404</v>
      </c>
      <c r="B261" s="24">
        <v>0</v>
      </c>
      <c r="C261" s="24">
        <v>0</v>
      </c>
      <c r="D261" s="24">
        <v>0</v>
      </c>
      <c r="E261" s="24">
        <v>0</v>
      </c>
      <c r="F261" s="24">
        <v>0</v>
      </c>
      <c r="G261" s="24"/>
      <c r="H261" s="25"/>
      <c r="I261" s="25"/>
      <c r="J261" s="25"/>
      <c r="K261" s="24"/>
      <c r="L261" s="32" t="s">
        <v>225</v>
      </c>
      <c r="M261" s="42"/>
      <c r="N261" s="25"/>
      <c r="O261" s="25"/>
      <c r="P261" s="25"/>
      <c r="Q261" s="25"/>
      <c r="R261" s="25"/>
      <c r="S261" s="25"/>
    </row>
    <row r="262" spans="1:19">
      <c r="A262" s="5">
        <v>41409</v>
      </c>
      <c r="B262" s="24">
        <v>1</v>
      </c>
      <c r="C262" s="24">
        <v>0</v>
      </c>
      <c r="D262" s="24">
        <v>0</v>
      </c>
      <c r="E262" s="24">
        <v>0</v>
      </c>
      <c r="F262" s="24">
        <v>0</v>
      </c>
      <c r="G262" s="24">
        <v>1</v>
      </c>
      <c r="H262" s="25"/>
      <c r="I262" s="25"/>
      <c r="J262" s="25"/>
      <c r="K262" s="24"/>
      <c r="L262" s="27" t="s">
        <v>100</v>
      </c>
      <c r="M262" s="42"/>
      <c r="N262" s="25"/>
      <c r="O262" s="25"/>
      <c r="P262" s="25"/>
      <c r="Q262" s="25"/>
      <c r="R262" s="25"/>
      <c r="S262" s="25"/>
    </row>
    <row r="263" spans="1:19">
      <c r="A263" s="5">
        <v>41411</v>
      </c>
      <c r="B263" s="24">
        <v>0</v>
      </c>
      <c r="C263" s="24">
        <v>0</v>
      </c>
      <c r="D263" s="24">
        <v>0</v>
      </c>
      <c r="E263" s="24">
        <v>0</v>
      </c>
      <c r="F263" s="24">
        <v>0</v>
      </c>
      <c r="G263" s="24"/>
      <c r="H263" s="25"/>
      <c r="I263" s="25"/>
      <c r="J263" s="25"/>
      <c r="K263" s="24"/>
      <c r="L263" s="27" t="s">
        <v>163</v>
      </c>
      <c r="M263" s="52"/>
      <c r="N263" s="25"/>
      <c r="O263" s="25"/>
      <c r="P263" s="25"/>
      <c r="Q263" s="25"/>
      <c r="R263" s="25"/>
      <c r="S263" s="25"/>
    </row>
    <row r="264" spans="1:19">
      <c r="A264" s="5">
        <v>41415</v>
      </c>
      <c r="B264" s="24">
        <v>0</v>
      </c>
      <c r="C264" s="24">
        <v>0</v>
      </c>
      <c r="D264" s="24">
        <v>0</v>
      </c>
      <c r="E264" s="24">
        <v>0</v>
      </c>
      <c r="F264" s="24">
        <v>0</v>
      </c>
      <c r="G264" s="24"/>
      <c r="H264" s="25"/>
      <c r="I264" s="25"/>
      <c r="J264" s="25"/>
      <c r="K264" s="24"/>
      <c r="L264" s="32" t="s">
        <v>152</v>
      </c>
      <c r="M264" s="32"/>
      <c r="N264" s="25"/>
      <c r="O264" s="25"/>
      <c r="P264" s="25"/>
      <c r="Q264" s="25"/>
      <c r="R264" s="25"/>
      <c r="S264" s="25"/>
    </row>
    <row r="265" spans="1:19">
      <c r="A265" s="5">
        <v>41416</v>
      </c>
      <c r="B265" s="24">
        <v>0</v>
      </c>
      <c r="C265" s="28">
        <v>2</v>
      </c>
      <c r="D265" s="25">
        <v>0</v>
      </c>
      <c r="E265" s="24">
        <v>0</v>
      </c>
      <c r="F265" s="24">
        <v>0</v>
      </c>
      <c r="G265" s="24"/>
      <c r="H265" s="25"/>
      <c r="I265" s="25"/>
      <c r="J265" s="25">
        <v>2</v>
      </c>
      <c r="K265" s="24"/>
      <c r="L265" s="32" t="s">
        <v>160</v>
      </c>
      <c r="M265" s="42" t="s">
        <v>161</v>
      </c>
      <c r="N265" s="25"/>
      <c r="O265" s="25"/>
      <c r="P265" s="25"/>
      <c r="Q265" s="25"/>
      <c r="R265" s="25"/>
      <c r="S265" s="25"/>
    </row>
    <row r="266" spans="1:19">
      <c r="A266" s="5">
        <v>41422</v>
      </c>
      <c r="B266" s="24">
        <v>1</v>
      </c>
      <c r="C266" s="28">
        <v>0</v>
      </c>
      <c r="D266" s="25">
        <v>0</v>
      </c>
      <c r="E266" s="24">
        <v>0</v>
      </c>
      <c r="F266" s="24">
        <v>0</v>
      </c>
      <c r="G266" s="24">
        <v>1</v>
      </c>
      <c r="H266" s="25"/>
      <c r="I266" s="25"/>
      <c r="J266" s="25"/>
      <c r="K266" s="24"/>
      <c r="L266" s="143" t="s">
        <v>157</v>
      </c>
      <c r="M266" s="42"/>
      <c r="N266" s="25"/>
      <c r="O266" s="25"/>
      <c r="P266" s="25"/>
      <c r="Q266" s="25"/>
      <c r="R266" s="25"/>
      <c r="S266" s="25"/>
    </row>
    <row r="267" spans="1:19">
      <c r="A267" s="98">
        <v>41423</v>
      </c>
      <c r="B267" s="24">
        <v>0</v>
      </c>
      <c r="C267" s="28">
        <v>0</v>
      </c>
      <c r="D267" s="25">
        <v>0</v>
      </c>
      <c r="E267" s="24">
        <v>0</v>
      </c>
      <c r="F267" s="24">
        <v>0</v>
      </c>
      <c r="G267" s="24"/>
      <c r="H267" s="25"/>
      <c r="I267" s="25"/>
      <c r="J267" s="25"/>
      <c r="K267" s="24"/>
      <c r="L267" s="27" t="s">
        <v>147</v>
      </c>
      <c r="M267" s="42"/>
      <c r="N267" s="25"/>
      <c r="O267" s="25"/>
      <c r="P267" s="25"/>
      <c r="Q267" s="25"/>
      <c r="R267" s="25"/>
      <c r="S267" s="25"/>
    </row>
    <row r="268" spans="1:19">
      <c r="A268" s="98">
        <v>41429</v>
      </c>
      <c r="B268" s="24">
        <v>0</v>
      </c>
      <c r="C268" s="24">
        <v>0</v>
      </c>
      <c r="D268" s="24">
        <v>0</v>
      </c>
      <c r="E268" s="24">
        <v>0</v>
      </c>
      <c r="F268" s="24">
        <v>0</v>
      </c>
      <c r="G268" s="24"/>
      <c r="H268" s="25"/>
      <c r="I268" s="25"/>
      <c r="J268" s="25"/>
      <c r="K268" s="24"/>
      <c r="L268" s="32" t="s">
        <v>167</v>
      </c>
      <c r="M268" s="42"/>
      <c r="N268" s="25"/>
      <c r="O268" s="25"/>
      <c r="P268" s="25"/>
      <c r="Q268" s="25"/>
      <c r="R268" s="25"/>
      <c r="S268" s="25"/>
    </row>
    <row r="269" spans="1:19">
      <c r="A269" s="5">
        <v>41430</v>
      </c>
      <c r="B269" s="24">
        <v>0</v>
      </c>
      <c r="C269" s="24">
        <v>0</v>
      </c>
      <c r="D269" s="24">
        <v>0</v>
      </c>
      <c r="E269" s="24">
        <v>0</v>
      </c>
      <c r="F269" s="24">
        <v>0</v>
      </c>
      <c r="G269" s="24"/>
      <c r="H269" s="25"/>
      <c r="I269" s="25"/>
      <c r="J269" s="25"/>
      <c r="K269" s="24"/>
      <c r="L269" s="143" t="s">
        <v>189</v>
      </c>
      <c r="M269" s="42"/>
      <c r="N269" s="25"/>
      <c r="O269" s="25"/>
      <c r="P269" s="25"/>
      <c r="Q269" s="25"/>
      <c r="R269" s="25"/>
      <c r="S269" s="25"/>
    </row>
    <row r="270" spans="1:19">
      <c r="A270" s="5">
        <v>41436</v>
      </c>
      <c r="B270" s="24">
        <v>0</v>
      </c>
      <c r="C270" s="24">
        <v>0</v>
      </c>
      <c r="D270" s="24">
        <v>0</v>
      </c>
      <c r="E270" s="24">
        <v>0</v>
      </c>
      <c r="F270" s="24">
        <v>0</v>
      </c>
      <c r="G270" s="24"/>
      <c r="H270" s="25"/>
      <c r="I270" s="25"/>
      <c r="J270" s="25"/>
      <c r="K270" s="24"/>
      <c r="L270" s="25" t="s">
        <v>256</v>
      </c>
      <c r="M270" s="42"/>
      <c r="N270" s="25"/>
      <c r="O270" s="25"/>
      <c r="P270" s="25"/>
      <c r="Q270" s="25"/>
      <c r="R270" s="25"/>
      <c r="S270" s="25"/>
    </row>
    <row r="271" spans="1:19">
      <c r="A271" s="5">
        <v>41437</v>
      </c>
      <c r="B271" s="24">
        <v>0</v>
      </c>
      <c r="C271" s="28">
        <v>0</v>
      </c>
      <c r="D271" s="25">
        <v>1</v>
      </c>
      <c r="E271" s="24">
        <v>0</v>
      </c>
      <c r="F271" s="24">
        <v>0</v>
      </c>
      <c r="G271" s="24"/>
      <c r="H271" s="25">
        <v>1</v>
      </c>
      <c r="I271" s="25"/>
      <c r="J271" s="25"/>
      <c r="K271" s="24"/>
      <c r="L271" s="25" t="s">
        <v>237</v>
      </c>
      <c r="M271" s="42"/>
      <c r="N271" s="25"/>
      <c r="O271" s="25"/>
      <c r="P271" s="25"/>
      <c r="Q271" s="25"/>
      <c r="R271" s="25"/>
      <c r="S271" s="25"/>
    </row>
    <row r="272" spans="1:19">
      <c r="A272" s="5">
        <v>41444</v>
      </c>
      <c r="B272" s="24">
        <v>0</v>
      </c>
      <c r="C272" s="24">
        <v>0</v>
      </c>
      <c r="D272" s="24">
        <v>0</v>
      </c>
      <c r="E272" s="24">
        <v>0</v>
      </c>
      <c r="F272" s="24">
        <v>0</v>
      </c>
      <c r="G272" s="24"/>
      <c r="H272" s="25"/>
      <c r="I272" s="25"/>
      <c r="J272" s="25"/>
      <c r="K272" s="24"/>
      <c r="L272" s="32" t="s">
        <v>219</v>
      </c>
      <c r="M272" s="42"/>
      <c r="N272" s="25"/>
      <c r="O272" s="25"/>
      <c r="P272" s="25"/>
      <c r="Q272" s="25"/>
      <c r="R272" s="25"/>
      <c r="S272" s="25"/>
    </row>
    <row r="273" spans="1:24">
      <c r="A273" s="5">
        <v>41445</v>
      </c>
      <c r="B273" s="24">
        <v>2</v>
      </c>
      <c r="C273" s="24">
        <v>0</v>
      </c>
      <c r="D273" s="27">
        <v>0</v>
      </c>
      <c r="E273" s="24">
        <v>0</v>
      </c>
      <c r="F273" s="24">
        <v>0</v>
      </c>
      <c r="G273" s="24">
        <v>2</v>
      </c>
      <c r="H273" s="25"/>
      <c r="I273" s="25"/>
      <c r="J273" s="25"/>
      <c r="K273" s="24"/>
      <c r="L273" s="27" t="s">
        <v>240</v>
      </c>
      <c r="M273" s="42"/>
      <c r="N273" s="25"/>
      <c r="O273" s="25"/>
      <c r="P273" s="25"/>
      <c r="Q273" s="25"/>
      <c r="R273" s="25"/>
      <c r="S273" s="25"/>
    </row>
    <row r="274" spans="1:24">
      <c r="A274" s="7">
        <v>41451</v>
      </c>
      <c r="B274" s="27">
        <v>2</v>
      </c>
      <c r="C274" s="27">
        <v>0</v>
      </c>
      <c r="D274" s="27">
        <v>0</v>
      </c>
      <c r="E274" s="27">
        <v>0</v>
      </c>
      <c r="F274" s="27">
        <v>0</v>
      </c>
      <c r="G274" s="27">
        <v>1</v>
      </c>
      <c r="H274" s="27">
        <v>1</v>
      </c>
      <c r="I274" s="27"/>
      <c r="J274" s="27"/>
      <c r="K274" s="27"/>
      <c r="L274" s="27" t="s">
        <v>227</v>
      </c>
      <c r="M274" s="52"/>
      <c r="N274" s="25"/>
      <c r="O274" s="25"/>
      <c r="P274" s="25"/>
      <c r="Q274" s="25"/>
      <c r="R274" s="25"/>
      <c r="S274" s="25"/>
    </row>
    <row r="275" spans="1:24" ht="13.5" thickBot="1">
      <c r="A275" s="7">
        <v>41452</v>
      </c>
      <c r="B275" s="25">
        <v>0</v>
      </c>
      <c r="C275" s="25">
        <v>1</v>
      </c>
      <c r="D275" s="25">
        <v>0</v>
      </c>
      <c r="E275" s="25">
        <v>0</v>
      </c>
      <c r="F275" s="25">
        <v>0</v>
      </c>
      <c r="G275" s="25">
        <v>1</v>
      </c>
      <c r="H275" s="25"/>
      <c r="I275" s="25"/>
      <c r="J275" s="25"/>
      <c r="K275" s="25"/>
      <c r="L275" s="33" t="s">
        <v>259</v>
      </c>
      <c r="M275" s="25"/>
      <c r="N275" s="25"/>
      <c r="O275" s="25"/>
      <c r="P275" s="25"/>
      <c r="Q275" s="25"/>
      <c r="R275" s="27"/>
      <c r="S275" s="25"/>
      <c r="T275" s="25"/>
      <c r="U275" s="25"/>
      <c r="V275" s="25"/>
      <c r="W275" s="25"/>
      <c r="X275" s="25"/>
    </row>
    <row r="276" spans="1:24">
      <c r="B276" s="25">
        <f>COUNT(B250:F275)</f>
        <v>130</v>
      </c>
      <c r="C276" s="25"/>
      <c r="D276" s="25"/>
      <c r="E276" s="25"/>
      <c r="F276" s="25"/>
      <c r="G276" s="25">
        <f>SUM(G250:G275)</f>
        <v>16</v>
      </c>
      <c r="H276" s="25">
        <f t="shared" ref="H276:J276" si="9">SUM(H250:H275)</f>
        <v>3</v>
      </c>
      <c r="I276" s="25">
        <f t="shared" si="9"/>
        <v>0</v>
      </c>
      <c r="J276" s="25">
        <f t="shared" si="9"/>
        <v>2</v>
      </c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spans="1:24">
      <c r="A277" s="1" t="s">
        <v>44</v>
      </c>
      <c r="B277" s="101" t="s">
        <v>14</v>
      </c>
      <c r="C277" s="93" t="s">
        <v>14</v>
      </c>
      <c r="D277" s="93" t="s">
        <v>14</v>
      </c>
      <c r="E277" s="101" t="s">
        <v>14</v>
      </c>
      <c r="F277" s="93" t="s">
        <v>14</v>
      </c>
      <c r="G277" s="93" t="s">
        <v>17</v>
      </c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1:24">
      <c r="A278" s="94" t="s">
        <v>0</v>
      </c>
      <c r="B278" s="95" t="s">
        <v>15</v>
      </c>
      <c r="C278" s="95" t="s">
        <v>15</v>
      </c>
      <c r="D278" s="95" t="s">
        <v>16</v>
      </c>
      <c r="E278" s="95" t="s">
        <v>18</v>
      </c>
      <c r="F278" s="95" t="s">
        <v>59</v>
      </c>
      <c r="G278" s="95" t="s">
        <v>27</v>
      </c>
      <c r="H278" s="95" t="s">
        <v>28</v>
      </c>
      <c r="I278" s="96" t="s">
        <v>29</v>
      </c>
      <c r="J278" s="97" t="s">
        <v>30</v>
      </c>
      <c r="K278" s="96" t="s">
        <v>6</v>
      </c>
      <c r="L278" s="97" t="s">
        <v>7</v>
      </c>
      <c r="M278" s="96" t="s">
        <v>8</v>
      </c>
      <c r="N278" s="25"/>
      <c r="O278" s="25"/>
      <c r="P278" s="25"/>
      <c r="Q278" s="25"/>
      <c r="R278" s="25"/>
      <c r="S278" s="25"/>
    </row>
    <row r="279" spans="1:24">
      <c r="A279" s="99">
        <v>41366</v>
      </c>
      <c r="B279" s="24">
        <v>0</v>
      </c>
      <c r="C279" s="24">
        <v>0</v>
      </c>
      <c r="D279" s="24">
        <v>0</v>
      </c>
      <c r="E279" s="24">
        <v>0</v>
      </c>
      <c r="F279" s="24">
        <v>0</v>
      </c>
      <c r="G279" s="24"/>
      <c r="H279" s="25"/>
      <c r="I279" s="25"/>
      <c r="J279" s="25"/>
      <c r="K279" s="62"/>
      <c r="L279" s="27" t="s">
        <v>68</v>
      </c>
      <c r="O279" s="25"/>
      <c r="P279" s="25"/>
      <c r="Q279" s="25"/>
      <c r="R279" s="25"/>
      <c r="S279" s="25"/>
    </row>
    <row r="280" spans="1:24">
      <c r="A280" s="8">
        <v>41368</v>
      </c>
      <c r="B280" s="24">
        <v>0</v>
      </c>
      <c r="C280" s="24">
        <v>0</v>
      </c>
      <c r="D280" s="24">
        <v>0</v>
      </c>
      <c r="E280" s="24">
        <v>0</v>
      </c>
      <c r="F280" s="24">
        <v>0</v>
      </c>
      <c r="G280" s="24"/>
      <c r="H280" s="25"/>
      <c r="I280" s="25"/>
      <c r="J280" s="25"/>
      <c r="K280" s="62"/>
      <c r="L280" s="34" t="s">
        <v>132</v>
      </c>
      <c r="O280" s="25"/>
      <c r="P280" s="25"/>
      <c r="Q280" s="25"/>
      <c r="R280" s="25"/>
      <c r="S280" s="25"/>
    </row>
    <row r="281" spans="1:24">
      <c r="A281" s="8">
        <v>41372</v>
      </c>
      <c r="B281" s="24">
        <v>0</v>
      </c>
      <c r="C281" s="24">
        <v>0</v>
      </c>
      <c r="D281" s="24">
        <v>0</v>
      </c>
      <c r="E281" s="24">
        <v>0</v>
      </c>
      <c r="F281" s="24">
        <v>0</v>
      </c>
      <c r="G281" s="24"/>
      <c r="H281" s="25"/>
      <c r="I281" s="25"/>
      <c r="J281" s="25"/>
      <c r="K281" s="62"/>
      <c r="L281" s="10" t="s">
        <v>139</v>
      </c>
      <c r="M281" s="42"/>
      <c r="N281" s="52"/>
      <c r="O281" s="25"/>
      <c r="P281" s="25"/>
      <c r="Q281" s="25"/>
      <c r="R281" s="25"/>
      <c r="S281" s="25"/>
    </row>
    <row r="282" spans="1:24">
      <c r="A282" s="8">
        <v>41375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/>
      <c r="H282" s="25"/>
      <c r="I282" s="25"/>
      <c r="J282" s="25"/>
      <c r="K282" s="62"/>
      <c r="L282" s="32" t="s">
        <v>112</v>
      </c>
      <c r="M282" s="42"/>
      <c r="N282" s="52"/>
      <c r="O282" s="25"/>
      <c r="P282" s="25"/>
      <c r="Q282" s="25"/>
      <c r="R282" s="25"/>
      <c r="S282" s="25"/>
    </row>
    <row r="283" spans="1:24">
      <c r="A283" s="7">
        <v>41380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/>
      <c r="H283" s="25"/>
      <c r="I283" s="25"/>
      <c r="J283" s="25"/>
      <c r="K283" s="62"/>
      <c r="L283" s="25" t="s">
        <v>71</v>
      </c>
      <c r="M283" s="42"/>
      <c r="N283" s="25"/>
      <c r="O283" s="25"/>
      <c r="P283" s="25"/>
      <c r="Q283" s="25"/>
      <c r="R283" s="25"/>
      <c r="S283" s="25"/>
    </row>
    <row r="284" spans="1:24">
      <c r="A284" s="5">
        <v>41380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/>
      <c r="H284" s="25"/>
      <c r="I284" s="25"/>
      <c r="J284" s="25"/>
      <c r="K284" s="62"/>
      <c r="L284" s="45" t="s">
        <v>65</v>
      </c>
      <c r="M284" s="42" t="s">
        <v>66</v>
      </c>
      <c r="N284" s="25"/>
      <c r="O284" s="25"/>
      <c r="P284" s="25"/>
      <c r="Q284" s="25"/>
      <c r="R284" s="25"/>
      <c r="S284" s="25"/>
    </row>
    <row r="285" spans="1:24">
      <c r="A285" s="5">
        <v>41381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/>
      <c r="H285" s="25"/>
      <c r="I285" s="25"/>
      <c r="J285" s="25"/>
      <c r="K285" s="62"/>
      <c r="L285" s="27" t="s">
        <v>125</v>
      </c>
      <c r="M285" s="42"/>
      <c r="N285" s="25"/>
      <c r="O285" s="25"/>
      <c r="P285" s="25"/>
      <c r="Q285" s="25"/>
      <c r="R285" s="25"/>
      <c r="S285" s="25"/>
    </row>
    <row r="286" spans="1:24">
      <c r="A286" s="5">
        <v>41389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/>
      <c r="H286" s="25"/>
      <c r="I286" s="25"/>
      <c r="J286" s="25"/>
      <c r="K286" s="62"/>
      <c r="L286" s="32" t="s">
        <v>98</v>
      </c>
      <c r="M286" s="42"/>
      <c r="N286" s="25"/>
      <c r="O286" s="25"/>
      <c r="P286" s="25"/>
      <c r="Q286" s="25"/>
      <c r="R286" s="25"/>
      <c r="S286" s="25"/>
    </row>
    <row r="287" spans="1:24">
      <c r="A287" s="5">
        <v>41395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/>
      <c r="H287" s="25"/>
      <c r="I287" s="25"/>
      <c r="J287" s="25"/>
      <c r="K287" s="62"/>
      <c r="L287" s="32" t="s">
        <v>90</v>
      </c>
      <c r="M287" s="42"/>
      <c r="N287" s="25"/>
      <c r="O287" s="25"/>
      <c r="P287" s="25"/>
      <c r="Q287" s="25"/>
      <c r="R287" s="25"/>
      <c r="S287" s="25"/>
    </row>
    <row r="288" spans="1:24">
      <c r="A288" s="5">
        <v>41396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/>
      <c r="H288" s="25"/>
      <c r="I288" s="25"/>
      <c r="J288" s="25"/>
      <c r="K288" s="62"/>
      <c r="L288" s="45" t="s">
        <v>92</v>
      </c>
      <c r="M288" s="42"/>
      <c r="N288" s="25"/>
      <c r="O288" s="25"/>
      <c r="P288" s="25"/>
      <c r="Q288" s="25"/>
      <c r="R288" s="25"/>
      <c r="S288" s="25"/>
    </row>
    <row r="289" spans="1:24">
      <c r="A289" s="5">
        <v>41401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/>
      <c r="H289" s="25"/>
      <c r="I289" s="25"/>
      <c r="J289" s="25"/>
      <c r="K289" s="62"/>
      <c r="L289" s="32" t="s">
        <v>185</v>
      </c>
      <c r="M289" s="42"/>
      <c r="N289" s="25"/>
      <c r="O289" s="25"/>
      <c r="P289" s="25"/>
      <c r="Q289" s="25"/>
      <c r="R289" s="25"/>
      <c r="S289" s="25"/>
    </row>
    <row r="290" spans="1:24">
      <c r="A290" s="5">
        <v>41403</v>
      </c>
      <c r="B290" s="24">
        <v>0</v>
      </c>
      <c r="C290" s="24">
        <v>4</v>
      </c>
      <c r="D290" s="24">
        <v>5</v>
      </c>
      <c r="E290" s="24">
        <v>3</v>
      </c>
      <c r="F290" s="24">
        <v>0</v>
      </c>
      <c r="G290" s="24"/>
      <c r="H290" s="25"/>
      <c r="I290" s="25"/>
      <c r="J290" s="25">
        <v>12</v>
      </c>
      <c r="K290" s="62"/>
      <c r="L290" s="51" t="s">
        <v>105</v>
      </c>
      <c r="M290" s="42"/>
      <c r="N290" s="25"/>
      <c r="O290" s="25"/>
      <c r="P290" s="25"/>
      <c r="Q290" s="25"/>
      <c r="R290" s="25"/>
      <c r="S290" s="25"/>
    </row>
    <row r="291" spans="1:24">
      <c r="A291" s="5">
        <v>41410</v>
      </c>
      <c r="B291" s="24">
        <v>0</v>
      </c>
      <c r="C291" s="24">
        <v>0</v>
      </c>
      <c r="D291" s="28">
        <v>0</v>
      </c>
      <c r="E291" s="24">
        <v>0</v>
      </c>
      <c r="F291" s="24">
        <v>0</v>
      </c>
      <c r="G291" s="24"/>
      <c r="H291" s="25"/>
      <c r="I291" s="25"/>
      <c r="J291" s="25"/>
      <c r="K291" s="62"/>
      <c r="L291" s="25" t="s">
        <v>149</v>
      </c>
      <c r="M291" s="42"/>
      <c r="N291" s="25"/>
      <c r="O291" s="25"/>
      <c r="P291" s="25"/>
      <c r="Q291" s="25"/>
      <c r="R291" s="25"/>
      <c r="S291" s="25"/>
    </row>
    <row r="292" spans="1:24">
      <c r="A292" s="5">
        <v>41411</v>
      </c>
      <c r="B292" s="24">
        <v>0</v>
      </c>
      <c r="C292" s="24">
        <v>0</v>
      </c>
      <c r="D292" s="24">
        <v>0</v>
      </c>
      <c r="E292" s="24">
        <v>0</v>
      </c>
      <c r="F292" s="24">
        <v>0</v>
      </c>
      <c r="G292" s="24"/>
      <c r="H292" s="25"/>
      <c r="I292" s="25"/>
      <c r="J292" s="25"/>
      <c r="K292" s="62"/>
      <c r="L292" s="25" t="s">
        <v>163</v>
      </c>
      <c r="M292" s="42"/>
      <c r="N292" s="25"/>
      <c r="O292" s="25"/>
      <c r="P292" s="25"/>
      <c r="Q292" s="25"/>
      <c r="R292" s="25"/>
      <c r="S292" s="25"/>
    </row>
    <row r="293" spans="1:24">
      <c r="A293" s="5">
        <v>41415</v>
      </c>
      <c r="B293" s="24">
        <v>2</v>
      </c>
      <c r="C293" s="24">
        <v>0</v>
      </c>
      <c r="D293" s="28">
        <v>1</v>
      </c>
      <c r="E293" s="24">
        <v>0</v>
      </c>
      <c r="F293" s="24">
        <v>0</v>
      </c>
      <c r="G293" s="24">
        <v>3</v>
      </c>
      <c r="H293" s="25"/>
      <c r="I293" s="25"/>
      <c r="J293" s="25"/>
      <c r="K293" s="62"/>
      <c r="L293" s="32" t="s">
        <v>152</v>
      </c>
      <c r="M293" s="42"/>
      <c r="N293" s="25"/>
      <c r="O293" s="25"/>
      <c r="P293" s="25"/>
      <c r="Q293" s="25"/>
      <c r="R293" s="25"/>
      <c r="S293" s="25"/>
    </row>
    <row r="294" spans="1:24">
      <c r="A294" s="5">
        <v>41417</v>
      </c>
      <c r="B294" s="24">
        <v>4</v>
      </c>
      <c r="C294" s="24">
        <v>2</v>
      </c>
      <c r="D294" s="28">
        <v>0</v>
      </c>
      <c r="E294" s="24">
        <v>0</v>
      </c>
      <c r="F294" s="24">
        <v>0</v>
      </c>
      <c r="G294" s="24"/>
      <c r="H294" s="25">
        <v>6</v>
      </c>
      <c r="I294" s="25"/>
      <c r="J294" s="25"/>
      <c r="K294" s="62"/>
      <c r="L294" s="25" t="s">
        <v>186</v>
      </c>
      <c r="M294" s="42" t="s">
        <v>188</v>
      </c>
      <c r="N294" s="25"/>
      <c r="O294" s="25"/>
      <c r="P294" s="25"/>
      <c r="Q294" s="25"/>
      <c r="R294" s="25"/>
      <c r="S294" s="25"/>
    </row>
    <row r="295" spans="1:24">
      <c r="A295" s="98">
        <v>41422</v>
      </c>
      <c r="B295" s="24">
        <v>0</v>
      </c>
      <c r="C295" s="24">
        <v>0</v>
      </c>
      <c r="D295" s="28">
        <v>0</v>
      </c>
      <c r="E295" s="24">
        <v>0</v>
      </c>
      <c r="F295" s="24">
        <v>0</v>
      </c>
      <c r="G295" s="24"/>
      <c r="H295" s="25"/>
      <c r="I295" s="25"/>
      <c r="J295" s="25"/>
      <c r="K295" s="62"/>
      <c r="L295" s="32" t="s">
        <v>157</v>
      </c>
      <c r="M295" s="42"/>
      <c r="N295" s="25"/>
      <c r="O295" s="25"/>
      <c r="P295" s="25"/>
      <c r="Q295" s="25"/>
      <c r="R295" s="25"/>
      <c r="S295" s="25"/>
    </row>
    <row r="296" spans="1:24">
      <c r="A296" s="98">
        <v>41424</v>
      </c>
      <c r="B296" s="24">
        <v>0</v>
      </c>
      <c r="C296" s="24">
        <v>0</v>
      </c>
      <c r="D296" s="28">
        <v>0</v>
      </c>
      <c r="E296" s="24">
        <v>0</v>
      </c>
      <c r="F296" s="24">
        <v>0</v>
      </c>
      <c r="G296" s="24"/>
      <c r="H296" s="25"/>
      <c r="I296" s="25"/>
      <c r="J296" s="25"/>
      <c r="K296" s="62"/>
      <c r="L296" s="32" t="s">
        <v>235</v>
      </c>
      <c r="M296" s="42"/>
      <c r="N296" s="25"/>
      <c r="O296" s="25"/>
      <c r="P296" s="25"/>
      <c r="Q296" s="25"/>
      <c r="R296" s="25"/>
      <c r="S296" s="25"/>
    </row>
    <row r="297" spans="1:24">
      <c r="A297" s="98">
        <v>41429</v>
      </c>
      <c r="B297" s="24">
        <v>0</v>
      </c>
      <c r="C297" s="24">
        <v>0</v>
      </c>
      <c r="D297" s="24">
        <v>0</v>
      </c>
      <c r="E297" s="24">
        <v>0</v>
      </c>
      <c r="F297" s="24">
        <v>0</v>
      </c>
      <c r="G297" s="24"/>
      <c r="H297" s="25"/>
      <c r="I297" s="25"/>
      <c r="J297" s="25"/>
      <c r="K297" s="62"/>
      <c r="L297" s="32" t="s">
        <v>167</v>
      </c>
      <c r="M297" s="42"/>
      <c r="N297" s="25"/>
      <c r="O297" s="25"/>
      <c r="P297" s="25"/>
      <c r="Q297" s="25"/>
      <c r="R297" s="25"/>
      <c r="S297" s="25"/>
    </row>
    <row r="298" spans="1:24">
      <c r="A298" s="5">
        <v>41431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/>
      <c r="H298" s="25"/>
      <c r="I298" s="25"/>
      <c r="J298" s="25"/>
      <c r="K298" s="62"/>
      <c r="L298" s="25" t="s">
        <v>246</v>
      </c>
      <c r="M298" s="42"/>
      <c r="N298" s="25"/>
      <c r="O298" s="25"/>
      <c r="P298" s="25"/>
      <c r="Q298" s="25"/>
      <c r="R298" s="25"/>
      <c r="S298" s="25"/>
    </row>
    <row r="299" spans="1:24">
      <c r="A299" s="5">
        <v>41436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/>
      <c r="H299" s="25"/>
      <c r="I299" s="25"/>
      <c r="J299" s="25"/>
      <c r="K299" s="62"/>
      <c r="L299" s="25" t="s">
        <v>256</v>
      </c>
      <c r="M299" s="42"/>
      <c r="N299" s="25"/>
      <c r="O299" s="25"/>
      <c r="P299" s="25"/>
      <c r="Q299" s="25"/>
      <c r="R299" s="25"/>
      <c r="S299" s="25"/>
    </row>
    <row r="300" spans="1:24">
      <c r="A300" s="5">
        <v>41438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/>
      <c r="H300" s="25"/>
      <c r="I300" s="25"/>
      <c r="J300" s="25"/>
      <c r="K300" s="62"/>
      <c r="L300" s="27" t="s">
        <v>243</v>
      </c>
      <c r="M300" s="42"/>
      <c r="N300" s="25"/>
      <c r="O300" s="25"/>
      <c r="P300" s="25"/>
      <c r="Q300" s="25"/>
      <c r="R300" s="25"/>
      <c r="S300" s="25"/>
    </row>
    <row r="301" spans="1:24">
      <c r="A301" s="5">
        <v>41442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/>
      <c r="H301" s="25"/>
      <c r="I301" s="25"/>
      <c r="J301" s="25"/>
      <c r="K301" s="62"/>
      <c r="L301" s="27" t="s">
        <v>183</v>
      </c>
      <c r="M301" s="42"/>
      <c r="N301" s="25"/>
      <c r="O301" s="25"/>
      <c r="P301" s="25"/>
      <c r="Q301" s="25"/>
      <c r="R301" s="25"/>
      <c r="S301" s="25"/>
    </row>
    <row r="302" spans="1:24">
      <c r="A302" s="5">
        <v>41444</v>
      </c>
      <c r="B302" s="24">
        <v>0</v>
      </c>
      <c r="C302" s="24">
        <v>1</v>
      </c>
      <c r="D302" s="24">
        <v>0</v>
      </c>
      <c r="E302" s="24">
        <v>0</v>
      </c>
      <c r="F302" s="24">
        <v>0</v>
      </c>
      <c r="G302" s="24"/>
      <c r="H302" s="25">
        <v>1</v>
      </c>
      <c r="I302" s="25"/>
      <c r="J302" s="25"/>
      <c r="K302" s="45"/>
      <c r="L302" s="27" t="s">
        <v>219</v>
      </c>
      <c r="M302" s="42"/>
      <c r="N302" s="25"/>
      <c r="O302" s="25"/>
      <c r="P302" s="25"/>
      <c r="Q302" s="25"/>
      <c r="R302" s="25"/>
      <c r="S302" s="25"/>
    </row>
    <row r="303" spans="1:24">
      <c r="A303" s="7">
        <v>41449</v>
      </c>
      <c r="B303" s="27">
        <v>0</v>
      </c>
      <c r="C303" s="27">
        <v>3</v>
      </c>
      <c r="D303" s="27">
        <v>3</v>
      </c>
      <c r="E303" s="27">
        <v>2</v>
      </c>
      <c r="F303" s="27">
        <v>0</v>
      </c>
      <c r="G303" s="27">
        <v>8</v>
      </c>
      <c r="H303" s="27"/>
      <c r="I303" s="27"/>
      <c r="J303" s="27"/>
      <c r="K303" s="45"/>
      <c r="L303" s="27" t="s">
        <v>254</v>
      </c>
      <c r="M303" s="52"/>
      <c r="N303" s="25"/>
      <c r="O303" s="25"/>
      <c r="P303" s="25"/>
      <c r="Q303" s="25"/>
      <c r="R303" s="25"/>
      <c r="S303" s="25"/>
    </row>
    <row r="304" spans="1:24" ht="13.5" thickBot="1">
      <c r="A304" s="7">
        <v>41452</v>
      </c>
      <c r="B304" s="25">
        <v>1</v>
      </c>
      <c r="C304" s="25">
        <v>1</v>
      </c>
      <c r="D304" s="25">
        <v>0</v>
      </c>
      <c r="E304" s="25">
        <v>0</v>
      </c>
      <c r="F304" s="25">
        <v>0</v>
      </c>
      <c r="G304" s="25">
        <v>3</v>
      </c>
      <c r="H304" s="25"/>
      <c r="I304" s="25"/>
      <c r="J304" s="25"/>
      <c r="K304" s="25"/>
      <c r="L304" s="33" t="s">
        <v>259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 spans="1:24">
      <c r="A305" s="5"/>
      <c r="B305" s="27">
        <f>COUNT(B279:F304)</f>
        <v>130</v>
      </c>
      <c r="C305" s="25"/>
      <c r="D305" s="25"/>
      <c r="E305" s="25"/>
      <c r="F305" s="25"/>
      <c r="G305" s="25">
        <f>SUM(G279:G304)</f>
        <v>14</v>
      </c>
      <c r="H305" s="25">
        <f t="shared" ref="H305:J305" si="10">SUM(H279:H304)</f>
        <v>7</v>
      </c>
      <c r="I305" s="25">
        <f t="shared" si="10"/>
        <v>0</v>
      </c>
      <c r="J305" s="25">
        <f t="shared" si="10"/>
        <v>12</v>
      </c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 spans="1:24">
      <c r="A306" s="1" t="s">
        <v>12</v>
      </c>
      <c r="B306" s="101" t="s">
        <v>14</v>
      </c>
      <c r="C306" s="101" t="s">
        <v>14</v>
      </c>
      <c r="D306" s="93" t="s">
        <v>14</v>
      </c>
      <c r="E306" s="101" t="s">
        <v>14</v>
      </c>
      <c r="F306" s="93" t="s">
        <v>17</v>
      </c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1:24">
      <c r="A307" s="94" t="s">
        <v>0</v>
      </c>
      <c r="B307" s="95" t="s">
        <v>15</v>
      </c>
      <c r="C307" s="95" t="s">
        <v>59</v>
      </c>
      <c r="D307" s="95" t="s">
        <v>16</v>
      </c>
      <c r="E307" s="95" t="s">
        <v>18</v>
      </c>
      <c r="F307" s="95" t="s">
        <v>27</v>
      </c>
      <c r="G307" s="93" t="s">
        <v>28</v>
      </c>
      <c r="H307" s="96" t="s">
        <v>29</v>
      </c>
      <c r="I307" s="97" t="s">
        <v>30</v>
      </c>
      <c r="J307" s="96" t="s">
        <v>6</v>
      </c>
      <c r="K307" s="97" t="s">
        <v>7</v>
      </c>
      <c r="L307" s="96" t="s">
        <v>8</v>
      </c>
      <c r="M307" s="25"/>
      <c r="N307" s="25"/>
      <c r="O307" s="25"/>
      <c r="P307" s="25"/>
      <c r="Q307" s="25"/>
      <c r="R307" s="25"/>
      <c r="S307" s="25"/>
    </row>
    <row r="308" spans="1:24">
      <c r="A308" s="99">
        <v>41366</v>
      </c>
      <c r="B308" s="24">
        <v>0</v>
      </c>
      <c r="C308" s="24">
        <v>0</v>
      </c>
      <c r="D308" s="24">
        <v>0</v>
      </c>
      <c r="E308" s="24">
        <v>0</v>
      </c>
      <c r="F308" s="24"/>
      <c r="G308" s="27"/>
      <c r="H308" s="27"/>
      <c r="I308" s="25"/>
      <c r="J308" s="24"/>
      <c r="K308" s="27" t="s">
        <v>68</v>
      </c>
      <c r="M308" s="25"/>
      <c r="N308" s="25"/>
      <c r="O308" s="25"/>
      <c r="P308" s="25"/>
      <c r="Q308" s="25"/>
      <c r="R308" s="25"/>
      <c r="S308" s="25"/>
    </row>
    <row r="309" spans="1:24">
      <c r="A309" s="8">
        <v>41367</v>
      </c>
      <c r="B309" s="24">
        <v>1</v>
      </c>
      <c r="C309" s="24">
        <v>0</v>
      </c>
      <c r="D309" s="24">
        <v>0</v>
      </c>
      <c r="E309" s="25">
        <v>0</v>
      </c>
      <c r="F309" s="24">
        <v>1</v>
      </c>
      <c r="G309" s="27"/>
      <c r="H309" s="27"/>
      <c r="I309" s="25"/>
      <c r="J309" s="24"/>
      <c r="K309" s="25" t="s">
        <v>142</v>
      </c>
      <c r="M309" s="25"/>
      <c r="N309" s="25"/>
      <c r="O309" s="25"/>
      <c r="P309" s="25"/>
      <c r="Q309" s="25"/>
      <c r="R309" s="25"/>
      <c r="S309" s="25"/>
    </row>
    <row r="310" spans="1:24">
      <c r="A310" s="8">
        <v>41372</v>
      </c>
      <c r="B310" s="24">
        <v>0</v>
      </c>
      <c r="C310" s="24">
        <v>0</v>
      </c>
      <c r="D310" s="24">
        <v>0</v>
      </c>
      <c r="E310" s="24">
        <v>0</v>
      </c>
      <c r="F310" s="24"/>
      <c r="G310" s="27"/>
      <c r="H310" s="27"/>
      <c r="I310" s="25"/>
      <c r="J310" s="24"/>
      <c r="K310" s="10" t="s">
        <v>139</v>
      </c>
      <c r="M310" s="25"/>
      <c r="N310" s="25"/>
      <c r="O310" s="25"/>
      <c r="P310" s="25"/>
      <c r="Q310" s="25"/>
      <c r="R310" s="25"/>
      <c r="S310" s="25"/>
    </row>
    <row r="311" spans="1:24">
      <c r="A311" s="8">
        <v>41373</v>
      </c>
      <c r="B311" s="24">
        <v>0</v>
      </c>
      <c r="C311" s="24">
        <v>0</v>
      </c>
      <c r="D311" s="24">
        <v>0</v>
      </c>
      <c r="E311" s="25">
        <v>1</v>
      </c>
      <c r="F311" s="24"/>
      <c r="G311" s="27"/>
      <c r="H311" s="27">
        <v>1</v>
      </c>
      <c r="I311" s="25"/>
      <c r="J311" s="24"/>
      <c r="K311" s="45" t="s">
        <v>115</v>
      </c>
      <c r="L311" s="42"/>
      <c r="M311" s="25"/>
      <c r="N311" s="25"/>
      <c r="O311" s="25"/>
      <c r="P311" s="25"/>
      <c r="Q311" s="25"/>
      <c r="R311" s="25"/>
      <c r="S311" s="25"/>
    </row>
    <row r="312" spans="1:24">
      <c r="A312" s="8">
        <v>41379</v>
      </c>
      <c r="B312" s="24">
        <v>1</v>
      </c>
      <c r="C312" s="24">
        <v>0</v>
      </c>
      <c r="D312" s="24">
        <v>1</v>
      </c>
      <c r="E312" s="24">
        <v>0</v>
      </c>
      <c r="F312" s="24">
        <v>2</v>
      </c>
      <c r="G312" s="27"/>
      <c r="H312" s="27"/>
      <c r="I312" s="25"/>
      <c r="J312" s="24"/>
      <c r="K312" s="25" t="s">
        <v>118</v>
      </c>
      <c r="L312" s="42"/>
      <c r="M312" s="25"/>
      <c r="N312" s="25"/>
      <c r="O312" s="25"/>
      <c r="P312" s="25"/>
      <c r="Q312" s="25"/>
      <c r="R312" s="25"/>
      <c r="S312" s="25"/>
    </row>
    <row r="313" spans="1:24">
      <c r="A313" s="8">
        <v>41379</v>
      </c>
      <c r="B313" s="24">
        <v>0</v>
      </c>
      <c r="C313" s="24">
        <v>0</v>
      </c>
      <c r="D313" s="24">
        <v>0</v>
      </c>
      <c r="E313" s="24">
        <v>0</v>
      </c>
      <c r="F313" s="24"/>
      <c r="G313" s="27"/>
      <c r="H313" s="27"/>
      <c r="I313" s="25"/>
      <c r="J313" s="24"/>
      <c r="K313" s="25" t="s">
        <v>121</v>
      </c>
      <c r="L313" s="42" t="s">
        <v>66</v>
      </c>
      <c r="M313" s="25"/>
      <c r="N313" s="25"/>
      <c r="O313" s="25"/>
      <c r="P313" s="25"/>
      <c r="Q313" s="25"/>
      <c r="R313" s="25"/>
      <c r="S313" s="25"/>
    </row>
    <row r="314" spans="1:24">
      <c r="A314" s="7">
        <v>41380</v>
      </c>
      <c r="B314" s="24">
        <v>0</v>
      </c>
      <c r="C314" s="24">
        <v>0</v>
      </c>
      <c r="D314" s="24">
        <v>0</v>
      </c>
      <c r="E314" s="24">
        <v>0</v>
      </c>
      <c r="F314" s="24"/>
      <c r="G314" s="27"/>
      <c r="H314" s="27"/>
      <c r="I314" s="25"/>
      <c r="J314" s="24"/>
      <c r="K314" s="25" t="s">
        <v>71</v>
      </c>
      <c r="L314" s="42"/>
      <c r="M314" s="25"/>
      <c r="N314" s="25"/>
      <c r="O314" s="25"/>
      <c r="P314" s="25"/>
      <c r="Q314" s="25"/>
      <c r="R314" s="25"/>
      <c r="S314" s="25"/>
    </row>
    <row r="315" spans="1:24">
      <c r="A315" s="5">
        <v>41389</v>
      </c>
      <c r="B315" s="24">
        <v>0</v>
      </c>
      <c r="C315" s="24">
        <v>0</v>
      </c>
      <c r="D315" s="24">
        <v>0</v>
      </c>
      <c r="E315" s="24">
        <v>0</v>
      </c>
      <c r="F315" s="24"/>
      <c r="G315" s="27"/>
      <c r="H315" s="27"/>
      <c r="I315" s="25"/>
      <c r="J315" s="24"/>
      <c r="K315" s="45" t="s">
        <v>98</v>
      </c>
      <c r="L315" s="42"/>
      <c r="M315" s="25"/>
      <c r="N315" s="25"/>
      <c r="O315" s="25"/>
      <c r="P315" s="25"/>
      <c r="Q315" s="25"/>
      <c r="R315" s="25"/>
      <c r="S315" s="25"/>
    </row>
    <row r="316" spans="1:24">
      <c r="A316" s="5">
        <v>41393</v>
      </c>
      <c r="B316" s="24">
        <v>0</v>
      </c>
      <c r="C316" s="24">
        <v>0</v>
      </c>
      <c r="D316" s="24">
        <v>0</v>
      </c>
      <c r="E316" s="25">
        <v>0</v>
      </c>
      <c r="F316" s="24"/>
      <c r="G316" s="27"/>
      <c r="H316" s="27"/>
      <c r="I316" s="25"/>
      <c r="J316" s="24"/>
      <c r="K316" s="43" t="s">
        <v>96</v>
      </c>
      <c r="L316" s="42"/>
      <c r="M316" s="25"/>
      <c r="N316" s="25"/>
      <c r="O316" s="25"/>
      <c r="P316" s="25"/>
      <c r="Q316" s="25"/>
      <c r="R316" s="25"/>
      <c r="S316" s="25"/>
    </row>
    <row r="317" spans="1:24">
      <c r="A317" s="5">
        <v>41396</v>
      </c>
      <c r="B317" s="24">
        <v>0</v>
      </c>
      <c r="C317" s="24">
        <v>0</v>
      </c>
      <c r="D317" s="24">
        <v>0</v>
      </c>
      <c r="E317" s="24">
        <v>0</v>
      </c>
      <c r="F317" s="24"/>
      <c r="G317" s="27"/>
      <c r="H317" s="27"/>
      <c r="I317" s="25"/>
      <c r="J317" s="24"/>
      <c r="K317" s="45" t="s">
        <v>92</v>
      </c>
      <c r="L317" s="42"/>
      <c r="M317" s="25"/>
      <c r="N317" s="25"/>
      <c r="O317" s="25"/>
      <c r="P317" s="25"/>
      <c r="Q317" s="25"/>
      <c r="R317" s="25"/>
      <c r="S317" s="25"/>
    </row>
    <row r="318" spans="1:24">
      <c r="A318" s="5">
        <v>41400</v>
      </c>
      <c r="B318" s="24">
        <v>0</v>
      </c>
      <c r="C318" s="24">
        <v>0</v>
      </c>
      <c r="D318" s="24">
        <v>0</v>
      </c>
      <c r="E318" s="25">
        <v>0</v>
      </c>
      <c r="F318" s="24"/>
      <c r="G318" s="27"/>
      <c r="H318" s="27"/>
      <c r="I318" s="25"/>
      <c r="J318" s="24"/>
      <c r="K318" s="25" t="s">
        <v>108</v>
      </c>
      <c r="L318" s="42"/>
      <c r="M318" s="25"/>
      <c r="N318" s="25"/>
      <c r="O318" s="25"/>
      <c r="P318" s="25"/>
      <c r="Q318" s="25"/>
      <c r="R318" s="25"/>
      <c r="S318" s="25"/>
    </row>
    <row r="319" spans="1:24">
      <c r="A319" s="5">
        <v>41403</v>
      </c>
      <c r="B319" s="24">
        <v>0</v>
      </c>
      <c r="C319" s="24">
        <v>0</v>
      </c>
      <c r="D319" s="24">
        <v>0</v>
      </c>
      <c r="E319" s="24">
        <v>0</v>
      </c>
      <c r="F319" s="24"/>
      <c r="G319" s="27"/>
      <c r="H319" s="27"/>
      <c r="I319" s="25"/>
      <c r="J319" s="24"/>
      <c r="K319" s="51" t="s">
        <v>105</v>
      </c>
      <c r="L319" s="42"/>
      <c r="M319" s="25"/>
      <c r="N319" s="25"/>
      <c r="O319" s="25"/>
      <c r="P319" s="25"/>
      <c r="Q319" s="25"/>
      <c r="R319" s="25"/>
      <c r="S319" s="25"/>
    </row>
    <row r="320" spans="1:24">
      <c r="A320" s="5">
        <v>41407</v>
      </c>
      <c r="B320" s="24">
        <v>0</v>
      </c>
      <c r="C320" s="24">
        <v>0</v>
      </c>
      <c r="D320" s="24">
        <v>0</v>
      </c>
      <c r="E320" s="24">
        <v>1</v>
      </c>
      <c r="F320" s="24"/>
      <c r="G320" s="27">
        <v>1</v>
      </c>
      <c r="H320" s="27"/>
      <c r="I320" s="25"/>
      <c r="J320" s="24"/>
      <c r="K320" s="43" t="s">
        <v>193</v>
      </c>
      <c r="L320" s="42"/>
      <c r="M320" s="25"/>
      <c r="N320" s="25"/>
      <c r="O320" s="25"/>
      <c r="P320" s="25"/>
      <c r="Q320" s="25"/>
      <c r="R320" s="25"/>
      <c r="S320" s="25"/>
    </row>
    <row r="321" spans="1:24">
      <c r="A321" s="5">
        <v>41410</v>
      </c>
      <c r="B321" s="24">
        <v>0</v>
      </c>
      <c r="C321" s="24">
        <v>0</v>
      </c>
      <c r="D321" s="24">
        <v>2</v>
      </c>
      <c r="E321" s="24">
        <v>0</v>
      </c>
      <c r="F321" s="24"/>
      <c r="G321" s="27">
        <v>1</v>
      </c>
      <c r="H321" s="27"/>
      <c r="I321" s="25">
        <v>1</v>
      </c>
      <c r="J321" s="24"/>
      <c r="K321" s="25" t="s">
        <v>149</v>
      </c>
      <c r="L321" s="42" t="s">
        <v>151</v>
      </c>
      <c r="M321" s="25"/>
      <c r="N321" s="25"/>
      <c r="O321" s="25"/>
      <c r="P321" s="25"/>
      <c r="Q321" s="25"/>
      <c r="R321" s="25"/>
      <c r="S321" s="25"/>
    </row>
    <row r="322" spans="1:24">
      <c r="A322" s="5">
        <v>41414</v>
      </c>
      <c r="B322" s="24">
        <v>1</v>
      </c>
      <c r="C322" s="24">
        <v>0</v>
      </c>
      <c r="D322" s="24">
        <v>0</v>
      </c>
      <c r="E322" s="25">
        <v>0</v>
      </c>
      <c r="F322" s="24">
        <v>1</v>
      </c>
      <c r="G322" s="27"/>
      <c r="H322" s="27"/>
      <c r="I322" s="25"/>
      <c r="J322" s="24"/>
      <c r="K322" s="43" t="s">
        <v>215</v>
      </c>
      <c r="L322" s="42"/>
      <c r="M322" s="25"/>
      <c r="N322" s="25"/>
      <c r="O322" s="25"/>
      <c r="P322" s="25"/>
      <c r="Q322" s="25"/>
      <c r="R322" s="25"/>
      <c r="S322" s="25"/>
    </row>
    <row r="323" spans="1:24">
      <c r="A323" s="5">
        <v>41417</v>
      </c>
      <c r="B323" s="24">
        <v>0</v>
      </c>
      <c r="C323" s="24">
        <v>0</v>
      </c>
      <c r="D323" s="24">
        <v>0</v>
      </c>
      <c r="E323" s="25">
        <v>0</v>
      </c>
      <c r="F323" s="24"/>
      <c r="G323" s="27"/>
      <c r="H323" s="27"/>
      <c r="I323" s="25"/>
      <c r="J323" s="24"/>
      <c r="K323" s="25" t="s">
        <v>186</v>
      </c>
      <c r="L323" s="42"/>
      <c r="M323" s="25"/>
      <c r="N323" s="25"/>
      <c r="O323" s="25"/>
      <c r="P323" s="25"/>
      <c r="Q323" s="25"/>
      <c r="R323" s="25"/>
      <c r="S323" s="25"/>
    </row>
    <row r="324" spans="1:24">
      <c r="A324" s="98">
        <v>41422</v>
      </c>
      <c r="B324" s="24">
        <v>0</v>
      </c>
      <c r="C324" s="24">
        <v>0</v>
      </c>
      <c r="D324" s="24">
        <v>0</v>
      </c>
      <c r="E324" s="24">
        <v>0</v>
      </c>
      <c r="F324" s="24"/>
      <c r="G324" s="27"/>
      <c r="H324" s="27"/>
      <c r="I324" s="25"/>
      <c r="J324" s="24"/>
      <c r="K324" s="32" t="s">
        <v>157</v>
      </c>
      <c r="L324" s="42"/>
      <c r="M324" s="25"/>
      <c r="N324" s="25"/>
      <c r="O324" s="25"/>
      <c r="P324" s="25"/>
      <c r="Q324" s="25"/>
      <c r="R324" s="25"/>
      <c r="S324" s="25"/>
    </row>
    <row r="325" spans="1:24">
      <c r="A325" s="98">
        <v>41424</v>
      </c>
      <c r="B325" s="24">
        <v>0</v>
      </c>
      <c r="C325" s="24">
        <v>0</v>
      </c>
      <c r="D325" s="24">
        <v>0</v>
      </c>
      <c r="E325" s="24">
        <v>0</v>
      </c>
      <c r="F325" s="24"/>
      <c r="G325" s="27"/>
      <c r="H325" s="27"/>
      <c r="I325" s="25"/>
      <c r="J325" s="24"/>
      <c r="K325" s="32" t="s">
        <v>235</v>
      </c>
      <c r="L325" s="42"/>
      <c r="M325" s="25"/>
      <c r="N325" s="25"/>
      <c r="O325" s="25"/>
      <c r="P325" s="25"/>
      <c r="Q325" s="25"/>
      <c r="R325" s="25"/>
      <c r="S325" s="25"/>
    </row>
    <row r="326" spans="1:24">
      <c r="A326" s="98">
        <v>41428</v>
      </c>
      <c r="B326" s="24">
        <v>1</v>
      </c>
      <c r="C326" s="24">
        <v>0</v>
      </c>
      <c r="D326" s="24">
        <v>0</v>
      </c>
      <c r="E326" s="25">
        <v>0</v>
      </c>
      <c r="F326" s="24"/>
      <c r="G326" s="27">
        <v>1</v>
      </c>
      <c r="H326" s="27"/>
      <c r="I326" s="25"/>
      <c r="J326" s="24"/>
      <c r="K326" s="45" t="s">
        <v>191</v>
      </c>
      <c r="L326" s="42"/>
      <c r="M326" s="25"/>
      <c r="N326" s="25"/>
      <c r="O326" s="25"/>
      <c r="P326" s="25"/>
      <c r="Q326" s="25"/>
      <c r="R326" s="25"/>
      <c r="S326" s="25"/>
    </row>
    <row r="327" spans="1:24">
      <c r="A327" s="98">
        <v>41431</v>
      </c>
      <c r="B327" s="24">
        <v>2</v>
      </c>
      <c r="C327" s="24">
        <v>0</v>
      </c>
      <c r="D327" s="24">
        <v>0</v>
      </c>
      <c r="E327" s="25">
        <v>0</v>
      </c>
      <c r="F327" s="24"/>
      <c r="G327" s="27">
        <v>2</v>
      </c>
      <c r="H327" s="27"/>
      <c r="I327" s="25"/>
      <c r="J327" s="24"/>
      <c r="K327" s="25" t="s">
        <v>246</v>
      </c>
      <c r="L327" s="42"/>
      <c r="M327" s="25"/>
      <c r="N327" s="25"/>
      <c r="O327" s="25"/>
      <c r="P327" s="25"/>
      <c r="Q327" s="25"/>
      <c r="R327" s="25"/>
      <c r="S327" s="25"/>
    </row>
    <row r="328" spans="1:24">
      <c r="A328" s="5">
        <v>41435</v>
      </c>
      <c r="B328" s="24">
        <v>0</v>
      </c>
      <c r="C328" s="24">
        <v>0</v>
      </c>
      <c r="D328" s="24">
        <v>0</v>
      </c>
      <c r="E328" s="24">
        <v>0</v>
      </c>
      <c r="F328" s="24"/>
      <c r="G328" s="27"/>
      <c r="H328" s="27"/>
      <c r="I328" s="25"/>
      <c r="J328" s="24"/>
      <c r="K328" s="2" t="s">
        <v>200</v>
      </c>
      <c r="L328" s="42"/>
      <c r="M328" s="25"/>
      <c r="N328" s="25"/>
      <c r="O328" s="25"/>
      <c r="P328" s="25"/>
      <c r="Q328" s="25"/>
      <c r="R328" s="25"/>
      <c r="S328" s="25"/>
    </row>
    <row r="329" spans="1:24">
      <c r="A329" s="5">
        <v>41438</v>
      </c>
      <c r="B329" s="24">
        <v>0</v>
      </c>
      <c r="C329" s="24">
        <v>0</v>
      </c>
      <c r="D329" s="24">
        <v>0</v>
      </c>
      <c r="E329" s="24">
        <v>0</v>
      </c>
      <c r="F329" s="24"/>
      <c r="G329" s="27"/>
      <c r="H329" s="27"/>
      <c r="I329" s="25"/>
      <c r="J329" s="24"/>
      <c r="K329" s="32" t="s">
        <v>243</v>
      </c>
      <c r="L329" s="42"/>
      <c r="M329" s="25"/>
      <c r="N329" s="25"/>
      <c r="O329" s="25"/>
      <c r="P329" s="25"/>
      <c r="Q329" s="25"/>
      <c r="R329" s="25"/>
      <c r="S329" s="25"/>
    </row>
    <row r="330" spans="1:24">
      <c r="A330" s="5">
        <v>41442</v>
      </c>
      <c r="B330" s="24">
        <v>0</v>
      </c>
      <c r="C330" s="24">
        <v>0</v>
      </c>
      <c r="D330" s="24">
        <v>0</v>
      </c>
      <c r="E330" s="25">
        <v>0</v>
      </c>
      <c r="F330" s="24"/>
      <c r="G330" s="27"/>
      <c r="H330" s="27"/>
      <c r="I330" s="25"/>
      <c r="J330" s="24"/>
      <c r="K330" s="27" t="s">
        <v>183</v>
      </c>
      <c r="L330" s="42"/>
      <c r="M330" s="25"/>
      <c r="N330" s="25"/>
      <c r="O330" s="25"/>
      <c r="P330" s="25"/>
      <c r="Q330" s="25"/>
      <c r="R330" s="25"/>
      <c r="S330" s="25"/>
    </row>
    <row r="331" spans="1:24">
      <c r="A331" s="5">
        <v>41443</v>
      </c>
      <c r="B331" s="24">
        <v>0</v>
      </c>
      <c r="C331" s="24">
        <v>0</v>
      </c>
      <c r="D331" s="24">
        <v>0</v>
      </c>
      <c r="E331" s="25">
        <v>0</v>
      </c>
      <c r="F331" s="24"/>
      <c r="G331" s="27"/>
      <c r="H331" s="27"/>
      <c r="I331" s="25"/>
      <c r="J331" s="24"/>
      <c r="K331" s="2" t="s">
        <v>249</v>
      </c>
      <c r="L331" s="42"/>
      <c r="M331" s="25"/>
      <c r="N331" s="25"/>
      <c r="O331" s="25"/>
      <c r="P331" s="25"/>
      <c r="Q331" s="25"/>
      <c r="R331" s="25"/>
      <c r="S331" s="25"/>
    </row>
    <row r="332" spans="1:24" ht="13.5" thickBot="1">
      <c r="A332" s="5">
        <v>41449</v>
      </c>
      <c r="B332" s="24">
        <v>0</v>
      </c>
      <c r="C332" s="24">
        <v>0</v>
      </c>
      <c r="D332" s="24">
        <v>0</v>
      </c>
      <c r="E332" s="25">
        <v>0</v>
      </c>
      <c r="F332" s="24"/>
      <c r="G332" s="27"/>
      <c r="H332" s="27"/>
      <c r="I332" s="25"/>
      <c r="J332" s="24"/>
      <c r="K332" s="30" t="s">
        <v>254</v>
      </c>
      <c r="L332" s="42"/>
      <c r="M332" s="25"/>
      <c r="N332" s="25"/>
      <c r="O332" s="25"/>
      <c r="P332" s="25"/>
      <c r="Q332" s="25"/>
      <c r="R332" s="25"/>
      <c r="S332" s="25"/>
    </row>
    <row r="333" spans="1:24" ht="13.5" thickBot="1">
      <c r="A333" s="6">
        <v>41450</v>
      </c>
      <c r="B333" s="24">
        <v>0</v>
      </c>
      <c r="C333" s="24">
        <v>0</v>
      </c>
      <c r="D333" s="24">
        <v>0</v>
      </c>
      <c r="E333" s="25">
        <v>0</v>
      </c>
      <c r="F333" s="29"/>
      <c r="G333" s="30"/>
      <c r="H333" s="30"/>
      <c r="I333" s="30"/>
      <c r="J333" s="29"/>
      <c r="K333" s="25" t="s">
        <v>231</v>
      </c>
      <c r="L333" s="46"/>
      <c r="M333" s="25"/>
      <c r="N333" s="25"/>
      <c r="O333" s="25"/>
      <c r="P333" s="25"/>
      <c r="Q333" s="25"/>
      <c r="R333" s="25"/>
      <c r="S333" s="25"/>
    </row>
    <row r="334" spans="1:24">
      <c r="B334" s="25">
        <f>COUNT(B308:E333)</f>
        <v>104</v>
      </c>
      <c r="C334" s="25"/>
      <c r="D334" s="25"/>
      <c r="E334" s="25"/>
      <c r="F334" s="25">
        <f>SUM(F308:F333)</f>
        <v>4</v>
      </c>
      <c r="G334" s="25">
        <f t="shared" ref="G334:I334" si="11">SUM(G308:G333)</f>
        <v>5</v>
      </c>
      <c r="H334" s="25">
        <f t="shared" si="11"/>
        <v>1</v>
      </c>
      <c r="I334" s="25">
        <f t="shared" si="11"/>
        <v>1</v>
      </c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spans="1:24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spans="1:24">
      <c r="A336" s="1" t="s">
        <v>63</v>
      </c>
      <c r="B336" s="101" t="s">
        <v>14</v>
      </c>
      <c r="C336" s="93" t="s">
        <v>14</v>
      </c>
      <c r="D336" s="93" t="s">
        <v>14</v>
      </c>
      <c r="E336" s="92" t="s">
        <v>14</v>
      </c>
      <c r="F336" s="93" t="s">
        <v>14</v>
      </c>
      <c r="G336" s="93" t="s">
        <v>17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1:19">
      <c r="A337" s="94" t="s">
        <v>0</v>
      </c>
      <c r="B337" s="95" t="s">
        <v>15</v>
      </c>
      <c r="C337" s="95" t="s">
        <v>15</v>
      </c>
      <c r="D337" s="95" t="s">
        <v>16</v>
      </c>
      <c r="E337" s="95" t="s">
        <v>18</v>
      </c>
      <c r="F337" s="95" t="s">
        <v>59</v>
      </c>
      <c r="G337" s="95" t="s">
        <v>27</v>
      </c>
      <c r="H337" s="95" t="s">
        <v>28</v>
      </c>
      <c r="I337" s="96" t="s">
        <v>29</v>
      </c>
      <c r="J337" s="97" t="s">
        <v>30</v>
      </c>
      <c r="K337" s="96" t="s">
        <v>6</v>
      </c>
      <c r="L337" s="97" t="s">
        <v>7</v>
      </c>
      <c r="M337" s="96" t="s">
        <v>8</v>
      </c>
      <c r="N337" s="25"/>
      <c r="O337" s="25"/>
      <c r="P337" s="25"/>
      <c r="Q337" s="25"/>
      <c r="R337" s="25"/>
      <c r="S337" s="25"/>
    </row>
    <row r="338" spans="1:19">
      <c r="A338" s="99">
        <v>41366</v>
      </c>
      <c r="B338" s="24">
        <v>0</v>
      </c>
      <c r="C338" s="24">
        <v>0</v>
      </c>
      <c r="D338" s="24">
        <v>0</v>
      </c>
      <c r="E338" s="24">
        <v>0</v>
      </c>
      <c r="F338" s="24">
        <v>0</v>
      </c>
      <c r="G338" s="24"/>
      <c r="H338" s="25"/>
      <c r="I338" s="25"/>
      <c r="J338" s="25"/>
      <c r="K338" s="24"/>
      <c r="L338" s="32" t="s">
        <v>68</v>
      </c>
      <c r="M338" s="42"/>
      <c r="N338" s="25"/>
      <c r="O338" s="25"/>
      <c r="P338" s="25"/>
      <c r="Q338" s="25"/>
      <c r="R338" s="25"/>
      <c r="S338" s="25"/>
    </row>
    <row r="339" spans="1:19">
      <c r="A339" s="8">
        <v>41368</v>
      </c>
      <c r="B339" s="24">
        <v>0</v>
      </c>
      <c r="C339" s="24">
        <v>0</v>
      </c>
      <c r="D339" s="24">
        <v>0</v>
      </c>
      <c r="E339" s="24">
        <v>0</v>
      </c>
      <c r="F339" s="24">
        <v>0</v>
      </c>
      <c r="G339" s="24"/>
      <c r="H339" s="25"/>
      <c r="I339" s="25"/>
      <c r="J339" s="25"/>
      <c r="K339" s="24"/>
      <c r="L339" s="34" t="s">
        <v>132</v>
      </c>
      <c r="M339" s="42"/>
      <c r="N339" s="25"/>
      <c r="O339" s="25"/>
      <c r="P339" s="25"/>
      <c r="Q339" s="25"/>
      <c r="R339" s="25"/>
      <c r="S339" s="25"/>
    </row>
    <row r="340" spans="1:19">
      <c r="A340" s="8">
        <v>41372</v>
      </c>
      <c r="B340" s="24">
        <v>0</v>
      </c>
      <c r="C340" s="24">
        <v>0</v>
      </c>
      <c r="D340" s="24">
        <v>0</v>
      </c>
      <c r="E340" s="24">
        <v>0</v>
      </c>
      <c r="F340" s="24">
        <v>0</v>
      </c>
      <c r="G340" s="24"/>
      <c r="H340" s="25"/>
      <c r="I340" s="25"/>
      <c r="J340" s="25"/>
      <c r="K340" s="24"/>
      <c r="L340" s="10" t="s">
        <v>139</v>
      </c>
      <c r="M340" s="42"/>
      <c r="N340" s="25"/>
      <c r="O340" s="25"/>
      <c r="P340" s="25"/>
      <c r="Q340" s="25"/>
      <c r="R340" s="25"/>
      <c r="S340" s="25"/>
    </row>
    <row r="341" spans="1:19">
      <c r="A341" s="8">
        <v>41375</v>
      </c>
      <c r="B341" s="24">
        <v>0</v>
      </c>
      <c r="C341" s="24">
        <v>0</v>
      </c>
      <c r="D341" s="24">
        <v>0</v>
      </c>
      <c r="E341" s="24">
        <v>0</v>
      </c>
      <c r="F341" s="24">
        <v>0</v>
      </c>
      <c r="G341" s="24"/>
      <c r="H341" s="25"/>
      <c r="I341" s="25"/>
      <c r="J341" s="25"/>
      <c r="K341" s="24"/>
      <c r="L341" s="32" t="s">
        <v>112</v>
      </c>
      <c r="M341" s="42"/>
      <c r="N341" s="25"/>
      <c r="O341" s="25"/>
      <c r="P341" s="25"/>
      <c r="Q341" s="25"/>
      <c r="R341" s="25"/>
      <c r="S341" s="25"/>
    </row>
    <row r="342" spans="1:19">
      <c r="A342" s="7">
        <v>41380</v>
      </c>
      <c r="B342" s="24">
        <v>0</v>
      </c>
      <c r="C342" s="24">
        <v>0</v>
      </c>
      <c r="D342" s="24">
        <v>0</v>
      </c>
      <c r="E342" s="24">
        <v>0</v>
      </c>
      <c r="F342" s="24">
        <v>0</v>
      </c>
      <c r="G342" s="24"/>
      <c r="H342" s="25"/>
      <c r="I342" s="25"/>
      <c r="J342" s="25"/>
      <c r="K342" s="24"/>
      <c r="L342" s="25" t="s">
        <v>71</v>
      </c>
      <c r="M342" s="42"/>
      <c r="N342" s="25"/>
      <c r="O342" s="25"/>
      <c r="P342" s="25"/>
      <c r="Q342" s="25"/>
      <c r="R342" s="25"/>
      <c r="S342" s="25"/>
    </row>
    <row r="343" spans="1:19">
      <c r="A343" s="5">
        <v>41380</v>
      </c>
      <c r="B343" s="24">
        <v>0</v>
      </c>
      <c r="C343" s="24">
        <v>0</v>
      </c>
      <c r="D343" s="24">
        <v>0</v>
      </c>
      <c r="E343" s="24">
        <v>0</v>
      </c>
      <c r="F343" s="24">
        <v>0</v>
      </c>
      <c r="G343" s="24"/>
      <c r="H343" s="25"/>
      <c r="I343" s="25"/>
      <c r="J343" s="25"/>
      <c r="K343" s="24"/>
      <c r="L343" s="27" t="s">
        <v>65</v>
      </c>
      <c r="M343" s="42" t="s">
        <v>66</v>
      </c>
      <c r="N343" s="25"/>
      <c r="O343" s="25"/>
      <c r="P343" s="25"/>
      <c r="Q343" s="25"/>
      <c r="R343" s="25"/>
      <c r="S343" s="25"/>
    </row>
    <row r="344" spans="1:19">
      <c r="A344" s="5">
        <v>41381</v>
      </c>
      <c r="B344" s="24">
        <v>0</v>
      </c>
      <c r="C344" s="24">
        <v>0</v>
      </c>
      <c r="D344" s="24">
        <v>0</v>
      </c>
      <c r="E344" s="24">
        <v>0</v>
      </c>
      <c r="F344" s="24">
        <v>0</v>
      </c>
      <c r="G344" s="24"/>
      <c r="H344" s="25"/>
      <c r="I344" s="25"/>
      <c r="J344" s="25"/>
      <c r="K344" s="24"/>
      <c r="L344" s="27" t="s">
        <v>125</v>
      </c>
      <c r="M344" s="42"/>
      <c r="N344" s="25"/>
      <c r="O344" s="25"/>
      <c r="P344" s="25"/>
      <c r="Q344" s="25"/>
      <c r="R344" s="25"/>
      <c r="S344" s="25"/>
    </row>
    <row r="345" spans="1:19">
      <c r="A345" s="5">
        <v>41389</v>
      </c>
      <c r="B345" s="24">
        <v>1</v>
      </c>
      <c r="C345" s="28">
        <v>0</v>
      </c>
      <c r="D345" s="25">
        <v>1</v>
      </c>
      <c r="E345" s="24">
        <v>0</v>
      </c>
      <c r="F345" s="24">
        <v>0</v>
      </c>
      <c r="G345" s="24">
        <v>1</v>
      </c>
      <c r="H345" s="25"/>
      <c r="I345" s="25"/>
      <c r="J345" s="25">
        <v>1</v>
      </c>
      <c r="K345" s="24"/>
      <c r="L345" s="45" t="s">
        <v>98</v>
      </c>
      <c r="M345" s="42" t="s">
        <v>80</v>
      </c>
      <c r="N345" s="25"/>
      <c r="O345" s="25"/>
      <c r="P345" s="25"/>
      <c r="Q345" s="25"/>
      <c r="R345" s="25"/>
      <c r="S345" s="25"/>
    </row>
    <row r="346" spans="1:19">
      <c r="A346" s="5">
        <v>41395</v>
      </c>
      <c r="B346" s="24">
        <v>2</v>
      </c>
      <c r="C346" s="24">
        <v>0</v>
      </c>
      <c r="D346" s="24">
        <v>0</v>
      </c>
      <c r="E346" s="24">
        <v>0</v>
      </c>
      <c r="F346" s="24">
        <v>0</v>
      </c>
      <c r="G346" s="24">
        <v>2</v>
      </c>
      <c r="H346" s="25"/>
      <c r="I346" s="25"/>
      <c r="J346" s="25"/>
      <c r="K346" s="24"/>
      <c r="L346" s="32" t="s">
        <v>90</v>
      </c>
      <c r="M346" s="42"/>
      <c r="N346" s="25"/>
      <c r="O346" s="25"/>
      <c r="P346" s="25"/>
      <c r="Q346" s="25"/>
      <c r="R346" s="25"/>
      <c r="S346" s="25"/>
    </row>
    <row r="347" spans="1:19">
      <c r="A347" s="5">
        <v>41396</v>
      </c>
      <c r="B347" s="24">
        <v>0</v>
      </c>
      <c r="C347" s="24">
        <v>0</v>
      </c>
      <c r="D347" s="24">
        <v>0</v>
      </c>
      <c r="E347" s="24">
        <v>0</v>
      </c>
      <c r="F347" s="24">
        <v>0</v>
      </c>
      <c r="G347" s="24"/>
      <c r="H347" s="25"/>
      <c r="I347" s="25"/>
      <c r="J347" s="25"/>
      <c r="K347" s="24"/>
      <c r="L347" s="27" t="s">
        <v>92</v>
      </c>
      <c r="M347" s="42"/>
      <c r="N347" s="25"/>
      <c r="O347" s="25"/>
      <c r="P347" s="25"/>
      <c r="Q347" s="25"/>
      <c r="R347" s="25"/>
      <c r="S347" s="25"/>
    </row>
    <row r="348" spans="1:19">
      <c r="A348" s="5">
        <v>41401</v>
      </c>
      <c r="B348" s="24">
        <v>0</v>
      </c>
      <c r="C348" s="24">
        <v>0</v>
      </c>
      <c r="D348" s="24">
        <v>0</v>
      </c>
      <c r="E348" s="24">
        <v>0</v>
      </c>
      <c r="F348" s="24">
        <v>0</v>
      </c>
      <c r="G348" s="24"/>
      <c r="H348" s="25"/>
      <c r="I348" s="25"/>
      <c r="J348" s="25"/>
      <c r="K348" s="24"/>
      <c r="L348" s="32" t="s">
        <v>185</v>
      </c>
      <c r="M348" s="42"/>
      <c r="N348" s="25"/>
      <c r="O348" s="25"/>
      <c r="P348" s="25"/>
      <c r="Q348" s="25"/>
      <c r="R348" s="25"/>
      <c r="S348" s="25"/>
    </row>
    <row r="349" spans="1:19">
      <c r="A349" s="5">
        <v>41403</v>
      </c>
      <c r="B349" s="24">
        <v>0</v>
      </c>
      <c r="C349" s="24">
        <v>0</v>
      </c>
      <c r="D349" s="24">
        <v>0</v>
      </c>
      <c r="E349" s="24">
        <v>0</v>
      </c>
      <c r="F349" s="24">
        <v>0</v>
      </c>
      <c r="G349" s="24"/>
      <c r="H349" s="25"/>
      <c r="I349" s="25"/>
      <c r="J349" s="25"/>
      <c r="K349" s="24"/>
      <c r="L349" s="143" t="s">
        <v>105</v>
      </c>
      <c r="M349" s="42"/>
      <c r="N349" s="25"/>
      <c r="O349" s="25"/>
      <c r="P349" s="25"/>
      <c r="Q349" s="25"/>
      <c r="R349" s="25"/>
      <c r="S349" s="25"/>
    </row>
    <row r="350" spans="1:19">
      <c r="A350" s="5">
        <v>41410</v>
      </c>
      <c r="B350" s="24">
        <v>0</v>
      </c>
      <c r="C350" s="24">
        <v>0</v>
      </c>
      <c r="D350" s="24">
        <v>0</v>
      </c>
      <c r="E350" s="24">
        <v>0</v>
      </c>
      <c r="F350" s="24">
        <v>0</v>
      </c>
      <c r="G350" s="24"/>
      <c r="H350" s="25"/>
      <c r="I350" s="25"/>
      <c r="J350" s="25"/>
      <c r="K350" s="24"/>
      <c r="L350" s="25" t="s">
        <v>149</v>
      </c>
      <c r="M350" s="42"/>
      <c r="N350" s="25"/>
      <c r="O350" s="25"/>
      <c r="P350" s="25"/>
      <c r="Q350" s="25"/>
      <c r="R350" s="25"/>
      <c r="S350" s="25"/>
    </row>
    <row r="351" spans="1:19">
      <c r="A351" s="5">
        <v>41411</v>
      </c>
      <c r="B351" s="24">
        <v>0</v>
      </c>
      <c r="C351" s="24">
        <v>0</v>
      </c>
      <c r="D351" s="24">
        <v>0</v>
      </c>
      <c r="E351" s="24">
        <v>0</v>
      </c>
      <c r="F351" s="24">
        <v>0</v>
      </c>
      <c r="G351" s="24"/>
      <c r="H351" s="25"/>
      <c r="I351" s="25"/>
      <c r="J351" s="25"/>
      <c r="K351" s="24"/>
      <c r="L351" s="25" t="s">
        <v>163</v>
      </c>
      <c r="M351" s="42"/>
      <c r="N351" s="25"/>
      <c r="O351" s="25"/>
      <c r="P351" s="25"/>
      <c r="Q351" s="25"/>
      <c r="R351" s="25"/>
      <c r="S351" s="25"/>
    </row>
    <row r="352" spans="1:19">
      <c r="A352" s="5">
        <v>41414</v>
      </c>
      <c r="B352" s="24">
        <v>0</v>
      </c>
      <c r="C352" s="24">
        <v>0</v>
      </c>
      <c r="D352" s="24">
        <v>0</v>
      </c>
      <c r="E352" s="24">
        <v>0</v>
      </c>
      <c r="F352" s="24">
        <v>0</v>
      </c>
      <c r="G352" s="24"/>
      <c r="H352" s="25"/>
      <c r="I352" s="25"/>
      <c r="J352" s="25"/>
      <c r="K352" s="24"/>
      <c r="L352" s="27" t="s">
        <v>215</v>
      </c>
      <c r="M352" s="42"/>
      <c r="N352" s="25"/>
      <c r="O352" s="25"/>
      <c r="P352" s="25"/>
      <c r="Q352" s="25"/>
      <c r="R352" s="25"/>
      <c r="S352" s="25"/>
    </row>
    <row r="353" spans="1:24">
      <c r="A353" s="5">
        <v>41415</v>
      </c>
      <c r="B353" s="24">
        <v>0</v>
      </c>
      <c r="C353" s="24">
        <v>0</v>
      </c>
      <c r="D353" s="24">
        <v>0</v>
      </c>
      <c r="E353" s="24">
        <v>0</v>
      </c>
      <c r="F353" s="24">
        <v>0</v>
      </c>
      <c r="G353" s="24"/>
      <c r="H353" s="25"/>
      <c r="I353" s="25"/>
      <c r="J353" s="25"/>
      <c r="K353" s="24"/>
      <c r="L353" s="32" t="s">
        <v>152</v>
      </c>
      <c r="M353" s="42"/>
      <c r="N353" s="25"/>
      <c r="O353" s="25"/>
      <c r="P353" s="25"/>
      <c r="Q353" s="25"/>
      <c r="R353" s="25"/>
      <c r="S353" s="25"/>
    </row>
    <row r="354" spans="1:24">
      <c r="A354" s="98">
        <v>41422</v>
      </c>
      <c r="B354" s="24">
        <v>1</v>
      </c>
      <c r="C354" s="28">
        <v>0</v>
      </c>
      <c r="D354" s="25">
        <v>0</v>
      </c>
      <c r="E354" s="24">
        <v>1</v>
      </c>
      <c r="F354" s="24">
        <v>0</v>
      </c>
      <c r="G354" s="24">
        <v>1</v>
      </c>
      <c r="H354" s="25"/>
      <c r="I354" s="25"/>
      <c r="J354" s="25">
        <v>1</v>
      </c>
      <c r="K354" s="24"/>
      <c r="L354" s="32" t="s">
        <v>157</v>
      </c>
      <c r="M354" s="42" t="s">
        <v>159</v>
      </c>
      <c r="N354" s="25"/>
      <c r="O354" s="25"/>
      <c r="P354" s="25"/>
      <c r="Q354" s="25"/>
      <c r="R354" s="25"/>
      <c r="S354" s="25"/>
    </row>
    <row r="355" spans="1:24">
      <c r="A355" s="98">
        <v>41424</v>
      </c>
      <c r="B355" s="24">
        <v>0</v>
      </c>
      <c r="C355" s="28">
        <v>0</v>
      </c>
      <c r="D355" s="25">
        <v>0</v>
      </c>
      <c r="E355" s="24">
        <v>0</v>
      </c>
      <c r="F355" s="24">
        <v>0</v>
      </c>
      <c r="G355" s="24"/>
      <c r="H355" s="25"/>
      <c r="I355" s="25"/>
      <c r="J355" s="25"/>
      <c r="K355" s="24"/>
      <c r="L355" s="32" t="s">
        <v>235</v>
      </c>
      <c r="M355" s="42"/>
      <c r="N355" s="25"/>
      <c r="O355" s="25"/>
      <c r="P355" s="25"/>
      <c r="Q355" s="25"/>
      <c r="R355" s="25"/>
      <c r="S355" s="25"/>
    </row>
    <row r="356" spans="1:24">
      <c r="A356" s="98">
        <v>41428</v>
      </c>
      <c r="B356" s="24">
        <v>0</v>
      </c>
      <c r="C356" s="24">
        <v>0</v>
      </c>
      <c r="D356" s="24">
        <v>0</v>
      </c>
      <c r="E356" s="24">
        <v>0</v>
      </c>
      <c r="F356" s="24">
        <v>0</v>
      </c>
      <c r="G356" s="24"/>
      <c r="H356" s="25"/>
      <c r="I356" s="25"/>
      <c r="J356" s="25"/>
      <c r="K356" s="24"/>
      <c r="L356" s="27" t="s">
        <v>191</v>
      </c>
      <c r="M356" s="42"/>
      <c r="N356" s="25"/>
      <c r="O356" s="25"/>
      <c r="P356" s="25"/>
      <c r="Q356" s="25"/>
      <c r="R356" s="25"/>
      <c r="S356" s="25"/>
    </row>
    <row r="357" spans="1:24">
      <c r="A357" s="98">
        <v>41429</v>
      </c>
      <c r="B357" s="24">
        <v>0</v>
      </c>
      <c r="C357" s="24">
        <v>0</v>
      </c>
      <c r="D357" s="24">
        <v>0</v>
      </c>
      <c r="E357" s="24">
        <v>0</v>
      </c>
      <c r="F357" s="24">
        <v>0</v>
      </c>
      <c r="G357" s="24"/>
      <c r="H357" s="25"/>
      <c r="I357" s="25"/>
      <c r="J357" s="25"/>
      <c r="K357" s="24"/>
      <c r="L357" s="27" t="s">
        <v>167</v>
      </c>
      <c r="M357" s="42"/>
      <c r="N357" s="25"/>
      <c r="O357" s="25"/>
      <c r="P357" s="25"/>
      <c r="Q357" s="25"/>
      <c r="R357" s="25"/>
      <c r="S357" s="25"/>
    </row>
    <row r="358" spans="1:24">
      <c r="A358" s="5">
        <v>41435</v>
      </c>
      <c r="B358" s="24">
        <v>1</v>
      </c>
      <c r="C358" s="28">
        <v>0</v>
      </c>
      <c r="D358" s="25">
        <v>0</v>
      </c>
      <c r="E358" s="24">
        <v>0</v>
      </c>
      <c r="F358" s="24">
        <v>0</v>
      </c>
      <c r="G358" s="24"/>
      <c r="H358" s="25"/>
      <c r="I358" s="25">
        <v>1</v>
      </c>
      <c r="J358" s="25"/>
      <c r="K358" s="24"/>
      <c r="L358" s="25" t="s">
        <v>200</v>
      </c>
      <c r="M358" s="42"/>
      <c r="N358" s="25"/>
      <c r="O358" s="25"/>
      <c r="P358" s="25"/>
      <c r="Q358" s="25"/>
      <c r="R358" s="25"/>
      <c r="S358" s="25"/>
    </row>
    <row r="359" spans="1:24">
      <c r="A359" s="5">
        <v>41436</v>
      </c>
      <c r="B359" s="24">
        <v>0</v>
      </c>
      <c r="C359" s="24">
        <v>0</v>
      </c>
      <c r="D359" s="25">
        <v>0</v>
      </c>
      <c r="E359" s="24">
        <v>0</v>
      </c>
      <c r="F359" s="24">
        <v>0</v>
      </c>
      <c r="G359" s="24"/>
      <c r="H359" s="25"/>
      <c r="I359" s="25"/>
      <c r="J359" s="25"/>
      <c r="K359" s="24"/>
      <c r="L359" s="25" t="s">
        <v>256</v>
      </c>
      <c r="M359" s="42"/>
      <c r="N359" s="25"/>
      <c r="O359" s="25"/>
      <c r="P359" s="25"/>
      <c r="Q359" s="25"/>
      <c r="R359" s="25"/>
      <c r="S359" s="25"/>
    </row>
    <row r="360" spans="1:24">
      <c r="A360" s="5">
        <v>41443</v>
      </c>
      <c r="B360" s="24">
        <v>0</v>
      </c>
      <c r="C360" s="24">
        <v>0</v>
      </c>
      <c r="D360" s="24">
        <v>0</v>
      </c>
      <c r="E360" s="24">
        <v>0</v>
      </c>
      <c r="F360" s="24">
        <v>0</v>
      </c>
      <c r="G360" s="24"/>
      <c r="H360" s="25"/>
      <c r="I360" s="25"/>
      <c r="J360" s="25"/>
      <c r="K360" s="24"/>
      <c r="L360" s="2" t="s">
        <v>249</v>
      </c>
      <c r="M360" s="42"/>
      <c r="N360" s="25"/>
      <c r="O360" s="25"/>
      <c r="P360" s="25"/>
      <c r="Q360" s="25"/>
      <c r="R360" s="25"/>
      <c r="S360" s="25"/>
    </row>
    <row r="361" spans="1:24">
      <c r="A361" s="5">
        <v>41444</v>
      </c>
      <c r="B361" s="24">
        <v>0</v>
      </c>
      <c r="C361" s="24">
        <v>0</v>
      </c>
      <c r="D361" s="24">
        <v>0</v>
      </c>
      <c r="E361" s="24">
        <v>0</v>
      </c>
      <c r="F361" s="24">
        <v>0</v>
      </c>
      <c r="G361" s="24"/>
      <c r="H361" s="25"/>
      <c r="I361" s="25"/>
      <c r="J361" s="25"/>
      <c r="K361" s="24"/>
      <c r="L361" s="25" t="s">
        <v>219</v>
      </c>
      <c r="M361" s="42"/>
      <c r="N361" s="25"/>
      <c r="O361" s="25"/>
      <c r="P361" s="25"/>
      <c r="Q361" s="25"/>
      <c r="R361" s="25"/>
      <c r="S361" s="25"/>
    </row>
    <row r="362" spans="1:24">
      <c r="A362" s="7">
        <v>41451</v>
      </c>
      <c r="B362" s="27">
        <v>0</v>
      </c>
      <c r="C362" s="27">
        <v>1</v>
      </c>
      <c r="D362" s="27">
        <v>0</v>
      </c>
      <c r="E362" s="27">
        <v>0</v>
      </c>
      <c r="F362" s="27">
        <v>0</v>
      </c>
      <c r="G362" s="27"/>
      <c r="H362" s="27">
        <v>1</v>
      </c>
      <c r="I362" s="27"/>
      <c r="J362" s="27"/>
      <c r="K362" s="27"/>
      <c r="L362" s="27" t="s">
        <v>227</v>
      </c>
      <c r="M362" s="52"/>
      <c r="N362" s="25"/>
      <c r="O362" s="25"/>
      <c r="P362" s="25"/>
      <c r="Q362" s="25"/>
      <c r="R362" s="25"/>
      <c r="S362" s="25"/>
    </row>
    <row r="363" spans="1:24" ht="13.5" thickBot="1">
      <c r="A363" s="7">
        <v>41452</v>
      </c>
      <c r="B363" s="27">
        <v>0</v>
      </c>
      <c r="C363" s="27">
        <v>0</v>
      </c>
      <c r="D363" s="27">
        <v>0</v>
      </c>
      <c r="E363" s="27">
        <v>0</v>
      </c>
      <c r="F363" s="27">
        <v>0</v>
      </c>
      <c r="G363" s="27"/>
      <c r="H363" s="27"/>
      <c r="I363" s="27"/>
      <c r="J363" s="27"/>
      <c r="K363" s="27"/>
      <c r="L363" s="33" t="s">
        <v>259</v>
      </c>
      <c r="M363" s="52"/>
      <c r="N363" s="25"/>
      <c r="O363" s="25"/>
      <c r="P363" s="25"/>
      <c r="Q363" s="25"/>
      <c r="R363" s="25"/>
      <c r="S363" s="25"/>
    </row>
    <row r="364" spans="1:24" ht="13.5" thickBot="1">
      <c r="A364" s="7">
        <v>41453</v>
      </c>
      <c r="B364" s="27">
        <v>2</v>
      </c>
      <c r="C364" s="27">
        <v>0</v>
      </c>
      <c r="D364" s="27">
        <v>0</v>
      </c>
      <c r="E364" s="27">
        <v>0</v>
      </c>
      <c r="F364" s="27">
        <v>0</v>
      </c>
      <c r="G364" s="27">
        <v>1</v>
      </c>
      <c r="H364" s="27">
        <v>1</v>
      </c>
      <c r="I364" s="27"/>
      <c r="J364" s="27"/>
      <c r="K364" s="27"/>
      <c r="L364" s="119" t="s">
        <v>252</v>
      </c>
      <c r="M364" s="27" t="s">
        <v>82</v>
      </c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spans="1:24">
      <c r="A365" s="5"/>
      <c r="B365" s="25">
        <f>COUNT(B338:F364)</f>
        <v>135</v>
      </c>
      <c r="C365" s="25"/>
      <c r="D365" s="25"/>
      <c r="E365" s="25"/>
      <c r="F365" s="25"/>
      <c r="G365" s="25">
        <f>SUM(G338:G364)</f>
        <v>5</v>
      </c>
      <c r="H365" s="25">
        <f t="shared" ref="H365:J365" si="12">SUM(H338:H364)</f>
        <v>2</v>
      </c>
      <c r="I365" s="25">
        <f t="shared" si="12"/>
        <v>1</v>
      </c>
      <c r="J365" s="25">
        <f t="shared" si="12"/>
        <v>2</v>
      </c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spans="1:24">
      <c r="A366" s="1" t="s">
        <v>45</v>
      </c>
      <c r="B366" s="101" t="s">
        <v>14</v>
      </c>
      <c r="C366" s="101" t="s">
        <v>14</v>
      </c>
      <c r="D366" s="93" t="s">
        <v>14</v>
      </c>
      <c r="E366" s="93" t="s">
        <v>14</v>
      </c>
      <c r="F366" s="93" t="s">
        <v>17</v>
      </c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</row>
    <row r="367" spans="1:24">
      <c r="A367" s="94" t="s">
        <v>0</v>
      </c>
      <c r="B367" s="95" t="s">
        <v>15</v>
      </c>
      <c r="C367" s="95" t="s">
        <v>15</v>
      </c>
      <c r="D367" s="95" t="s">
        <v>15</v>
      </c>
      <c r="E367" s="95" t="s">
        <v>16</v>
      </c>
      <c r="F367" s="95" t="s">
        <v>27</v>
      </c>
      <c r="G367" s="94" t="s">
        <v>28</v>
      </c>
      <c r="H367" s="94" t="s">
        <v>29</v>
      </c>
      <c r="I367" s="94" t="s">
        <v>30</v>
      </c>
      <c r="J367" s="94" t="s">
        <v>6</v>
      </c>
      <c r="K367" s="94" t="s">
        <v>7</v>
      </c>
      <c r="L367" s="94" t="s">
        <v>8</v>
      </c>
      <c r="M367" s="25"/>
      <c r="N367" s="25"/>
      <c r="O367" s="25"/>
      <c r="P367" s="25"/>
      <c r="Q367" s="25"/>
      <c r="R367" s="25"/>
      <c r="S367" s="25"/>
      <c r="T367" s="25"/>
    </row>
    <row r="368" spans="1:24">
      <c r="A368" s="99">
        <v>41365</v>
      </c>
      <c r="B368" s="24">
        <v>1</v>
      </c>
      <c r="C368" s="24">
        <v>0</v>
      </c>
      <c r="D368" s="24">
        <v>0</v>
      </c>
      <c r="E368" s="24">
        <v>0</v>
      </c>
      <c r="F368" s="24">
        <v>1</v>
      </c>
      <c r="G368" s="27"/>
      <c r="H368" s="27"/>
      <c r="I368" s="25"/>
      <c r="J368" s="24"/>
      <c r="K368" s="25" t="s">
        <v>127</v>
      </c>
      <c r="L368" s="42"/>
      <c r="M368" s="25"/>
      <c r="N368" s="25"/>
      <c r="O368" s="25"/>
      <c r="P368" s="25"/>
      <c r="Q368" s="25"/>
      <c r="R368" s="25"/>
      <c r="S368" s="25"/>
      <c r="T368" s="25"/>
    </row>
    <row r="369" spans="1:24">
      <c r="A369" s="8">
        <v>41367</v>
      </c>
      <c r="B369" s="24">
        <v>0</v>
      </c>
      <c r="C369" s="24">
        <v>0</v>
      </c>
      <c r="D369" s="24">
        <v>0</v>
      </c>
      <c r="E369" s="24">
        <v>0</v>
      </c>
      <c r="F369" s="24"/>
      <c r="G369" s="27"/>
      <c r="H369" s="27"/>
      <c r="I369" s="25"/>
      <c r="J369" s="24"/>
      <c r="K369" s="25" t="s">
        <v>142</v>
      </c>
      <c r="L369" s="42"/>
      <c r="M369" s="25"/>
      <c r="N369" s="25"/>
      <c r="O369" s="25"/>
      <c r="P369" s="25"/>
      <c r="Q369" s="25"/>
      <c r="R369" s="25"/>
      <c r="S369" s="25"/>
      <c r="T369" s="25"/>
    </row>
    <row r="370" spans="1:24">
      <c r="A370" s="8">
        <v>41373</v>
      </c>
      <c r="B370" s="24">
        <v>0</v>
      </c>
      <c r="C370" s="24">
        <v>0</v>
      </c>
      <c r="D370" s="24">
        <v>0</v>
      </c>
      <c r="E370" s="24">
        <v>0</v>
      </c>
      <c r="F370" s="24"/>
      <c r="G370" s="27"/>
      <c r="H370" s="27"/>
      <c r="I370" s="25"/>
      <c r="J370" s="24"/>
      <c r="K370" s="25" t="s">
        <v>115</v>
      </c>
      <c r="L370" s="42"/>
      <c r="M370" s="25"/>
      <c r="N370" s="25"/>
      <c r="O370" s="25"/>
      <c r="P370" s="25"/>
      <c r="Q370" s="25"/>
      <c r="R370" s="25"/>
      <c r="S370" s="25"/>
      <c r="T370" s="25"/>
    </row>
    <row r="371" spans="1:24">
      <c r="A371" s="8">
        <v>41374</v>
      </c>
      <c r="B371" s="24">
        <v>0</v>
      </c>
      <c r="C371" s="24">
        <v>0</v>
      </c>
      <c r="D371" s="24">
        <v>0</v>
      </c>
      <c r="E371" s="24">
        <v>0</v>
      </c>
      <c r="F371" s="24"/>
      <c r="G371" s="27"/>
      <c r="H371" s="27"/>
      <c r="I371" s="25"/>
      <c r="J371" s="24"/>
      <c r="K371" s="45" t="s">
        <v>77</v>
      </c>
      <c r="L371" s="42"/>
      <c r="M371" s="25"/>
      <c r="N371" s="25"/>
      <c r="O371" s="25"/>
      <c r="P371" s="25"/>
      <c r="Q371" s="25"/>
      <c r="R371" s="25"/>
      <c r="S371" s="25"/>
      <c r="T371" s="25"/>
    </row>
    <row r="372" spans="1:24">
      <c r="A372" s="7">
        <v>41379</v>
      </c>
      <c r="B372" s="24">
        <v>0</v>
      </c>
      <c r="C372" s="24">
        <v>0</v>
      </c>
      <c r="D372" s="27">
        <v>0</v>
      </c>
      <c r="E372" s="27">
        <v>0</v>
      </c>
      <c r="F372" s="24"/>
      <c r="G372" s="27"/>
      <c r="H372" s="27"/>
      <c r="I372" s="25"/>
      <c r="J372" s="24"/>
      <c r="K372" s="25" t="s">
        <v>118</v>
      </c>
      <c r="L372" s="42"/>
      <c r="M372" s="25"/>
      <c r="N372" s="25"/>
      <c r="O372" s="25"/>
      <c r="P372" s="25"/>
      <c r="Q372" s="25"/>
      <c r="R372" s="25"/>
      <c r="S372" s="25"/>
      <c r="T372" s="25"/>
    </row>
    <row r="373" spans="1:24">
      <c r="A373" s="7">
        <v>41379</v>
      </c>
      <c r="B373" s="24">
        <v>0</v>
      </c>
      <c r="C373" s="24">
        <v>0</v>
      </c>
      <c r="D373" s="24">
        <v>0</v>
      </c>
      <c r="E373" s="24">
        <v>0</v>
      </c>
      <c r="F373" s="24"/>
      <c r="G373" s="27"/>
      <c r="H373" s="27"/>
      <c r="I373" s="25"/>
      <c r="J373" s="24"/>
      <c r="K373" s="25" t="s">
        <v>121</v>
      </c>
      <c r="L373" s="42" t="s">
        <v>66</v>
      </c>
      <c r="M373" s="25"/>
      <c r="N373" s="25"/>
      <c r="O373" s="25"/>
      <c r="P373" s="25"/>
      <c r="Q373" s="25"/>
      <c r="R373" s="25"/>
      <c r="S373" s="25"/>
      <c r="T373" s="25"/>
    </row>
    <row r="374" spans="1:24">
      <c r="A374" s="5">
        <v>41382</v>
      </c>
      <c r="B374" s="24">
        <v>0</v>
      </c>
      <c r="C374" s="24">
        <v>0</v>
      </c>
      <c r="D374" s="24">
        <v>0</v>
      </c>
      <c r="E374" s="24">
        <v>0</v>
      </c>
      <c r="F374" s="24"/>
      <c r="G374" s="27"/>
      <c r="H374" s="27"/>
      <c r="I374" s="25"/>
      <c r="J374" s="24"/>
      <c r="K374" s="25" t="s">
        <v>137</v>
      </c>
      <c r="L374" s="42"/>
      <c r="M374" s="25"/>
      <c r="N374" s="25"/>
      <c r="O374" s="25"/>
      <c r="P374" s="25"/>
      <c r="Q374" s="25"/>
      <c r="R374" s="25"/>
      <c r="S374" s="25"/>
      <c r="T374" s="25"/>
    </row>
    <row r="375" spans="1:24">
      <c r="A375" s="5">
        <v>41416</v>
      </c>
      <c r="B375" s="24">
        <v>0</v>
      </c>
      <c r="C375" s="24">
        <v>0</v>
      </c>
      <c r="D375" s="161">
        <v>0</v>
      </c>
      <c r="E375" s="161">
        <v>0</v>
      </c>
      <c r="F375" s="24"/>
      <c r="G375" s="27"/>
      <c r="H375" s="27"/>
      <c r="I375" s="25"/>
      <c r="J375" s="24"/>
      <c r="K375" s="32" t="s">
        <v>160</v>
      </c>
      <c r="L375" s="42"/>
      <c r="M375" s="25"/>
      <c r="N375" s="25"/>
      <c r="O375" s="25"/>
      <c r="P375" s="25"/>
      <c r="Q375" s="25"/>
      <c r="R375" s="25"/>
      <c r="S375" s="25"/>
      <c r="T375" s="25"/>
    </row>
    <row r="376" spans="1:24">
      <c r="A376" s="5">
        <v>41418</v>
      </c>
      <c r="B376" s="25">
        <v>150</v>
      </c>
      <c r="C376" s="25">
        <v>45</v>
      </c>
      <c r="D376" s="161">
        <v>0</v>
      </c>
      <c r="E376" s="161">
        <v>0</v>
      </c>
      <c r="F376" s="24"/>
      <c r="G376" s="27"/>
      <c r="H376" s="27"/>
      <c r="I376" s="25"/>
      <c r="J376" s="24" t="s">
        <v>208</v>
      </c>
      <c r="K376" s="25" t="s">
        <v>205</v>
      </c>
      <c r="L376" s="42" t="s">
        <v>211</v>
      </c>
      <c r="M376" s="25"/>
      <c r="N376" s="25"/>
      <c r="O376" s="25"/>
      <c r="P376" s="25"/>
      <c r="Q376" s="25"/>
      <c r="R376" s="25"/>
      <c r="S376" s="25"/>
      <c r="T376" s="25"/>
    </row>
    <row r="377" spans="1:24">
      <c r="A377" s="98">
        <v>41430</v>
      </c>
      <c r="B377" s="24">
        <v>0</v>
      </c>
      <c r="C377" s="24">
        <v>0</v>
      </c>
      <c r="D377" s="161">
        <v>0</v>
      </c>
      <c r="E377" s="161">
        <v>0</v>
      </c>
      <c r="F377" s="24"/>
      <c r="G377" s="27"/>
      <c r="H377" s="27"/>
      <c r="I377" s="25"/>
      <c r="J377" s="24"/>
      <c r="K377" s="143" t="s">
        <v>189</v>
      </c>
      <c r="L377" s="42"/>
      <c r="M377" s="25"/>
      <c r="N377" s="25"/>
      <c r="O377" s="25"/>
      <c r="P377" s="25"/>
      <c r="Q377" s="25"/>
      <c r="R377" s="25"/>
      <c r="S377" s="25"/>
      <c r="T377" s="25"/>
    </row>
    <row r="378" spans="1:24">
      <c r="A378" s="5">
        <v>41432</v>
      </c>
      <c r="B378" s="24">
        <v>0</v>
      </c>
      <c r="C378" s="24">
        <v>0</v>
      </c>
      <c r="D378" s="161">
        <v>0</v>
      </c>
      <c r="E378" s="161">
        <v>0</v>
      </c>
      <c r="F378" s="24"/>
      <c r="G378" s="27"/>
      <c r="H378" s="27"/>
      <c r="I378" s="25"/>
      <c r="J378" s="24"/>
      <c r="K378" s="45" t="s">
        <v>202</v>
      </c>
      <c r="L378" s="42"/>
      <c r="M378" s="25"/>
      <c r="N378" s="25"/>
      <c r="O378" s="25"/>
      <c r="P378" s="25"/>
      <c r="Q378" s="25"/>
      <c r="R378" s="25"/>
      <c r="S378" s="25"/>
      <c r="T378" s="25"/>
    </row>
    <row r="379" spans="1:24">
      <c r="A379" s="5">
        <v>41437</v>
      </c>
      <c r="B379" s="24">
        <v>0</v>
      </c>
      <c r="C379" s="24">
        <v>0</v>
      </c>
      <c r="D379" s="161">
        <v>0</v>
      </c>
      <c r="E379" s="161">
        <v>0</v>
      </c>
      <c r="F379" s="24"/>
      <c r="G379" s="27"/>
      <c r="H379" s="27"/>
      <c r="I379" s="25"/>
      <c r="J379" s="24"/>
      <c r="K379" s="25" t="s">
        <v>237</v>
      </c>
      <c r="L379" s="42"/>
      <c r="M379" s="25"/>
      <c r="N379" s="25"/>
      <c r="O379" s="25"/>
      <c r="P379" s="25"/>
      <c r="Q379" s="25"/>
      <c r="R379" s="25"/>
      <c r="S379" s="25"/>
      <c r="T379" s="25"/>
    </row>
    <row r="380" spans="1:24">
      <c r="A380" s="5">
        <v>41439</v>
      </c>
      <c r="B380" s="24">
        <v>0</v>
      </c>
      <c r="C380" s="24">
        <v>0</v>
      </c>
      <c r="D380" s="161">
        <v>0</v>
      </c>
      <c r="E380" s="161">
        <v>0</v>
      </c>
      <c r="F380" s="24"/>
      <c r="G380" s="27"/>
      <c r="H380" s="27"/>
      <c r="I380" s="25"/>
      <c r="J380" s="24"/>
      <c r="K380" s="25" t="s">
        <v>233</v>
      </c>
      <c r="L380" s="42"/>
      <c r="M380" s="25"/>
      <c r="N380" s="25"/>
      <c r="O380" s="25"/>
      <c r="P380" s="25"/>
      <c r="Q380" s="25"/>
      <c r="R380" s="25"/>
      <c r="S380" s="25"/>
      <c r="T380" s="25"/>
    </row>
    <row r="381" spans="1:24">
      <c r="A381" s="5">
        <v>41445</v>
      </c>
      <c r="B381" s="24">
        <v>4</v>
      </c>
      <c r="C381" s="24">
        <v>0</v>
      </c>
      <c r="D381" s="161">
        <v>0</v>
      </c>
      <c r="E381" s="161">
        <v>0</v>
      </c>
      <c r="F381" s="24">
        <v>4</v>
      </c>
      <c r="G381" s="27"/>
      <c r="H381" s="27"/>
      <c r="I381" s="25"/>
      <c r="J381" s="24"/>
      <c r="K381" s="27" t="s">
        <v>240</v>
      </c>
      <c r="L381" s="42"/>
      <c r="M381" s="25"/>
      <c r="N381" s="25"/>
      <c r="O381" s="25"/>
      <c r="P381" s="25"/>
      <c r="Q381" s="25"/>
      <c r="R381" s="25"/>
      <c r="S381" s="25"/>
      <c r="T381" s="25"/>
    </row>
    <row r="382" spans="1:24">
      <c r="A382" s="5">
        <v>41446</v>
      </c>
      <c r="B382" s="24">
        <v>0</v>
      </c>
      <c r="C382" s="24">
        <v>0</v>
      </c>
      <c r="D382" s="161">
        <v>0</v>
      </c>
      <c r="E382" s="161">
        <v>0</v>
      </c>
      <c r="F382" s="24"/>
      <c r="G382" s="27"/>
      <c r="H382" s="27"/>
      <c r="I382" s="25"/>
      <c r="J382" s="24"/>
      <c r="K382" s="45" t="s">
        <v>247</v>
      </c>
      <c r="L382" s="42"/>
      <c r="M382" s="25"/>
      <c r="N382" s="25"/>
      <c r="O382" s="25"/>
      <c r="P382" s="25"/>
      <c r="Q382" s="25"/>
      <c r="R382" s="25"/>
      <c r="S382" s="25"/>
      <c r="T382" s="25"/>
    </row>
    <row r="383" spans="1:24">
      <c r="A383" s="7">
        <v>41451</v>
      </c>
      <c r="B383" s="27">
        <v>0</v>
      </c>
      <c r="C383" s="27">
        <v>0</v>
      </c>
      <c r="D383" s="161">
        <v>0</v>
      </c>
      <c r="E383" s="161">
        <v>0</v>
      </c>
      <c r="F383" s="27"/>
      <c r="G383" s="27"/>
      <c r="H383" s="27"/>
      <c r="I383" s="27"/>
      <c r="J383" s="27"/>
      <c r="K383" s="27" t="s">
        <v>227</v>
      </c>
      <c r="L383" s="52"/>
      <c r="M383" s="25"/>
      <c r="N383" s="25"/>
      <c r="O383" s="25"/>
      <c r="P383" s="25"/>
      <c r="Q383" s="25"/>
      <c r="R383" s="25"/>
      <c r="S383" s="25"/>
      <c r="T383" s="25"/>
    </row>
    <row r="384" spans="1:24" ht="13.5" thickBot="1">
      <c r="A384" s="7">
        <v>41452</v>
      </c>
      <c r="B384" s="25">
        <v>7</v>
      </c>
      <c r="C384" s="25">
        <v>10</v>
      </c>
      <c r="D384" s="161">
        <v>0</v>
      </c>
      <c r="E384" s="161">
        <v>0</v>
      </c>
      <c r="F384" s="25"/>
      <c r="G384" s="25"/>
      <c r="H384" s="25"/>
      <c r="I384" s="25"/>
      <c r="J384" s="25" t="s">
        <v>264</v>
      </c>
      <c r="K384" s="33" t="s">
        <v>259</v>
      </c>
      <c r="L384" s="86" t="s">
        <v>263</v>
      </c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spans="1:24">
      <c r="B385" s="25">
        <f>COUNT(B368:C384,D368:E374)</f>
        <v>48</v>
      </c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spans="1:24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spans="1:24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spans="1:24">
      <c r="A388" s="1" t="s">
        <v>47</v>
      </c>
      <c r="B388" s="93" t="s">
        <v>14</v>
      </c>
      <c r="C388" s="93" t="s">
        <v>14</v>
      </c>
      <c r="D388" s="93" t="s">
        <v>14</v>
      </c>
      <c r="E388" s="93" t="s">
        <v>14</v>
      </c>
      <c r="F388" s="101" t="s">
        <v>14</v>
      </c>
      <c r="G388" s="93" t="s">
        <v>14</v>
      </c>
      <c r="H388" s="93" t="s">
        <v>17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</row>
    <row r="389" spans="1:24">
      <c r="A389" s="94" t="s">
        <v>0</v>
      </c>
      <c r="B389" s="95" t="s">
        <v>15</v>
      </c>
      <c r="C389" s="95" t="s">
        <v>16</v>
      </c>
      <c r="D389" s="95" t="s">
        <v>15</v>
      </c>
      <c r="E389" s="95" t="s">
        <v>16</v>
      </c>
      <c r="F389" s="95" t="s">
        <v>18</v>
      </c>
      <c r="G389" s="95" t="s">
        <v>15</v>
      </c>
      <c r="H389" s="95" t="s">
        <v>27</v>
      </c>
      <c r="I389" s="95" t="s">
        <v>28</v>
      </c>
      <c r="J389" s="96" t="s">
        <v>29</v>
      </c>
      <c r="K389" s="97" t="s">
        <v>30</v>
      </c>
      <c r="L389" s="96" t="s">
        <v>6</v>
      </c>
      <c r="M389" s="97" t="s">
        <v>7</v>
      </c>
      <c r="N389" s="96" t="s">
        <v>8</v>
      </c>
      <c r="O389" s="25"/>
      <c r="P389" s="25"/>
      <c r="Q389" s="25"/>
      <c r="R389" s="25"/>
    </row>
    <row r="390" spans="1:24">
      <c r="A390" s="99">
        <v>41366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24"/>
      <c r="I390" s="27"/>
      <c r="J390" s="27"/>
      <c r="K390" s="25"/>
      <c r="L390" s="24"/>
      <c r="M390" s="27" t="s">
        <v>89</v>
      </c>
      <c r="N390" s="42"/>
      <c r="O390" s="25"/>
      <c r="P390" s="25"/>
      <c r="Q390" s="25"/>
      <c r="R390" s="25"/>
    </row>
    <row r="391" spans="1:24">
      <c r="A391" s="8">
        <v>41368</v>
      </c>
      <c r="B391" s="24">
        <v>0</v>
      </c>
      <c r="C391" s="24">
        <v>0</v>
      </c>
      <c r="D391" s="24">
        <v>0</v>
      </c>
      <c r="E391" s="24">
        <v>0</v>
      </c>
      <c r="F391" s="24">
        <v>0</v>
      </c>
      <c r="G391" s="24">
        <v>0</v>
      </c>
      <c r="H391" s="24"/>
      <c r="I391" s="27"/>
      <c r="J391" s="27"/>
      <c r="K391" s="25"/>
      <c r="L391" s="24"/>
      <c r="M391" s="25" t="s">
        <v>73</v>
      </c>
      <c r="N391" s="42"/>
      <c r="O391" s="25"/>
      <c r="P391" s="25"/>
      <c r="Q391" s="25"/>
      <c r="R391" s="25"/>
    </row>
    <row r="392" spans="1:24">
      <c r="A392" s="8">
        <v>41373</v>
      </c>
      <c r="B392" s="24">
        <v>0</v>
      </c>
      <c r="C392" s="24">
        <v>0</v>
      </c>
      <c r="D392" s="24">
        <v>0</v>
      </c>
      <c r="E392" s="24">
        <v>0</v>
      </c>
      <c r="F392" s="24">
        <v>0</v>
      </c>
      <c r="G392" s="24">
        <v>0</v>
      </c>
      <c r="H392" s="24"/>
      <c r="I392" s="27"/>
      <c r="J392" s="27"/>
      <c r="K392" s="25"/>
      <c r="L392" s="24"/>
      <c r="M392" s="25" t="s">
        <v>146</v>
      </c>
      <c r="N392" s="42"/>
      <c r="O392" s="25"/>
      <c r="P392" s="25"/>
      <c r="Q392" s="25"/>
      <c r="R392" s="25"/>
    </row>
    <row r="393" spans="1:24">
      <c r="A393" s="8">
        <v>41374</v>
      </c>
      <c r="B393" s="24">
        <v>0</v>
      </c>
      <c r="C393" s="28">
        <v>0</v>
      </c>
      <c r="D393" s="25">
        <v>0</v>
      </c>
      <c r="E393" s="24">
        <v>0</v>
      </c>
      <c r="F393" s="24">
        <v>0</v>
      </c>
      <c r="G393" s="24">
        <v>0</v>
      </c>
      <c r="H393" s="24"/>
      <c r="I393" s="27"/>
      <c r="J393" s="27"/>
      <c r="K393" s="25"/>
      <c r="L393" s="24"/>
      <c r="M393" s="45" t="s">
        <v>114</v>
      </c>
      <c r="N393" s="42"/>
      <c r="O393" s="25"/>
      <c r="P393" s="25"/>
      <c r="Q393" s="25"/>
      <c r="R393" s="25"/>
    </row>
    <row r="394" spans="1:24">
      <c r="A394" s="7">
        <v>41380</v>
      </c>
      <c r="B394" s="25">
        <v>0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M394" s="2" t="s">
        <v>145</v>
      </c>
      <c r="N394" s="42"/>
      <c r="O394" s="25"/>
      <c r="P394" s="25"/>
      <c r="Q394" s="25"/>
      <c r="R394" s="25"/>
    </row>
    <row r="395" spans="1:24">
      <c r="A395" s="5">
        <v>41380</v>
      </c>
      <c r="B395" s="25">
        <v>0</v>
      </c>
      <c r="C395" s="25">
        <v>0</v>
      </c>
      <c r="D395" s="25">
        <v>0</v>
      </c>
      <c r="E395" s="25">
        <v>0</v>
      </c>
      <c r="F395" s="25">
        <v>0</v>
      </c>
      <c r="G395" s="25">
        <v>0</v>
      </c>
      <c r="M395" s="2" t="s">
        <v>144</v>
      </c>
      <c r="N395" s="42" t="s">
        <v>66</v>
      </c>
      <c r="O395" s="25"/>
      <c r="P395" s="25"/>
      <c r="Q395" s="25"/>
      <c r="R395" s="25"/>
    </row>
    <row r="396" spans="1:24">
      <c r="A396" s="5">
        <v>41382</v>
      </c>
      <c r="B396" s="25">
        <v>0</v>
      </c>
      <c r="C396" s="25">
        <v>0</v>
      </c>
      <c r="D396" s="25">
        <v>0</v>
      </c>
      <c r="E396" s="25">
        <v>0</v>
      </c>
      <c r="F396" s="25">
        <v>0</v>
      </c>
      <c r="G396" s="25">
        <v>0</v>
      </c>
      <c r="M396" s="2" t="s">
        <v>166</v>
      </c>
      <c r="N396" s="42"/>
      <c r="O396" s="25"/>
      <c r="P396" s="25"/>
      <c r="Q396" s="25"/>
      <c r="R396" s="25"/>
    </row>
    <row r="397" spans="1:24">
      <c r="A397" s="5">
        <v>41414</v>
      </c>
      <c r="B397" s="24">
        <v>0</v>
      </c>
      <c r="C397" s="24">
        <v>2</v>
      </c>
      <c r="D397" s="24">
        <v>0</v>
      </c>
      <c r="E397" s="24">
        <v>0</v>
      </c>
      <c r="F397" s="24">
        <v>0</v>
      </c>
      <c r="G397" s="24">
        <v>0</v>
      </c>
      <c r="H397" s="24"/>
      <c r="I397" s="27"/>
      <c r="J397" s="27"/>
      <c r="K397" s="25"/>
      <c r="L397" s="24"/>
      <c r="M397" s="2" t="s">
        <v>170</v>
      </c>
      <c r="N397" s="42" t="s">
        <v>171</v>
      </c>
      <c r="O397" s="25"/>
      <c r="P397" s="25"/>
      <c r="Q397" s="25"/>
      <c r="R397" s="25"/>
    </row>
    <row r="398" spans="1:24">
      <c r="A398" s="5">
        <v>41414</v>
      </c>
      <c r="B398" s="24">
        <v>0</v>
      </c>
      <c r="C398" s="24">
        <v>0</v>
      </c>
      <c r="D398" s="24">
        <v>0</v>
      </c>
      <c r="E398" s="24">
        <v>0</v>
      </c>
      <c r="F398" s="24">
        <v>0</v>
      </c>
      <c r="G398" s="24">
        <v>0</v>
      </c>
      <c r="H398" s="24"/>
      <c r="I398" s="27"/>
      <c r="J398" s="27"/>
      <c r="K398" s="25"/>
      <c r="L398" s="24"/>
      <c r="M398" s="2" t="s">
        <v>170</v>
      </c>
      <c r="N398" s="48" t="s">
        <v>66</v>
      </c>
      <c r="O398" s="25"/>
      <c r="P398" s="25"/>
      <c r="Q398" s="25"/>
      <c r="R398" s="25"/>
    </row>
    <row r="399" spans="1:24">
      <c r="A399" s="5">
        <v>41417</v>
      </c>
      <c r="B399" s="24">
        <v>0</v>
      </c>
      <c r="C399" s="24">
        <v>0</v>
      </c>
      <c r="D399" s="24">
        <v>0</v>
      </c>
      <c r="E399" s="24">
        <v>0</v>
      </c>
      <c r="F399" s="24">
        <v>0</v>
      </c>
      <c r="G399" s="24">
        <v>0</v>
      </c>
      <c r="H399" s="24"/>
      <c r="I399" s="27"/>
      <c r="J399" s="27"/>
      <c r="K399" s="25"/>
      <c r="L399" s="24"/>
      <c r="M399" s="2" t="s">
        <v>156</v>
      </c>
      <c r="N399" s="42"/>
      <c r="O399" s="25"/>
      <c r="P399" s="25"/>
      <c r="Q399" s="25"/>
      <c r="R399" s="25"/>
    </row>
    <row r="400" spans="1:24">
      <c r="A400" s="5">
        <v>41418</v>
      </c>
      <c r="B400" s="24">
        <v>0</v>
      </c>
      <c r="C400" s="24">
        <v>0</v>
      </c>
      <c r="D400" s="24">
        <v>0</v>
      </c>
      <c r="E400" s="24">
        <v>0</v>
      </c>
      <c r="F400" s="24">
        <v>0</v>
      </c>
      <c r="G400" s="24">
        <v>0</v>
      </c>
      <c r="H400" s="24"/>
      <c r="I400" s="27"/>
      <c r="J400" s="27"/>
      <c r="K400" s="25"/>
      <c r="L400" s="24"/>
      <c r="M400" s="2" t="s">
        <v>181</v>
      </c>
      <c r="N400" s="42"/>
      <c r="O400" s="25"/>
      <c r="P400" s="25"/>
      <c r="Q400" s="25"/>
      <c r="R400" s="25"/>
    </row>
    <row r="401" spans="1:25">
      <c r="A401" s="98">
        <v>41422</v>
      </c>
      <c r="B401" s="24">
        <v>0</v>
      </c>
      <c r="C401" s="24">
        <v>0</v>
      </c>
      <c r="D401" s="24">
        <v>0</v>
      </c>
      <c r="E401" s="24">
        <v>0</v>
      </c>
      <c r="F401" s="24">
        <v>0</v>
      </c>
      <c r="G401" s="24">
        <v>0</v>
      </c>
      <c r="H401" s="24"/>
      <c r="I401" s="27"/>
      <c r="J401" s="27"/>
      <c r="K401" s="25"/>
      <c r="L401" s="24"/>
      <c r="M401" s="2" t="s">
        <v>182</v>
      </c>
      <c r="N401" s="42"/>
      <c r="O401" s="25"/>
      <c r="P401" s="25"/>
      <c r="Q401" s="25"/>
      <c r="R401" s="25"/>
    </row>
    <row r="402" spans="1:25">
      <c r="A402" s="98">
        <v>41425</v>
      </c>
      <c r="B402" s="24">
        <v>0</v>
      </c>
      <c r="C402" s="24">
        <v>0</v>
      </c>
      <c r="D402" s="24">
        <v>0</v>
      </c>
      <c r="E402" s="24">
        <v>0</v>
      </c>
      <c r="F402" s="24">
        <v>0</v>
      </c>
      <c r="G402" s="24">
        <v>0</v>
      </c>
      <c r="H402" s="24"/>
      <c r="I402" s="27"/>
      <c r="J402" s="27"/>
      <c r="K402" s="25"/>
      <c r="L402" s="24"/>
      <c r="M402" s="2" t="s">
        <v>136</v>
      </c>
      <c r="N402" s="42"/>
      <c r="O402" s="25"/>
      <c r="P402" s="25"/>
      <c r="Q402" s="25"/>
      <c r="R402" s="25"/>
    </row>
    <row r="403" spans="1:25">
      <c r="A403" s="98">
        <v>41428</v>
      </c>
      <c r="B403" s="24">
        <v>0</v>
      </c>
      <c r="C403" s="24">
        <v>0</v>
      </c>
      <c r="D403" s="24">
        <v>0</v>
      </c>
      <c r="E403" s="24">
        <v>0</v>
      </c>
      <c r="F403" s="24">
        <v>0</v>
      </c>
      <c r="G403" s="24">
        <v>0</v>
      </c>
      <c r="H403" s="24"/>
      <c r="I403" s="27"/>
      <c r="J403" s="27"/>
      <c r="K403" s="25"/>
      <c r="L403" s="24"/>
      <c r="M403" s="2" t="s">
        <v>204</v>
      </c>
      <c r="N403" s="42"/>
      <c r="O403" s="25"/>
      <c r="P403" s="25"/>
      <c r="Q403" s="25"/>
      <c r="R403" s="25"/>
    </row>
    <row r="404" spans="1:25">
      <c r="A404" s="98">
        <v>41429</v>
      </c>
      <c r="B404" s="24">
        <v>0</v>
      </c>
      <c r="C404" s="24">
        <v>0</v>
      </c>
      <c r="D404" s="24">
        <v>0</v>
      </c>
      <c r="E404" s="24">
        <v>0</v>
      </c>
      <c r="F404" s="24">
        <v>0</v>
      </c>
      <c r="G404" s="24">
        <v>0</v>
      </c>
      <c r="H404" s="24"/>
      <c r="I404" s="27"/>
      <c r="J404" s="27"/>
      <c r="K404" s="25"/>
      <c r="L404" s="24"/>
      <c r="M404" s="25" t="s">
        <v>238</v>
      </c>
      <c r="N404" s="42"/>
      <c r="O404" s="25"/>
      <c r="P404" s="25"/>
      <c r="Q404" s="25"/>
      <c r="R404" s="25"/>
    </row>
    <row r="405" spans="1:25">
      <c r="A405" s="5">
        <v>41436</v>
      </c>
      <c r="B405" s="24">
        <v>0</v>
      </c>
      <c r="C405" s="28">
        <v>0</v>
      </c>
      <c r="D405" s="27">
        <v>0</v>
      </c>
      <c r="E405" s="25">
        <v>0</v>
      </c>
      <c r="F405" s="24">
        <v>0</v>
      </c>
      <c r="G405" s="25">
        <v>0</v>
      </c>
      <c r="H405" s="24"/>
      <c r="I405" s="27"/>
      <c r="J405" s="27"/>
      <c r="K405" s="25"/>
      <c r="L405" s="24"/>
      <c r="M405" s="25" t="s">
        <v>258</v>
      </c>
      <c r="N405" s="42"/>
      <c r="O405" s="25"/>
      <c r="P405" s="25"/>
      <c r="Q405" s="25"/>
      <c r="R405" s="25"/>
    </row>
    <row r="406" spans="1:25">
      <c r="A406" s="5">
        <v>41439</v>
      </c>
      <c r="B406" s="24">
        <v>0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/>
      <c r="I406" s="27"/>
      <c r="J406" s="27"/>
      <c r="K406" s="25"/>
      <c r="L406" s="24"/>
      <c r="M406" s="2" t="s">
        <v>203</v>
      </c>
      <c r="N406" s="42"/>
      <c r="O406" s="25"/>
      <c r="P406" s="25"/>
      <c r="Q406" s="25"/>
      <c r="R406" s="25"/>
    </row>
    <row r="407" spans="1:25">
      <c r="A407" s="5">
        <v>41443</v>
      </c>
      <c r="B407" s="24">
        <v>0</v>
      </c>
      <c r="C407" s="24">
        <v>0</v>
      </c>
      <c r="D407" s="24">
        <v>0</v>
      </c>
      <c r="E407" s="24">
        <v>0</v>
      </c>
      <c r="F407" s="24">
        <v>0</v>
      </c>
      <c r="G407" s="24">
        <v>0</v>
      </c>
      <c r="H407" s="27"/>
      <c r="I407" s="27"/>
      <c r="J407" s="27"/>
      <c r="K407" s="25"/>
      <c r="L407" s="27"/>
      <c r="M407" s="2" t="s">
        <v>239</v>
      </c>
      <c r="N407" s="52"/>
      <c r="O407" s="25"/>
      <c r="P407" s="25"/>
      <c r="Q407" s="25"/>
      <c r="R407" s="25"/>
    </row>
    <row r="408" spans="1:25">
      <c r="A408" s="5">
        <v>41445</v>
      </c>
      <c r="B408" s="24">
        <v>0</v>
      </c>
      <c r="C408" s="24">
        <v>0</v>
      </c>
      <c r="D408" s="24">
        <v>0</v>
      </c>
      <c r="E408" s="24">
        <v>0</v>
      </c>
      <c r="F408" s="24">
        <v>0</v>
      </c>
      <c r="G408" s="24">
        <v>0</v>
      </c>
      <c r="H408" s="27"/>
      <c r="I408" s="27"/>
      <c r="J408" s="27"/>
      <c r="K408" s="25"/>
      <c r="L408" s="27"/>
      <c r="M408" s="2" t="s">
        <v>251</v>
      </c>
      <c r="N408" s="52"/>
      <c r="O408" s="25"/>
      <c r="P408" s="25"/>
      <c r="Q408" s="25"/>
      <c r="R408" s="25"/>
    </row>
    <row r="409" spans="1:25">
      <c r="A409" s="7">
        <v>41449</v>
      </c>
      <c r="B409" s="27">
        <v>0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/>
      <c r="I409" s="27"/>
      <c r="J409" s="27"/>
      <c r="K409" s="27"/>
      <c r="L409" s="27"/>
      <c r="M409" s="45" t="s">
        <v>226</v>
      </c>
      <c r="N409" s="52"/>
      <c r="O409" s="25"/>
      <c r="P409" s="25"/>
      <c r="Q409" s="25"/>
      <c r="R409" s="25"/>
    </row>
    <row r="410" spans="1:25">
      <c r="A410" s="152">
        <v>41450</v>
      </c>
      <c r="B410" s="27">
        <v>0</v>
      </c>
      <c r="C410" s="27">
        <v>0</v>
      </c>
      <c r="D410" s="27">
        <v>0</v>
      </c>
      <c r="E410" s="27">
        <v>0</v>
      </c>
      <c r="F410" s="27">
        <v>0</v>
      </c>
      <c r="G410" s="27">
        <v>0</v>
      </c>
      <c r="H410" s="25"/>
      <c r="I410" s="25"/>
      <c r="J410" s="25"/>
      <c r="K410" s="25"/>
      <c r="L410" s="25"/>
      <c r="N410" s="27"/>
      <c r="O410" s="27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>
      <c r="B411" s="25">
        <f>COUNT(B390:G410)</f>
        <v>126</v>
      </c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2: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2: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2: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2: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2: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2: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2: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2: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2: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2: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2: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2: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2: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2: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2: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2: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2: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2: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2: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2: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2: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2: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2: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2: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2: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2: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2: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2: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2: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2: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2: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2: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2: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2: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</sheetData>
  <conditionalFormatting sqref="C406:G409 B410:G410 B407:G408 B397:F398 C402:G402 B400:G401 B403:G404 B397:B409 G397:G403 C397:G399 C392:G392 B392:B393 B390:G391 G390:G393 B377:B383 C373:E373 B374:E374 C375:E375 D368:E371 C369:E369 B368:B375 C360:F361 C356:F357 C346:F347 C349:F349 B348:F348 B350:F353 B344:F344 C340:F344 D341:F363 B340:B363 B338:F339 C328:E328 B329:E329 C324:E324 B325:E325 C317:E317 C319:E321 C315:E315 B314:E314 C312:E313 C310:E310 C308:E308 C297:F297 C300:F302 B308:D333 B298:F299 C292:F292 B287:F290 C286:G286 B285:F285 B280:F280 C279:F284 C268:G268 C272:F273 B279:B303 D279:F303 B269:F270 B264:F264 C259:F263 C256:F256 D256:F274 B256:B274 B253:F253 D252:F254 B250:B254 C250:F252 B238:G238 C231:F231 C233:F234 C227:F228 B221:B237 D221:F237 C224:F225 B217:F218 B239:F240 D374:E384">
    <cfRule type="cellIs" dxfId="12" priority="24" operator="greaterThan">
      <formula>5</formula>
    </cfRule>
  </conditionalFormatting>
  <conditionalFormatting sqref="D258:E258 D257:F257 C256:C274 G238 D251:F251 C250:C254 C221:C237 C217:C218 C238:E240">
    <cfRule type="cellIs" dxfId="11" priority="23" operator="greaterThan">
      <formula>0</formula>
    </cfRule>
  </conditionalFormatting>
  <conditionalFormatting sqref="C409:F410 C403:F403 C397:G398 C400:F401 C404:G404 E403:G408 D397:F403 C397:C408 C390:F393 C377:C383 C368:C375 C338:C363 C279:C303">
    <cfRule type="cellIs" dxfId="10" priority="19" operator="greaterThan"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948"/>
  <sheetViews>
    <sheetView tabSelected="1" topLeftCell="A2" zoomScale="70" zoomScaleNormal="70" workbookViewId="0">
      <pane xSplit="1" topLeftCell="B1" activePane="topRight" state="frozen"/>
      <selection activeCell="L384" sqref="L384"/>
      <selection pane="topRight" activeCell="R19" sqref="R19"/>
    </sheetView>
  </sheetViews>
  <sheetFormatPr defaultRowHeight="12.75"/>
  <cols>
    <col min="1" max="1" width="16.85546875" style="2" customWidth="1"/>
    <col min="2" max="7" width="9.140625" style="2"/>
    <col min="8" max="8" width="11.42578125" style="2" customWidth="1"/>
    <col min="9" max="9" width="9.140625" style="2"/>
    <col min="10" max="10" width="11.85546875" style="2" customWidth="1"/>
    <col min="11" max="11" width="10.85546875" style="2" customWidth="1"/>
    <col min="12" max="12" width="11.5703125" style="2" bestFit="1" customWidth="1"/>
    <col min="13" max="13" width="12.85546875" style="2" customWidth="1"/>
    <col min="14" max="17" width="11.5703125" style="2" bestFit="1" customWidth="1"/>
    <col min="18" max="18" width="14.140625" style="2" customWidth="1"/>
    <col min="19" max="19" width="12.85546875" style="2" customWidth="1"/>
    <col min="20" max="20" width="9.140625" style="2"/>
    <col min="21" max="21" width="12.85546875" style="2" customWidth="1"/>
    <col min="22" max="16384" width="9.140625" style="2"/>
  </cols>
  <sheetData>
    <row r="1" spans="1:40" ht="24" customHeight="1">
      <c r="A1" s="21" t="s">
        <v>39</v>
      </c>
    </row>
    <row r="2" spans="1:40">
      <c r="A2" s="1" t="s">
        <v>49</v>
      </c>
      <c r="B2" s="101" t="s">
        <v>14</v>
      </c>
      <c r="C2" s="93" t="s">
        <v>14</v>
      </c>
      <c r="D2" s="92" t="s">
        <v>14</v>
      </c>
      <c r="E2" s="93" t="s">
        <v>14</v>
      </c>
      <c r="F2" s="93" t="s">
        <v>14</v>
      </c>
      <c r="G2" s="93" t="s">
        <v>17</v>
      </c>
    </row>
    <row r="3" spans="1:40">
      <c r="A3" s="94" t="s">
        <v>0</v>
      </c>
      <c r="B3" s="95" t="s">
        <v>19</v>
      </c>
      <c r="C3" s="95" t="s">
        <v>20</v>
      </c>
      <c r="D3" s="95" t="s">
        <v>21</v>
      </c>
      <c r="E3" s="96" t="s">
        <v>22</v>
      </c>
      <c r="F3" s="95" t="s">
        <v>23</v>
      </c>
      <c r="G3" s="95" t="s">
        <v>27</v>
      </c>
      <c r="H3" s="95" t="s">
        <v>28</v>
      </c>
      <c r="I3" s="95" t="s">
        <v>29</v>
      </c>
      <c r="J3" s="95" t="s">
        <v>30</v>
      </c>
      <c r="K3" s="95" t="s">
        <v>6</v>
      </c>
      <c r="L3" s="95" t="s">
        <v>7</v>
      </c>
      <c r="M3" s="95" t="s">
        <v>8</v>
      </c>
    </row>
    <row r="4" spans="1:40">
      <c r="A4" s="99">
        <v>41367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8"/>
      <c r="H4" s="24"/>
      <c r="I4" s="24"/>
      <c r="J4" s="28"/>
      <c r="K4" s="25"/>
      <c r="L4" s="45" t="s">
        <v>142</v>
      </c>
      <c r="M4" s="42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>
      <c r="A5" s="99">
        <v>41373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8"/>
      <c r="H5" s="24"/>
      <c r="I5" s="24"/>
      <c r="J5" s="28"/>
      <c r="K5" s="25"/>
      <c r="L5" s="45" t="s">
        <v>115</v>
      </c>
      <c r="M5" s="42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>
      <c r="A6" s="7">
        <v>41379</v>
      </c>
      <c r="B6" s="24">
        <v>0</v>
      </c>
      <c r="C6" s="24">
        <v>0</v>
      </c>
      <c r="D6" s="24">
        <v>0</v>
      </c>
      <c r="E6" s="24">
        <v>0</v>
      </c>
      <c r="F6" s="24">
        <v>3</v>
      </c>
      <c r="G6" s="28">
        <v>3</v>
      </c>
      <c r="H6" s="24"/>
      <c r="I6" s="24"/>
      <c r="J6" s="28"/>
      <c r="K6" s="25"/>
      <c r="L6" s="25" t="s">
        <v>118</v>
      </c>
      <c r="M6" s="42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>
      <c r="A7" s="7">
        <v>41379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8"/>
      <c r="H7" s="24"/>
      <c r="I7" s="24"/>
      <c r="J7" s="28"/>
      <c r="K7" s="25"/>
      <c r="L7" s="25" t="s">
        <v>121</v>
      </c>
      <c r="M7" s="42" t="s">
        <v>66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>
      <c r="A8" s="8">
        <v>41389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8"/>
      <c r="H8" s="24"/>
      <c r="I8" s="24"/>
      <c r="J8" s="28"/>
      <c r="K8" s="25"/>
      <c r="L8" s="45" t="s">
        <v>98</v>
      </c>
      <c r="M8" s="42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>
      <c r="A9" s="8">
        <v>41393</v>
      </c>
      <c r="B9" s="24">
        <v>0</v>
      </c>
      <c r="C9" s="24">
        <v>0</v>
      </c>
      <c r="D9" s="24">
        <v>0</v>
      </c>
      <c r="E9" s="24">
        <v>0</v>
      </c>
      <c r="F9" s="24">
        <v>1</v>
      </c>
      <c r="G9" s="28"/>
      <c r="H9" s="24">
        <v>1</v>
      </c>
      <c r="I9" s="24"/>
      <c r="J9" s="28"/>
      <c r="K9" s="25"/>
      <c r="L9" s="45" t="s">
        <v>96</v>
      </c>
      <c r="M9" s="42"/>
      <c r="N9" s="25"/>
      <c r="O9" s="95" t="s">
        <v>271</v>
      </c>
      <c r="P9" s="95" t="s">
        <v>272</v>
      </c>
      <c r="Q9" s="95" t="s">
        <v>273</v>
      </c>
      <c r="R9" s="95" t="s">
        <v>274</v>
      </c>
      <c r="S9" s="95" t="s">
        <v>275</v>
      </c>
      <c r="T9" s="95" t="s">
        <v>276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>
      <c r="A10" s="8">
        <v>41400</v>
      </c>
      <c r="B10" s="24">
        <v>0</v>
      </c>
      <c r="C10" s="24">
        <v>0</v>
      </c>
      <c r="D10" s="24">
        <v>0</v>
      </c>
      <c r="E10" s="24">
        <v>0</v>
      </c>
      <c r="F10" s="24">
        <v>1</v>
      </c>
      <c r="G10" s="28">
        <v>1</v>
      </c>
      <c r="H10" s="24"/>
      <c r="I10" s="24"/>
      <c r="J10" s="28"/>
      <c r="K10" s="25"/>
      <c r="L10" s="45" t="s">
        <v>108</v>
      </c>
      <c r="M10" s="42"/>
      <c r="N10" s="25"/>
      <c r="O10" s="163">
        <f>AVERAGE(B4:E17)</f>
        <v>1.7857142857142856E-2</v>
      </c>
      <c r="P10" s="163">
        <f>AVERAGE(F4:F17)</f>
        <v>0.5</v>
      </c>
      <c r="Q10" s="163">
        <f>AVERAGE(B18:E31)</f>
        <v>0.14285714285714285</v>
      </c>
      <c r="R10" s="163">
        <f>AVERAGE(F18:F31)</f>
        <v>0.2857142857142857</v>
      </c>
      <c r="S10" s="163">
        <f>AVERAGE(B177:F191)</f>
        <v>0.08</v>
      </c>
      <c r="T10" s="163">
        <f>AVERAGE(G177:H191)</f>
        <v>0.16666666666666666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>
      <c r="A11" s="8">
        <v>41409</v>
      </c>
      <c r="B11" s="24">
        <v>0</v>
      </c>
      <c r="C11" s="24">
        <v>0</v>
      </c>
      <c r="D11" s="24">
        <v>0</v>
      </c>
      <c r="E11" s="24">
        <v>0</v>
      </c>
      <c r="F11" s="24">
        <v>1</v>
      </c>
      <c r="G11" s="28"/>
      <c r="H11" s="24">
        <v>1</v>
      </c>
      <c r="I11" s="24"/>
      <c r="J11" s="28"/>
      <c r="K11" s="25"/>
      <c r="L11" s="45" t="s">
        <v>100</v>
      </c>
      <c r="M11" s="42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>
      <c r="A12" s="8">
        <v>41414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/>
      <c r="H12" s="24"/>
      <c r="I12" s="24"/>
      <c r="J12" s="28"/>
      <c r="K12" s="25"/>
      <c r="L12" s="25" t="s">
        <v>215</v>
      </c>
      <c r="M12" s="42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>
      <c r="A13" s="8">
        <v>41423</v>
      </c>
      <c r="B13" s="24">
        <v>0</v>
      </c>
      <c r="C13" s="24">
        <v>1</v>
      </c>
      <c r="D13" s="24">
        <v>0</v>
      </c>
      <c r="E13" s="24">
        <v>0</v>
      </c>
      <c r="F13" s="24">
        <v>1</v>
      </c>
      <c r="G13" s="28">
        <v>2</v>
      </c>
      <c r="H13" s="24"/>
      <c r="I13" s="24"/>
      <c r="J13" s="28"/>
      <c r="K13" s="25"/>
      <c r="L13" s="45" t="s">
        <v>147</v>
      </c>
      <c r="M13" s="42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>
      <c r="A14" s="8">
        <v>41428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/>
      <c r="H14" s="24"/>
      <c r="I14" s="24"/>
      <c r="J14" s="28"/>
      <c r="K14" s="25"/>
      <c r="L14" s="45" t="s">
        <v>191</v>
      </c>
      <c r="M14" s="42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>
      <c r="A15" s="8">
        <v>41435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L15" s="2" t="s">
        <v>200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>
      <c r="A16" s="7">
        <v>41443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L16" s="2" t="s">
        <v>249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3.5" thickBot="1">
      <c r="A17" s="6">
        <v>41453</v>
      </c>
      <c r="B17" s="30">
        <v>0</v>
      </c>
      <c r="C17" s="30">
        <v>0</v>
      </c>
      <c r="D17" s="30">
        <v>0</v>
      </c>
      <c r="E17" s="30">
        <v>0</v>
      </c>
      <c r="F17" s="33">
        <v>0</v>
      </c>
      <c r="G17" s="31"/>
      <c r="H17" s="29"/>
      <c r="I17" s="29"/>
      <c r="J17" s="31"/>
      <c r="K17" s="30"/>
      <c r="L17" s="53" t="s">
        <v>252</v>
      </c>
      <c r="M17" s="46"/>
      <c r="N17" s="25"/>
      <c r="O17" s="25"/>
      <c r="P17" s="25"/>
      <c r="Q17" s="25"/>
      <c r="R17" s="41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>
      <c r="A18" s="99">
        <v>41367</v>
      </c>
      <c r="B18" s="24">
        <v>0</v>
      </c>
      <c r="C18" s="24">
        <v>0</v>
      </c>
      <c r="D18" s="24">
        <v>0</v>
      </c>
      <c r="E18" s="24">
        <v>5</v>
      </c>
      <c r="F18" s="24">
        <v>0</v>
      </c>
      <c r="G18" s="28">
        <v>5</v>
      </c>
      <c r="H18" s="24"/>
      <c r="I18" s="24"/>
      <c r="J18" s="28"/>
      <c r="K18" s="25"/>
      <c r="L18" s="45" t="s">
        <v>142</v>
      </c>
      <c r="M18" s="42"/>
      <c r="N18" s="25"/>
      <c r="O18" s="25"/>
      <c r="P18" s="25"/>
      <c r="Q18" s="25"/>
      <c r="R18" s="41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>
      <c r="A19" s="99">
        <v>41373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8"/>
      <c r="H19" s="24"/>
      <c r="I19" s="24"/>
      <c r="J19" s="28"/>
      <c r="K19" s="25"/>
      <c r="L19" s="45" t="s">
        <v>115</v>
      </c>
      <c r="M19" s="42"/>
      <c r="N19" s="25"/>
      <c r="O19" s="25"/>
      <c r="P19" s="25"/>
      <c r="Q19" s="25"/>
      <c r="R19" s="41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>
      <c r="A20" s="7">
        <v>41379</v>
      </c>
      <c r="B20" s="24">
        <v>0</v>
      </c>
      <c r="C20" s="24">
        <v>0</v>
      </c>
      <c r="D20" s="24">
        <v>0</v>
      </c>
      <c r="E20" s="24">
        <v>0</v>
      </c>
      <c r="F20" s="24">
        <v>1</v>
      </c>
      <c r="G20" s="28">
        <v>1</v>
      </c>
      <c r="H20" s="24"/>
      <c r="I20" s="24"/>
      <c r="J20" s="28"/>
      <c r="K20" s="25"/>
      <c r="L20" s="25" t="s">
        <v>118</v>
      </c>
      <c r="M20" s="42"/>
      <c r="N20" s="25"/>
      <c r="O20" s="25"/>
      <c r="P20" s="25"/>
      <c r="Q20" s="25"/>
      <c r="R20" s="41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>
      <c r="A21" s="7">
        <v>41379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8"/>
      <c r="H21" s="24"/>
      <c r="I21" s="24"/>
      <c r="J21" s="28"/>
      <c r="K21" s="25"/>
      <c r="L21" s="25" t="s">
        <v>121</v>
      </c>
      <c r="M21" s="42" t="s">
        <v>66</v>
      </c>
      <c r="N21" s="25"/>
      <c r="O21" s="25"/>
      <c r="P21" s="25"/>
      <c r="Q21" s="25"/>
      <c r="R21" s="41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>
      <c r="A22" s="8">
        <v>41389</v>
      </c>
      <c r="B22" s="24">
        <v>0</v>
      </c>
      <c r="C22" s="24">
        <v>0</v>
      </c>
      <c r="D22" s="24">
        <v>0</v>
      </c>
      <c r="E22" s="24">
        <v>0</v>
      </c>
      <c r="F22" s="24">
        <v>1</v>
      </c>
      <c r="G22" s="28">
        <v>1</v>
      </c>
      <c r="H22" s="24"/>
      <c r="I22" s="24"/>
      <c r="J22" s="28"/>
      <c r="K22" s="25"/>
      <c r="L22" s="45" t="s">
        <v>98</v>
      </c>
      <c r="M22" s="42"/>
      <c r="N22" s="25"/>
      <c r="O22" s="25"/>
      <c r="P22" s="25"/>
      <c r="Q22" s="25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>
      <c r="A23" s="8">
        <v>41393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8"/>
      <c r="H23" s="24"/>
      <c r="I23" s="24"/>
      <c r="J23" s="28"/>
      <c r="K23" s="25"/>
      <c r="L23" s="45" t="s">
        <v>96</v>
      </c>
      <c r="M23" s="42"/>
      <c r="N23" s="25"/>
      <c r="O23" s="25"/>
      <c r="P23" s="25"/>
      <c r="Q23" s="25"/>
      <c r="R23" s="41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>
      <c r="A24" s="8">
        <v>41400</v>
      </c>
      <c r="B24" s="24">
        <v>0</v>
      </c>
      <c r="C24" s="24">
        <v>0</v>
      </c>
      <c r="D24" s="24">
        <v>0</v>
      </c>
      <c r="E24" s="24">
        <v>0</v>
      </c>
      <c r="F24" s="24">
        <v>2</v>
      </c>
      <c r="G24" s="28">
        <v>2</v>
      </c>
      <c r="H24" s="24"/>
      <c r="I24" s="24"/>
      <c r="J24" s="28"/>
      <c r="K24" s="25"/>
      <c r="L24" s="45" t="s">
        <v>108</v>
      </c>
      <c r="M24" s="42"/>
      <c r="N24" s="25"/>
      <c r="O24" s="25"/>
      <c r="P24" s="25"/>
      <c r="Q24" s="25"/>
      <c r="R24" s="41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>
      <c r="A25" s="8">
        <v>41409</v>
      </c>
      <c r="B25" s="24">
        <v>0</v>
      </c>
      <c r="C25" s="24">
        <v>0</v>
      </c>
      <c r="D25" s="24">
        <v>2</v>
      </c>
      <c r="E25" s="24">
        <v>1</v>
      </c>
      <c r="F25" s="24">
        <v>0</v>
      </c>
      <c r="G25" s="28">
        <v>1</v>
      </c>
      <c r="H25" s="24">
        <v>2</v>
      </c>
      <c r="I25" s="24"/>
      <c r="J25" s="28"/>
      <c r="K25" s="25"/>
      <c r="L25" s="45" t="s">
        <v>100</v>
      </c>
      <c r="M25" s="42"/>
      <c r="N25" s="25"/>
      <c r="O25" s="25"/>
      <c r="P25" s="25"/>
      <c r="Q25" s="25"/>
      <c r="R25" s="41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>
      <c r="A26" s="8">
        <v>41414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8"/>
      <c r="H26" s="24"/>
      <c r="I26" s="24"/>
      <c r="J26" s="28"/>
      <c r="K26" s="25"/>
      <c r="L26" s="25" t="s">
        <v>215</v>
      </c>
      <c r="M26" s="42"/>
      <c r="N26" s="25"/>
      <c r="O26" s="25"/>
      <c r="P26" s="25"/>
      <c r="Q26" s="25"/>
      <c r="R26" s="41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>
      <c r="A27" s="8">
        <v>41423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8"/>
      <c r="H27" s="24"/>
      <c r="I27" s="24"/>
      <c r="J27" s="28"/>
      <c r="K27" s="25"/>
      <c r="L27" s="45" t="s">
        <v>147</v>
      </c>
      <c r="M27" s="42"/>
      <c r="N27" s="25"/>
      <c r="O27" s="25"/>
      <c r="P27" s="25"/>
      <c r="Q27" s="25"/>
      <c r="R27" s="41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>
      <c r="A28" s="8">
        <v>41428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L28" s="45" t="s">
        <v>191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>
      <c r="A29" s="8">
        <v>41435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8"/>
      <c r="H29" s="24"/>
      <c r="I29" s="24"/>
      <c r="J29" s="28"/>
      <c r="K29" s="27"/>
      <c r="L29" s="2" t="s">
        <v>200</v>
      </c>
      <c r="M29" s="42"/>
      <c r="N29" s="25"/>
      <c r="O29" s="25"/>
      <c r="P29" s="25"/>
      <c r="Q29" s="25"/>
      <c r="R29" s="41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>
      <c r="A30" s="7">
        <v>41443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8"/>
      <c r="H30" s="24"/>
      <c r="I30" s="24"/>
      <c r="J30" s="28"/>
      <c r="K30" s="27"/>
      <c r="L30" s="2" t="s">
        <v>249</v>
      </c>
      <c r="M30" s="42"/>
      <c r="N30" s="25"/>
      <c r="O30" s="25"/>
      <c r="P30" s="25"/>
      <c r="Q30" s="25"/>
      <c r="R30" s="41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1:40" ht="13.5" thickBot="1">
      <c r="A31" s="6">
        <v>41453</v>
      </c>
      <c r="B31" s="29">
        <v>0</v>
      </c>
      <c r="C31" s="29">
        <v>0</v>
      </c>
      <c r="D31" s="29">
        <v>0</v>
      </c>
      <c r="E31" s="29">
        <v>0</v>
      </c>
      <c r="F31" s="31">
        <v>0</v>
      </c>
      <c r="G31" s="31"/>
      <c r="H31" s="29"/>
      <c r="I31" s="29"/>
      <c r="J31" s="31"/>
      <c r="K31" s="30"/>
      <c r="L31" s="53" t="s">
        <v>252</v>
      </c>
      <c r="M31" s="46"/>
      <c r="N31" s="25"/>
      <c r="O31" s="25"/>
      <c r="P31" s="25"/>
      <c r="Q31" s="25"/>
      <c r="R31" s="41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>
      <c r="A32" s="99">
        <v>41367</v>
      </c>
      <c r="B32" s="24">
        <v>0</v>
      </c>
      <c r="C32" s="24">
        <v>0</v>
      </c>
      <c r="D32" s="24">
        <v>0</v>
      </c>
      <c r="E32" s="24">
        <v>0</v>
      </c>
      <c r="F32" s="24">
        <v>3</v>
      </c>
      <c r="G32" s="28">
        <v>3</v>
      </c>
      <c r="H32" s="24"/>
      <c r="I32" s="24"/>
      <c r="J32" s="28"/>
      <c r="K32" s="27"/>
      <c r="L32" s="45" t="s">
        <v>142</v>
      </c>
      <c r="M32" s="42"/>
      <c r="N32" s="25"/>
      <c r="O32" s="25"/>
      <c r="P32" s="25"/>
      <c r="Q32" s="25"/>
      <c r="R32" s="41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5">
      <c r="A33" s="99">
        <v>41373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8"/>
      <c r="H33" s="24"/>
      <c r="I33" s="24"/>
      <c r="J33" s="28"/>
      <c r="K33" s="27"/>
      <c r="L33" s="45" t="s">
        <v>115</v>
      </c>
      <c r="M33" s="42"/>
      <c r="N33" s="25"/>
      <c r="O33" s="25"/>
      <c r="P33" s="25"/>
      <c r="Q33" s="25"/>
      <c r="R33" s="41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5">
      <c r="A34" s="7">
        <v>41379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8"/>
      <c r="H34" s="24"/>
      <c r="I34" s="24"/>
      <c r="J34" s="28"/>
      <c r="K34" s="27"/>
      <c r="L34" s="25" t="s">
        <v>118</v>
      </c>
      <c r="M34" s="42"/>
      <c r="N34" s="25"/>
      <c r="O34" s="25"/>
      <c r="P34" s="25"/>
      <c r="Q34" s="25"/>
      <c r="R34" s="41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5">
      <c r="A35" s="7">
        <v>41379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8"/>
      <c r="H35" s="24"/>
      <c r="I35" s="24"/>
      <c r="J35" s="28"/>
      <c r="K35" s="27"/>
      <c r="L35" s="25" t="s">
        <v>121</v>
      </c>
      <c r="M35" s="42" t="s">
        <v>66</v>
      </c>
      <c r="N35" s="25"/>
      <c r="O35" s="25"/>
      <c r="P35" s="25"/>
      <c r="Q35" s="25"/>
      <c r="R35" s="41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5">
      <c r="A36" s="8">
        <v>41389</v>
      </c>
      <c r="B36" s="24">
        <v>0</v>
      </c>
      <c r="C36" s="24">
        <v>0</v>
      </c>
      <c r="D36" s="24">
        <v>0</v>
      </c>
      <c r="E36" s="24">
        <v>0</v>
      </c>
      <c r="F36" s="24">
        <v>1</v>
      </c>
      <c r="G36" s="28"/>
      <c r="H36" s="24">
        <v>1</v>
      </c>
      <c r="I36" s="24"/>
      <c r="J36" s="28"/>
      <c r="K36" s="27"/>
      <c r="L36" s="45" t="s">
        <v>98</v>
      </c>
      <c r="M36" s="42"/>
      <c r="N36" s="25"/>
      <c r="O36" s="25"/>
      <c r="P36" s="25"/>
      <c r="Q36" s="25"/>
      <c r="R36" s="41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5">
      <c r="A37" s="8">
        <v>41393</v>
      </c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8"/>
      <c r="H37" s="24"/>
      <c r="I37" s="24"/>
      <c r="J37" s="28"/>
      <c r="K37" s="27"/>
      <c r="L37" s="45" t="s">
        <v>96</v>
      </c>
      <c r="M37" s="42"/>
      <c r="N37" s="25"/>
      <c r="O37" s="25"/>
      <c r="P37" s="25"/>
      <c r="Q37" s="25"/>
      <c r="R37" s="41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5">
      <c r="A38" s="8">
        <v>41400</v>
      </c>
      <c r="B38" s="24">
        <v>0</v>
      </c>
      <c r="C38" s="24">
        <v>0</v>
      </c>
      <c r="D38" s="24">
        <v>0</v>
      </c>
      <c r="E38" s="24">
        <v>0</v>
      </c>
      <c r="F38" s="24">
        <v>2</v>
      </c>
      <c r="G38" s="28">
        <v>2</v>
      </c>
      <c r="H38" s="24"/>
      <c r="I38" s="24"/>
      <c r="J38" s="28"/>
      <c r="K38" s="27"/>
      <c r="L38" s="45" t="s">
        <v>108</v>
      </c>
      <c r="M38" s="42" t="s">
        <v>109</v>
      </c>
      <c r="N38" s="25"/>
      <c r="O38" s="25"/>
      <c r="P38" s="25"/>
      <c r="Q38" s="25"/>
      <c r="R38" s="41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5">
      <c r="A39" s="8">
        <v>41409</v>
      </c>
      <c r="B39" s="24">
        <v>0</v>
      </c>
      <c r="C39" s="24">
        <v>0</v>
      </c>
      <c r="D39" s="24">
        <v>0</v>
      </c>
      <c r="E39" s="24">
        <v>0</v>
      </c>
      <c r="F39" s="24">
        <v>1</v>
      </c>
      <c r="G39" s="28">
        <v>1</v>
      </c>
      <c r="H39" s="24"/>
      <c r="I39" s="24"/>
      <c r="J39" s="28"/>
      <c r="K39" s="27"/>
      <c r="L39" s="45" t="s">
        <v>100</v>
      </c>
      <c r="M39" s="42"/>
      <c r="N39" s="25"/>
      <c r="O39" s="25"/>
      <c r="P39" s="25"/>
      <c r="Q39" s="25"/>
      <c r="R39" s="41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5">
      <c r="A40" s="8">
        <v>41414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4"/>
      <c r="H40" s="28"/>
      <c r="I40" s="24"/>
      <c r="J40" s="28"/>
      <c r="K40" s="24"/>
      <c r="L40" s="25" t="s">
        <v>215</v>
      </c>
      <c r="M40" s="42"/>
      <c r="N40" s="25"/>
      <c r="O40" s="25"/>
      <c r="P40" s="25"/>
      <c r="Q40" s="25"/>
      <c r="R40" s="41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5">
      <c r="A41" s="8">
        <v>41423</v>
      </c>
      <c r="B41" s="28">
        <v>0</v>
      </c>
      <c r="C41" s="24">
        <v>0</v>
      </c>
      <c r="D41" s="28">
        <v>0</v>
      </c>
      <c r="E41" s="24">
        <v>0</v>
      </c>
      <c r="F41" s="28">
        <v>0</v>
      </c>
      <c r="G41" s="24"/>
      <c r="H41" s="135"/>
      <c r="I41" s="3"/>
      <c r="J41" s="135"/>
      <c r="K41" s="3"/>
      <c r="L41" s="45" t="s">
        <v>147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5">
      <c r="A42" s="8">
        <v>41428</v>
      </c>
      <c r="B42" s="28">
        <v>0</v>
      </c>
      <c r="C42" s="24">
        <v>0</v>
      </c>
      <c r="D42" s="28">
        <v>0</v>
      </c>
      <c r="E42" s="24">
        <v>0</v>
      </c>
      <c r="F42" s="28">
        <v>1</v>
      </c>
      <c r="G42" s="24"/>
      <c r="H42" s="28">
        <v>1</v>
      </c>
      <c r="I42" s="24"/>
      <c r="J42" s="28"/>
      <c r="K42" s="24"/>
      <c r="L42" s="45" t="s">
        <v>191</v>
      </c>
      <c r="M42" s="3"/>
      <c r="N42" s="27"/>
      <c r="O42" s="27"/>
      <c r="P42" s="25"/>
      <c r="Q42" s="25"/>
      <c r="R42" s="25"/>
      <c r="S42" s="25"/>
      <c r="T42" s="25"/>
      <c r="U42" s="25"/>
      <c r="V42" s="25"/>
      <c r="W42" s="41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1:45">
      <c r="A43" s="8">
        <v>41435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4"/>
      <c r="H43" s="28"/>
      <c r="I43" s="24"/>
      <c r="J43" s="28"/>
      <c r="K43" s="24"/>
      <c r="L43" s="2" t="s">
        <v>200</v>
      </c>
      <c r="M43" s="24"/>
      <c r="N43" s="27"/>
      <c r="O43" s="27"/>
      <c r="P43" s="25"/>
      <c r="Q43" s="25"/>
      <c r="R43" s="25"/>
      <c r="S43" s="25"/>
      <c r="T43" s="25"/>
      <c r="U43" s="25"/>
      <c r="V43" s="25"/>
      <c r="W43" s="41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1:45">
      <c r="A44" s="7">
        <v>41443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4"/>
      <c r="H44" s="24"/>
      <c r="I44" s="24"/>
      <c r="J44" s="28"/>
      <c r="K44" s="27"/>
      <c r="L44" s="2" t="s">
        <v>249</v>
      </c>
      <c r="M44" s="24"/>
      <c r="N44" s="27"/>
      <c r="O44" s="27"/>
      <c r="P44" s="25"/>
      <c r="Q44" s="25"/>
      <c r="R44" s="25"/>
      <c r="S44" s="25"/>
      <c r="T44" s="25"/>
      <c r="U44" s="25"/>
      <c r="V44" s="25"/>
      <c r="W44" s="41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1:45" ht="13.5" thickBot="1">
      <c r="A45" s="6">
        <v>41453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31"/>
      <c r="H45" s="29"/>
      <c r="I45" s="29"/>
      <c r="J45" s="31"/>
      <c r="K45" s="30"/>
      <c r="L45" s="53" t="s">
        <v>252</v>
      </c>
      <c r="M45" s="46"/>
      <c r="N45" s="27"/>
      <c r="O45" s="27"/>
      <c r="P45" s="25"/>
      <c r="Q45" s="25"/>
      <c r="R45" s="25"/>
      <c r="S45" s="25"/>
      <c r="T45" s="25"/>
      <c r="U45" s="25"/>
      <c r="V45" s="25"/>
      <c r="W45" s="41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1:45">
      <c r="A46" s="7"/>
      <c r="B46" s="27">
        <f>COUNT(B4:F45)</f>
        <v>210</v>
      </c>
      <c r="C46" s="25"/>
      <c r="D46" s="27"/>
      <c r="E46" s="25"/>
      <c r="F46" s="27"/>
      <c r="G46" s="27">
        <f>SUM(G4:G45)</f>
        <v>22</v>
      </c>
      <c r="H46" s="27">
        <f t="shared" ref="H46:J46" si="0">SUM(H4:H45)</f>
        <v>6</v>
      </c>
      <c r="I46" s="27">
        <f t="shared" si="0"/>
        <v>0</v>
      </c>
      <c r="J46" s="27">
        <f t="shared" si="0"/>
        <v>0</v>
      </c>
      <c r="K46" s="27"/>
      <c r="L46" s="27"/>
      <c r="M46" s="27"/>
      <c r="N46" s="27"/>
      <c r="O46" s="27"/>
      <c r="P46" s="25"/>
      <c r="Q46" s="25"/>
      <c r="R46" s="25"/>
      <c r="S46" s="25"/>
      <c r="T46" s="25"/>
      <c r="U46" s="25"/>
      <c r="V46" s="25"/>
      <c r="W46" s="41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1:45">
      <c r="A47" s="7"/>
      <c r="B47" s="27"/>
      <c r="C47" s="25"/>
      <c r="D47" s="27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  <c r="R47" s="25"/>
      <c r="S47" s="25"/>
      <c r="T47" s="25"/>
      <c r="U47" s="25"/>
      <c r="V47" s="25"/>
      <c r="W47" s="41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1:45">
      <c r="A48" s="7"/>
      <c r="B48" s="27"/>
      <c r="C48" s="25"/>
      <c r="D48" s="27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41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spans="1:45">
      <c r="A49" s="7"/>
      <c r="B49" s="27"/>
      <c r="C49" s="25"/>
      <c r="D49" s="27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  <c r="R49" s="25"/>
      <c r="S49" s="25"/>
      <c r="T49" s="25"/>
      <c r="U49" s="25"/>
      <c r="V49" s="25"/>
      <c r="W49" s="41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</row>
    <row r="50" spans="1:45">
      <c r="A50" s="1" t="s">
        <v>52</v>
      </c>
      <c r="B50" s="92" t="s">
        <v>14</v>
      </c>
      <c r="C50" s="93" t="s">
        <v>14</v>
      </c>
      <c r="D50" s="92" t="s">
        <v>14</v>
      </c>
      <c r="E50" s="93" t="s">
        <v>14</v>
      </c>
      <c r="F50" s="93" t="s">
        <v>14</v>
      </c>
      <c r="G50" s="93" t="s">
        <v>17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1:45" ht="13.5" thickBot="1">
      <c r="A51" s="94" t="s">
        <v>0</v>
      </c>
      <c r="B51" s="95" t="s">
        <v>19</v>
      </c>
      <c r="C51" s="96" t="s">
        <v>20</v>
      </c>
      <c r="D51" s="96" t="s">
        <v>21</v>
      </c>
      <c r="E51" s="95" t="s">
        <v>22</v>
      </c>
      <c r="F51" s="95" t="s">
        <v>23</v>
      </c>
      <c r="G51" s="95" t="s">
        <v>27</v>
      </c>
      <c r="H51" s="95" t="s">
        <v>28</v>
      </c>
      <c r="I51" s="96" t="s">
        <v>29</v>
      </c>
      <c r="J51" s="96" t="s">
        <v>48</v>
      </c>
      <c r="K51" s="97" t="s">
        <v>30</v>
      </c>
      <c r="L51" s="96" t="s">
        <v>6</v>
      </c>
      <c r="M51" s="97" t="s">
        <v>7</v>
      </c>
      <c r="N51" s="96" t="s">
        <v>8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45">
      <c r="A52" s="129">
        <v>41366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24"/>
      <c r="H52" s="25"/>
      <c r="I52" s="25"/>
      <c r="J52" s="25"/>
      <c r="K52" s="25"/>
      <c r="L52" s="24"/>
      <c r="M52" s="27" t="s">
        <v>68</v>
      </c>
      <c r="N52" s="42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45">
      <c r="A53" s="8">
        <v>41372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24"/>
      <c r="H53" s="25"/>
      <c r="I53" s="25"/>
      <c r="J53" s="25"/>
      <c r="K53" s="25"/>
      <c r="L53" s="24"/>
      <c r="M53" s="25" t="s">
        <v>139</v>
      </c>
      <c r="N53" s="42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45">
      <c r="A54" s="7">
        <v>41380</v>
      </c>
      <c r="B54" s="9">
        <v>0</v>
      </c>
      <c r="C54" s="9">
        <v>0</v>
      </c>
      <c r="D54" s="9">
        <v>0</v>
      </c>
      <c r="E54" s="9">
        <v>0</v>
      </c>
      <c r="F54" s="9">
        <v>1</v>
      </c>
      <c r="G54" s="27">
        <v>1</v>
      </c>
      <c r="H54" s="25"/>
      <c r="I54" s="25"/>
      <c r="J54" s="25"/>
      <c r="K54" s="25"/>
      <c r="L54" s="27"/>
      <c r="M54" s="25" t="s">
        <v>71</v>
      </c>
      <c r="N54" s="42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45">
      <c r="A55" s="7">
        <v>41380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27"/>
      <c r="H55" s="27"/>
      <c r="I55" s="25"/>
      <c r="J55" s="25"/>
      <c r="K55" s="11"/>
      <c r="L55" s="27"/>
      <c r="M55" s="27" t="s">
        <v>65</v>
      </c>
      <c r="N55" s="42" t="s">
        <v>66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45">
      <c r="A56" s="8">
        <v>41389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0"/>
      <c r="H56" s="4"/>
      <c r="K56" s="85"/>
      <c r="M56" s="32" t="s">
        <v>98</v>
      </c>
      <c r="N56" s="42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45">
      <c r="A57" s="8">
        <v>41396</v>
      </c>
      <c r="B57" s="11">
        <v>1</v>
      </c>
      <c r="C57" s="11">
        <v>0</v>
      </c>
      <c r="D57" s="11">
        <v>0</v>
      </c>
      <c r="E57" s="11">
        <v>0</v>
      </c>
      <c r="F57" s="11">
        <v>0</v>
      </c>
      <c r="G57" s="24"/>
      <c r="H57" s="25">
        <v>1</v>
      </c>
      <c r="I57" s="25"/>
      <c r="J57" s="25"/>
      <c r="K57" s="25"/>
      <c r="L57" s="24"/>
      <c r="M57" s="27" t="s">
        <v>92</v>
      </c>
      <c r="N57" s="32" t="s">
        <v>82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45">
      <c r="A58" s="8">
        <v>41403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24"/>
      <c r="H58" s="25"/>
      <c r="I58" s="25"/>
      <c r="J58" s="25"/>
      <c r="K58" s="25"/>
      <c r="L58" s="24"/>
      <c r="M58" s="143" t="s">
        <v>105</v>
      </c>
      <c r="N58" s="27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45">
      <c r="A59" s="8">
        <v>41410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N59" s="42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45">
      <c r="A60" s="8">
        <v>41417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24"/>
      <c r="H60" s="25"/>
      <c r="I60" s="25"/>
      <c r="J60" s="25"/>
      <c r="K60" s="25"/>
      <c r="L60" s="24"/>
      <c r="M60" s="25" t="s">
        <v>186</v>
      </c>
      <c r="N60" s="42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45">
      <c r="A61" s="8">
        <v>41424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24"/>
      <c r="H61" s="25"/>
      <c r="I61" s="25"/>
      <c r="J61" s="25"/>
      <c r="K61" s="25"/>
      <c r="L61" s="24"/>
      <c r="M61" s="32" t="s">
        <v>235</v>
      </c>
      <c r="N61" s="42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45">
      <c r="A62" s="8">
        <v>41431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24"/>
      <c r="H62" s="25"/>
      <c r="I62" s="25"/>
      <c r="J62" s="25"/>
      <c r="K62" s="25"/>
      <c r="L62" s="24"/>
      <c r="M62" s="25" t="s">
        <v>246</v>
      </c>
      <c r="N62" s="42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45">
      <c r="A63" s="8">
        <v>41438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24"/>
      <c r="H63" s="25"/>
      <c r="I63" s="25"/>
      <c r="J63" s="25"/>
      <c r="K63" s="25"/>
      <c r="L63" s="24"/>
      <c r="M63" s="27" t="s">
        <v>243</v>
      </c>
      <c r="N63" s="42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45">
      <c r="A64" s="8">
        <v>41442</v>
      </c>
      <c r="B64" s="9">
        <v>0</v>
      </c>
      <c r="C64" s="9">
        <v>0</v>
      </c>
      <c r="D64" s="9">
        <v>0</v>
      </c>
      <c r="E64" s="9">
        <v>0</v>
      </c>
      <c r="F64" s="24">
        <v>1</v>
      </c>
      <c r="G64" s="24"/>
      <c r="H64" s="25">
        <v>1</v>
      </c>
      <c r="I64" s="25"/>
      <c r="J64" s="25"/>
      <c r="K64" s="25"/>
      <c r="L64" s="24"/>
      <c r="M64" s="32" t="s">
        <v>183</v>
      </c>
      <c r="N64" s="42" t="s">
        <v>82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13.5" thickBot="1">
      <c r="A65" s="6">
        <v>41451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29"/>
      <c r="H65" s="30"/>
      <c r="I65" s="30"/>
      <c r="J65" s="30"/>
      <c r="K65" s="30"/>
      <c r="L65" s="29"/>
      <c r="M65" s="30" t="s">
        <v>227</v>
      </c>
      <c r="N65" s="42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>
      <c r="A66" s="129">
        <v>41366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24"/>
      <c r="H66" s="25"/>
      <c r="I66" s="25"/>
      <c r="J66" s="25"/>
      <c r="K66" s="25"/>
      <c r="L66" s="24"/>
      <c r="M66" s="27" t="s">
        <v>68</v>
      </c>
      <c r="N66" s="42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>
      <c r="A67" s="8">
        <v>41372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24"/>
      <c r="H67" s="25"/>
      <c r="I67" s="25"/>
      <c r="J67" s="25"/>
      <c r="K67" s="25"/>
      <c r="L67" s="24"/>
      <c r="M67" s="25" t="s">
        <v>139</v>
      </c>
      <c r="N67" s="42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>
      <c r="A68" s="7">
        <v>41380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27"/>
      <c r="H68" s="25"/>
      <c r="I68" s="25"/>
      <c r="J68" s="25"/>
      <c r="K68" s="32"/>
      <c r="L68" s="27"/>
      <c r="M68" s="25" t="s">
        <v>71</v>
      </c>
      <c r="N68" s="42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>
      <c r="A69" s="7">
        <v>41380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K69" s="85"/>
      <c r="M69" s="27" t="s">
        <v>65</v>
      </c>
      <c r="N69" s="42" t="s">
        <v>66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>
      <c r="A70" s="8">
        <v>41389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24"/>
      <c r="H70" s="25"/>
      <c r="I70" s="25"/>
      <c r="J70" s="25"/>
      <c r="K70" s="25"/>
      <c r="L70" s="24"/>
      <c r="M70" s="32" t="s">
        <v>98</v>
      </c>
      <c r="N70" s="32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>
      <c r="A71" s="8">
        <v>41396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24"/>
      <c r="H71" s="25"/>
      <c r="I71" s="25"/>
      <c r="J71" s="25"/>
      <c r="K71" s="25"/>
      <c r="L71" s="24"/>
      <c r="M71" s="27" t="s">
        <v>92</v>
      </c>
      <c r="N71" s="27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>
      <c r="A72" s="8">
        <v>41403</v>
      </c>
      <c r="B72" s="9">
        <v>1</v>
      </c>
      <c r="C72" s="9">
        <v>0</v>
      </c>
      <c r="D72" s="9">
        <v>0</v>
      </c>
      <c r="E72" s="9">
        <v>0</v>
      </c>
      <c r="F72" s="9">
        <v>0</v>
      </c>
      <c r="G72" s="24">
        <v>1</v>
      </c>
      <c r="H72" s="25"/>
      <c r="I72" s="25"/>
      <c r="J72" s="25"/>
      <c r="K72" s="25"/>
      <c r="L72" s="24"/>
      <c r="M72" s="143" t="s">
        <v>105</v>
      </c>
      <c r="N72" s="42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>
      <c r="A73" s="8">
        <v>41410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24"/>
      <c r="H73" s="25"/>
      <c r="I73" s="25"/>
      <c r="J73" s="25"/>
      <c r="K73" s="25"/>
      <c r="L73" s="24"/>
      <c r="M73" s="25" t="s">
        <v>149</v>
      </c>
      <c r="N73" s="42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>
      <c r="A74" s="8">
        <v>41417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24"/>
      <c r="H74" s="25"/>
      <c r="I74" s="25"/>
      <c r="J74" s="25"/>
      <c r="K74" s="25"/>
      <c r="L74" s="24"/>
      <c r="M74" s="25" t="s">
        <v>186</v>
      </c>
      <c r="N74" s="42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>
      <c r="A75" s="8">
        <v>41424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24"/>
      <c r="H75" s="25"/>
      <c r="I75" s="25"/>
      <c r="J75" s="25"/>
      <c r="K75" s="25"/>
      <c r="L75" s="24"/>
      <c r="M75" s="32" t="s">
        <v>235</v>
      </c>
      <c r="N75" s="42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>
      <c r="A76" s="8">
        <v>41431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27"/>
      <c r="H76" s="25"/>
      <c r="I76" s="25"/>
      <c r="J76" s="25"/>
      <c r="K76" s="25"/>
      <c r="L76" s="27"/>
      <c r="M76" s="25" t="s">
        <v>246</v>
      </c>
      <c r="N76" s="42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>
      <c r="A77" s="8">
        <v>41438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27"/>
      <c r="H77" s="25"/>
      <c r="I77" s="25"/>
      <c r="J77" s="25"/>
      <c r="K77" s="25"/>
      <c r="L77" s="27"/>
      <c r="M77" s="27" t="s">
        <v>243</v>
      </c>
      <c r="N77" s="42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>
      <c r="A78" s="8">
        <v>41442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M78" s="32" t="s">
        <v>183</v>
      </c>
      <c r="N78" s="42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13.5" thickBot="1">
      <c r="A79" s="6">
        <v>41451</v>
      </c>
      <c r="B79" s="12">
        <v>0</v>
      </c>
      <c r="C79" s="12">
        <v>0</v>
      </c>
      <c r="D79" s="12">
        <v>0</v>
      </c>
      <c r="E79" s="12">
        <v>0</v>
      </c>
      <c r="F79" s="12">
        <v>1</v>
      </c>
      <c r="G79" s="29"/>
      <c r="H79" s="30">
        <v>1</v>
      </c>
      <c r="I79" s="30"/>
      <c r="J79" s="30"/>
      <c r="K79" s="30"/>
      <c r="L79" s="29"/>
      <c r="M79" s="30" t="s">
        <v>227</v>
      </c>
      <c r="N79" s="42" t="s">
        <v>229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>
      <c r="A80" s="129">
        <v>41366</v>
      </c>
      <c r="B80" s="9">
        <v>0</v>
      </c>
      <c r="C80" s="9">
        <v>0</v>
      </c>
      <c r="D80" s="9">
        <v>0</v>
      </c>
      <c r="E80" s="9">
        <v>0</v>
      </c>
      <c r="F80" s="19"/>
      <c r="G80" s="24"/>
      <c r="H80" s="25"/>
      <c r="I80" s="25"/>
      <c r="J80" s="25"/>
      <c r="K80" s="25"/>
      <c r="L80" s="24"/>
      <c r="M80" s="27" t="s">
        <v>68</v>
      </c>
      <c r="N80" s="42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45">
      <c r="A81" s="8">
        <v>41372</v>
      </c>
      <c r="B81" s="9">
        <v>0</v>
      </c>
      <c r="C81" s="9">
        <v>0</v>
      </c>
      <c r="D81" s="9">
        <v>0</v>
      </c>
      <c r="E81" s="9">
        <v>0</v>
      </c>
      <c r="F81" s="19"/>
      <c r="G81" s="24"/>
      <c r="H81" s="25"/>
      <c r="I81" s="25"/>
      <c r="J81" s="25"/>
      <c r="K81" s="25"/>
      <c r="L81" s="24"/>
      <c r="M81" s="25" t="s">
        <v>139</v>
      </c>
      <c r="N81" s="42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 spans="1:45">
      <c r="A82" s="7">
        <v>41380</v>
      </c>
      <c r="B82" s="32">
        <v>0</v>
      </c>
      <c r="C82" s="32">
        <v>0</v>
      </c>
      <c r="D82" s="32">
        <v>0</v>
      </c>
      <c r="E82" s="32">
        <v>0</v>
      </c>
      <c r="F82" s="76"/>
      <c r="K82" s="32"/>
      <c r="M82" s="25" t="s">
        <v>71</v>
      </c>
      <c r="N82" s="42"/>
      <c r="O82" s="10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1:45">
      <c r="A83" s="7">
        <v>41380</v>
      </c>
      <c r="B83" s="32">
        <v>0</v>
      </c>
      <c r="C83" s="32">
        <v>0</v>
      </c>
      <c r="D83" s="32">
        <v>0</v>
      </c>
      <c r="E83" s="32">
        <v>0</v>
      </c>
      <c r="F83" s="76"/>
      <c r="K83" s="85"/>
      <c r="M83" s="27" t="s">
        <v>65</v>
      </c>
      <c r="N83" s="42" t="s">
        <v>66</v>
      </c>
      <c r="O83" s="10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1:45">
      <c r="A84" s="8">
        <v>41389</v>
      </c>
      <c r="B84" s="10">
        <v>0</v>
      </c>
      <c r="C84" s="10">
        <v>0</v>
      </c>
      <c r="D84" s="10">
        <v>0</v>
      </c>
      <c r="E84" s="10">
        <v>0</v>
      </c>
      <c r="F84" s="19"/>
      <c r="G84" s="24"/>
      <c r="H84" s="25"/>
      <c r="I84" s="25"/>
      <c r="J84" s="25"/>
      <c r="K84" s="25"/>
      <c r="L84" s="24"/>
      <c r="M84" s="32" t="s">
        <v>98</v>
      </c>
      <c r="N84" s="27"/>
      <c r="O84" s="10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1:45">
      <c r="A85" s="8">
        <v>41396</v>
      </c>
      <c r="B85" s="11">
        <v>0</v>
      </c>
      <c r="C85" s="11">
        <v>0</v>
      </c>
      <c r="D85" s="11">
        <v>0</v>
      </c>
      <c r="E85" s="11">
        <v>0</v>
      </c>
      <c r="F85" s="19"/>
      <c r="G85" s="24"/>
      <c r="H85" s="25"/>
      <c r="I85" s="25"/>
      <c r="J85" s="25"/>
      <c r="K85" s="25"/>
      <c r="L85" s="24"/>
      <c r="M85" s="27" t="s">
        <v>92</v>
      </c>
      <c r="N85" s="42"/>
      <c r="O85" s="10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1:45">
      <c r="A86" s="8">
        <v>41403</v>
      </c>
      <c r="B86" s="25">
        <v>0</v>
      </c>
      <c r="C86" s="25">
        <v>0</v>
      </c>
      <c r="D86" s="25">
        <v>0</v>
      </c>
      <c r="E86" s="25">
        <v>0</v>
      </c>
      <c r="F86" s="19"/>
      <c r="M86" s="143" t="s">
        <v>105</v>
      </c>
      <c r="N86" s="42"/>
      <c r="O86" s="10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1:45">
      <c r="A87" s="8">
        <v>41410</v>
      </c>
      <c r="B87" s="9">
        <v>0</v>
      </c>
      <c r="C87" s="9">
        <v>0</v>
      </c>
      <c r="D87" s="9">
        <v>0</v>
      </c>
      <c r="E87" s="9">
        <v>0</v>
      </c>
      <c r="F87" s="19"/>
      <c r="G87" s="24"/>
      <c r="H87" s="25"/>
      <c r="I87" s="25"/>
      <c r="J87" s="25"/>
      <c r="K87" s="25"/>
      <c r="L87" s="24"/>
      <c r="M87" s="25" t="s">
        <v>149</v>
      </c>
      <c r="N87" s="42"/>
      <c r="O87" s="10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1:45">
      <c r="A88" s="8">
        <v>41417</v>
      </c>
      <c r="B88" s="73">
        <v>0</v>
      </c>
      <c r="C88" s="73">
        <v>0</v>
      </c>
      <c r="D88" s="73">
        <v>0</v>
      </c>
      <c r="E88" s="73">
        <v>0</v>
      </c>
      <c r="F88" s="19"/>
      <c r="G88" s="9"/>
      <c r="H88" s="25"/>
      <c r="I88" s="27"/>
      <c r="J88" s="25"/>
      <c r="K88" s="25"/>
      <c r="L88" s="24"/>
      <c r="M88" s="25" t="s">
        <v>186</v>
      </c>
      <c r="N88" s="42"/>
      <c r="O88" s="10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1:45">
      <c r="A89" s="8">
        <v>41424</v>
      </c>
      <c r="B89" s="73">
        <v>0</v>
      </c>
      <c r="C89" s="73">
        <v>0</v>
      </c>
      <c r="D89" s="73">
        <v>0</v>
      </c>
      <c r="E89" s="73">
        <v>0</v>
      </c>
      <c r="F89" s="19"/>
      <c r="G89" s="3"/>
      <c r="M89" s="32" t="s">
        <v>235</v>
      </c>
      <c r="N89" s="42"/>
      <c r="O89" s="10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spans="1:45">
      <c r="A90" s="8">
        <v>41431</v>
      </c>
      <c r="B90" s="73">
        <v>0</v>
      </c>
      <c r="C90" s="73">
        <v>0</v>
      </c>
      <c r="D90" s="73">
        <v>0</v>
      </c>
      <c r="E90" s="73">
        <v>0</v>
      </c>
      <c r="F90" s="19"/>
      <c r="G90" s="3"/>
      <c r="M90" s="25" t="s">
        <v>246</v>
      </c>
      <c r="N90" s="52"/>
      <c r="O90" s="10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spans="1:45">
      <c r="A91" s="8">
        <v>41438</v>
      </c>
      <c r="B91" s="73">
        <v>0</v>
      </c>
      <c r="C91" s="73">
        <v>0</v>
      </c>
      <c r="D91" s="73">
        <v>0</v>
      </c>
      <c r="E91" s="73">
        <v>0</v>
      </c>
      <c r="F91" s="19"/>
      <c r="G91" s="3"/>
      <c r="M91" s="27" t="s">
        <v>243</v>
      </c>
      <c r="N91" s="52"/>
      <c r="O91" s="10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spans="1:45">
      <c r="A92" s="8">
        <v>41442</v>
      </c>
      <c r="B92" s="73">
        <v>0</v>
      </c>
      <c r="C92" s="73">
        <v>0</v>
      </c>
      <c r="D92" s="73">
        <v>0</v>
      </c>
      <c r="E92" s="73">
        <v>0</v>
      </c>
      <c r="F92" s="19"/>
      <c r="G92" s="9"/>
      <c r="H92" s="10"/>
      <c r="I92" s="10"/>
      <c r="J92" s="10"/>
      <c r="K92" s="10"/>
      <c r="L92" s="10"/>
      <c r="M92" s="32" t="s">
        <v>183</v>
      </c>
      <c r="N92" s="10"/>
      <c r="O92" s="10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spans="1:45" ht="13.5" thickBot="1">
      <c r="A93" s="6">
        <v>41451</v>
      </c>
      <c r="B93" s="12">
        <v>0</v>
      </c>
      <c r="C93" s="12">
        <v>0</v>
      </c>
      <c r="D93" s="12">
        <v>0</v>
      </c>
      <c r="E93" s="12">
        <v>0</v>
      </c>
      <c r="F93" s="20"/>
      <c r="G93" s="29"/>
      <c r="H93" s="30"/>
      <c r="I93" s="30"/>
      <c r="J93" s="30"/>
      <c r="K93" s="30"/>
      <c r="L93" s="29"/>
      <c r="M93" s="30" t="s">
        <v>227</v>
      </c>
      <c r="N93" s="10"/>
      <c r="O93" s="10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spans="1:45">
      <c r="A94" s="7"/>
      <c r="B94" s="10">
        <f>COUNT(B52:E93,F52:F79)</f>
        <v>196</v>
      </c>
      <c r="C94" s="10"/>
      <c r="D94" s="10"/>
      <c r="E94" s="10"/>
      <c r="F94" s="10"/>
      <c r="G94" s="10">
        <f>SUM(G52:G93)</f>
        <v>2</v>
      </c>
      <c r="H94" s="10">
        <f>SUM(H52:H93)</f>
        <v>3</v>
      </c>
      <c r="I94" s="10"/>
      <c r="J94" s="10"/>
      <c r="K94" s="10"/>
      <c r="L94" s="10"/>
      <c r="M94" s="10"/>
      <c r="N94" s="10"/>
      <c r="O94" s="10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spans="1:45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1:45">
      <c r="A96" s="1" t="s">
        <v>53</v>
      </c>
      <c r="B96" s="92" t="s">
        <v>14</v>
      </c>
      <c r="C96" s="93" t="s">
        <v>14</v>
      </c>
      <c r="D96" s="92" t="s">
        <v>14</v>
      </c>
      <c r="E96" s="93" t="s">
        <v>14</v>
      </c>
      <c r="F96" s="93" t="s">
        <v>14</v>
      </c>
      <c r="G96" s="93" t="s">
        <v>14</v>
      </c>
      <c r="H96" s="93" t="s">
        <v>14</v>
      </c>
      <c r="I96" s="93" t="s">
        <v>14</v>
      </c>
      <c r="J96" s="93" t="s">
        <v>14</v>
      </c>
      <c r="K96" s="93" t="s">
        <v>14</v>
      </c>
      <c r="L96" s="93" t="s">
        <v>17</v>
      </c>
      <c r="M96" s="25"/>
      <c r="N96" s="25"/>
      <c r="O96" s="25"/>
      <c r="P96" s="25"/>
      <c r="Q96" s="25"/>
      <c r="R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spans="1:45">
      <c r="A97" s="94" t="s">
        <v>0</v>
      </c>
      <c r="B97" s="95" t="s">
        <v>19</v>
      </c>
      <c r="C97" s="96" t="s">
        <v>20</v>
      </c>
      <c r="D97" s="96" t="s">
        <v>21</v>
      </c>
      <c r="E97" s="95" t="s">
        <v>22</v>
      </c>
      <c r="F97" s="95" t="s">
        <v>24</v>
      </c>
      <c r="G97" s="95" t="s">
        <v>25</v>
      </c>
      <c r="H97" s="95" t="s">
        <v>26</v>
      </c>
      <c r="I97" s="95" t="s">
        <v>62</v>
      </c>
      <c r="J97" s="95" t="s">
        <v>23</v>
      </c>
      <c r="K97" s="95" t="s">
        <v>40</v>
      </c>
      <c r="L97" s="95" t="s">
        <v>27</v>
      </c>
      <c r="M97" s="94" t="s">
        <v>28</v>
      </c>
      <c r="N97" s="94" t="s">
        <v>29</v>
      </c>
      <c r="O97" s="94" t="s">
        <v>48</v>
      </c>
      <c r="P97" s="94" t="s">
        <v>30</v>
      </c>
      <c r="Q97" s="94" t="s">
        <v>6</v>
      </c>
      <c r="R97" s="94" t="s">
        <v>7</v>
      </c>
      <c r="S97" s="94" t="s">
        <v>8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  <row r="98" spans="1:45">
      <c r="A98" s="8">
        <v>41367</v>
      </c>
      <c r="B98" s="9">
        <v>0</v>
      </c>
      <c r="C98" s="9">
        <v>0</v>
      </c>
      <c r="D98" s="9">
        <v>0</v>
      </c>
      <c r="E98" s="9">
        <v>0</v>
      </c>
      <c r="F98" s="128"/>
      <c r="G98" s="128"/>
      <c r="H98" s="128"/>
      <c r="I98" s="128"/>
      <c r="J98" s="9">
        <v>0</v>
      </c>
      <c r="K98" s="92"/>
      <c r="L98" s="24"/>
      <c r="M98" s="25"/>
      <c r="N98" s="25"/>
      <c r="O98" s="25"/>
      <c r="P98" s="24"/>
      <c r="Q98" s="85"/>
      <c r="R98" s="27" t="s">
        <v>142</v>
      </c>
      <c r="S98" s="9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</row>
    <row r="99" spans="1:45">
      <c r="A99" s="8">
        <v>41373</v>
      </c>
      <c r="B99" s="9">
        <v>0</v>
      </c>
      <c r="C99" s="9">
        <v>0</v>
      </c>
      <c r="D99" s="9">
        <v>0</v>
      </c>
      <c r="E99" s="9">
        <v>0</v>
      </c>
      <c r="F99" s="128"/>
      <c r="G99" s="128"/>
      <c r="H99" s="128"/>
      <c r="I99" s="128"/>
      <c r="J99" s="9">
        <v>0</v>
      </c>
      <c r="K99" s="92"/>
      <c r="L99" s="24"/>
      <c r="M99" s="25"/>
      <c r="N99" s="25"/>
      <c r="O99" s="25"/>
      <c r="P99" s="24"/>
      <c r="Q99" s="47"/>
      <c r="R99" s="10" t="s">
        <v>115</v>
      </c>
      <c r="S99" s="9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</row>
    <row r="100" spans="1:45">
      <c r="A100" s="7">
        <v>41379</v>
      </c>
      <c r="B100" s="9">
        <v>0</v>
      </c>
      <c r="C100" s="9">
        <v>0</v>
      </c>
      <c r="D100" s="9">
        <v>0</v>
      </c>
      <c r="E100" s="9">
        <v>0</v>
      </c>
      <c r="F100" s="128"/>
      <c r="G100" s="128"/>
      <c r="H100" s="128"/>
      <c r="I100" s="128"/>
      <c r="J100" s="24">
        <v>0</v>
      </c>
      <c r="K100" s="92"/>
      <c r="L100" s="24"/>
      <c r="M100" s="25"/>
      <c r="N100" s="25"/>
      <c r="O100" s="25"/>
      <c r="P100" s="24"/>
      <c r="Q100" s="43"/>
      <c r="R100" s="25" t="s">
        <v>118</v>
      </c>
      <c r="S100" s="3"/>
      <c r="Y100" s="10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</row>
    <row r="101" spans="1:45">
      <c r="A101" s="7">
        <v>41379</v>
      </c>
      <c r="B101" s="9">
        <v>0</v>
      </c>
      <c r="C101" s="9">
        <v>0</v>
      </c>
      <c r="D101" s="9">
        <v>0</v>
      </c>
      <c r="E101" s="9">
        <v>0</v>
      </c>
      <c r="F101" s="128"/>
      <c r="G101" s="128"/>
      <c r="H101" s="128"/>
      <c r="I101" s="128"/>
      <c r="J101" s="24">
        <v>0</v>
      </c>
      <c r="K101" s="92"/>
      <c r="L101" s="24"/>
      <c r="M101" s="25"/>
      <c r="N101" s="25"/>
      <c r="O101" s="25"/>
      <c r="P101" s="24"/>
      <c r="Q101" s="43"/>
      <c r="R101" s="25" t="s">
        <v>121</v>
      </c>
      <c r="S101" s="42" t="s">
        <v>66</v>
      </c>
      <c r="Y101" s="10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</row>
    <row r="102" spans="1:45">
      <c r="A102" s="8">
        <v>41389</v>
      </c>
      <c r="B102" s="9">
        <v>0</v>
      </c>
      <c r="C102" s="9">
        <v>0</v>
      </c>
      <c r="D102" s="9">
        <v>0</v>
      </c>
      <c r="E102" s="9">
        <v>0</v>
      </c>
      <c r="F102" s="128"/>
      <c r="G102" s="128"/>
      <c r="H102" s="128"/>
      <c r="I102" s="128"/>
      <c r="J102" s="9">
        <v>0</v>
      </c>
      <c r="K102" s="92"/>
      <c r="L102" s="24"/>
      <c r="M102" s="25"/>
      <c r="N102" s="25"/>
      <c r="O102" s="25"/>
      <c r="P102" s="24"/>
      <c r="Q102" s="43"/>
      <c r="R102" s="27" t="s">
        <v>98</v>
      </c>
      <c r="S102" s="3"/>
      <c r="Y102" s="10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</row>
    <row r="103" spans="1:45">
      <c r="A103" s="8">
        <v>41393</v>
      </c>
      <c r="B103" s="9">
        <v>0</v>
      </c>
      <c r="C103" s="9">
        <v>0</v>
      </c>
      <c r="D103" s="9">
        <v>0</v>
      </c>
      <c r="E103" s="9">
        <v>0</v>
      </c>
      <c r="F103" s="128"/>
      <c r="G103" s="128"/>
      <c r="H103" s="128"/>
      <c r="I103" s="128"/>
      <c r="J103" s="9">
        <v>1</v>
      </c>
      <c r="K103" s="128"/>
      <c r="L103" s="28">
        <v>1</v>
      </c>
      <c r="M103" s="25"/>
      <c r="N103" s="25"/>
      <c r="O103" s="25"/>
      <c r="P103" s="24"/>
      <c r="Q103" s="43"/>
      <c r="R103" s="32" t="s">
        <v>96</v>
      </c>
      <c r="S103" s="3"/>
      <c r="Y103" s="10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</row>
    <row r="104" spans="1:45">
      <c r="A104" s="8">
        <v>41400</v>
      </c>
      <c r="B104" s="9">
        <v>0</v>
      </c>
      <c r="C104" s="9">
        <v>0</v>
      </c>
      <c r="D104" s="9">
        <v>0</v>
      </c>
      <c r="E104" s="9">
        <v>0</v>
      </c>
      <c r="F104" s="128"/>
      <c r="G104" s="128"/>
      <c r="H104" s="128"/>
      <c r="I104" s="128"/>
      <c r="J104" s="9">
        <v>1</v>
      </c>
      <c r="K104" s="92"/>
      <c r="L104" s="24">
        <v>1</v>
      </c>
      <c r="M104" s="25"/>
      <c r="N104" s="25"/>
      <c r="O104" s="25"/>
      <c r="P104" s="24"/>
      <c r="Q104" s="43"/>
      <c r="R104" s="25" t="s">
        <v>108</v>
      </c>
      <c r="S104" s="3"/>
      <c r="Y104" s="10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</row>
    <row r="105" spans="1:45">
      <c r="A105" s="8">
        <v>41409</v>
      </c>
      <c r="B105" s="9">
        <v>0</v>
      </c>
      <c r="C105" s="9">
        <v>0</v>
      </c>
      <c r="D105" s="9">
        <v>0</v>
      </c>
      <c r="E105" s="9">
        <v>0</v>
      </c>
      <c r="F105" s="128"/>
      <c r="G105" s="128"/>
      <c r="H105" s="128"/>
      <c r="I105" s="128"/>
      <c r="J105" s="24">
        <v>3</v>
      </c>
      <c r="K105" s="92"/>
      <c r="L105" s="24">
        <v>3</v>
      </c>
      <c r="M105" s="25"/>
      <c r="N105" s="25"/>
      <c r="O105" s="25"/>
      <c r="P105" s="24"/>
      <c r="Q105" s="43"/>
      <c r="R105" s="27" t="s">
        <v>100</v>
      </c>
      <c r="S105" s="3"/>
      <c r="Y105" s="10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</row>
    <row r="106" spans="1:45">
      <c r="A106" s="8">
        <v>41416</v>
      </c>
      <c r="B106" s="9">
        <v>0</v>
      </c>
      <c r="C106" s="9">
        <v>0</v>
      </c>
      <c r="D106" s="9">
        <v>0</v>
      </c>
      <c r="E106" s="9">
        <v>0</v>
      </c>
      <c r="F106" s="128"/>
      <c r="G106" s="128"/>
      <c r="H106" s="128"/>
      <c r="I106" s="128"/>
      <c r="J106" s="9">
        <v>0</v>
      </c>
      <c r="K106" s="92"/>
      <c r="L106" s="24"/>
      <c r="M106" s="25"/>
      <c r="N106" s="25"/>
      <c r="O106" s="25"/>
      <c r="P106" s="24"/>
      <c r="Q106" s="43"/>
      <c r="R106" s="25" t="s">
        <v>160</v>
      </c>
      <c r="S106" s="3"/>
      <c r="Y106" s="10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</row>
    <row r="107" spans="1:45">
      <c r="A107" s="8">
        <v>41423</v>
      </c>
      <c r="B107" s="9">
        <v>0</v>
      </c>
      <c r="C107" s="9">
        <v>0</v>
      </c>
      <c r="D107" s="9">
        <v>0</v>
      </c>
      <c r="E107" s="9">
        <v>0</v>
      </c>
      <c r="F107" s="128"/>
      <c r="G107" s="128"/>
      <c r="H107" s="128"/>
      <c r="I107" s="128"/>
      <c r="J107" s="9">
        <v>0</v>
      </c>
      <c r="K107" s="92"/>
      <c r="L107" s="24"/>
      <c r="M107" s="25"/>
      <c r="N107" s="25"/>
      <c r="O107" s="25"/>
      <c r="P107" s="24"/>
      <c r="Q107" s="43"/>
      <c r="R107" s="27" t="s">
        <v>147</v>
      </c>
      <c r="S107" s="3"/>
      <c r="Y107" s="10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</row>
    <row r="108" spans="1:45">
      <c r="A108" s="8">
        <v>41430</v>
      </c>
      <c r="B108" s="9">
        <v>0</v>
      </c>
      <c r="C108" s="9">
        <v>0</v>
      </c>
      <c r="D108" s="9">
        <v>0</v>
      </c>
      <c r="E108" s="9">
        <v>0</v>
      </c>
      <c r="F108" s="128"/>
      <c r="G108" s="128"/>
      <c r="H108" s="128"/>
      <c r="I108" s="128"/>
      <c r="J108" s="9">
        <v>0</v>
      </c>
      <c r="K108" s="92"/>
      <c r="L108" s="24"/>
      <c r="M108" s="25"/>
      <c r="N108" s="25"/>
      <c r="O108" s="25"/>
      <c r="P108" s="24"/>
      <c r="Q108" s="43"/>
      <c r="R108" s="143" t="s">
        <v>189</v>
      </c>
      <c r="S108" s="3"/>
      <c r="Y108" s="10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</row>
    <row r="109" spans="1:45">
      <c r="A109" s="8">
        <v>41437</v>
      </c>
      <c r="B109" s="9">
        <v>0</v>
      </c>
      <c r="C109" s="9">
        <v>0</v>
      </c>
      <c r="D109" s="9">
        <v>0</v>
      </c>
      <c r="E109" s="9">
        <v>0</v>
      </c>
      <c r="F109" s="128"/>
      <c r="G109" s="128"/>
      <c r="H109" s="128"/>
      <c r="I109" s="128"/>
      <c r="J109" s="9">
        <v>0</v>
      </c>
      <c r="K109" s="92"/>
      <c r="L109" s="24"/>
      <c r="M109" s="25"/>
      <c r="N109" s="25"/>
      <c r="O109" s="25"/>
      <c r="P109" s="24"/>
      <c r="Q109" s="45"/>
      <c r="R109" s="25" t="s">
        <v>237</v>
      </c>
      <c r="S109" s="3"/>
      <c r="Y109" s="10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</row>
    <row r="110" spans="1:45">
      <c r="A110" s="8">
        <v>41445</v>
      </c>
      <c r="B110" s="9">
        <v>0</v>
      </c>
      <c r="C110" s="9">
        <v>0</v>
      </c>
      <c r="D110" s="9">
        <v>0</v>
      </c>
      <c r="E110" s="9">
        <v>0</v>
      </c>
      <c r="F110" s="128"/>
      <c r="G110" s="128"/>
      <c r="H110" s="128"/>
      <c r="I110" s="128"/>
      <c r="J110" s="9">
        <v>2</v>
      </c>
      <c r="K110" s="92"/>
      <c r="L110" s="24"/>
      <c r="M110" s="25"/>
      <c r="N110" s="25">
        <v>1</v>
      </c>
      <c r="O110" s="25"/>
      <c r="P110" s="24">
        <v>1</v>
      </c>
      <c r="Q110" s="41"/>
      <c r="R110" s="27" t="s">
        <v>240</v>
      </c>
      <c r="S110" s="3" t="s">
        <v>242</v>
      </c>
      <c r="Y110" s="10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</row>
    <row r="111" spans="1:45" ht="13.5" thickBot="1">
      <c r="A111" s="6">
        <v>41449</v>
      </c>
      <c r="B111" s="9">
        <v>0</v>
      </c>
      <c r="C111" s="9">
        <v>0</v>
      </c>
      <c r="D111" s="9">
        <v>0</v>
      </c>
      <c r="E111" s="9">
        <v>0</v>
      </c>
      <c r="F111" s="128"/>
      <c r="G111" s="128"/>
      <c r="H111" s="128"/>
      <c r="I111" s="128"/>
      <c r="J111" s="9">
        <v>1</v>
      </c>
      <c r="K111" s="139"/>
      <c r="L111" s="29"/>
      <c r="M111" s="30">
        <v>1</v>
      </c>
      <c r="N111" s="30"/>
      <c r="O111" s="30"/>
      <c r="P111" s="29"/>
      <c r="Q111" s="44"/>
      <c r="R111" s="30" t="s">
        <v>254</v>
      </c>
      <c r="S111" s="3" t="s">
        <v>82</v>
      </c>
      <c r="Y111" s="10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</row>
    <row r="112" spans="1:45">
      <c r="A112" s="8">
        <v>41367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24"/>
      <c r="M112" s="25"/>
      <c r="N112" s="25"/>
      <c r="O112" s="25"/>
      <c r="P112" s="24"/>
      <c r="Q112" s="43"/>
      <c r="R112" s="27" t="s">
        <v>142</v>
      </c>
      <c r="S112" s="3"/>
      <c r="Y112" s="10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</row>
    <row r="113" spans="1:29">
      <c r="A113" s="8">
        <v>41373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1</v>
      </c>
      <c r="I113" s="9">
        <v>0</v>
      </c>
      <c r="J113" s="24">
        <v>0</v>
      </c>
      <c r="K113" s="28">
        <v>0</v>
      </c>
      <c r="L113" s="24"/>
      <c r="M113" s="25">
        <v>1</v>
      </c>
      <c r="N113" s="25"/>
      <c r="O113" s="25"/>
      <c r="P113" s="24"/>
      <c r="Q113" s="43"/>
      <c r="R113" s="10" t="s">
        <v>115</v>
      </c>
      <c r="S113" s="3" t="s">
        <v>116</v>
      </c>
      <c r="Y113" s="25"/>
      <c r="Z113" s="25"/>
      <c r="AA113" s="25"/>
      <c r="AB113" s="25"/>
    </row>
    <row r="114" spans="1:29">
      <c r="A114" s="7">
        <v>41379</v>
      </c>
      <c r="B114" s="9">
        <v>0</v>
      </c>
      <c r="C114" s="9">
        <v>1</v>
      </c>
      <c r="D114" s="9">
        <v>0</v>
      </c>
      <c r="E114" s="9">
        <v>0</v>
      </c>
      <c r="F114" s="9">
        <v>0</v>
      </c>
      <c r="G114" s="93">
        <v>0</v>
      </c>
      <c r="H114" s="9">
        <v>0</v>
      </c>
      <c r="I114" s="9">
        <v>0</v>
      </c>
      <c r="J114" s="9">
        <v>2</v>
      </c>
      <c r="K114" s="73">
        <v>0</v>
      </c>
      <c r="L114" s="24"/>
      <c r="M114" s="25">
        <v>3</v>
      </c>
      <c r="N114" s="25"/>
      <c r="O114" s="25"/>
      <c r="P114" s="24"/>
      <c r="Q114" s="45"/>
      <c r="R114" s="25" t="s">
        <v>118</v>
      </c>
      <c r="Y114" s="25"/>
      <c r="Z114" s="25"/>
      <c r="AA114" s="25"/>
      <c r="AB114" s="25"/>
      <c r="AC114" s="25"/>
    </row>
    <row r="115" spans="1:29">
      <c r="A115" s="7">
        <v>41379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3">
        <v>0</v>
      </c>
      <c r="H115" s="9">
        <v>0</v>
      </c>
      <c r="I115" s="9">
        <v>0</v>
      </c>
      <c r="J115" s="9">
        <v>0</v>
      </c>
      <c r="K115" s="9">
        <v>0</v>
      </c>
      <c r="L115" s="24"/>
      <c r="M115" s="25"/>
      <c r="N115" s="25"/>
      <c r="O115" s="25"/>
      <c r="P115" s="24"/>
      <c r="Q115" s="45"/>
      <c r="R115" s="25" t="s">
        <v>121</v>
      </c>
      <c r="S115" s="42" t="s">
        <v>66</v>
      </c>
      <c r="Y115" s="25"/>
      <c r="Z115" s="25"/>
      <c r="AA115" s="25"/>
      <c r="AB115" s="25"/>
      <c r="AC115" s="25"/>
    </row>
    <row r="116" spans="1:29">
      <c r="A116" s="8">
        <v>41389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1</v>
      </c>
      <c r="I116" s="9">
        <v>1</v>
      </c>
      <c r="J116" s="9">
        <v>0</v>
      </c>
      <c r="K116" s="9">
        <v>0</v>
      </c>
      <c r="L116" s="24"/>
      <c r="M116" s="25">
        <v>2</v>
      </c>
      <c r="N116" s="25"/>
      <c r="O116" s="25"/>
      <c r="P116" s="24"/>
      <c r="Q116" s="45"/>
      <c r="R116" s="27" t="s">
        <v>98</v>
      </c>
      <c r="S116" s="2" t="s">
        <v>82</v>
      </c>
      <c r="Y116" s="25"/>
      <c r="Z116" s="25"/>
      <c r="AA116" s="25"/>
      <c r="AB116" s="25"/>
      <c r="AC116" s="25"/>
    </row>
    <row r="117" spans="1:29">
      <c r="A117" s="8">
        <v>41393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3">
        <v>0</v>
      </c>
      <c r="H117" s="9">
        <v>0</v>
      </c>
      <c r="I117" s="9">
        <v>2</v>
      </c>
      <c r="J117" s="9">
        <v>0</v>
      </c>
      <c r="K117" s="28">
        <v>1</v>
      </c>
      <c r="L117" s="24">
        <v>2</v>
      </c>
      <c r="M117" s="25">
        <v>1</v>
      </c>
      <c r="N117" s="25"/>
      <c r="O117" s="25"/>
      <c r="P117" s="24"/>
      <c r="Q117" s="43"/>
      <c r="R117" s="32" t="s">
        <v>96</v>
      </c>
      <c r="Y117" s="25"/>
      <c r="Z117" s="25"/>
      <c r="AA117" s="25"/>
      <c r="AB117" s="25"/>
      <c r="AC117" s="25"/>
    </row>
    <row r="118" spans="1:29">
      <c r="A118" s="8">
        <v>41400</v>
      </c>
      <c r="B118" s="9">
        <v>0</v>
      </c>
      <c r="C118" s="9">
        <v>0</v>
      </c>
      <c r="D118" s="9">
        <v>2</v>
      </c>
      <c r="E118" s="9">
        <v>0</v>
      </c>
      <c r="F118" s="9">
        <v>0</v>
      </c>
      <c r="G118" s="93">
        <v>0</v>
      </c>
      <c r="H118" s="9">
        <v>0</v>
      </c>
      <c r="I118" s="9">
        <v>0</v>
      </c>
      <c r="J118" s="9">
        <v>0</v>
      </c>
      <c r="K118" s="28">
        <v>1</v>
      </c>
      <c r="L118" s="24"/>
      <c r="M118" s="25">
        <v>1</v>
      </c>
      <c r="N118" s="25"/>
      <c r="O118" s="25"/>
      <c r="P118" s="24"/>
      <c r="Q118" s="43"/>
      <c r="R118" s="25" t="s">
        <v>108</v>
      </c>
      <c r="Y118" s="25"/>
      <c r="Z118" s="25"/>
      <c r="AA118" s="25"/>
      <c r="AB118" s="25"/>
      <c r="AC118" s="25"/>
    </row>
    <row r="119" spans="1:29">
      <c r="A119" s="8">
        <v>41409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2</v>
      </c>
      <c r="I119" s="9">
        <v>0</v>
      </c>
      <c r="J119" s="9">
        <v>0</v>
      </c>
      <c r="K119" s="9">
        <v>0</v>
      </c>
      <c r="L119" s="9"/>
      <c r="M119" s="88">
        <v>2</v>
      </c>
      <c r="N119" s="88"/>
      <c r="O119" s="88"/>
      <c r="P119" s="9"/>
      <c r="Q119" s="63"/>
      <c r="R119" s="27" t="s">
        <v>100</v>
      </c>
      <c r="Y119" s="25"/>
      <c r="Z119" s="25"/>
      <c r="AA119" s="25"/>
      <c r="AB119" s="25"/>
      <c r="AC119" s="25"/>
    </row>
    <row r="120" spans="1:29">
      <c r="A120" s="8">
        <v>41416</v>
      </c>
      <c r="B120" s="9">
        <v>1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25">
        <v>1</v>
      </c>
      <c r="I120" s="2">
        <v>0</v>
      </c>
      <c r="J120" s="24">
        <v>0</v>
      </c>
      <c r="K120" s="28">
        <v>0</v>
      </c>
      <c r="L120" s="24"/>
      <c r="M120" s="25">
        <v>1</v>
      </c>
      <c r="N120" s="25"/>
      <c r="O120" s="25"/>
      <c r="P120" s="24">
        <v>1</v>
      </c>
      <c r="Q120" s="43"/>
      <c r="R120" s="25" t="s">
        <v>160</v>
      </c>
      <c r="Y120" s="25"/>
      <c r="Z120" s="25"/>
      <c r="AA120" s="25"/>
      <c r="AB120" s="25"/>
      <c r="AC120" s="25"/>
    </row>
    <row r="121" spans="1:29">
      <c r="A121" s="8">
        <v>41423</v>
      </c>
      <c r="B121" s="9">
        <v>0</v>
      </c>
      <c r="C121" s="9">
        <v>1</v>
      </c>
      <c r="D121" s="9">
        <v>0</v>
      </c>
      <c r="E121" s="9">
        <v>0</v>
      </c>
      <c r="F121" s="25">
        <v>0</v>
      </c>
      <c r="G121" s="25">
        <v>0</v>
      </c>
      <c r="H121" s="25">
        <v>1</v>
      </c>
      <c r="I121" s="25">
        <v>0</v>
      </c>
      <c r="J121" s="24">
        <v>0</v>
      </c>
      <c r="K121" s="28">
        <v>0</v>
      </c>
      <c r="L121" s="24"/>
      <c r="M121" s="25">
        <v>2</v>
      </c>
      <c r="N121" s="25"/>
      <c r="O121" s="25"/>
      <c r="P121" s="24"/>
      <c r="Q121" s="43"/>
      <c r="R121" s="27" t="s">
        <v>147</v>
      </c>
      <c r="S121" s="2" t="s">
        <v>116</v>
      </c>
      <c r="Y121" s="25"/>
      <c r="Z121" s="25"/>
      <c r="AA121" s="25"/>
      <c r="AB121" s="25"/>
      <c r="AC121" s="25"/>
    </row>
    <row r="122" spans="1:29">
      <c r="A122" s="8">
        <v>41430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25">
        <v>0</v>
      </c>
      <c r="H122" s="9">
        <v>0</v>
      </c>
      <c r="I122" s="9">
        <v>1</v>
      </c>
      <c r="J122" s="9">
        <v>1</v>
      </c>
      <c r="K122" s="9">
        <v>0</v>
      </c>
      <c r="L122" s="24"/>
      <c r="M122" s="25">
        <v>2</v>
      </c>
      <c r="N122" s="25"/>
      <c r="O122" s="25"/>
      <c r="P122" s="24"/>
      <c r="Q122" s="43"/>
      <c r="R122" s="143" t="s">
        <v>189</v>
      </c>
      <c r="S122" s="2" t="s">
        <v>82</v>
      </c>
      <c r="Y122" s="25"/>
      <c r="Z122" s="25"/>
      <c r="AA122" s="25"/>
      <c r="AB122" s="25"/>
      <c r="AC122" s="25"/>
    </row>
    <row r="123" spans="1:29">
      <c r="A123" s="8">
        <v>41437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25">
        <v>0</v>
      </c>
      <c r="H123" s="9">
        <v>0</v>
      </c>
      <c r="I123" s="9">
        <v>0</v>
      </c>
      <c r="J123" s="9">
        <v>0</v>
      </c>
      <c r="K123" s="9">
        <v>0</v>
      </c>
      <c r="L123" s="24"/>
      <c r="M123" s="25"/>
      <c r="N123" s="25"/>
      <c r="O123" s="25"/>
      <c r="P123" s="24"/>
      <c r="Q123" s="43"/>
      <c r="R123" s="25" t="s">
        <v>237</v>
      </c>
      <c r="Y123" s="25"/>
      <c r="Z123" s="25"/>
      <c r="AA123" s="25"/>
      <c r="AB123" s="25"/>
      <c r="AC123" s="25"/>
    </row>
    <row r="124" spans="1:29">
      <c r="A124" s="8">
        <v>41445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24"/>
      <c r="M124" s="25"/>
      <c r="N124" s="25"/>
      <c r="O124" s="25"/>
      <c r="P124" s="24"/>
      <c r="Q124" s="43"/>
      <c r="R124" s="27" t="s">
        <v>240</v>
      </c>
      <c r="Y124" s="25"/>
      <c r="Z124" s="25"/>
      <c r="AA124" s="25"/>
      <c r="AB124" s="25"/>
      <c r="AC124" s="25"/>
    </row>
    <row r="125" spans="1:29" ht="13.5" thickBot="1">
      <c r="A125" s="6">
        <v>41449</v>
      </c>
      <c r="B125" s="12">
        <v>0</v>
      </c>
      <c r="C125" s="12">
        <v>0</v>
      </c>
      <c r="D125" s="12">
        <v>0</v>
      </c>
      <c r="E125" s="12">
        <v>0</v>
      </c>
      <c r="F125" s="119">
        <v>0</v>
      </c>
      <c r="G125" s="119">
        <v>0</v>
      </c>
      <c r="H125" s="119">
        <v>1</v>
      </c>
      <c r="I125" s="121">
        <v>1</v>
      </c>
      <c r="J125" s="29">
        <v>1</v>
      </c>
      <c r="K125" s="31">
        <v>1</v>
      </c>
      <c r="L125" s="29"/>
      <c r="M125" s="30">
        <v>5</v>
      </c>
      <c r="N125" s="30"/>
      <c r="O125" s="30"/>
      <c r="P125" s="29"/>
      <c r="Q125" s="44"/>
      <c r="R125" s="30" t="s">
        <v>254</v>
      </c>
      <c r="S125" s="2" t="s">
        <v>82</v>
      </c>
      <c r="Y125" s="25"/>
      <c r="Z125" s="25"/>
      <c r="AA125" s="25"/>
      <c r="AB125" s="25"/>
      <c r="AC125" s="25"/>
    </row>
    <row r="126" spans="1:29">
      <c r="A126" s="8">
        <v>41367</v>
      </c>
      <c r="B126" s="9">
        <v>0</v>
      </c>
      <c r="C126" s="9">
        <v>0</v>
      </c>
      <c r="D126" s="9">
        <v>0</v>
      </c>
      <c r="E126" s="9">
        <v>0</v>
      </c>
      <c r="F126" s="128"/>
      <c r="G126" s="128"/>
      <c r="H126" s="128"/>
      <c r="I126" s="128"/>
      <c r="J126" s="19"/>
      <c r="K126" s="19"/>
      <c r="L126" s="25"/>
      <c r="M126" s="25"/>
      <c r="N126" s="25"/>
      <c r="O126" s="25"/>
      <c r="P126" s="24"/>
      <c r="Q126" s="43"/>
      <c r="R126" s="27" t="s">
        <v>142</v>
      </c>
      <c r="Y126" s="25"/>
      <c r="Z126" s="25"/>
      <c r="AA126" s="25"/>
      <c r="AB126" s="25"/>
      <c r="AC126" s="25"/>
    </row>
    <row r="127" spans="1:29">
      <c r="A127" s="8">
        <v>41373</v>
      </c>
      <c r="B127" s="9">
        <v>0</v>
      </c>
      <c r="C127" s="9">
        <v>0</v>
      </c>
      <c r="D127" s="9">
        <v>0</v>
      </c>
      <c r="E127" s="9">
        <v>0</v>
      </c>
      <c r="F127" s="128"/>
      <c r="G127" s="128"/>
      <c r="H127" s="128"/>
      <c r="I127" s="128"/>
      <c r="J127" s="19"/>
      <c r="K127" s="19"/>
      <c r="L127" s="25"/>
      <c r="M127" s="25"/>
      <c r="N127" s="25"/>
      <c r="O127" s="25"/>
      <c r="P127" s="24"/>
      <c r="Q127" s="41"/>
      <c r="R127" s="10" t="s">
        <v>115</v>
      </c>
      <c r="Y127" s="25"/>
      <c r="Z127" s="25"/>
      <c r="AA127" s="25"/>
      <c r="AB127" s="25"/>
      <c r="AC127" s="25"/>
    </row>
    <row r="128" spans="1:29">
      <c r="A128" s="7">
        <v>41379</v>
      </c>
      <c r="B128" s="9">
        <v>0</v>
      </c>
      <c r="C128" s="9">
        <v>0</v>
      </c>
      <c r="D128" s="9">
        <v>0</v>
      </c>
      <c r="E128" s="9">
        <v>0</v>
      </c>
      <c r="F128" s="128"/>
      <c r="G128" s="128"/>
      <c r="H128" s="128"/>
      <c r="I128" s="128"/>
      <c r="J128" s="19"/>
      <c r="K128" s="19"/>
      <c r="L128" s="25"/>
      <c r="M128" s="25"/>
      <c r="N128" s="25"/>
      <c r="O128" s="25"/>
      <c r="P128" s="24"/>
      <c r="Q128" s="43"/>
      <c r="R128" s="25" t="s">
        <v>118</v>
      </c>
      <c r="Y128" s="25"/>
      <c r="Z128" s="25"/>
      <c r="AA128" s="25"/>
      <c r="AB128" s="25"/>
      <c r="AC128" s="25"/>
    </row>
    <row r="129" spans="1:39">
      <c r="A129" s="7">
        <v>41379</v>
      </c>
      <c r="B129" s="9">
        <v>0</v>
      </c>
      <c r="C129" s="9">
        <v>0</v>
      </c>
      <c r="D129" s="9">
        <v>0</v>
      </c>
      <c r="E129" s="9">
        <v>0</v>
      </c>
      <c r="F129" s="128"/>
      <c r="G129" s="128"/>
      <c r="H129" s="128"/>
      <c r="I129" s="128"/>
      <c r="J129" s="19"/>
      <c r="K129" s="19"/>
      <c r="L129" s="25"/>
      <c r="M129" s="25"/>
      <c r="N129" s="25"/>
      <c r="O129" s="25"/>
      <c r="P129" s="24"/>
      <c r="Q129" s="43"/>
      <c r="R129" s="25" t="s">
        <v>121</v>
      </c>
      <c r="S129" s="42" t="s">
        <v>66</v>
      </c>
      <c r="Y129" s="25"/>
      <c r="Z129" s="25"/>
      <c r="AA129" s="25"/>
      <c r="AB129" s="25"/>
      <c r="AC129" s="25"/>
    </row>
    <row r="130" spans="1:39">
      <c r="A130" s="8">
        <v>41389</v>
      </c>
      <c r="B130" s="9">
        <v>0</v>
      </c>
      <c r="C130" s="9">
        <v>0</v>
      </c>
      <c r="D130" s="9">
        <v>0</v>
      </c>
      <c r="E130" s="9">
        <v>0</v>
      </c>
      <c r="F130" s="128"/>
      <c r="G130" s="128"/>
      <c r="H130" s="128"/>
      <c r="I130" s="128"/>
      <c r="J130" s="19"/>
      <c r="K130" s="19"/>
      <c r="L130" s="25"/>
      <c r="M130" s="25"/>
      <c r="N130" s="25"/>
      <c r="O130" s="25"/>
      <c r="P130" s="24"/>
      <c r="Q130" s="100"/>
      <c r="R130" s="27" t="s">
        <v>98</v>
      </c>
      <c r="Y130" s="25"/>
      <c r="Z130" s="25"/>
      <c r="AA130" s="25"/>
      <c r="AB130" s="25"/>
      <c r="AC130" s="25"/>
    </row>
    <row r="131" spans="1:39">
      <c r="A131" s="8">
        <v>41393</v>
      </c>
      <c r="B131" s="9">
        <v>0</v>
      </c>
      <c r="C131" s="9">
        <v>0</v>
      </c>
      <c r="D131" s="9">
        <v>0</v>
      </c>
      <c r="E131" s="9">
        <v>0</v>
      </c>
      <c r="F131" s="128"/>
      <c r="G131" s="128"/>
      <c r="H131" s="128"/>
      <c r="I131" s="128"/>
      <c r="J131" s="19"/>
      <c r="K131" s="19"/>
      <c r="L131" s="25"/>
      <c r="M131" s="25"/>
      <c r="N131" s="25"/>
      <c r="O131" s="25"/>
      <c r="P131" s="24"/>
      <c r="Q131" s="45"/>
      <c r="R131" s="32" t="s">
        <v>96</v>
      </c>
      <c r="Y131" s="25"/>
      <c r="Z131" s="25"/>
      <c r="AA131" s="25"/>
      <c r="AB131" s="25"/>
      <c r="AC131" s="25"/>
    </row>
    <row r="132" spans="1:39">
      <c r="A132" s="8">
        <v>41400</v>
      </c>
      <c r="B132" s="9">
        <v>0</v>
      </c>
      <c r="C132" s="9">
        <v>0</v>
      </c>
      <c r="D132" s="9">
        <v>0</v>
      </c>
      <c r="E132" s="9">
        <v>0</v>
      </c>
      <c r="F132" s="128"/>
      <c r="G132" s="128"/>
      <c r="H132" s="128"/>
      <c r="I132" s="128"/>
      <c r="J132" s="19"/>
      <c r="K132" s="19"/>
      <c r="L132" s="25"/>
      <c r="M132" s="25"/>
      <c r="N132" s="25"/>
      <c r="O132" s="25"/>
      <c r="P132" s="24"/>
      <c r="Q132" s="63"/>
      <c r="R132" s="25" t="s">
        <v>108</v>
      </c>
      <c r="Y132" s="25"/>
      <c r="Z132" s="25"/>
      <c r="AA132" s="25"/>
      <c r="AB132" s="25"/>
      <c r="AC132" s="25"/>
    </row>
    <row r="133" spans="1:39">
      <c r="A133" s="8">
        <v>41409</v>
      </c>
      <c r="B133" s="9">
        <v>0</v>
      </c>
      <c r="C133" s="9">
        <v>0</v>
      </c>
      <c r="D133" s="9">
        <v>0</v>
      </c>
      <c r="E133" s="9">
        <v>0</v>
      </c>
      <c r="F133" s="128"/>
      <c r="G133" s="128"/>
      <c r="H133" s="128"/>
      <c r="I133" s="128"/>
      <c r="J133" s="19"/>
      <c r="K133" s="19"/>
      <c r="L133" s="25"/>
      <c r="M133" s="25"/>
      <c r="N133" s="25"/>
      <c r="O133" s="25"/>
      <c r="P133" s="24"/>
      <c r="Q133" s="43"/>
      <c r="R133" s="27" t="s">
        <v>100</v>
      </c>
      <c r="Y133" s="25"/>
      <c r="Z133" s="25"/>
      <c r="AA133" s="25"/>
      <c r="AB133" s="25"/>
      <c r="AC133" s="25"/>
    </row>
    <row r="134" spans="1:39">
      <c r="A134" s="8">
        <v>41416</v>
      </c>
      <c r="B134" s="9">
        <v>0</v>
      </c>
      <c r="C134" s="9">
        <v>0</v>
      </c>
      <c r="D134" s="9">
        <v>0</v>
      </c>
      <c r="E134" s="9">
        <v>0</v>
      </c>
      <c r="F134" s="128"/>
      <c r="G134" s="128"/>
      <c r="H134" s="128"/>
      <c r="I134" s="128"/>
      <c r="J134" s="19"/>
      <c r="K134" s="19"/>
      <c r="L134" s="25"/>
      <c r="M134" s="25"/>
      <c r="N134" s="25"/>
      <c r="O134" s="25"/>
      <c r="P134" s="24"/>
      <c r="Q134" s="43"/>
      <c r="R134" s="25" t="s">
        <v>160</v>
      </c>
      <c r="Y134" s="25"/>
      <c r="Z134" s="25"/>
      <c r="AA134" s="25"/>
      <c r="AB134" s="25"/>
      <c r="AC134" s="25"/>
    </row>
    <row r="135" spans="1:39">
      <c r="A135" s="8">
        <v>41423</v>
      </c>
      <c r="B135" s="9">
        <v>0</v>
      </c>
      <c r="C135" s="9">
        <v>0</v>
      </c>
      <c r="D135" s="9">
        <v>0</v>
      </c>
      <c r="E135" s="9">
        <v>0</v>
      </c>
      <c r="F135" s="128"/>
      <c r="G135" s="128"/>
      <c r="H135" s="128"/>
      <c r="I135" s="128"/>
      <c r="J135" s="19"/>
      <c r="K135" s="19"/>
      <c r="L135" s="25"/>
      <c r="M135" s="25"/>
      <c r="N135" s="25"/>
      <c r="O135" s="32"/>
      <c r="P135" s="24"/>
      <c r="Q135" s="25"/>
      <c r="R135" s="27" t="s">
        <v>147</v>
      </c>
      <c r="Y135" s="25"/>
      <c r="Z135" s="25"/>
      <c r="AA135" s="25"/>
      <c r="AB135" s="25"/>
      <c r="AC135" s="25"/>
    </row>
    <row r="136" spans="1:39">
      <c r="A136" s="8">
        <v>41430</v>
      </c>
      <c r="B136" s="9">
        <v>0</v>
      </c>
      <c r="C136" s="9">
        <v>0</v>
      </c>
      <c r="D136" s="9">
        <v>0</v>
      </c>
      <c r="E136" s="9">
        <v>0</v>
      </c>
      <c r="F136" s="128"/>
      <c r="G136" s="128"/>
      <c r="H136" s="128"/>
      <c r="I136" s="128"/>
      <c r="J136" s="19"/>
      <c r="K136" s="19"/>
      <c r="L136" s="25"/>
      <c r="M136" s="25"/>
      <c r="N136" s="25"/>
      <c r="O136" s="32"/>
      <c r="P136" s="24"/>
      <c r="Q136" s="25"/>
      <c r="R136" s="143" t="s">
        <v>189</v>
      </c>
      <c r="Y136" s="25"/>
      <c r="Z136" s="25"/>
      <c r="AA136" s="25"/>
      <c r="AB136" s="25"/>
      <c r="AC136" s="25"/>
    </row>
    <row r="137" spans="1:39">
      <c r="A137" s="8">
        <v>41437</v>
      </c>
      <c r="B137" s="9">
        <v>0</v>
      </c>
      <c r="C137" s="9">
        <v>0</v>
      </c>
      <c r="D137" s="9">
        <v>0</v>
      </c>
      <c r="E137" s="9">
        <v>0</v>
      </c>
      <c r="F137" s="128"/>
      <c r="G137" s="128"/>
      <c r="H137" s="128"/>
      <c r="I137" s="128"/>
      <c r="J137" s="19"/>
      <c r="K137" s="19"/>
      <c r="L137" s="25"/>
      <c r="M137" s="25"/>
      <c r="N137" s="25"/>
      <c r="O137" s="32"/>
      <c r="P137" s="24"/>
      <c r="Q137" s="25"/>
      <c r="R137" s="25" t="s">
        <v>237</v>
      </c>
      <c r="Y137" s="25"/>
      <c r="Z137" s="25"/>
      <c r="AA137" s="25"/>
      <c r="AB137" s="25"/>
      <c r="AC137" s="25"/>
    </row>
    <row r="138" spans="1:39">
      <c r="A138" s="8">
        <v>41445</v>
      </c>
      <c r="B138" s="9">
        <v>0</v>
      </c>
      <c r="C138" s="9">
        <v>0</v>
      </c>
      <c r="D138" s="9">
        <v>0</v>
      </c>
      <c r="E138" s="9">
        <v>0</v>
      </c>
      <c r="F138" s="128"/>
      <c r="G138" s="128"/>
      <c r="H138" s="128"/>
      <c r="I138" s="128"/>
      <c r="J138" s="19"/>
      <c r="K138" s="19"/>
      <c r="L138" s="25"/>
      <c r="M138" s="25"/>
      <c r="N138" s="25"/>
      <c r="O138" s="32"/>
      <c r="P138" s="24"/>
      <c r="Q138" s="25"/>
      <c r="R138" s="27" t="s">
        <v>240</v>
      </c>
      <c r="Y138" s="25"/>
      <c r="Z138" s="25"/>
      <c r="AA138" s="25"/>
      <c r="AB138" s="25"/>
      <c r="AC138" s="25"/>
    </row>
    <row r="139" spans="1:39" ht="13.5" thickBot="1">
      <c r="A139" s="6">
        <v>41449</v>
      </c>
      <c r="B139" s="9">
        <v>0</v>
      </c>
      <c r="C139" s="9">
        <v>0</v>
      </c>
      <c r="D139" s="9">
        <v>0</v>
      </c>
      <c r="E139" s="9">
        <v>0</v>
      </c>
      <c r="F139" s="136"/>
      <c r="G139" s="136"/>
      <c r="H139" s="136"/>
      <c r="I139" s="136"/>
      <c r="J139" s="117"/>
      <c r="K139" s="117"/>
      <c r="L139" s="30"/>
      <c r="M139" s="30"/>
      <c r="N139" s="30"/>
      <c r="O139" s="33"/>
      <c r="P139" s="29"/>
      <c r="Q139" s="30"/>
      <c r="R139" s="30" t="s">
        <v>254</v>
      </c>
      <c r="Y139" s="25"/>
      <c r="Z139" s="25"/>
      <c r="AA139" s="25"/>
      <c r="AB139" s="25"/>
      <c r="AC139" s="25"/>
    </row>
    <row r="140" spans="1:39">
      <c r="A140" s="5"/>
      <c r="B140" s="27">
        <f>COUNT(B98:E139,F112:K125,J98:J111)</f>
        <v>266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>
        <f>SUM(L98:L139)</f>
        <v>7</v>
      </c>
      <c r="M140" s="27">
        <f t="shared" ref="M140:P140" si="1">SUM(M98:M139)</f>
        <v>21</v>
      </c>
      <c r="N140" s="27">
        <f t="shared" si="1"/>
        <v>1</v>
      </c>
      <c r="O140" s="27">
        <f t="shared" si="1"/>
        <v>0</v>
      </c>
      <c r="P140" s="27">
        <f t="shared" si="1"/>
        <v>2</v>
      </c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 spans="1:39">
      <c r="A141" s="5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 spans="1:39">
      <c r="A142" s="1" t="s">
        <v>38</v>
      </c>
      <c r="B142" s="116" t="s">
        <v>14</v>
      </c>
      <c r="C142" s="116" t="s">
        <v>14</v>
      </c>
      <c r="D142" s="116" t="s">
        <v>14</v>
      </c>
      <c r="E142" s="116" t="s">
        <v>14</v>
      </c>
      <c r="F142" s="116" t="s">
        <v>14</v>
      </c>
      <c r="G142" s="116" t="s">
        <v>17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 spans="1:39">
      <c r="A143" s="116" t="s">
        <v>0</v>
      </c>
      <c r="B143" s="94" t="s">
        <v>19</v>
      </c>
      <c r="C143" s="94" t="s">
        <v>20</v>
      </c>
      <c r="D143" s="94" t="s">
        <v>21</v>
      </c>
      <c r="E143" s="94" t="s">
        <v>22</v>
      </c>
      <c r="F143" s="94" t="s">
        <v>23</v>
      </c>
      <c r="G143" s="94" t="s">
        <v>27</v>
      </c>
      <c r="H143" s="94" t="s">
        <v>28</v>
      </c>
      <c r="I143" s="94" t="s">
        <v>29</v>
      </c>
      <c r="J143" s="94" t="s">
        <v>30</v>
      </c>
      <c r="K143" s="94" t="s">
        <v>6</v>
      </c>
      <c r="L143" s="94" t="s">
        <v>7</v>
      </c>
      <c r="M143" s="94" t="s">
        <v>8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1:39">
      <c r="A144" s="8">
        <v>41369</v>
      </c>
      <c r="B144" s="27">
        <v>1</v>
      </c>
      <c r="C144" s="27">
        <v>0</v>
      </c>
      <c r="D144" s="27">
        <v>0</v>
      </c>
      <c r="E144" s="27">
        <v>0</v>
      </c>
      <c r="F144" s="32">
        <v>0</v>
      </c>
      <c r="G144" s="24"/>
      <c r="H144" s="27">
        <v>1</v>
      </c>
      <c r="I144" s="27"/>
      <c r="J144" s="27"/>
      <c r="K144" s="32"/>
      <c r="L144" s="145" t="s">
        <v>123</v>
      </c>
      <c r="M144" s="27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spans="1:39">
      <c r="A145" s="8">
        <v>41376</v>
      </c>
      <c r="B145" s="27">
        <v>0</v>
      </c>
      <c r="C145" s="27">
        <v>0</v>
      </c>
      <c r="D145" s="27">
        <v>0</v>
      </c>
      <c r="E145" s="27">
        <v>0</v>
      </c>
      <c r="F145" s="27">
        <v>0</v>
      </c>
      <c r="G145" s="24"/>
      <c r="H145" s="27"/>
      <c r="I145" s="27"/>
      <c r="J145" s="27"/>
      <c r="K145" s="32"/>
      <c r="L145" s="146" t="s">
        <v>134</v>
      </c>
      <c r="M145" s="27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spans="1:39">
      <c r="A146" s="7">
        <v>41383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4"/>
      <c r="H146" s="27"/>
      <c r="I146" s="27"/>
      <c r="J146" s="27"/>
      <c r="K146" s="32"/>
      <c r="L146" s="145" t="s">
        <v>77</v>
      </c>
      <c r="M146" s="27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spans="1:39">
      <c r="A147" s="8">
        <v>41389</v>
      </c>
      <c r="B147" s="27">
        <v>0</v>
      </c>
      <c r="C147" s="27">
        <v>0</v>
      </c>
      <c r="D147" s="27">
        <v>0</v>
      </c>
      <c r="E147" s="27">
        <v>0</v>
      </c>
      <c r="F147" s="27">
        <v>0</v>
      </c>
      <c r="G147" s="24"/>
      <c r="H147" s="27"/>
      <c r="I147" s="27"/>
      <c r="J147" s="27"/>
      <c r="K147" s="32"/>
      <c r="L147" s="146" t="s">
        <v>98</v>
      </c>
      <c r="M147" s="27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spans="1:39">
      <c r="A148" s="8">
        <v>41397</v>
      </c>
      <c r="B148" s="27">
        <v>0</v>
      </c>
      <c r="C148" s="27">
        <v>0</v>
      </c>
      <c r="D148" s="27">
        <v>0</v>
      </c>
      <c r="E148" s="27">
        <v>0</v>
      </c>
      <c r="F148" s="27">
        <v>0</v>
      </c>
      <c r="G148" s="24"/>
      <c r="H148" s="27"/>
      <c r="I148" s="27"/>
      <c r="J148" s="27"/>
      <c r="K148" s="32"/>
      <c r="L148" s="145" t="s">
        <v>79</v>
      </c>
      <c r="M148" s="27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spans="1:39">
      <c r="A149" s="8">
        <v>41400</v>
      </c>
      <c r="B149" s="27">
        <v>0</v>
      </c>
      <c r="C149" s="27">
        <v>0</v>
      </c>
      <c r="D149" s="27">
        <v>0</v>
      </c>
      <c r="E149" s="27">
        <v>0</v>
      </c>
      <c r="F149" s="27">
        <v>1</v>
      </c>
      <c r="G149" s="24">
        <v>1</v>
      </c>
      <c r="H149" s="27"/>
      <c r="I149" s="27"/>
      <c r="J149" s="27"/>
      <c r="K149" s="32"/>
      <c r="L149" s="147" t="s">
        <v>108</v>
      </c>
      <c r="M149" s="27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spans="1:39">
      <c r="A150" s="8">
        <v>41407</v>
      </c>
      <c r="B150" s="27">
        <v>0</v>
      </c>
      <c r="C150" s="27">
        <v>0</v>
      </c>
      <c r="D150" s="27">
        <v>0</v>
      </c>
      <c r="E150" s="27">
        <v>0</v>
      </c>
      <c r="F150" s="27">
        <v>0</v>
      </c>
      <c r="G150" s="24"/>
      <c r="H150" s="27"/>
      <c r="I150" s="27"/>
      <c r="J150" s="27"/>
      <c r="K150" s="32"/>
      <c r="L150" s="146" t="s">
        <v>193</v>
      </c>
      <c r="M150" s="42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spans="1:39">
      <c r="A151" s="8">
        <v>41407</v>
      </c>
      <c r="B151" s="27">
        <v>0</v>
      </c>
      <c r="C151" s="27">
        <v>0</v>
      </c>
      <c r="D151" s="27">
        <v>0</v>
      </c>
      <c r="E151" s="27">
        <v>0</v>
      </c>
      <c r="F151" s="27">
        <v>0</v>
      </c>
      <c r="G151" s="24"/>
      <c r="H151" s="27"/>
      <c r="I151" s="27"/>
      <c r="J151" s="27"/>
      <c r="K151" s="32"/>
      <c r="L151" s="146" t="s">
        <v>198</v>
      </c>
      <c r="M151" s="42" t="s">
        <v>66</v>
      </c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spans="1:39">
      <c r="A152" s="8">
        <v>41414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4"/>
      <c r="H152" s="27"/>
      <c r="I152" s="27"/>
      <c r="J152" s="27"/>
      <c r="K152" s="32"/>
      <c r="L152" s="27" t="s">
        <v>215</v>
      </c>
      <c r="M152" s="27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spans="1:39">
      <c r="A153" s="8">
        <v>41423</v>
      </c>
      <c r="B153" s="27">
        <v>0</v>
      </c>
      <c r="C153" s="27">
        <v>0</v>
      </c>
      <c r="D153" s="27">
        <v>0</v>
      </c>
      <c r="E153" s="27">
        <v>0</v>
      </c>
      <c r="F153" s="27">
        <v>0</v>
      </c>
      <c r="G153" s="24"/>
      <c r="H153" s="27"/>
      <c r="I153" s="27"/>
      <c r="J153" s="27"/>
      <c r="K153" s="32"/>
      <c r="L153" s="145" t="s">
        <v>147</v>
      </c>
      <c r="M153" s="27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spans="1:39">
      <c r="A154" s="8">
        <v>41428</v>
      </c>
      <c r="B154" s="27">
        <v>0</v>
      </c>
      <c r="C154" s="27">
        <v>0</v>
      </c>
      <c r="D154" s="27">
        <v>0</v>
      </c>
      <c r="E154" s="27">
        <v>0</v>
      </c>
      <c r="F154" s="27">
        <v>0</v>
      </c>
      <c r="G154" s="24"/>
      <c r="H154" s="27"/>
      <c r="I154" s="27"/>
      <c r="J154" s="27"/>
      <c r="K154" s="32"/>
      <c r="L154" s="145" t="s">
        <v>191</v>
      </c>
      <c r="M154" s="27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1:39">
      <c r="A155" s="8">
        <v>41435</v>
      </c>
      <c r="B155" s="27">
        <v>0</v>
      </c>
      <c r="C155" s="27">
        <v>0</v>
      </c>
      <c r="D155" s="27">
        <v>0</v>
      </c>
      <c r="E155" s="27">
        <v>0</v>
      </c>
      <c r="F155" s="27">
        <v>0</v>
      </c>
      <c r="G155" s="24"/>
      <c r="H155" s="27"/>
      <c r="I155" s="27"/>
      <c r="J155" s="27"/>
      <c r="K155" s="32"/>
      <c r="L155" s="147" t="s">
        <v>200</v>
      </c>
      <c r="M155" s="27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spans="1:39">
      <c r="A156" s="7">
        <v>41443</v>
      </c>
      <c r="B156" s="27">
        <v>0</v>
      </c>
      <c r="C156" s="27">
        <v>0</v>
      </c>
      <c r="D156" s="27">
        <v>0</v>
      </c>
      <c r="E156" s="27">
        <v>0</v>
      </c>
      <c r="F156" s="27">
        <v>0</v>
      </c>
      <c r="G156" s="24"/>
      <c r="H156" s="27"/>
      <c r="I156" s="27"/>
      <c r="J156" s="27"/>
      <c r="K156" s="32"/>
      <c r="L156" s="2" t="s">
        <v>249</v>
      </c>
      <c r="M156" s="27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spans="1:39" ht="13.5" thickBot="1">
      <c r="A157" s="6">
        <v>41452</v>
      </c>
      <c r="B157" s="30">
        <v>1</v>
      </c>
      <c r="C157" s="30">
        <v>0</v>
      </c>
      <c r="D157" s="30">
        <v>0</v>
      </c>
      <c r="E157" s="30">
        <v>0</v>
      </c>
      <c r="F157" s="33">
        <v>0</v>
      </c>
      <c r="G157" s="29">
        <v>1</v>
      </c>
      <c r="H157" s="30"/>
      <c r="I157" s="30"/>
      <c r="J157" s="30"/>
      <c r="K157" s="33"/>
      <c r="L157" s="33" t="s">
        <v>259</v>
      </c>
      <c r="M157" s="30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spans="1:39">
      <c r="A158" s="8">
        <v>41369</v>
      </c>
      <c r="B158" s="27">
        <v>1</v>
      </c>
      <c r="C158" s="27">
        <v>0</v>
      </c>
      <c r="D158" s="27">
        <v>0</v>
      </c>
      <c r="E158" s="27">
        <v>0</v>
      </c>
      <c r="F158" s="32">
        <v>0</v>
      </c>
      <c r="G158" s="24">
        <v>1</v>
      </c>
      <c r="H158" s="27"/>
      <c r="I158" s="27"/>
      <c r="J158" s="27"/>
      <c r="K158" s="32"/>
      <c r="L158" s="145" t="s">
        <v>123</v>
      </c>
      <c r="M158" s="27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spans="1:39">
      <c r="A159" s="8">
        <v>41376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L159" s="146" t="s">
        <v>134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spans="1:39">
      <c r="A160" s="7">
        <v>41383</v>
      </c>
      <c r="B160" s="27">
        <v>0</v>
      </c>
      <c r="C160" s="27">
        <v>0</v>
      </c>
      <c r="D160" s="27">
        <v>0</v>
      </c>
      <c r="E160" s="27">
        <v>0</v>
      </c>
      <c r="F160" s="27">
        <v>0</v>
      </c>
      <c r="G160" s="24"/>
      <c r="H160" s="27"/>
      <c r="I160" s="27"/>
      <c r="J160" s="27"/>
      <c r="K160" s="32"/>
      <c r="L160" s="145" t="s">
        <v>77</v>
      </c>
      <c r="M160" s="27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spans="1:39">
      <c r="A161" s="8">
        <v>41389</v>
      </c>
      <c r="B161" s="27">
        <v>0</v>
      </c>
      <c r="C161" s="27">
        <v>0</v>
      </c>
      <c r="D161" s="27">
        <v>0</v>
      </c>
      <c r="E161" s="27">
        <v>0</v>
      </c>
      <c r="F161" s="27">
        <v>0</v>
      </c>
      <c r="G161" s="24"/>
      <c r="H161" s="27"/>
      <c r="I161" s="27"/>
      <c r="J161" s="27"/>
      <c r="K161" s="32"/>
      <c r="L161" s="146" t="s">
        <v>98</v>
      </c>
      <c r="M161" s="27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spans="1:39">
      <c r="A162" s="8">
        <v>41397</v>
      </c>
      <c r="B162" s="27">
        <v>0</v>
      </c>
      <c r="C162" s="27">
        <v>0</v>
      </c>
      <c r="D162" s="27">
        <v>0</v>
      </c>
      <c r="E162" s="27">
        <v>0</v>
      </c>
      <c r="F162" s="27">
        <v>0</v>
      </c>
      <c r="G162" s="24"/>
      <c r="H162" s="27"/>
      <c r="I162" s="27"/>
      <c r="J162" s="27"/>
      <c r="K162" s="32"/>
      <c r="L162" s="145" t="s">
        <v>79</v>
      </c>
      <c r="M162" s="27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spans="1:39">
      <c r="A163" s="8">
        <v>41400</v>
      </c>
      <c r="B163" s="27">
        <v>0</v>
      </c>
      <c r="C163" s="27">
        <v>0</v>
      </c>
      <c r="D163" s="27">
        <v>0</v>
      </c>
      <c r="E163" s="27">
        <v>0</v>
      </c>
      <c r="F163" s="27">
        <v>1</v>
      </c>
      <c r="G163" s="24">
        <v>1</v>
      </c>
      <c r="H163" s="27"/>
      <c r="I163" s="27"/>
      <c r="J163" s="27"/>
      <c r="K163" s="32"/>
      <c r="L163" s="147" t="s">
        <v>108</v>
      </c>
      <c r="M163" s="27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spans="1:39">
      <c r="A164" s="8">
        <v>41407</v>
      </c>
      <c r="B164" s="27">
        <v>1</v>
      </c>
      <c r="C164" s="27">
        <v>0</v>
      </c>
      <c r="D164" s="27">
        <v>0</v>
      </c>
      <c r="E164" s="27">
        <v>0</v>
      </c>
      <c r="F164" s="27">
        <v>0</v>
      </c>
      <c r="G164" s="24"/>
      <c r="H164" s="27"/>
      <c r="I164" s="27"/>
      <c r="J164" s="27">
        <v>1</v>
      </c>
      <c r="K164" s="32"/>
      <c r="L164" s="146" t="s">
        <v>193</v>
      </c>
      <c r="M164" s="27" t="s">
        <v>194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spans="1:39">
      <c r="A165" s="8">
        <v>41407</v>
      </c>
      <c r="B165" s="27">
        <v>0</v>
      </c>
      <c r="C165" s="27">
        <v>0</v>
      </c>
      <c r="D165" s="27">
        <v>0</v>
      </c>
      <c r="E165" s="27">
        <v>4</v>
      </c>
      <c r="F165" s="27">
        <v>0</v>
      </c>
      <c r="G165" s="24"/>
      <c r="H165" s="27"/>
      <c r="I165" s="27"/>
      <c r="J165" s="27">
        <v>4</v>
      </c>
      <c r="K165" s="32"/>
      <c r="L165" s="146" t="s">
        <v>198</v>
      </c>
      <c r="M165" s="52" t="s">
        <v>199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spans="1:39">
      <c r="A166" s="8">
        <v>41414</v>
      </c>
      <c r="B166" s="27">
        <v>0</v>
      </c>
      <c r="C166" s="27">
        <v>0</v>
      </c>
      <c r="D166" s="27">
        <v>0</v>
      </c>
      <c r="E166" s="27">
        <v>0</v>
      </c>
      <c r="F166" s="27">
        <v>0</v>
      </c>
      <c r="G166" s="24"/>
      <c r="H166" s="27"/>
      <c r="I166" s="27"/>
      <c r="J166" s="27"/>
      <c r="K166" s="32"/>
      <c r="L166" s="27" t="s">
        <v>215</v>
      </c>
      <c r="M166" s="27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spans="1:39">
      <c r="A167" s="8">
        <v>41423</v>
      </c>
      <c r="B167" s="27">
        <v>0</v>
      </c>
      <c r="C167" s="27">
        <v>0</v>
      </c>
      <c r="D167" s="27">
        <v>3</v>
      </c>
      <c r="E167" s="27">
        <v>0</v>
      </c>
      <c r="F167" s="27">
        <v>1</v>
      </c>
      <c r="G167" s="24">
        <v>1</v>
      </c>
      <c r="H167" s="27"/>
      <c r="I167" s="27">
        <v>3</v>
      </c>
      <c r="J167" s="27"/>
      <c r="K167" s="32"/>
      <c r="L167" s="145" t="s">
        <v>147</v>
      </c>
      <c r="M167" s="42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spans="1:39">
      <c r="A168" s="8">
        <v>41428</v>
      </c>
      <c r="B168" s="27">
        <v>0</v>
      </c>
      <c r="C168" s="27">
        <v>0</v>
      </c>
      <c r="D168" s="27">
        <v>0</v>
      </c>
      <c r="E168" s="27">
        <v>0</v>
      </c>
      <c r="F168" s="27">
        <v>0</v>
      </c>
      <c r="G168" s="24"/>
      <c r="H168" s="27"/>
      <c r="I168" s="27"/>
      <c r="J168" s="27"/>
      <c r="K168" s="32"/>
      <c r="L168" s="145" t="s">
        <v>191</v>
      </c>
      <c r="M168" s="27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1:39">
      <c r="A169" s="8">
        <v>41435</v>
      </c>
      <c r="B169" s="27">
        <v>0</v>
      </c>
      <c r="C169" s="27">
        <v>0</v>
      </c>
      <c r="D169" s="27">
        <v>0</v>
      </c>
      <c r="E169" s="27">
        <v>0</v>
      </c>
      <c r="F169" s="27">
        <v>0</v>
      </c>
      <c r="G169" s="24"/>
      <c r="H169" s="27"/>
      <c r="I169" s="27"/>
      <c r="J169" s="27"/>
      <c r="K169" s="32"/>
      <c r="L169" s="147" t="s">
        <v>200</v>
      </c>
      <c r="M169" s="27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1:39">
      <c r="A170" s="7">
        <v>41443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4"/>
      <c r="H170" s="27"/>
      <c r="I170" s="27"/>
      <c r="J170" s="27"/>
      <c r="K170" s="32"/>
      <c r="L170" s="2" t="s">
        <v>249</v>
      </c>
      <c r="M170" s="27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1:39" ht="13.5" thickBot="1">
      <c r="A171" s="6">
        <v>41449</v>
      </c>
      <c r="B171" s="30">
        <v>1</v>
      </c>
      <c r="C171" s="30">
        <v>0</v>
      </c>
      <c r="D171" s="30">
        <v>0</v>
      </c>
      <c r="E171" s="30">
        <v>0</v>
      </c>
      <c r="F171" s="33">
        <v>0</v>
      </c>
      <c r="G171" s="29"/>
      <c r="H171" s="30"/>
      <c r="I171" s="30"/>
      <c r="J171" s="30"/>
      <c r="K171" s="33"/>
      <c r="L171" s="33" t="s">
        <v>259</v>
      </c>
      <c r="M171" s="30" t="s">
        <v>260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1:39">
      <c r="A172" s="7"/>
      <c r="B172" s="27">
        <f>COUNT(B144:F171)</f>
        <v>140</v>
      </c>
      <c r="C172" s="27"/>
      <c r="D172" s="27"/>
      <c r="E172" s="27"/>
      <c r="F172" s="27"/>
      <c r="G172" s="27">
        <f>SUM(G144:G171)</f>
        <v>5</v>
      </c>
      <c r="H172" s="27">
        <f t="shared" ref="H172:J172" si="2">SUM(H144:H171)</f>
        <v>1</v>
      </c>
      <c r="I172" s="27">
        <f t="shared" si="2"/>
        <v>3</v>
      </c>
      <c r="J172" s="27">
        <f t="shared" si="2"/>
        <v>5</v>
      </c>
      <c r="K172" s="27"/>
      <c r="L172" s="27"/>
      <c r="M172" s="27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1:39">
      <c r="A173" s="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1:39">
      <c r="A174" s="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1:39">
      <c r="A175" s="1" t="s">
        <v>122</v>
      </c>
      <c r="B175" s="101" t="s">
        <v>14</v>
      </c>
      <c r="C175" s="93" t="s">
        <v>14</v>
      </c>
      <c r="D175" s="92" t="s">
        <v>14</v>
      </c>
      <c r="E175" s="93" t="s">
        <v>14</v>
      </c>
      <c r="F175" s="93" t="s">
        <v>14</v>
      </c>
      <c r="G175" s="93" t="s">
        <v>14</v>
      </c>
      <c r="H175" s="93" t="s">
        <v>14</v>
      </c>
      <c r="I175" s="93" t="s">
        <v>17</v>
      </c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spans="1:39" ht="13.5" thickBot="1">
      <c r="A176" s="94" t="s">
        <v>0</v>
      </c>
      <c r="B176" s="95" t="s">
        <v>19</v>
      </c>
      <c r="C176" s="95" t="s">
        <v>20</v>
      </c>
      <c r="D176" s="95" t="s">
        <v>21</v>
      </c>
      <c r="E176" s="95" t="s">
        <v>22</v>
      </c>
      <c r="F176" s="95" t="s">
        <v>24</v>
      </c>
      <c r="G176" s="95" t="s">
        <v>23</v>
      </c>
      <c r="H176" s="95" t="s">
        <v>40</v>
      </c>
      <c r="I176" s="95" t="s">
        <v>27</v>
      </c>
      <c r="J176" s="95" t="s">
        <v>28</v>
      </c>
      <c r="K176" s="95" t="s">
        <v>29</v>
      </c>
      <c r="L176" s="95" t="s">
        <v>30</v>
      </c>
      <c r="M176" s="95" t="s">
        <v>6</v>
      </c>
      <c r="N176" s="95" t="s">
        <v>7</v>
      </c>
      <c r="O176" s="95" t="s">
        <v>8</v>
      </c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spans="1:34">
      <c r="A177" s="129">
        <v>41365</v>
      </c>
      <c r="B177" s="9">
        <v>0</v>
      </c>
      <c r="C177" s="9">
        <v>0</v>
      </c>
      <c r="D177" s="9">
        <v>0</v>
      </c>
      <c r="E177" s="9">
        <v>0</v>
      </c>
      <c r="F177" s="128">
        <v>0</v>
      </c>
      <c r="G177" s="25">
        <v>0</v>
      </c>
      <c r="H177" s="128">
        <v>0</v>
      </c>
      <c r="I177" s="15"/>
      <c r="J177" s="10"/>
      <c r="K177" s="10"/>
      <c r="L177" s="10"/>
      <c r="M177" s="9"/>
      <c r="N177" s="25" t="s">
        <v>127</v>
      </c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spans="1:34">
      <c r="A178" s="8">
        <v>41374</v>
      </c>
      <c r="B178" s="9">
        <v>0</v>
      </c>
      <c r="C178" s="9">
        <v>0</v>
      </c>
      <c r="D178" s="9">
        <v>0</v>
      </c>
      <c r="E178" s="9">
        <v>0</v>
      </c>
      <c r="F178" s="25">
        <v>0</v>
      </c>
      <c r="G178" s="9">
        <v>0</v>
      </c>
      <c r="H178" s="9">
        <v>0</v>
      </c>
      <c r="I178" s="9"/>
      <c r="J178" s="10"/>
      <c r="K178" s="10"/>
      <c r="L178" s="10"/>
      <c r="M178" s="9"/>
      <c r="N178" s="43" t="s">
        <v>83</v>
      </c>
      <c r="O178" s="42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spans="1:34">
      <c r="A179" s="7">
        <v>41382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/>
      <c r="J179" s="10"/>
      <c r="K179" s="10"/>
      <c r="L179" s="10"/>
      <c r="M179" s="9"/>
      <c r="N179" s="45" t="s">
        <v>137</v>
      </c>
      <c r="O179" s="48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spans="1:34">
      <c r="A180" s="7">
        <v>41382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/>
      <c r="J180" s="10"/>
      <c r="K180" s="10"/>
      <c r="L180" s="10"/>
      <c r="M180" s="9"/>
      <c r="N180" s="45" t="s">
        <v>141</v>
      </c>
      <c r="O180" s="42" t="s">
        <v>66</v>
      </c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spans="1:34">
      <c r="A181" s="8">
        <v>41393</v>
      </c>
      <c r="B181" s="9">
        <v>1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/>
      <c r="J181" s="10">
        <v>1</v>
      </c>
      <c r="K181" s="10"/>
      <c r="L181" s="10"/>
      <c r="M181" s="9"/>
      <c r="N181" s="45" t="s">
        <v>96</v>
      </c>
      <c r="O181" s="48" t="s">
        <v>82</v>
      </c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</row>
    <row r="182" spans="1:34">
      <c r="A182" s="8">
        <v>41394</v>
      </c>
      <c r="B182" s="9">
        <v>0</v>
      </c>
      <c r="C182" s="9">
        <v>0</v>
      </c>
      <c r="D182" s="9">
        <v>0</v>
      </c>
      <c r="E182" s="9">
        <v>0</v>
      </c>
      <c r="F182" s="128">
        <v>0</v>
      </c>
      <c r="G182" s="25">
        <v>0</v>
      </c>
      <c r="H182" s="128">
        <v>0</v>
      </c>
      <c r="I182" s="9"/>
      <c r="J182" s="10"/>
      <c r="K182" s="10"/>
      <c r="L182" s="10"/>
      <c r="M182" s="9"/>
      <c r="N182" s="45" t="s">
        <v>94</v>
      </c>
      <c r="O182" s="48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 spans="1:34">
      <c r="A183" s="8">
        <v>41395</v>
      </c>
      <c r="B183" s="9">
        <v>2</v>
      </c>
      <c r="C183" s="9">
        <v>0</v>
      </c>
      <c r="D183" s="9">
        <v>0</v>
      </c>
      <c r="E183" s="9">
        <v>0</v>
      </c>
      <c r="F183" s="25">
        <v>0</v>
      </c>
      <c r="G183" s="9">
        <v>0</v>
      </c>
      <c r="H183" s="9">
        <v>0</v>
      </c>
      <c r="I183" s="9">
        <v>1</v>
      </c>
      <c r="J183" s="10">
        <v>1</v>
      </c>
      <c r="K183" s="10"/>
      <c r="L183" s="10"/>
      <c r="M183" s="9"/>
      <c r="N183" s="45" t="s">
        <v>90</v>
      </c>
      <c r="O183" s="48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</row>
    <row r="184" spans="1:34">
      <c r="A184" s="8">
        <v>41402</v>
      </c>
      <c r="B184" s="9">
        <v>0</v>
      </c>
      <c r="C184" s="9">
        <v>0</v>
      </c>
      <c r="D184" s="9">
        <v>0</v>
      </c>
      <c r="E184" s="9">
        <v>0</v>
      </c>
      <c r="F184" s="25">
        <v>0</v>
      </c>
      <c r="G184" s="9">
        <v>0</v>
      </c>
      <c r="H184" s="73">
        <v>0</v>
      </c>
      <c r="I184" s="9"/>
      <c r="J184" s="10"/>
      <c r="K184" s="10"/>
      <c r="L184" s="10"/>
      <c r="M184" s="9"/>
      <c r="N184" s="25" t="s">
        <v>74</v>
      </c>
      <c r="O184" s="48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</row>
    <row r="185" spans="1:34">
      <c r="A185" s="8">
        <v>41408</v>
      </c>
      <c r="B185" s="9">
        <v>0</v>
      </c>
      <c r="C185" s="9">
        <v>0</v>
      </c>
      <c r="D185" s="9">
        <v>0</v>
      </c>
      <c r="E185" s="9">
        <v>0</v>
      </c>
      <c r="F185" s="25">
        <v>0</v>
      </c>
      <c r="G185" s="9">
        <v>0</v>
      </c>
      <c r="H185" s="73">
        <v>0</v>
      </c>
      <c r="I185" s="9"/>
      <c r="J185" s="10"/>
      <c r="K185" s="10"/>
      <c r="L185" s="10"/>
      <c r="M185" s="9"/>
      <c r="N185" s="45" t="s">
        <v>85</v>
      </c>
      <c r="O185" s="42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1:34">
      <c r="A186" s="8">
        <v>41418</v>
      </c>
      <c r="B186" s="9">
        <v>2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2</v>
      </c>
      <c r="J186" s="10"/>
      <c r="K186" s="10"/>
      <c r="L186" s="10"/>
      <c r="M186" s="9"/>
      <c r="N186" s="45" t="s">
        <v>205</v>
      </c>
      <c r="O186" s="48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1:34">
      <c r="A187" s="8">
        <v>41425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1</v>
      </c>
      <c r="H187" s="9">
        <v>0</v>
      </c>
      <c r="I187" s="9">
        <v>1</v>
      </c>
      <c r="J187" s="10"/>
      <c r="K187" s="10"/>
      <c r="L187" s="10"/>
      <c r="M187" s="9"/>
      <c r="N187" s="45" t="s">
        <v>220</v>
      </c>
      <c r="O187" s="48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1:34">
      <c r="A188" s="8">
        <v>41432</v>
      </c>
      <c r="B188" s="9">
        <v>1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/>
      <c r="J188" s="10"/>
      <c r="K188" s="10"/>
      <c r="L188" s="10"/>
      <c r="M188" s="9"/>
      <c r="N188" s="43" t="s">
        <v>202</v>
      </c>
      <c r="O188" s="48" t="s">
        <v>70</v>
      </c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1:34">
      <c r="A189" s="8">
        <v>41439</v>
      </c>
      <c r="B189" s="9">
        <v>0</v>
      </c>
      <c r="C189" s="9">
        <v>0</v>
      </c>
      <c r="D189" s="9">
        <v>0</v>
      </c>
      <c r="E189" s="9">
        <v>0</v>
      </c>
      <c r="F189" s="10">
        <v>0</v>
      </c>
      <c r="G189" s="10">
        <v>3</v>
      </c>
      <c r="H189" s="9">
        <v>0</v>
      </c>
      <c r="I189" s="9">
        <v>3</v>
      </c>
      <c r="J189" s="10"/>
      <c r="K189" s="10"/>
      <c r="L189" s="10"/>
      <c r="M189" s="9"/>
      <c r="N189" s="25" t="s">
        <v>233</v>
      </c>
      <c r="O189" s="48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1:34">
      <c r="A190" s="8">
        <v>41446</v>
      </c>
      <c r="B190" s="9">
        <v>0</v>
      </c>
      <c r="C190" s="9">
        <v>0</v>
      </c>
      <c r="D190" s="9">
        <v>0</v>
      </c>
      <c r="E190" s="9">
        <v>0</v>
      </c>
      <c r="F190" s="25">
        <v>0</v>
      </c>
      <c r="G190" s="25">
        <v>1</v>
      </c>
      <c r="H190" s="73">
        <v>0</v>
      </c>
      <c r="I190" s="9"/>
      <c r="J190" s="10">
        <v>1</v>
      </c>
      <c r="K190" s="10"/>
      <c r="L190" s="10"/>
      <c r="M190" s="9"/>
      <c r="N190" s="45" t="s">
        <v>247</v>
      </c>
      <c r="O190" s="48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1:34" ht="13.5" thickBot="1">
      <c r="A191" s="6">
        <v>41453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/>
      <c r="J191" s="13"/>
      <c r="K191" s="13"/>
      <c r="L191" s="13"/>
      <c r="M191" s="12"/>
      <c r="N191" s="53" t="s">
        <v>252</v>
      </c>
      <c r="O191" s="49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1:34">
      <c r="A192" s="129">
        <v>41365</v>
      </c>
      <c r="B192" s="9">
        <v>0</v>
      </c>
      <c r="C192" s="9">
        <v>0</v>
      </c>
      <c r="D192" s="9">
        <v>0</v>
      </c>
      <c r="E192" s="9">
        <v>1</v>
      </c>
      <c r="F192" s="73">
        <v>1</v>
      </c>
      <c r="G192" s="93">
        <v>0</v>
      </c>
      <c r="H192" s="104">
        <v>0</v>
      </c>
      <c r="I192" s="9">
        <v>2</v>
      </c>
      <c r="J192" s="10"/>
      <c r="K192" s="10"/>
      <c r="L192" s="10"/>
      <c r="M192" s="9"/>
      <c r="N192" s="25" t="s">
        <v>127</v>
      </c>
      <c r="O192" s="48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 spans="1:32">
      <c r="A193" s="8">
        <v>41374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3">
        <v>0</v>
      </c>
      <c r="H193" s="104">
        <v>0</v>
      </c>
      <c r="I193" s="9"/>
      <c r="J193" s="10"/>
      <c r="K193" s="10"/>
      <c r="L193" s="10"/>
      <c r="M193" s="9"/>
      <c r="N193" s="43" t="s">
        <v>83</v>
      </c>
      <c r="O193" s="48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 spans="1:32">
      <c r="A194" s="7">
        <v>41382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3">
        <v>0</v>
      </c>
      <c r="H194" s="104">
        <v>0</v>
      </c>
      <c r="I194" s="9"/>
      <c r="J194" s="10"/>
      <c r="K194" s="10"/>
      <c r="L194" s="10"/>
      <c r="M194" s="9"/>
      <c r="N194" s="45" t="s">
        <v>137</v>
      </c>
      <c r="O194" s="48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 spans="1:32">
      <c r="A195" s="7">
        <v>41382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3">
        <v>0</v>
      </c>
      <c r="H195" s="104">
        <v>0</v>
      </c>
      <c r="I195" s="9"/>
      <c r="J195" s="10"/>
      <c r="K195" s="10"/>
      <c r="L195" s="10"/>
      <c r="M195" s="9"/>
      <c r="N195" s="45" t="s">
        <v>141</v>
      </c>
      <c r="O195" s="42" t="s">
        <v>66</v>
      </c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 spans="1:32">
      <c r="A196" s="8">
        <v>41393</v>
      </c>
      <c r="B196" s="9">
        <v>0</v>
      </c>
      <c r="C196" s="9">
        <v>0</v>
      </c>
      <c r="D196" s="9">
        <v>0</v>
      </c>
      <c r="E196" s="9">
        <v>0</v>
      </c>
      <c r="F196" s="73">
        <v>0</v>
      </c>
      <c r="G196" s="93">
        <v>0</v>
      </c>
      <c r="H196" s="104">
        <v>0</v>
      </c>
      <c r="I196" s="9"/>
      <c r="J196" s="10"/>
      <c r="K196" s="10"/>
      <c r="L196" s="10"/>
      <c r="M196" s="9"/>
      <c r="N196" s="45" t="s">
        <v>96</v>
      </c>
      <c r="O196" s="48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 spans="1:32">
      <c r="A197" s="8">
        <v>41402</v>
      </c>
      <c r="B197" s="9">
        <v>0</v>
      </c>
      <c r="C197" s="9">
        <v>0</v>
      </c>
      <c r="D197" s="9">
        <v>0</v>
      </c>
      <c r="E197" s="9">
        <v>1</v>
      </c>
      <c r="F197" s="73">
        <v>0</v>
      </c>
      <c r="G197" s="93">
        <v>0</v>
      </c>
      <c r="H197" s="104">
        <v>0</v>
      </c>
      <c r="I197" s="9"/>
      <c r="J197" s="10"/>
      <c r="K197" s="10"/>
      <c r="L197" s="10"/>
      <c r="M197" s="9"/>
      <c r="N197" s="25" t="s">
        <v>74</v>
      </c>
      <c r="O197" s="48" t="s">
        <v>76</v>
      </c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 spans="1:32">
      <c r="A198" s="8">
        <v>41408</v>
      </c>
      <c r="B198" s="9">
        <v>0</v>
      </c>
      <c r="C198" s="9">
        <v>0</v>
      </c>
      <c r="D198" s="9">
        <v>0</v>
      </c>
      <c r="E198" s="9">
        <v>4</v>
      </c>
      <c r="F198" s="73">
        <v>0</v>
      </c>
      <c r="G198" s="93">
        <v>0</v>
      </c>
      <c r="H198" s="104">
        <v>0</v>
      </c>
      <c r="I198" s="9">
        <v>3</v>
      </c>
      <c r="J198" s="10">
        <v>1</v>
      </c>
      <c r="K198" s="10"/>
      <c r="L198" s="10"/>
      <c r="M198" s="9"/>
      <c r="N198" s="45" t="s">
        <v>85</v>
      </c>
      <c r="O198" s="48" t="s">
        <v>82</v>
      </c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>
      <c r="A199" s="8">
        <v>41418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3">
        <v>0</v>
      </c>
      <c r="H199" s="104">
        <v>0</v>
      </c>
      <c r="I199" s="9"/>
      <c r="J199" s="10"/>
      <c r="K199" s="10"/>
      <c r="L199" s="10"/>
      <c r="M199" s="9"/>
      <c r="N199" s="45" t="s">
        <v>205</v>
      </c>
      <c r="O199" s="48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 spans="1:32">
      <c r="A200" s="8">
        <v>41425</v>
      </c>
      <c r="B200" s="9">
        <v>0</v>
      </c>
      <c r="C200" s="9">
        <v>1</v>
      </c>
      <c r="D200" s="9">
        <v>2</v>
      </c>
      <c r="E200" s="9">
        <v>0</v>
      </c>
      <c r="F200" s="73">
        <v>0</v>
      </c>
      <c r="G200" s="93">
        <v>0</v>
      </c>
      <c r="H200" s="104">
        <v>0</v>
      </c>
      <c r="I200" s="9">
        <v>1</v>
      </c>
      <c r="J200" s="10">
        <v>2</v>
      </c>
      <c r="K200" s="10"/>
      <c r="L200" s="10"/>
      <c r="M200" s="9"/>
      <c r="N200" s="45" t="s">
        <v>220</v>
      </c>
      <c r="O200" s="48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 spans="1:32">
      <c r="A201" s="8">
        <v>41432</v>
      </c>
      <c r="B201" s="9">
        <v>0</v>
      </c>
      <c r="C201" s="9">
        <v>0</v>
      </c>
      <c r="D201" s="9">
        <v>0</v>
      </c>
      <c r="E201" s="9">
        <v>0</v>
      </c>
      <c r="F201" s="9">
        <v>2</v>
      </c>
      <c r="G201" s="93">
        <v>0</v>
      </c>
      <c r="H201" s="104">
        <v>0</v>
      </c>
      <c r="I201" s="9">
        <v>2</v>
      </c>
      <c r="J201" s="10"/>
      <c r="K201" s="10"/>
      <c r="L201" s="10"/>
      <c r="M201" s="9"/>
      <c r="N201" s="43" t="s">
        <v>202</v>
      </c>
      <c r="O201" s="48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 spans="1:32">
      <c r="A202" s="8">
        <v>41439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3">
        <v>0</v>
      </c>
      <c r="H202" s="104">
        <v>0</v>
      </c>
      <c r="I202" s="9"/>
      <c r="J202" s="10"/>
      <c r="K202" s="10"/>
      <c r="L202" s="10"/>
      <c r="M202" s="9"/>
      <c r="N202" s="25" t="s">
        <v>233</v>
      </c>
      <c r="O202" s="48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spans="1:32">
      <c r="A203" s="8">
        <v>41446</v>
      </c>
      <c r="B203" s="9">
        <v>0</v>
      </c>
      <c r="C203" s="9">
        <v>0</v>
      </c>
      <c r="D203" s="9">
        <v>1</v>
      </c>
      <c r="E203" s="9">
        <v>0</v>
      </c>
      <c r="F203" s="73">
        <v>3</v>
      </c>
      <c r="G203" s="93">
        <v>0</v>
      </c>
      <c r="H203" s="104">
        <v>0</v>
      </c>
      <c r="I203" s="9">
        <v>3</v>
      </c>
      <c r="J203" s="10">
        <v>1</v>
      </c>
      <c r="K203" s="10"/>
      <c r="L203" s="10"/>
      <c r="M203" s="9"/>
      <c r="N203" s="45" t="s">
        <v>247</v>
      </c>
      <c r="O203" s="48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 spans="1:32" ht="13.5" thickBot="1">
      <c r="A204" s="6">
        <v>41453</v>
      </c>
      <c r="B204" s="12">
        <v>0</v>
      </c>
      <c r="C204" s="12">
        <v>0</v>
      </c>
      <c r="D204" s="12">
        <v>0</v>
      </c>
      <c r="E204" s="12">
        <v>0</v>
      </c>
      <c r="F204" s="77">
        <v>2</v>
      </c>
      <c r="G204" s="93">
        <v>0</v>
      </c>
      <c r="H204" s="104">
        <v>0</v>
      </c>
      <c r="I204" s="12">
        <v>2</v>
      </c>
      <c r="J204" s="13"/>
      <c r="K204" s="13"/>
      <c r="L204" s="13"/>
      <c r="M204" s="12"/>
      <c r="N204" s="53" t="s">
        <v>252</v>
      </c>
      <c r="O204" s="49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 spans="1:32">
      <c r="A205" s="129">
        <v>41365</v>
      </c>
      <c r="B205" s="9">
        <v>0</v>
      </c>
      <c r="C205" s="9">
        <v>0</v>
      </c>
      <c r="D205" s="9">
        <v>0</v>
      </c>
      <c r="E205" s="9">
        <v>0</v>
      </c>
      <c r="F205" s="137">
        <v>2</v>
      </c>
      <c r="G205" s="93">
        <v>0</v>
      </c>
      <c r="H205" s="104">
        <v>0</v>
      </c>
      <c r="I205" s="9">
        <v>1</v>
      </c>
      <c r="J205" s="10">
        <v>1</v>
      </c>
      <c r="K205" s="10"/>
      <c r="L205" s="10"/>
      <c r="M205" s="9"/>
      <c r="N205" s="25" t="s">
        <v>127</v>
      </c>
      <c r="O205" s="48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 spans="1:32">
      <c r="A206" s="8">
        <v>41374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93">
        <v>0</v>
      </c>
      <c r="H206" s="104">
        <v>0</v>
      </c>
      <c r="N206" s="43" t="s">
        <v>83</v>
      </c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 spans="1:32">
      <c r="A207" s="7">
        <v>41382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3">
        <v>0</v>
      </c>
      <c r="H207" s="104">
        <v>0</v>
      </c>
      <c r="I207" s="24"/>
      <c r="J207" s="27"/>
      <c r="K207" s="27"/>
      <c r="L207" s="32"/>
      <c r="M207" s="25"/>
      <c r="N207" s="45" t="s">
        <v>137</v>
      </c>
      <c r="O207" s="42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 spans="1:32">
      <c r="A208" s="7">
        <v>41382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3">
        <v>0</v>
      </c>
      <c r="H208" s="104">
        <v>0</v>
      </c>
      <c r="I208" s="24"/>
      <c r="J208" s="27"/>
      <c r="K208" s="27"/>
      <c r="L208" s="27"/>
      <c r="M208" s="25"/>
      <c r="N208" s="45" t="s">
        <v>141</v>
      </c>
      <c r="O208" s="42" t="s">
        <v>66</v>
      </c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 spans="1:40">
      <c r="A209" s="8">
        <v>41393</v>
      </c>
      <c r="B209" s="9">
        <v>0</v>
      </c>
      <c r="C209" s="9">
        <v>0</v>
      </c>
      <c r="D209" s="9">
        <v>0</v>
      </c>
      <c r="E209" s="9">
        <v>0</v>
      </c>
      <c r="F209" s="73">
        <v>1</v>
      </c>
      <c r="G209" s="93">
        <v>0</v>
      </c>
      <c r="H209" s="104">
        <v>0</v>
      </c>
      <c r="I209" s="24"/>
      <c r="J209" s="27">
        <v>1</v>
      </c>
      <c r="K209" s="27"/>
      <c r="L209" s="27"/>
      <c r="M209" s="25"/>
      <c r="N209" s="45" t="s">
        <v>96</v>
      </c>
      <c r="O209" s="42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 spans="1:40">
      <c r="A210" s="8">
        <v>41402</v>
      </c>
      <c r="B210" s="9">
        <v>0</v>
      </c>
      <c r="C210" s="9">
        <v>0</v>
      </c>
      <c r="D210" s="9">
        <v>0</v>
      </c>
      <c r="E210" s="9">
        <v>0</v>
      </c>
      <c r="F210" s="73">
        <v>2</v>
      </c>
      <c r="G210" s="93">
        <v>0</v>
      </c>
      <c r="H210" s="104">
        <v>0</v>
      </c>
      <c r="I210" s="24">
        <v>1</v>
      </c>
      <c r="J210" s="27">
        <v>1</v>
      </c>
      <c r="K210" s="27"/>
      <c r="L210" s="32"/>
      <c r="M210" s="25"/>
      <c r="N210" s="25" t="s">
        <v>74</v>
      </c>
      <c r="O210" s="42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 spans="1:40">
      <c r="A211" s="8">
        <v>41408</v>
      </c>
      <c r="B211" s="9">
        <v>0</v>
      </c>
      <c r="C211" s="9">
        <v>0</v>
      </c>
      <c r="D211" s="9">
        <v>0</v>
      </c>
      <c r="E211" s="9">
        <v>0</v>
      </c>
      <c r="F211" s="73">
        <v>0</v>
      </c>
      <c r="G211" s="93">
        <v>0</v>
      </c>
      <c r="H211" s="104">
        <v>0</v>
      </c>
      <c r="I211" s="24"/>
      <c r="J211" s="27"/>
      <c r="K211" s="27"/>
      <c r="L211" s="32"/>
      <c r="M211" s="25"/>
      <c r="N211" s="45" t="s">
        <v>85</v>
      </c>
      <c r="O211" s="42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 spans="1:40">
      <c r="A212" s="8">
        <v>41418</v>
      </c>
      <c r="B212" s="9">
        <v>0</v>
      </c>
      <c r="C212" s="9">
        <v>1</v>
      </c>
      <c r="D212" s="9">
        <v>0</v>
      </c>
      <c r="E212" s="9">
        <v>0</v>
      </c>
      <c r="F212" s="73">
        <v>3</v>
      </c>
      <c r="G212" s="93">
        <v>0</v>
      </c>
      <c r="H212" s="104">
        <v>0</v>
      </c>
      <c r="I212" s="24">
        <v>2</v>
      </c>
      <c r="J212" s="27"/>
      <c r="K212" s="27">
        <v>1</v>
      </c>
      <c r="L212" s="32">
        <v>1</v>
      </c>
      <c r="M212" s="25"/>
      <c r="N212" s="45" t="s">
        <v>205</v>
      </c>
      <c r="O212" s="42" t="s">
        <v>207</v>
      </c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 spans="1:40">
      <c r="A213" s="8">
        <v>41425</v>
      </c>
      <c r="B213" s="9">
        <v>0</v>
      </c>
      <c r="C213" s="9">
        <v>0</v>
      </c>
      <c r="D213" s="9">
        <v>2</v>
      </c>
      <c r="E213" s="9">
        <v>2</v>
      </c>
      <c r="F213" s="73">
        <v>6</v>
      </c>
      <c r="G213" s="93">
        <v>0</v>
      </c>
      <c r="H213" s="104">
        <v>0</v>
      </c>
      <c r="I213" s="24">
        <v>7</v>
      </c>
      <c r="J213" s="27">
        <v>2</v>
      </c>
      <c r="K213" s="27"/>
      <c r="L213" s="32">
        <v>1</v>
      </c>
      <c r="M213" s="25"/>
      <c r="N213" s="45" t="s">
        <v>220</v>
      </c>
      <c r="O213" s="42" t="s">
        <v>221</v>
      </c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 spans="1:40">
      <c r="A214" s="8">
        <v>41432</v>
      </c>
      <c r="B214" s="24">
        <v>0</v>
      </c>
      <c r="C214" s="24">
        <v>0</v>
      </c>
      <c r="D214" s="24">
        <v>0</v>
      </c>
      <c r="E214" s="24">
        <v>0</v>
      </c>
      <c r="F214" s="28">
        <v>4</v>
      </c>
      <c r="G214" s="93">
        <v>0</v>
      </c>
      <c r="H214" s="104">
        <v>0</v>
      </c>
      <c r="I214" s="24">
        <v>2</v>
      </c>
      <c r="J214" s="27"/>
      <c r="K214" s="27"/>
      <c r="L214" s="32"/>
      <c r="M214" s="25"/>
      <c r="N214" s="43" t="s">
        <v>202</v>
      </c>
      <c r="O214" s="42" t="s">
        <v>171</v>
      </c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 spans="1:40">
      <c r="A215" s="8">
        <v>41439</v>
      </c>
      <c r="B215" s="24">
        <v>0</v>
      </c>
      <c r="C215" s="24">
        <v>0</v>
      </c>
      <c r="D215" s="24">
        <v>8</v>
      </c>
      <c r="E215" s="24">
        <v>2</v>
      </c>
      <c r="F215" s="28">
        <v>2</v>
      </c>
      <c r="G215" s="93">
        <v>0</v>
      </c>
      <c r="H215" s="104">
        <v>0</v>
      </c>
      <c r="I215" s="24">
        <v>8</v>
      </c>
      <c r="J215" s="27">
        <v>4</v>
      </c>
      <c r="K215" s="27"/>
      <c r="L215" s="32"/>
      <c r="M215" s="25"/>
      <c r="N215" s="25" t="s">
        <v>233</v>
      </c>
      <c r="O215" s="42" t="s">
        <v>82</v>
      </c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 spans="1:40">
      <c r="A216" s="8">
        <v>41446</v>
      </c>
      <c r="B216" s="24">
        <v>0</v>
      </c>
      <c r="C216" s="24">
        <v>0</v>
      </c>
      <c r="D216" s="24">
        <v>0</v>
      </c>
      <c r="E216" s="24">
        <v>0</v>
      </c>
      <c r="F216" s="28">
        <v>5</v>
      </c>
      <c r="G216" s="93">
        <v>0</v>
      </c>
      <c r="H216" s="104">
        <v>0</v>
      </c>
      <c r="I216" s="24"/>
      <c r="J216" s="27">
        <v>5</v>
      </c>
      <c r="K216" s="27"/>
      <c r="L216" s="32"/>
      <c r="M216" s="25"/>
      <c r="N216" s="45" t="s">
        <v>247</v>
      </c>
      <c r="O216" s="42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 spans="1:40" ht="13.5" thickBot="1">
      <c r="A217" s="6">
        <v>41453</v>
      </c>
      <c r="B217" s="29">
        <v>0</v>
      </c>
      <c r="C217" s="29">
        <v>0</v>
      </c>
      <c r="D217" s="29">
        <v>4</v>
      </c>
      <c r="E217" s="29">
        <v>7</v>
      </c>
      <c r="F217" s="31">
        <v>0</v>
      </c>
      <c r="G217" s="93">
        <v>0</v>
      </c>
      <c r="H217" s="104">
        <v>0</v>
      </c>
      <c r="I217" s="29">
        <v>2</v>
      </c>
      <c r="J217" s="30">
        <v>9</v>
      </c>
      <c r="K217" s="30"/>
      <c r="L217" s="33"/>
      <c r="M217" s="30"/>
      <c r="N217" s="53" t="s">
        <v>252</v>
      </c>
      <c r="O217" s="46" t="s">
        <v>82</v>
      </c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 spans="1:40">
      <c r="A218" s="7"/>
      <c r="B218" s="24">
        <f>COUNT(B177:F217,G178:H191)</f>
        <v>233</v>
      </c>
      <c r="C218" s="27"/>
      <c r="D218" s="27"/>
      <c r="E218" s="27"/>
      <c r="F218" s="27"/>
      <c r="G218" s="27"/>
      <c r="H218" s="27"/>
      <c r="I218" s="27">
        <f>SUM(I177:I217)</f>
        <v>43</v>
      </c>
      <c r="J218" s="27">
        <f t="shared" ref="J218:L218" si="3">SUM(J177:J217)</f>
        <v>30</v>
      </c>
      <c r="K218" s="27">
        <f t="shared" si="3"/>
        <v>1</v>
      </c>
      <c r="L218" s="27">
        <f t="shared" si="3"/>
        <v>2</v>
      </c>
      <c r="M218" s="27"/>
      <c r="N218" s="27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spans="1:40">
      <c r="A219" s="7"/>
      <c r="B219" s="24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spans="1:40">
      <c r="A220" s="1" t="s">
        <v>54</v>
      </c>
      <c r="B220" s="92" t="s">
        <v>14</v>
      </c>
      <c r="C220" s="93" t="s">
        <v>14</v>
      </c>
      <c r="D220" s="92" t="s">
        <v>14</v>
      </c>
      <c r="E220" s="93" t="s">
        <v>14</v>
      </c>
      <c r="F220" s="92" t="s">
        <v>14</v>
      </c>
      <c r="G220" s="93" t="s">
        <v>14</v>
      </c>
      <c r="H220" s="93" t="s">
        <v>14</v>
      </c>
      <c r="I220" s="93" t="s">
        <v>14</v>
      </c>
      <c r="J220" s="93" t="s">
        <v>17</v>
      </c>
      <c r="K220" s="25"/>
      <c r="L220" s="25"/>
      <c r="M220" s="25"/>
      <c r="N220" s="27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spans="1:40" ht="13.5" thickBot="1">
      <c r="A221" s="94" t="s">
        <v>0</v>
      </c>
      <c r="B221" s="95" t="s">
        <v>19</v>
      </c>
      <c r="C221" s="96" t="s">
        <v>20</v>
      </c>
      <c r="D221" s="96" t="s">
        <v>23</v>
      </c>
      <c r="E221" s="95" t="s">
        <v>60</v>
      </c>
      <c r="F221" s="95" t="s">
        <v>20</v>
      </c>
      <c r="G221" s="95" t="s">
        <v>21</v>
      </c>
      <c r="H221" s="95" t="s">
        <v>22</v>
      </c>
      <c r="I221" s="95" t="s">
        <v>24</v>
      </c>
      <c r="J221" s="95" t="s">
        <v>27</v>
      </c>
      <c r="K221" s="95" t="s">
        <v>28</v>
      </c>
      <c r="L221" s="95" t="s">
        <v>29</v>
      </c>
      <c r="M221" s="95" t="s">
        <v>30</v>
      </c>
      <c r="N221" s="95" t="s">
        <v>6</v>
      </c>
      <c r="O221" s="95" t="s">
        <v>7</v>
      </c>
      <c r="P221" s="95" t="s">
        <v>8</v>
      </c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spans="1:40">
      <c r="A222" s="129">
        <v>41365</v>
      </c>
      <c r="B222" s="26">
        <v>0</v>
      </c>
      <c r="C222" s="26">
        <v>0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4"/>
      <c r="K222" s="27"/>
      <c r="L222" s="25"/>
      <c r="M222" s="25"/>
      <c r="N222" s="24"/>
      <c r="O222" s="25" t="s">
        <v>127</v>
      </c>
      <c r="P222" s="42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spans="1:40">
      <c r="A223" s="8">
        <v>41374</v>
      </c>
      <c r="B223" s="24">
        <v>0</v>
      </c>
      <c r="C223" s="27">
        <v>0</v>
      </c>
      <c r="D223" s="32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/>
      <c r="K223" s="27"/>
      <c r="L223" s="25"/>
      <c r="M223" s="25"/>
      <c r="N223" s="24"/>
      <c r="O223" s="43" t="s">
        <v>83</v>
      </c>
      <c r="P223" s="42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spans="1:40">
      <c r="A224" s="7">
        <v>41382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/>
      <c r="K224" s="27"/>
      <c r="L224" s="25"/>
      <c r="M224" s="25"/>
      <c r="N224" s="24"/>
      <c r="O224" s="45" t="s">
        <v>137</v>
      </c>
      <c r="P224" s="42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spans="1:37">
      <c r="A225" s="7">
        <v>41382</v>
      </c>
      <c r="B225" s="24">
        <v>0</v>
      </c>
      <c r="C225" s="24">
        <v>0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/>
      <c r="K225" s="27"/>
      <c r="L225" s="25"/>
      <c r="M225" s="25"/>
      <c r="N225" s="24"/>
      <c r="O225" s="45" t="s">
        <v>141</v>
      </c>
      <c r="P225" s="42" t="s">
        <v>66</v>
      </c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spans="1:37">
      <c r="A226" s="8">
        <v>41390</v>
      </c>
      <c r="B226" s="24">
        <v>0</v>
      </c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/>
      <c r="K226" s="27"/>
      <c r="L226" s="25"/>
      <c r="M226" s="25"/>
      <c r="N226" s="24"/>
      <c r="O226" s="25" t="s">
        <v>87</v>
      </c>
      <c r="P226" s="42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spans="1:37">
      <c r="A227" s="8">
        <v>41393</v>
      </c>
      <c r="B227" s="24">
        <v>0</v>
      </c>
      <c r="C227" s="24">
        <v>0</v>
      </c>
      <c r="D227" s="24">
        <v>4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/>
      <c r="K227" s="27">
        <v>4</v>
      </c>
      <c r="L227" s="25"/>
      <c r="M227" s="25"/>
      <c r="N227" s="24"/>
      <c r="O227" s="43" t="s">
        <v>96</v>
      </c>
      <c r="P227" s="42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spans="1:37">
      <c r="A228" s="8">
        <v>41394</v>
      </c>
      <c r="B228" s="24">
        <v>0</v>
      </c>
      <c r="C228" s="24">
        <v>0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/>
      <c r="K228" s="27"/>
      <c r="L228" s="25"/>
      <c r="M228" s="25"/>
      <c r="N228" s="24"/>
      <c r="O228" s="45" t="s">
        <v>94</v>
      </c>
      <c r="P228" s="42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spans="1:37">
      <c r="A229" s="8">
        <v>41395</v>
      </c>
      <c r="B229" s="24">
        <v>0</v>
      </c>
      <c r="C229" s="27">
        <v>1</v>
      </c>
      <c r="D229" s="32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/>
      <c r="K229" s="27">
        <v>1</v>
      </c>
      <c r="L229" s="25"/>
      <c r="M229" s="25"/>
      <c r="N229" s="24"/>
      <c r="O229" s="45" t="s">
        <v>90</v>
      </c>
      <c r="P229" s="42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spans="1:37">
      <c r="A230" s="8">
        <v>41402</v>
      </c>
      <c r="B230" s="24">
        <v>1</v>
      </c>
      <c r="C230" s="24"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1</v>
      </c>
      <c r="K230" s="27"/>
      <c r="L230" s="25"/>
      <c r="M230" s="25"/>
      <c r="N230" s="24"/>
      <c r="O230" s="25" t="s">
        <v>74</v>
      </c>
      <c r="P230" s="42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spans="1:37">
      <c r="A231" s="8">
        <v>41408</v>
      </c>
      <c r="B231" s="24">
        <v>1</v>
      </c>
      <c r="C231" s="24">
        <v>0</v>
      </c>
      <c r="D231" s="24">
        <v>0</v>
      </c>
      <c r="E231" s="24">
        <v>0</v>
      </c>
      <c r="F231" s="24">
        <v>1</v>
      </c>
      <c r="G231" s="24">
        <v>0</v>
      </c>
      <c r="H231" s="24">
        <v>0</v>
      </c>
      <c r="I231" s="24">
        <v>0</v>
      </c>
      <c r="J231" s="24">
        <v>1</v>
      </c>
      <c r="K231" s="27">
        <v>1</v>
      </c>
      <c r="L231" s="25"/>
      <c r="M231" s="25"/>
      <c r="N231" s="24"/>
      <c r="O231" s="45" t="s">
        <v>85</v>
      </c>
      <c r="P231" s="42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spans="1:37">
      <c r="A232" s="8">
        <v>41425</v>
      </c>
      <c r="B232" s="24">
        <v>0</v>
      </c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/>
      <c r="K232" s="27"/>
      <c r="L232" s="25"/>
      <c r="M232" s="25"/>
      <c r="N232" s="24"/>
      <c r="O232" s="45" t="s">
        <v>220</v>
      </c>
      <c r="P232" s="42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spans="1:37">
      <c r="A233" s="8">
        <v>41432</v>
      </c>
      <c r="B233" s="24">
        <v>0</v>
      </c>
      <c r="C233" s="27">
        <v>0</v>
      </c>
      <c r="D233" s="32">
        <v>2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/>
      <c r="K233" s="27"/>
      <c r="L233" s="25"/>
      <c r="M233" s="25"/>
      <c r="N233" s="24"/>
      <c r="O233" s="43" t="s">
        <v>202</v>
      </c>
      <c r="P233" s="42" t="s">
        <v>171</v>
      </c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spans="1:37">
      <c r="A234" s="8">
        <v>41439</v>
      </c>
      <c r="B234" s="24">
        <v>0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/>
      <c r="K234" s="27"/>
      <c r="L234" s="25"/>
      <c r="M234" s="25"/>
      <c r="N234" s="24"/>
      <c r="O234" s="25" t="s">
        <v>233</v>
      </c>
      <c r="P234" s="42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spans="1:37">
      <c r="A235" s="8">
        <v>41446</v>
      </c>
      <c r="B235" s="24">
        <v>0</v>
      </c>
      <c r="C235" s="24">
        <v>0</v>
      </c>
      <c r="D235" s="24">
        <v>0</v>
      </c>
      <c r="E235" s="24">
        <v>0</v>
      </c>
      <c r="F235" s="24">
        <v>0</v>
      </c>
      <c r="G235" s="24">
        <v>1</v>
      </c>
      <c r="H235" s="24">
        <v>0</v>
      </c>
      <c r="I235" s="24">
        <v>0</v>
      </c>
      <c r="J235" s="24"/>
      <c r="K235" s="27">
        <v>1</v>
      </c>
      <c r="L235" s="25"/>
      <c r="M235" s="25"/>
      <c r="N235" s="24"/>
      <c r="O235" s="45" t="s">
        <v>247</v>
      </c>
      <c r="P235" s="42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spans="1:37" ht="13.5" thickBot="1">
      <c r="A236" s="6">
        <v>41453</v>
      </c>
      <c r="B236" s="24">
        <v>0</v>
      </c>
      <c r="C236" s="24">
        <v>0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/>
      <c r="K236" s="27"/>
      <c r="L236" s="25"/>
      <c r="M236" s="25"/>
      <c r="N236" s="24"/>
      <c r="O236" s="53" t="s">
        <v>252</v>
      </c>
      <c r="P236" s="42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spans="1:37">
      <c r="B237" s="25">
        <f>COUNT(B222:I236)</f>
        <v>120</v>
      </c>
      <c r="C237" s="25"/>
      <c r="D237" s="25"/>
      <c r="E237" s="25"/>
      <c r="F237" s="25"/>
      <c r="G237" s="25"/>
      <c r="H237" s="25"/>
      <c r="I237" s="25"/>
      <c r="J237" s="25">
        <f>SUM(J222:J236)</f>
        <v>2</v>
      </c>
      <c r="K237" s="25">
        <f t="shared" ref="K237:M237" si="4">SUM(K222:K236)</f>
        <v>7</v>
      </c>
      <c r="L237" s="25">
        <f t="shared" si="4"/>
        <v>0</v>
      </c>
      <c r="M237" s="25">
        <f t="shared" si="4"/>
        <v>0</v>
      </c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spans="1:37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spans="1:37">
      <c r="A239" s="1" t="s">
        <v>13</v>
      </c>
      <c r="B239" s="92" t="s">
        <v>14</v>
      </c>
      <c r="C239" s="93" t="s">
        <v>14</v>
      </c>
      <c r="D239" s="92" t="s">
        <v>14</v>
      </c>
      <c r="E239" s="93" t="s">
        <v>14</v>
      </c>
      <c r="F239" s="93" t="s">
        <v>14</v>
      </c>
      <c r="G239" s="93" t="s">
        <v>14</v>
      </c>
      <c r="H239" s="93" t="s">
        <v>14</v>
      </c>
      <c r="I239" s="93" t="s">
        <v>14</v>
      </c>
      <c r="J239" s="93" t="s">
        <v>14</v>
      </c>
      <c r="K239" s="93" t="s">
        <v>14</v>
      </c>
      <c r="L239" s="93" t="s">
        <v>17</v>
      </c>
      <c r="M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spans="1:37">
      <c r="A240" s="94" t="s">
        <v>0</v>
      </c>
      <c r="B240" s="95" t="s">
        <v>19</v>
      </c>
      <c r="C240" s="95" t="s">
        <v>20</v>
      </c>
      <c r="D240" s="95" t="s">
        <v>21</v>
      </c>
      <c r="E240" s="95" t="s">
        <v>22</v>
      </c>
      <c r="F240" s="95" t="s">
        <v>24</v>
      </c>
      <c r="G240" s="95" t="s">
        <v>25</v>
      </c>
      <c r="H240" s="95" t="s">
        <v>26</v>
      </c>
      <c r="I240" s="95" t="s">
        <v>23</v>
      </c>
      <c r="J240" s="95" t="s">
        <v>40</v>
      </c>
      <c r="K240" s="95" t="s">
        <v>61</v>
      </c>
      <c r="L240" s="95" t="s">
        <v>27</v>
      </c>
      <c r="M240" s="94" t="s">
        <v>28</v>
      </c>
      <c r="N240" s="94" t="s">
        <v>29</v>
      </c>
      <c r="O240" s="94" t="s">
        <v>30</v>
      </c>
      <c r="P240" s="94" t="s">
        <v>6</v>
      </c>
      <c r="Q240" s="94" t="s">
        <v>7</v>
      </c>
      <c r="R240" s="94" t="s">
        <v>8</v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spans="1:40">
      <c r="A241" s="8">
        <v>41369</v>
      </c>
      <c r="B241" s="24">
        <v>0</v>
      </c>
      <c r="C241" s="24">
        <v>0</v>
      </c>
      <c r="D241" s="24">
        <v>0</v>
      </c>
      <c r="E241" s="24">
        <v>0</v>
      </c>
      <c r="F241" s="93">
        <v>0</v>
      </c>
      <c r="G241" s="104">
        <v>0</v>
      </c>
      <c r="H241" s="104">
        <v>0</v>
      </c>
      <c r="I241" s="27">
        <v>0</v>
      </c>
      <c r="J241" s="104">
        <v>0</v>
      </c>
      <c r="K241" s="105">
        <v>0</v>
      </c>
      <c r="L241" s="62"/>
      <c r="M241" s="54"/>
      <c r="N241" s="54"/>
      <c r="O241" s="32"/>
      <c r="P241" s="24"/>
      <c r="Q241" s="45" t="s">
        <v>123</v>
      </c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spans="1:40">
      <c r="A242" s="8">
        <v>41376</v>
      </c>
      <c r="B242" s="24">
        <v>0</v>
      </c>
      <c r="C242" s="24">
        <v>0</v>
      </c>
      <c r="D242" s="24">
        <v>0</v>
      </c>
      <c r="E242" s="24">
        <v>0</v>
      </c>
      <c r="F242" s="93">
        <v>0</v>
      </c>
      <c r="G242" s="104">
        <v>0</v>
      </c>
      <c r="H242" s="104">
        <v>0</v>
      </c>
      <c r="I242" s="27">
        <v>0</v>
      </c>
      <c r="J242" s="104">
        <v>0</v>
      </c>
      <c r="K242" s="105">
        <v>0</v>
      </c>
      <c r="L242" s="62"/>
      <c r="M242" s="54"/>
      <c r="N242" s="54"/>
      <c r="O242" s="32"/>
      <c r="P242" s="24"/>
      <c r="Q242" s="45" t="s">
        <v>134</v>
      </c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spans="1:40">
      <c r="A243" s="7">
        <v>41383</v>
      </c>
      <c r="B243" s="24">
        <v>0</v>
      </c>
      <c r="C243" s="24">
        <v>0</v>
      </c>
      <c r="D243" s="24">
        <v>0</v>
      </c>
      <c r="E243" s="24">
        <v>0</v>
      </c>
      <c r="F243" s="93">
        <v>0</v>
      </c>
      <c r="G243" s="104">
        <v>0</v>
      </c>
      <c r="H243" s="104">
        <v>0</v>
      </c>
      <c r="I243" s="27">
        <v>0</v>
      </c>
      <c r="J243" s="104">
        <v>0</v>
      </c>
      <c r="K243" s="105">
        <v>0</v>
      </c>
      <c r="L243" s="62"/>
      <c r="M243" s="52"/>
      <c r="N243" s="27"/>
      <c r="O243" s="32"/>
      <c r="P243" s="24"/>
      <c r="Q243" s="45" t="s">
        <v>77</v>
      </c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spans="1:40">
      <c r="A244" s="8">
        <v>41389</v>
      </c>
      <c r="B244" s="24">
        <v>0</v>
      </c>
      <c r="C244" s="24">
        <v>0</v>
      </c>
      <c r="D244" s="24">
        <v>0</v>
      </c>
      <c r="E244" s="24">
        <v>0</v>
      </c>
      <c r="F244" s="93">
        <v>0</v>
      </c>
      <c r="G244" s="104">
        <v>0</v>
      </c>
      <c r="H244" s="104">
        <v>0</v>
      </c>
      <c r="I244" s="27">
        <v>0</v>
      </c>
      <c r="J244" s="104">
        <v>0</v>
      </c>
      <c r="K244" s="105">
        <v>0</v>
      </c>
      <c r="L244" s="62"/>
      <c r="M244" s="52"/>
      <c r="N244" s="27"/>
      <c r="O244" s="32"/>
      <c r="P244" s="24"/>
      <c r="Q244" s="45" t="s">
        <v>98</v>
      </c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spans="1:40">
      <c r="A245" s="8">
        <v>41397</v>
      </c>
      <c r="B245" s="24">
        <v>0</v>
      </c>
      <c r="C245" s="24">
        <v>0</v>
      </c>
      <c r="D245" s="24">
        <v>0</v>
      </c>
      <c r="E245" s="24">
        <v>0</v>
      </c>
      <c r="F245" s="93">
        <v>0</v>
      </c>
      <c r="G245" s="104">
        <v>0</v>
      </c>
      <c r="H245" s="104">
        <v>0</v>
      </c>
      <c r="I245" s="27">
        <v>0</v>
      </c>
      <c r="J245" s="104">
        <v>0</v>
      </c>
      <c r="K245" s="105">
        <v>0</v>
      </c>
      <c r="L245" s="62"/>
      <c r="M245" s="52"/>
      <c r="N245" s="27"/>
      <c r="O245" s="32"/>
      <c r="P245" s="24"/>
      <c r="Q245" s="43" t="s">
        <v>79</v>
      </c>
      <c r="R245" s="27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spans="1:40">
      <c r="A246" s="8">
        <v>41400</v>
      </c>
      <c r="B246" s="24">
        <v>0</v>
      </c>
      <c r="C246" s="24">
        <v>0</v>
      </c>
      <c r="D246" s="24">
        <v>0</v>
      </c>
      <c r="E246" s="24">
        <v>0</v>
      </c>
      <c r="F246" s="93">
        <v>0</v>
      </c>
      <c r="G246" s="104">
        <v>0</v>
      </c>
      <c r="H246" s="104">
        <v>0</v>
      </c>
      <c r="I246" s="27">
        <v>0</v>
      </c>
      <c r="J246" s="104">
        <v>0</v>
      </c>
      <c r="K246" s="105">
        <v>0</v>
      </c>
      <c r="L246" s="62"/>
      <c r="M246" s="52"/>
      <c r="N246" s="27"/>
      <c r="O246" s="32"/>
      <c r="P246" s="24"/>
      <c r="Q246" s="25" t="s">
        <v>108</v>
      </c>
      <c r="R246" s="27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spans="1:40">
      <c r="A247" s="8">
        <v>41407</v>
      </c>
      <c r="B247" s="24">
        <v>0</v>
      </c>
      <c r="C247" s="24">
        <v>0</v>
      </c>
      <c r="D247" s="24">
        <v>0</v>
      </c>
      <c r="E247" s="24">
        <v>0</v>
      </c>
      <c r="F247" s="93">
        <v>0</v>
      </c>
      <c r="G247" s="104">
        <v>0</v>
      </c>
      <c r="H247" s="104">
        <v>0</v>
      </c>
      <c r="I247" s="27">
        <v>0</v>
      </c>
      <c r="J247" s="104">
        <v>0</v>
      </c>
      <c r="K247" s="105">
        <v>0</v>
      </c>
      <c r="L247" s="62"/>
      <c r="M247" s="52"/>
      <c r="N247" s="27"/>
      <c r="O247" s="32"/>
      <c r="P247" s="24"/>
      <c r="Q247" s="51" t="s">
        <v>193</v>
      </c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spans="1:40">
      <c r="A248" s="8">
        <v>41407</v>
      </c>
      <c r="B248" s="24">
        <v>0</v>
      </c>
      <c r="C248" s="24">
        <v>0</v>
      </c>
      <c r="D248" s="24">
        <v>0</v>
      </c>
      <c r="E248" s="24">
        <v>0</v>
      </c>
      <c r="F248" s="93">
        <v>0</v>
      </c>
      <c r="G248" s="104">
        <v>0</v>
      </c>
      <c r="H248" s="104">
        <v>0</v>
      </c>
      <c r="I248" s="27">
        <v>0</v>
      </c>
      <c r="J248" s="104">
        <v>0</v>
      </c>
      <c r="K248" s="105">
        <v>0</v>
      </c>
      <c r="Q248" s="51" t="s">
        <v>198</v>
      </c>
      <c r="R248" s="25" t="s">
        <v>66</v>
      </c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spans="1:40">
      <c r="A249" s="8">
        <v>41417</v>
      </c>
      <c r="B249" s="24">
        <v>0</v>
      </c>
      <c r="C249" s="24">
        <v>0</v>
      </c>
      <c r="D249" s="24">
        <v>0</v>
      </c>
      <c r="E249" s="24">
        <v>0</v>
      </c>
      <c r="F249" s="93">
        <v>0</v>
      </c>
      <c r="G249" s="104">
        <v>0</v>
      </c>
      <c r="H249" s="104">
        <v>0</v>
      </c>
      <c r="I249" s="27">
        <v>0</v>
      </c>
      <c r="J249" s="104">
        <v>0</v>
      </c>
      <c r="K249" s="105">
        <v>0</v>
      </c>
      <c r="L249" s="62"/>
      <c r="M249" s="52"/>
      <c r="N249" s="27"/>
      <c r="O249" s="32"/>
      <c r="P249" s="24"/>
      <c r="Q249" s="25" t="s">
        <v>186</v>
      </c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spans="1:40">
      <c r="A250" s="8">
        <v>41424</v>
      </c>
      <c r="B250" s="24">
        <v>0</v>
      </c>
      <c r="C250" s="24">
        <v>0</v>
      </c>
      <c r="D250" s="24">
        <v>0</v>
      </c>
      <c r="E250" s="24">
        <v>0</v>
      </c>
      <c r="F250" s="93">
        <v>0</v>
      </c>
      <c r="G250" s="104">
        <v>0</v>
      </c>
      <c r="H250" s="104">
        <v>0</v>
      </c>
      <c r="I250" s="27">
        <v>0</v>
      </c>
      <c r="J250" s="104">
        <v>0</v>
      </c>
      <c r="K250" s="105">
        <v>0</v>
      </c>
      <c r="L250" s="62"/>
      <c r="M250" s="52"/>
      <c r="N250" s="27"/>
      <c r="O250" s="32"/>
      <c r="P250" s="24"/>
      <c r="Q250" s="45" t="s">
        <v>235</v>
      </c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spans="1:40">
      <c r="A251" s="8">
        <v>41431</v>
      </c>
      <c r="B251" s="24">
        <v>0</v>
      </c>
      <c r="C251" s="24">
        <v>0</v>
      </c>
      <c r="D251" s="24">
        <v>0</v>
      </c>
      <c r="E251" s="24">
        <v>0</v>
      </c>
      <c r="F251" s="93">
        <v>0</v>
      </c>
      <c r="G251" s="104">
        <v>0</v>
      </c>
      <c r="H251" s="104">
        <v>0</v>
      </c>
      <c r="I251" s="27">
        <v>0</v>
      </c>
      <c r="J251" s="104">
        <v>0</v>
      </c>
      <c r="K251" s="105">
        <v>0</v>
      </c>
      <c r="L251" s="62"/>
      <c r="M251" s="52"/>
      <c r="N251" s="27"/>
      <c r="O251" s="32"/>
      <c r="P251" s="24"/>
      <c r="Q251" s="25" t="s">
        <v>246</v>
      </c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spans="1:40">
      <c r="A252" s="8">
        <v>41438</v>
      </c>
      <c r="B252" s="24">
        <v>0</v>
      </c>
      <c r="C252" s="24">
        <v>0</v>
      </c>
      <c r="D252" s="24">
        <v>0</v>
      </c>
      <c r="E252" s="24">
        <v>0</v>
      </c>
      <c r="F252" s="93">
        <v>0</v>
      </c>
      <c r="G252" s="104">
        <v>0</v>
      </c>
      <c r="H252" s="104">
        <v>0</v>
      </c>
      <c r="I252" s="27">
        <v>0</v>
      </c>
      <c r="J252" s="104">
        <v>0</v>
      </c>
      <c r="K252" s="105">
        <v>0</v>
      </c>
      <c r="L252" s="62"/>
      <c r="M252" s="52"/>
      <c r="N252" s="27"/>
      <c r="O252" s="32"/>
      <c r="P252" s="24"/>
      <c r="Q252" s="32" t="s">
        <v>243</v>
      </c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spans="1:40">
      <c r="A253" s="8">
        <v>41442</v>
      </c>
      <c r="B253" s="24">
        <v>0</v>
      </c>
      <c r="C253" s="24">
        <v>0</v>
      </c>
      <c r="D253" s="24">
        <v>0</v>
      </c>
      <c r="E253" s="24">
        <v>0</v>
      </c>
      <c r="F253" s="93">
        <v>0</v>
      </c>
      <c r="G253" s="104">
        <v>0</v>
      </c>
      <c r="H253" s="104">
        <v>0</v>
      </c>
      <c r="I253" s="27">
        <v>0</v>
      </c>
      <c r="J253" s="104">
        <v>0</v>
      </c>
      <c r="K253" s="105">
        <v>0</v>
      </c>
      <c r="L253" s="62"/>
      <c r="M253" s="52"/>
      <c r="N253" s="27"/>
      <c r="O253" s="32"/>
      <c r="P253" s="24"/>
      <c r="Q253" s="27" t="s">
        <v>183</v>
      </c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spans="1:40" ht="13.5" thickBot="1">
      <c r="A254" s="6">
        <v>41450</v>
      </c>
      <c r="B254" s="29">
        <v>0</v>
      </c>
      <c r="C254" s="29">
        <v>0</v>
      </c>
      <c r="D254" s="29">
        <v>0</v>
      </c>
      <c r="E254" s="29">
        <v>0</v>
      </c>
      <c r="F254" s="93">
        <v>0</v>
      </c>
      <c r="G254" s="104">
        <v>0</v>
      </c>
      <c r="H254" s="104">
        <v>0</v>
      </c>
      <c r="I254" s="30">
        <v>0</v>
      </c>
      <c r="J254" s="104">
        <v>0</v>
      </c>
      <c r="K254" s="105">
        <v>0</v>
      </c>
      <c r="L254" s="126"/>
      <c r="M254" s="125"/>
      <c r="N254" s="30"/>
      <c r="O254" s="33"/>
      <c r="P254" s="29"/>
      <c r="Q254" s="25" t="s">
        <v>231</v>
      </c>
      <c r="R254" s="30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spans="1:40">
      <c r="A255" s="8">
        <v>41369</v>
      </c>
      <c r="B255" s="24">
        <v>0</v>
      </c>
      <c r="C255" s="24">
        <v>0</v>
      </c>
      <c r="D255" s="24">
        <v>0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0</v>
      </c>
      <c r="L255" s="62"/>
      <c r="M255" s="54"/>
      <c r="Q255" s="45" t="s">
        <v>123</v>
      </c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spans="1:40">
      <c r="A256" s="8">
        <v>41376</v>
      </c>
      <c r="B256" s="24">
        <v>0</v>
      </c>
      <c r="C256" s="24">
        <v>0</v>
      </c>
      <c r="D256" s="24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62"/>
      <c r="M256" s="54"/>
      <c r="Q256" s="45" t="s">
        <v>134</v>
      </c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spans="1:40">
      <c r="A257" s="7">
        <v>41383</v>
      </c>
      <c r="B257" s="24">
        <v>0</v>
      </c>
      <c r="C257" s="24">
        <v>0</v>
      </c>
      <c r="D257" s="24">
        <v>0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62"/>
      <c r="M257" s="52"/>
      <c r="Q257" s="45" t="s">
        <v>77</v>
      </c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spans="1:40">
      <c r="A258" s="8">
        <v>41389</v>
      </c>
      <c r="B258" s="24">
        <v>0</v>
      </c>
      <c r="C258" s="24">
        <v>0</v>
      </c>
      <c r="D258" s="24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1</v>
      </c>
      <c r="L258" s="24">
        <v>1</v>
      </c>
      <c r="M258" s="52"/>
      <c r="Q258" s="45" t="s">
        <v>98</v>
      </c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spans="1:40">
      <c r="A259" s="8">
        <v>41397</v>
      </c>
      <c r="B259" s="24">
        <v>0</v>
      </c>
      <c r="C259" s="24">
        <v>0</v>
      </c>
      <c r="D259" s="24">
        <v>0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62"/>
      <c r="M259" s="52"/>
      <c r="N259" s="27"/>
      <c r="O259" s="32"/>
      <c r="P259" s="24"/>
      <c r="Q259" s="43" t="s">
        <v>79</v>
      </c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spans="1:40">
      <c r="A260" s="8">
        <v>41400</v>
      </c>
      <c r="B260" s="24">
        <v>0</v>
      </c>
      <c r="C260" s="24">
        <v>0</v>
      </c>
      <c r="D260" s="24">
        <v>0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62"/>
      <c r="M260" s="52"/>
      <c r="N260" s="27"/>
      <c r="O260" s="32"/>
      <c r="P260" s="24"/>
      <c r="Q260" s="25" t="s">
        <v>108</v>
      </c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spans="1:40">
      <c r="A261" s="8">
        <v>41407</v>
      </c>
      <c r="B261" s="24">
        <v>0</v>
      </c>
      <c r="C261" s="24">
        <v>0</v>
      </c>
      <c r="D261" s="24">
        <v>0</v>
      </c>
      <c r="E261" s="24">
        <v>0</v>
      </c>
      <c r="F261" s="24">
        <v>1</v>
      </c>
      <c r="G261" s="24">
        <v>0</v>
      </c>
      <c r="H261" s="24">
        <v>0</v>
      </c>
      <c r="I261" s="24">
        <v>0</v>
      </c>
      <c r="J261" s="24">
        <v>0</v>
      </c>
      <c r="K261" s="24">
        <v>1</v>
      </c>
      <c r="L261" s="62"/>
      <c r="M261" s="52"/>
      <c r="N261" s="27"/>
      <c r="O261" s="32">
        <v>2</v>
      </c>
      <c r="P261" s="24"/>
      <c r="Q261" s="51" t="s">
        <v>193</v>
      </c>
      <c r="R261" s="25" t="s">
        <v>197</v>
      </c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spans="1:40">
      <c r="A262" s="8">
        <v>41407</v>
      </c>
      <c r="B262" s="24">
        <v>0</v>
      </c>
      <c r="C262" s="24">
        <v>0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5">
        <v>0</v>
      </c>
      <c r="N262" s="27"/>
      <c r="O262" s="32"/>
      <c r="P262" s="24"/>
      <c r="Q262" s="51" t="s">
        <v>198</v>
      </c>
      <c r="R262" s="25" t="s">
        <v>66</v>
      </c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spans="1:40">
      <c r="A263" s="8">
        <v>41417</v>
      </c>
      <c r="B263" s="24">
        <v>0</v>
      </c>
      <c r="C263" s="24">
        <v>0</v>
      </c>
      <c r="D263" s="24">
        <v>0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62"/>
      <c r="M263" s="52"/>
      <c r="N263" s="27"/>
      <c r="O263" s="32"/>
      <c r="P263" s="24"/>
      <c r="Q263" s="25" t="s">
        <v>186</v>
      </c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spans="1:40">
      <c r="A264" s="8">
        <v>41424</v>
      </c>
      <c r="B264" s="24">
        <v>0</v>
      </c>
      <c r="C264" s="24">
        <v>0</v>
      </c>
      <c r="D264" s="24">
        <v>0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62"/>
      <c r="M264" s="52"/>
      <c r="N264" s="27"/>
      <c r="O264" s="32"/>
      <c r="P264" s="24"/>
      <c r="Q264" s="45" t="s">
        <v>235</v>
      </c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spans="1:40">
      <c r="A265" s="8">
        <v>41431</v>
      </c>
      <c r="B265" s="24">
        <v>0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62"/>
      <c r="M265" s="52"/>
      <c r="N265" s="27"/>
      <c r="O265" s="32"/>
      <c r="P265" s="24"/>
      <c r="Q265" s="25" t="s">
        <v>246</v>
      </c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spans="1:40">
      <c r="A266" s="8">
        <v>41438</v>
      </c>
      <c r="B266" s="24">
        <v>0</v>
      </c>
      <c r="C266" s="24">
        <v>0</v>
      </c>
      <c r="D266" s="24">
        <v>0</v>
      </c>
      <c r="E266" s="24">
        <v>0</v>
      </c>
      <c r="F266" s="24">
        <v>1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62"/>
      <c r="M266" s="52"/>
      <c r="N266" s="27"/>
      <c r="O266" s="32">
        <v>1</v>
      </c>
      <c r="P266" s="24"/>
      <c r="Q266" s="32" t="s">
        <v>243</v>
      </c>
      <c r="R266" s="25" t="s">
        <v>245</v>
      </c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spans="1:40">
      <c r="A267" s="8">
        <v>41442</v>
      </c>
      <c r="B267" s="24">
        <v>0</v>
      </c>
      <c r="C267" s="24">
        <v>0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1</v>
      </c>
      <c r="L267" s="24">
        <v>1</v>
      </c>
      <c r="M267" s="52"/>
      <c r="N267" s="27"/>
      <c r="O267" s="32"/>
      <c r="P267" s="24"/>
      <c r="Q267" s="27" t="s">
        <v>183</v>
      </c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spans="1:40" ht="13.5" thickBot="1">
      <c r="A268" s="6">
        <v>41450</v>
      </c>
      <c r="B268" s="29">
        <v>0</v>
      </c>
      <c r="C268" s="29">
        <v>0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126"/>
      <c r="M268" s="125"/>
      <c r="N268" s="27"/>
      <c r="O268" s="32"/>
      <c r="P268" s="24"/>
      <c r="Q268" s="25" t="s">
        <v>231</v>
      </c>
      <c r="R268" s="27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spans="1:40">
      <c r="B269" s="25">
        <f>COUNT(B241:E268,F255:K268,I241:I254)</f>
        <v>210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>
        <f>SUM(L255:L268)</f>
        <v>2</v>
      </c>
      <c r="M269" s="25">
        <f t="shared" ref="M269:O269" si="5">SUM(M255:M268)</f>
        <v>0</v>
      </c>
      <c r="N269" s="25">
        <f t="shared" si="5"/>
        <v>0</v>
      </c>
      <c r="O269" s="25">
        <f t="shared" si="5"/>
        <v>3</v>
      </c>
      <c r="P269" s="24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spans="1:40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O270" s="25"/>
      <c r="P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spans="1:40">
      <c r="A271" s="1" t="s">
        <v>41</v>
      </c>
      <c r="B271" s="92" t="s">
        <v>14</v>
      </c>
      <c r="C271" s="93" t="s">
        <v>14</v>
      </c>
      <c r="D271" s="92" t="s">
        <v>14</v>
      </c>
      <c r="E271" s="93" t="s">
        <v>14</v>
      </c>
      <c r="F271" s="92" t="s">
        <v>14</v>
      </c>
      <c r="G271" s="93" t="s">
        <v>14</v>
      </c>
      <c r="H271" s="93" t="s">
        <v>14</v>
      </c>
      <c r="I271" s="93" t="s">
        <v>17</v>
      </c>
      <c r="J271" s="25"/>
      <c r="K271" s="25"/>
      <c r="L271" s="25"/>
      <c r="M271" s="25"/>
      <c r="N271" s="27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spans="1:40" ht="13.5" thickBot="1">
      <c r="A272" s="94" t="s">
        <v>0</v>
      </c>
      <c r="B272" s="95" t="s">
        <v>19</v>
      </c>
      <c r="C272" s="96" t="s">
        <v>20</v>
      </c>
      <c r="D272" s="96" t="s">
        <v>21</v>
      </c>
      <c r="E272" s="95" t="s">
        <v>22</v>
      </c>
      <c r="F272" s="95" t="s">
        <v>24</v>
      </c>
      <c r="G272" s="95" t="s">
        <v>25</v>
      </c>
      <c r="H272" s="95" t="s">
        <v>23</v>
      </c>
      <c r="I272" s="95" t="s">
        <v>27</v>
      </c>
      <c r="J272" s="95" t="s">
        <v>28</v>
      </c>
      <c r="K272" s="95" t="s">
        <v>29</v>
      </c>
      <c r="L272" s="95" t="s">
        <v>30</v>
      </c>
      <c r="M272" s="95" t="s">
        <v>6</v>
      </c>
      <c r="N272" s="95" t="s">
        <v>7</v>
      </c>
      <c r="O272" s="95" t="s">
        <v>8</v>
      </c>
      <c r="P272" s="25"/>
      <c r="Q272" s="24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spans="1:40">
      <c r="A273" s="129">
        <v>41365</v>
      </c>
      <c r="B273" s="24">
        <v>0</v>
      </c>
      <c r="C273" s="24">
        <v>0</v>
      </c>
      <c r="D273" s="24">
        <v>0</v>
      </c>
      <c r="E273" s="24">
        <v>0</v>
      </c>
      <c r="F273" s="19"/>
      <c r="G273" s="19"/>
      <c r="H273" s="24">
        <v>2</v>
      </c>
      <c r="I273" s="24">
        <v>2</v>
      </c>
      <c r="J273" s="27"/>
      <c r="K273" s="25"/>
      <c r="L273" s="25"/>
      <c r="M273" s="24"/>
      <c r="N273" s="25" t="s">
        <v>127</v>
      </c>
      <c r="O273" s="42"/>
      <c r="P273" s="27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spans="1:40">
      <c r="A274" s="8">
        <v>41374</v>
      </c>
      <c r="B274" s="24">
        <v>0</v>
      </c>
      <c r="C274" s="24">
        <v>0</v>
      </c>
      <c r="D274" s="24">
        <v>0</v>
      </c>
      <c r="E274" s="24">
        <v>0</v>
      </c>
      <c r="F274" s="19"/>
      <c r="G274" s="19"/>
      <c r="H274" s="24">
        <v>0</v>
      </c>
      <c r="I274" s="24"/>
      <c r="J274" s="27"/>
      <c r="K274" s="25"/>
      <c r="L274" s="25"/>
      <c r="M274" s="24"/>
      <c r="N274" s="45" t="s">
        <v>77</v>
      </c>
      <c r="O274" s="42"/>
      <c r="P274" s="27"/>
      <c r="Q274" s="27"/>
      <c r="R274" s="27"/>
      <c r="S274" s="27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spans="1:40">
      <c r="A275" s="7">
        <v>41382</v>
      </c>
      <c r="B275" s="24">
        <v>0</v>
      </c>
      <c r="C275" s="24">
        <v>0</v>
      </c>
      <c r="D275" s="24">
        <v>0</v>
      </c>
      <c r="E275" s="24">
        <v>0</v>
      </c>
      <c r="F275" s="19"/>
      <c r="G275" s="19"/>
      <c r="H275" s="24">
        <v>0</v>
      </c>
      <c r="I275" s="24"/>
      <c r="J275" s="27"/>
      <c r="K275" s="25"/>
      <c r="L275" s="25"/>
      <c r="M275" s="24"/>
      <c r="N275" s="45" t="s">
        <v>137</v>
      </c>
      <c r="O275" s="42"/>
      <c r="P275" s="27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</row>
    <row r="276" spans="1:40">
      <c r="A276" s="7">
        <v>41382</v>
      </c>
      <c r="B276" s="24">
        <v>0</v>
      </c>
      <c r="C276" s="24">
        <v>0</v>
      </c>
      <c r="D276" s="24">
        <v>0</v>
      </c>
      <c r="E276" s="24">
        <v>0</v>
      </c>
      <c r="F276" s="19"/>
      <c r="G276" s="19"/>
      <c r="H276" s="24">
        <v>0</v>
      </c>
      <c r="I276" s="24"/>
      <c r="J276" s="27"/>
      <c r="K276" s="25"/>
      <c r="L276" s="25"/>
      <c r="M276" s="24"/>
      <c r="N276" s="45" t="s">
        <v>141</v>
      </c>
      <c r="O276" s="42" t="s">
        <v>66</v>
      </c>
      <c r="P276" s="27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</row>
    <row r="277" spans="1:40">
      <c r="A277" s="8">
        <v>41390</v>
      </c>
      <c r="B277" s="24">
        <v>0</v>
      </c>
      <c r="C277" s="24">
        <v>0</v>
      </c>
      <c r="D277" s="24">
        <v>0</v>
      </c>
      <c r="E277" s="24">
        <v>0</v>
      </c>
      <c r="F277" s="19"/>
      <c r="G277" s="19"/>
      <c r="H277" s="24">
        <v>0</v>
      </c>
      <c r="I277" s="24"/>
      <c r="J277" s="27"/>
      <c r="K277" s="25"/>
      <c r="L277" s="25"/>
      <c r="M277" s="24"/>
      <c r="N277" s="25" t="s">
        <v>87</v>
      </c>
      <c r="O277" s="42"/>
      <c r="P277" s="27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</row>
    <row r="278" spans="1:40">
      <c r="A278" s="8">
        <v>41394</v>
      </c>
      <c r="B278" s="24">
        <v>0</v>
      </c>
      <c r="C278" s="24">
        <v>0</v>
      </c>
      <c r="D278" s="24">
        <v>0</v>
      </c>
      <c r="E278" s="24">
        <v>0</v>
      </c>
      <c r="F278" s="19"/>
      <c r="G278" s="19"/>
      <c r="H278" s="24">
        <v>0</v>
      </c>
      <c r="I278" s="24"/>
      <c r="J278" s="27"/>
      <c r="K278" s="25"/>
      <c r="L278" s="25"/>
      <c r="M278" s="24"/>
      <c r="N278" s="45" t="s">
        <v>94</v>
      </c>
      <c r="O278" s="42"/>
      <c r="P278" s="27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</row>
    <row r="279" spans="1:40">
      <c r="A279" s="8">
        <v>41402</v>
      </c>
      <c r="B279" s="24">
        <v>0</v>
      </c>
      <c r="C279" s="24">
        <v>0</v>
      </c>
      <c r="D279" s="24">
        <v>0</v>
      </c>
      <c r="E279" s="24">
        <v>0</v>
      </c>
      <c r="F279" s="19"/>
      <c r="G279" s="19"/>
      <c r="H279" s="24">
        <v>0</v>
      </c>
      <c r="I279" s="24"/>
      <c r="J279" s="27"/>
      <c r="K279" s="25"/>
      <c r="L279" s="25"/>
      <c r="M279" s="24"/>
      <c r="N279" s="25" t="s">
        <v>74</v>
      </c>
      <c r="O279" s="42"/>
      <c r="P279" s="27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</row>
    <row r="280" spans="1:40">
      <c r="A280" s="8">
        <v>41408</v>
      </c>
      <c r="B280" s="24">
        <v>0</v>
      </c>
      <c r="C280" s="24">
        <v>0</v>
      </c>
      <c r="D280" s="24">
        <v>0</v>
      </c>
      <c r="E280" s="24">
        <v>0</v>
      </c>
      <c r="F280" s="19"/>
      <c r="G280" s="19"/>
      <c r="H280" s="24">
        <v>0</v>
      </c>
      <c r="I280" s="24"/>
      <c r="J280" s="27"/>
      <c r="K280" s="25"/>
      <c r="L280" s="25"/>
      <c r="M280" s="24"/>
      <c r="N280" s="45" t="s">
        <v>85</v>
      </c>
      <c r="O280" s="42"/>
      <c r="P280" s="27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</row>
    <row r="281" spans="1:40">
      <c r="A281" s="8">
        <v>41418</v>
      </c>
      <c r="B281" s="24">
        <v>0</v>
      </c>
      <c r="C281" s="24">
        <v>0</v>
      </c>
      <c r="D281" s="24">
        <v>0</v>
      </c>
      <c r="E281" s="24">
        <v>0</v>
      </c>
      <c r="F281" s="19"/>
      <c r="G281" s="19"/>
      <c r="H281" s="24">
        <v>0</v>
      </c>
      <c r="I281" s="24"/>
      <c r="J281" s="27"/>
      <c r="K281" s="25"/>
      <c r="L281" s="25"/>
      <c r="M281" s="24"/>
      <c r="N281" s="25" t="s">
        <v>205</v>
      </c>
      <c r="O281" s="42"/>
      <c r="P281" s="27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</row>
    <row r="282" spans="1:40">
      <c r="A282" s="8">
        <v>41425</v>
      </c>
      <c r="B282" s="24">
        <v>0</v>
      </c>
      <c r="C282" s="24">
        <v>0</v>
      </c>
      <c r="D282" s="24">
        <v>0</v>
      </c>
      <c r="E282" s="24">
        <v>0</v>
      </c>
      <c r="F282" s="19"/>
      <c r="G282" s="19"/>
      <c r="H282" s="24">
        <v>0</v>
      </c>
      <c r="I282" s="24"/>
      <c r="J282" s="27"/>
      <c r="K282" s="25"/>
      <c r="L282" s="25"/>
      <c r="M282" s="24"/>
      <c r="N282" s="45" t="s">
        <v>220</v>
      </c>
      <c r="O282" s="42"/>
      <c r="P282" s="27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</row>
    <row r="283" spans="1:40">
      <c r="A283" s="8">
        <v>41432</v>
      </c>
      <c r="B283" s="24">
        <v>0</v>
      </c>
      <c r="C283" s="24">
        <v>0</v>
      </c>
      <c r="D283" s="24">
        <v>0</v>
      </c>
      <c r="E283" s="24">
        <v>0</v>
      </c>
      <c r="F283" s="19"/>
      <c r="G283" s="19"/>
      <c r="H283" s="24">
        <v>1</v>
      </c>
      <c r="I283" s="24"/>
      <c r="J283" s="27"/>
      <c r="K283" s="25"/>
      <c r="L283" s="25"/>
      <c r="M283" s="24"/>
      <c r="N283" s="43" t="s">
        <v>202</v>
      </c>
      <c r="O283" s="42" t="s">
        <v>70</v>
      </c>
      <c r="P283" s="27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</row>
    <row r="284" spans="1:40">
      <c r="A284" s="8">
        <v>41439</v>
      </c>
      <c r="B284" s="24">
        <v>0</v>
      </c>
      <c r="C284" s="24">
        <v>0</v>
      </c>
      <c r="D284" s="24">
        <v>0</v>
      </c>
      <c r="E284" s="24">
        <v>1</v>
      </c>
      <c r="F284" s="19"/>
      <c r="G284" s="19"/>
      <c r="H284" s="24">
        <v>0</v>
      </c>
      <c r="I284" s="24">
        <v>1</v>
      </c>
      <c r="J284" s="27"/>
      <c r="K284" s="25"/>
      <c r="L284" s="25"/>
      <c r="M284" s="24"/>
      <c r="N284" s="25" t="s">
        <v>233</v>
      </c>
      <c r="O284" s="42"/>
      <c r="P284" s="27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</row>
    <row r="285" spans="1:40">
      <c r="A285" s="8">
        <v>41446</v>
      </c>
      <c r="B285" s="24">
        <v>0</v>
      </c>
      <c r="C285" s="24">
        <v>0</v>
      </c>
      <c r="D285" s="24">
        <v>1</v>
      </c>
      <c r="E285" s="24">
        <v>0</v>
      </c>
      <c r="F285" s="19"/>
      <c r="G285" s="19"/>
      <c r="H285" s="24">
        <v>0</v>
      </c>
      <c r="I285" s="24"/>
      <c r="J285" s="27">
        <v>1</v>
      </c>
      <c r="K285" s="25"/>
      <c r="L285" s="25"/>
      <c r="M285" s="24"/>
      <c r="N285" s="45" t="s">
        <v>247</v>
      </c>
      <c r="O285" s="42"/>
      <c r="P285" s="27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</row>
    <row r="286" spans="1:40" ht="13.5" thickBot="1">
      <c r="A286" s="6">
        <v>41453</v>
      </c>
      <c r="B286" s="29">
        <v>0</v>
      </c>
      <c r="C286" s="29">
        <v>0</v>
      </c>
      <c r="D286" s="29">
        <v>0</v>
      </c>
      <c r="E286" s="29">
        <v>0</v>
      </c>
      <c r="F286" s="20"/>
      <c r="G286" s="20"/>
      <c r="H286" s="29">
        <v>0</v>
      </c>
      <c r="I286" s="29"/>
      <c r="J286" s="30"/>
      <c r="K286" s="30"/>
      <c r="L286" s="30"/>
      <c r="M286" s="29"/>
      <c r="N286" s="119" t="s">
        <v>252</v>
      </c>
      <c r="O286" s="46"/>
      <c r="P286" s="3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</row>
    <row r="287" spans="1:40">
      <c r="A287" s="129">
        <v>41365</v>
      </c>
      <c r="B287" s="24">
        <v>0</v>
      </c>
      <c r="C287" s="24">
        <v>0</v>
      </c>
      <c r="D287" s="24">
        <v>0</v>
      </c>
      <c r="E287" s="24">
        <v>0</v>
      </c>
      <c r="F287" s="25">
        <v>1</v>
      </c>
      <c r="G287" s="25">
        <v>1</v>
      </c>
      <c r="H287" s="24">
        <v>0</v>
      </c>
      <c r="I287" s="24">
        <v>1</v>
      </c>
      <c r="J287" s="27">
        <v>1</v>
      </c>
      <c r="K287" s="25"/>
      <c r="L287" s="25"/>
      <c r="M287" s="24"/>
      <c r="N287" s="25" t="s">
        <v>127</v>
      </c>
      <c r="O287" s="42"/>
      <c r="P287" s="27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</row>
    <row r="288" spans="1:40">
      <c r="A288" s="8">
        <v>41374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24">
        <v>1</v>
      </c>
      <c r="I288" s="24">
        <v>1</v>
      </c>
      <c r="J288" s="27"/>
      <c r="K288" s="25"/>
      <c r="L288" s="25"/>
      <c r="M288" s="24"/>
      <c r="N288" s="45" t="s">
        <v>77</v>
      </c>
      <c r="O288" s="42"/>
      <c r="P288" s="27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</row>
    <row r="289" spans="1:38">
      <c r="A289" s="7">
        <v>41382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1</v>
      </c>
      <c r="I289" s="24">
        <v>1</v>
      </c>
      <c r="J289" s="27"/>
      <c r="K289" s="25"/>
      <c r="L289" s="25"/>
      <c r="M289" s="24"/>
      <c r="N289" s="45" t="s">
        <v>137</v>
      </c>
      <c r="O289" s="42"/>
      <c r="P289" s="27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</row>
    <row r="290" spans="1:38">
      <c r="A290" s="7">
        <v>41382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/>
      <c r="J290" s="27"/>
      <c r="K290" s="25"/>
      <c r="L290" s="25"/>
      <c r="M290" s="24"/>
      <c r="N290" s="45" t="s">
        <v>141</v>
      </c>
      <c r="O290" s="42" t="s">
        <v>66</v>
      </c>
      <c r="P290" s="27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</row>
    <row r="291" spans="1:38">
      <c r="A291" s="8">
        <v>41390</v>
      </c>
      <c r="B291" s="24">
        <v>0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/>
      <c r="J291" s="27"/>
      <c r="K291" s="25"/>
      <c r="L291" s="25"/>
      <c r="M291" s="24"/>
      <c r="N291" s="25" t="s">
        <v>87</v>
      </c>
      <c r="O291" s="42"/>
      <c r="P291" s="27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</row>
    <row r="292" spans="1:38">
      <c r="A292" s="8">
        <v>41394</v>
      </c>
      <c r="B292" s="24">
        <v>0</v>
      </c>
      <c r="C292" s="24">
        <v>0</v>
      </c>
      <c r="D292" s="24">
        <v>0</v>
      </c>
      <c r="E292" s="24">
        <v>0</v>
      </c>
      <c r="F292" s="24">
        <v>0</v>
      </c>
      <c r="G292" s="24">
        <v>0</v>
      </c>
      <c r="H292" s="24">
        <v>0</v>
      </c>
      <c r="I292" s="24"/>
      <c r="J292" s="27"/>
      <c r="K292" s="25"/>
      <c r="L292" s="25"/>
      <c r="M292" s="24"/>
      <c r="N292" s="45" t="s">
        <v>94</v>
      </c>
      <c r="O292" s="42"/>
      <c r="P292" s="27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</row>
    <row r="293" spans="1:38">
      <c r="A293" s="8">
        <v>41402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/>
      <c r="J293" s="27"/>
      <c r="K293" s="25"/>
      <c r="L293" s="25"/>
      <c r="M293" s="24"/>
      <c r="N293" s="25" t="s">
        <v>74</v>
      </c>
      <c r="O293" s="42"/>
      <c r="P293" s="27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</row>
    <row r="294" spans="1:38">
      <c r="A294" s="8">
        <v>41408</v>
      </c>
      <c r="B294" s="24">
        <v>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/>
      <c r="J294" s="27"/>
      <c r="K294" s="25"/>
      <c r="L294" s="25"/>
      <c r="M294" s="24"/>
      <c r="N294" s="45" t="s">
        <v>85</v>
      </c>
      <c r="O294" s="42"/>
      <c r="P294" s="27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</row>
    <row r="295" spans="1:38">
      <c r="A295" s="8">
        <v>41418</v>
      </c>
      <c r="B295" s="24">
        <v>0</v>
      </c>
      <c r="C295" s="24">
        <v>0</v>
      </c>
      <c r="D295" s="24">
        <v>0</v>
      </c>
      <c r="E295" s="24">
        <v>0</v>
      </c>
      <c r="F295" s="24">
        <v>1</v>
      </c>
      <c r="G295" s="24">
        <v>2</v>
      </c>
      <c r="H295" s="24">
        <v>0</v>
      </c>
      <c r="I295" s="24"/>
      <c r="J295" s="27"/>
      <c r="K295" s="25"/>
      <c r="L295" s="25">
        <v>3</v>
      </c>
      <c r="M295" s="24"/>
      <c r="N295" s="25" t="s">
        <v>205</v>
      </c>
      <c r="O295" s="42" t="s">
        <v>209</v>
      </c>
      <c r="P295" s="27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</row>
    <row r="296" spans="1:38">
      <c r="A296" s="8">
        <v>41425</v>
      </c>
      <c r="B296" s="24">
        <v>0</v>
      </c>
      <c r="C296" s="24">
        <v>0</v>
      </c>
      <c r="D296" s="24">
        <v>0</v>
      </c>
      <c r="E296" s="24">
        <v>0</v>
      </c>
      <c r="F296" s="24">
        <v>0</v>
      </c>
      <c r="G296" s="24">
        <v>1</v>
      </c>
      <c r="H296" s="24">
        <v>0</v>
      </c>
      <c r="I296" s="24"/>
      <c r="J296" s="27">
        <v>1</v>
      </c>
      <c r="K296" s="25"/>
      <c r="L296" s="25"/>
      <c r="M296" s="24"/>
      <c r="N296" s="45" t="s">
        <v>220</v>
      </c>
      <c r="O296" s="42"/>
      <c r="P296" s="27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</row>
    <row r="297" spans="1:38">
      <c r="A297" s="8">
        <v>41432</v>
      </c>
      <c r="B297" s="24">
        <v>0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/>
      <c r="J297" s="27"/>
      <c r="K297" s="25"/>
      <c r="L297" s="25"/>
      <c r="M297" s="24"/>
      <c r="N297" s="43" t="s">
        <v>202</v>
      </c>
      <c r="O297" s="42"/>
      <c r="P297" s="27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</row>
    <row r="298" spans="1:38">
      <c r="A298" s="8">
        <v>41439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  <c r="I298" s="24"/>
      <c r="J298" s="27"/>
      <c r="K298" s="25"/>
      <c r="L298" s="25"/>
      <c r="M298" s="24"/>
      <c r="N298" s="25" t="s">
        <v>233</v>
      </c>
      <c r="O298" s="42"/>
      <c r="P298" s="27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</row>
    <row r="299" spans="1:38">
      <c r="A299" s="8">
        <v>41446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/>
      <c r="J299" s="27"/>
      <c r="K299" s="25"/>
      <c r="L299" s="25"/>
      <c r="M299" s="24"/>
      <c r="N299" s="45" t="s">
        <v>247</v>
      </c>
      <c r="O299" s="42"/>
      <c r="P299" s="27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</row>
    <row r="300" spans="1:38" ht="13.5" thickBot="1">
      <c r="A300" s="6">
        <v>41453</v>
      </c>
      <c r="B300" s="29">
        <v>0</v>
      </c>
      <c r="C300" s="29">
        <v>0</v>
      </c>
      <c r="D300" s="29">
        <v>0</v>
      </c>
      <c r="E300" s="29">
        <v>0</v>
      </c>
      <c r="F300" s="29">
        <v>0</v>
      </c>
      <c r="G300" s="31">
        <v>0</v>
      </c>
      <c r="H300" s="29">
        <v>1</v>
      </c>
      <c r="I300" s="29"/>
      <c r="J300" s="30">
        <v>1</v>
      </c>
      <c r="K300" s="30"/>
      <c r="L300" s="30"/>
      <c r="M300" s="29"/>
      <c r="N300" s="119" t="s">
        <v>252</v>
      </c>
      <c r="O300" s="46" t="s">
        <v>82</v>
      </c>
      <c r="P300" s="3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</row>
    <row r="301" spans="1:38">
      <c r="A301" s="129">
        <v>41365</v>
      </c>
      <c r="B301" s="24">
        <v>0</v>
      </c>
      <c r="C301" s="24">
        <v>0</v>
      </c>
      <c r="D301" s="24">
        <v>0</v>
      </c>
      <c r="E301" s="24">
        <v>0</v>
      </c>
      <c r="F301" s="19"/>
      <c r="G301" s="19"/>
      <c r="H301" s="24">
        <v>22</v>
      </c>
      <c r="I301" s="24"/>
      <c r="J301" s="27"/>
      <c r="K301" s="25"/>
      <c r="L301" s="25"/>
      <c r="M301" s="24" t="s">
        <v>130</v>
      </c>
      <c r="N301" s="25" t="s">
        <v>127</v>
      </c>
      <c r="O301" s="42" t="s">
        <v>129</v>
      </c>
      <c r="P301" s="27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</row>
    <row r="302" spans="1:38">
      <c r="A302" s="8">
        <v>41374</v>
      </c>
      <c r="B302" s="24">
        <v>0</v>
      </c>
      <c r="C302" s="24">
        <v>0</v>
      </c>
      <c r="D302" s="24">
        <v>0</v>
      </c>
      <c r="E302" s="24">
        <v>0</v>
      </c>
      <c r="F302" s="19"/>
      <c r="G302" s="19"/>
      <c r="H302" s="24">
        <v>0</v>
      </c>
      <c r="I302" s="24"/>
      <c r="J302" s="27"/>
      <c r="K302" s="25"/>
      <c r="L302" s="25"/>
      <c r="M302" s="24"/>
      <c r="N302" s="45" t="s">
        <v>77</v>
      </c>
      <c r="O302" s="42"/>
      <c r="P302" s="27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</row>
    <row r="303" spans="1:38">
      <c r="A303" s="7">
        <v>41382</v>
      </c>
      <c r="B303" s="24">
        <v>0</v>
      </c>
      <c r="C303" s="24">
        <v>0</v>
      </c>
      <c r="D303" s="24">
        <v>0</v>
      </c>
      <c r="E303" s="24">
        <v>0</v>
      </c>
      <c r="F303" s="19"/>
      <c r="G303" s="19"/>
      <c r="H303" s="24">
        <v>0</v>
      </c>
      <c r="I303" s="24"/>
      <c r="J303" s="25"/>
      <c r="K303" s="25"/>
      <c r="L303" s="25"/>
      <c r="M303" s="24"/>
      <c r="N303" s="45" t="s">
        <v>137</v>
      </c>
      <c r="O303" s="42"/>
      <c r="P303" s="27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</row>
    <row r="304" spans="1:38">
      <c r="A304" s="7">
        <v>41382</v>
      </c>
      <c r="B304" s="24">
        <v>0</v>
      </c>
      <c r="C304" s="24">
        <v>0</v>
      </c>
      <c r="D304" s="24">
        <v>0</v>
      </c>
      <c r="E304" s="24">
        <v>0</v>
      </c>
      <c r="F304" s="19"/>
      <c r="G304" s="19"/>
      <c r="H304" s="24">
        <v>0</v>
      </c>
      <c r="I304" s="24"/>
      <c r="J304" s="25"/>
      <c r="K304" s="25"/>
      <c r="L304" s="25"/>
      <c r="M304" s="24"/>
      <c r="N304" s="45" t="s">
        <v>141</v>
      </c>
      <c r="O304" s="42" t="s">
        <v>66</v>
      </c>
      <c r="P304" s="27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</row>
    <row r="305" spans="1:38">
      <c r="A305" s="8">
        <v>41390</v>
      </c>
      <c r="B305" s="24">
        <v>0</v>
      </c>
      <c r="C305" s="24">
        <v>0</v>
      </c>
      <c r="D305" s="24">
        <v>0</v>
      </c>
      <c r="E305" s="24">
        <v>0</v>
      </c>
      <c r="F305" s="19"/>
      <c r="G305" s="19"/>
      <c r="H305" s="24">
        <v>1</v>
      </c>
      <c r="I305" s="24">
        <v>1</v>
      </c>
      <c r="J305" s="25"/>
      <c r="K305" s="25"/>
      <c r="L305" s="25"/>
      <c r="M305" s="24"/>
      <c r="N305" s="25" t="s">
        <v>87</v>
      </c>
      <c r="O305" s="42"/>
      <c r="P305" s="27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</row>
    <row r="306" spans="1:38">
      <c r="A306" s="8">
        <v>41394</v>
      </c>
      <c r="B306" s="24">
        <v>0</v>
      </c>
      <c r="C306" s="24">
        <v>0</v>
      </c>
      <c r="D306" s="24">
        <v>0</v>
      </c>
      <c r="E306" s="24">
        <v>0</v>
      </c>
      <c r="F306" s="19"/>
      <c r="G306" s="19"/>
      <c r="H306" s="24">
        <v>0</v>
      </c>
      <c r="I306" s="24"/>
      <c r="J306" s="25"/>
      <c r="K306" s="25"/>
      <c r="L306" s="25"/>
      <c r="M306" s="24"/>
      <c r="N306" s="45" t="s">
        <v>94</v>
      </c>
      <c r="O306" s="42"/>
      <c r="P306" s="27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</row>
    <row r="307" spans="1:38">
      <c r="A307" s="8">
        <v>41402</v>
      </c>
      <c r="B307" s="24">
        <v>0</v>
      </c>
      <c r="C307" s="24">
        <v>0</v>
      </c>
      <c r="D307" s="24">
        <v>0</v>
      </c>
      <c r="E307" s="24">
        <v>0</v>
      </c>
      <c r="F307" s="19"/>
      <c r="G307" s="19"/>
      <c r="H307" s="24">
        <v>0</v>
      </c>
      <c r="I307" s="24"/>
      <c r="J307" s="25"/>
      <c r="K307" s="25"/>
      <c r="L307" s="25"/>
      <c r="M307" s="24"/>
      <c r="N307" s="25" t="s">
        <v>74</v>
      </c>
      <c r="O307" s="42"/>
      <c r="P307" s="27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</row>
    <row r="308" spans="1:38">
      <c r="A308" s="8">
        <v>41408</v>
      </c>
      <c r="B308" s="24">
        <v>0</v>
      </c>
      <c r="C308" s="24">
        <v>0</v>
      </c>
      <c r="D308" s="24">
        <v>0</v>
      </c>
      <c r="E308" s="24">
        <v>0</v>
      </c>
      <c r="F308" s="19"/>
      <c r="G308" s="19"/>
      <c r="H308" s="24">
        <v>0</v>
      </c>
      <c r="I308" s="24"/>
      <c r="J308" s="25"/>
      <c r="K308" s="25"/>
      <c r="L308" s="25"/>
      <c r="M308" s="24"/>
      <c r="N308" s="45" t="s">
        <v>85</v>
      </c>
      <c r="O308" s="42"/>
      <c r="P308" s="27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</row>
    <row r="309" spans="1:38">
      <c r="A309" s="8">
        <v>41418</v>
      </c>
      <c r="B309" s="24">
        <v>0</v>
      </c>
      <c r="C309" s="24">
        <v>0</v>
      </c>
      <c r="D309" s="24">
        <v>0</v>
      </c>
      <c r="E309" s="24">
        <v>0</v>
      </c>
      <c r="F309" s="19"/>
      <c r="G309" s="19"/>
      <c r="H309" s="24">
        <v>0</v>
      </c>
      <c r="I309" s="24"/>
      <c r="J309" s="25"/>
      <c r="K309" s="25"/>
      <c r="L309" s="25"/>
      <c r="M309" s="24"/>
      <c r="N309" s="25" t="s">
        <v>205</v>
      </c>
      <c r="O309" s="42"/>
      <c r="P309" s="27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</row>
    <row r="310" spans="1:38">
      <c r="A310" s="8">
        <v>41425</v>
      </c>
      <c r="B310" s="24">
        <v>0</v>
      </c>
      <c r="C310" s="24">
        <v>0</v>
      </c>
      <c r="D310" s="24">
        <v>0</v>
      </c>
      <c r="E310" s="24">
        <v>0</v>
      </c>
      <c r="F310" s="19"/>
      <c r="G310" s="19"/>
      <c r="H310" s="24">
        <v>1</v>
      </c>
      <c r="I310" s="24"/>
      <c r="J310" s="25">
        <v>1</v>
      </c>
      <c r="K310" s="25"/>
      <c r="L310" s="25"/>
      <c r="M310" s="24"/>
      <c r="N310" s="45" t="s">
        <v>220</v>
      </c>
      <c r="O310" s="42"/>
      <c r="P310" s="27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</row>
    <row r="311" spans="1:38">
      <c r="A311" s="8">
        <v>41432</v>
      </c>
      <c r="B311" s="27">
        <v>0</v>
      </c>
      <c r="C311" s="27">
        <v>0</v>
      </c>
      <c r="D311" s="27">
        <v>0</v>
      </c>
      <c r="E311" s="27">
        <v>0</v>
      </c>
      <c r="F311" s="19"/>
      <c r="G311" s="19"/>
      <c r="H311" s="24">
        <v>0</v>
      </c>
      <c r="I311" s="24"/>
      <c r="J311" s="25"/>
      <c r="K311" s="25"/>
      <c r="L311" s="25"/>
      <c r="M311" s="24"/>
      <c r="N311" s="43" t="s">
        <v>202</v>
      </c>
      <c r="O311" s="42"/>
      <c r="P311" s="27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</row>
    <row r="312" spans="1:38">
      <c r="A312" s="8">
        <v>41439</v>
      </c>
      <c r="B312" s="27">
        <v>0</v>
      </c>
      <c r="C312" s="27">
        <v>0</v>
      </c>
      <c r="D312" s="27">
        <v>0</v>
      </c>
      <c r="E312" s="27">
        <v>0</v>
      </c>
      <c r="F312" s="19"/>
      <c r="G312" s="19"/>
      <c r="H312" s="24">
        <v>0</v>
      </c>
      <c r="I312" s="24"/>
      <c r="J312" s="25"/>
      <c r="K312" s="25"/>
      <c r="L312" s="25"/>
      <c r="M312" s="24"/>
      <c r="N312" s="25" t="s">
        <v>233</v>
      </c>
      <c r="O312" s="42"/>
      <c r="P312" s="27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</row>
    <row r="313" spans="1:38">
      <c r="A313" s="8">
        <v>41446</v>
      </c>
      <c r="B313" s="27">
        <v>0</v>
      </c>
      <c r="C313" s="27">
        <v>0</v>
      </c>
      <c r="D313" s="27">
        <v>0</v>
      </c>
      <c r="E313" s="27">
        <v>0</v>
      </c>
      <c r="F313" s="19"/>
      <c r="G313" s="19"/>
      <c r="H313" s="24">
        <v>1</v>
      </c>
      <c r="I313" s="24"/>
      <c r="J313" s="25"/>
      <c r="K313" s="25"/>
      <c r="L313" s="25"/>
      <c r="M313" s="24"/>
      <c r="N313" s="45" t="s">
        <v>247</v>
      </c>
      <c r="O313" s="42"/>
      <c r="P313" s="27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</row>
    <row r="314" spans="1:38" ht="13.5" thickBot="1">
      <c r="A314" s="6">
        <v>41453</v>
      </c>
      <c r="B314" s="30">
        <v>0</v>
      </c>
      <c r="C314" s="30">
        <v>0</v>
      </c>
      <c r="D314" s="30">
        <v>0</v>
      </c>
      <c r="E314" s="30">
        <v>0</v>
      </c>
      <c r="F314" s="20"/>
      <c r="G314" s="83"/>
      <c r="H314" s="29">
        <v>0</v>
      </c>
      <c r="I314" s="29"/>
      <c r="J314" s="30"/>
      <c r="K314" s="30"/>
      <c r="L314" s="30"/>
      <c r="M314" s="29"/>
      <c r="N314" s="119" t="s">
        <v>252</v>
      </c>
      <c r="O314" s="46"/>
      <c r="P314" s="3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</row>
    <row r="315" spans="1:38">
      <c r="B315" s="25">
        <f>COUNT(B273:E314,F287:G300,H273:H314)</f>
        <v>238</v>
      </c>
      <c r="C315" s="25"/>
      <c r="D315" s="25"/>
      <c r="E315" s="25"/>
      <c r="F315" s="25"/>
      <c r="G315" s="25"/>
      <c r="H315" s="25"/>
      <c r="I315" s="25">
        <f>SUM(I273:I314)</f>
        <v>7</v>
      </c>
      <c r="J315" s="25">
        <f>SUM(J273:J314)</f>
        <v>5</v>
      </c>
      <c r="K315" s="25">
        <f>SUM(K273:K314)</f>
        <v>0</v>
      </c>
      <c r="L315" s="25">
        <f>SUM(L273:L314)</f>
        <v>3</v>
      </c>
      <c r="M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</row>
    <row r="316" spans="1:38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</row>
    <row r="317" spans="1:38">
      <c r="A317" s="7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</row>
    <row r="318" spans="1:38" ht="15.75">
      <c r="A318" s="22" t="s">
        <v>42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</row>
    <row r="319" spans="1:38">
      <c r="A319" s="1" t="s">
        <v>55</v>
      </c>
      <c r="B319" s="107" t="s">
        <v>14</v>
      </c>
      <c r="C319" s="93" t="s">
        <v>14</v>
      </c>
      <c r="D319" s="92" t="s">
        <v>14</v>
      </c>
      <c r="E319" s="93" t="s">
        <v>14</v>
      </c>
      <c r="F319" s="93" t="s">
        <v>14</v>
      </c>
      <c r="G319" s="93" t="s">
        <v>17</v>
      </c>
      <c r="H319" s="25"/>
      <c r="I319" s="25"/>
      <c r="J319" s="25"/>
      <c r="K319" s="25"/>
      <c r="L319" s="25"/>
      <c r="M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</row>
    <row r="320" spans="1:38">
      <c r="A320" s="94" t="s">
        <v>0</v>
      </c>
      <c r="B320" s="108" t="s">
        <v>19</v>
      </c>
      <c r="C320" s="95" t="s">
        <v>20</v>
      </c>
      <c r="D320" s="96" t="s">
        <v>21</v>
      </c>
      <c r="E320" s="95" t="s">
        <v>22</v>
      </c>
      <c r="F320" s="95" t="s">
        <v>23</v>
      </c>
      <c r="G320" s="95" t="s">
        <v>27</v>
      </c>
      <c r="H320" s="95" t="s">
        <v>28</v>
      </c>
      <c r="I320" s="96" t="s">
        <v>29</v>
      </c>
      <c r="J320" s="97" t="s">
        <v>30</v>
      </c>
      <c r="K320" s="96" t="s">
        <v>6</v>
      </c>
      <c r="L320" s="97" t="s">
        <v>7</v>
      </c>
      <c r="M320" s="96" t="s">
        <v>8</v>
      </c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</row>
    <row r="321" spans="1:45">
      <c r="A321" s="99">
        <v>41368</v>
      </c>
      <c r="B321" s="9">
        <v>0</v>
      </c>
      <c r="C321" s="9">
        <v>0</v>
      </c>
      <c r="D321" s="9">
        <v>0</v>
      </c>
      <c r="E321" s="9">
        <v>0</v>
      </c>
      <c r="F321" s="9">
        <v>2</v>
      </c>
      <c r="G321" s="9">
        <v>1</v>
      </c>
      <c r="H321" s="10">
        <v>1</v>
      </c>
      <c r="I321" s="10"/>
      <c r="J321" s="10"/>
      <c r="K321" s="9"/>
      <c r="L321" s="45" t="s">
        <v>132</v>
      </c>
      <c r="M321" s="48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</row>
    <row r="322" spans="1:45">
      <c r="A322" s="8">
        <v>41369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/>
      <c r="H322" s="10"/>
      <c r="I322" s="10"/>
      <c r="J322" s="10"/>
      <c r="K322" s="9"/>
      <c r="L322" s="45" t="s">
        <v>123</v>
      </c>
      <c r="M322" s="48"/>
      <c r="Q322" s="25"/>
      <c r="R322" s="25"/>
      <c r="S322" s="25"/>
      <c r="T322" s="25"/>
      <c r="U322" s="43"/>
      <c r="V322" s="42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</row>
    <row r="323" spans="1:45">
      <c r="A323" s="8">
        <v>41375</v>
      </c>
      <c r="B323" s="9">
        <v>1</v>
      </c>
      <c r="C323" s="9">
        <v>0</v>
      </c>
      <c r="D323" s="9">
        <v>0</v>
      </c>
      <c r="E323" s="9">
        <v>0</v>
      </c>
      <c r="F323" s="9">
        <v>1</v>
      </c>
      <c r="G323" s="9"/>
      <c r="H323" s="10"/>
      <c r="I323" s="10">
        <v>2</v>
      </c>
      <c r="J323" s="10"/>
      <c r="K323" s="9"/>
      <c r="L323" s="25" t="s">
        <v>112</v>
      </c>
      <c r="M323" s="48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</row>
    <row r="324" spans="1:45" ht="12" customHeight="1">
      <c r="A324" s="8">
        <v>41376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/>
      <c r="H324" s="10"/>
      <c r="I324" s="10"/>
      <c r="J324" s="10"/>
      <c r="K324" s="9"/>
      <c r="L324" s="45"/>
      <c r="M324" s="48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</row>
    <row r="325" spans="1:45">
      <c r="A325" s="7">
        <v>41381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/>
      <c r="H325" s="10"/>
      <c r="I325" s="10"/>
      <c r="J325" s="10"/>
      <c r="K325" s="9"/>
      <c r="L325" s="27" t="s">
        <v>125</v>
      </c>
      <c r="M325" s="48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</row>
    <row r="326" spans="1:45">
      <c r="A326" s="7">
        <v>41383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/>
      <c r="H326" s="10"/>
      <c r="I326" s="10"/>
      <c r="J326" s="10"/>
      <c r="K326" s="9"/>
      <c r="L326" s="27" t="s">
        <v>77</v>
      </c>
      <c r="M326" s="42" t="s">
        <v>66</v>
      </c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</row>
    <row r="327" spans="1:45">
      <c r="A327" s="5">
        <v>41383</v>
      </c>
      <c r="B327" s="9">
        <v>0</v>
      </c>
      <c r="C327" s="9">
        <v>0</v>
      </c>
      <c r="D327" s="9">
        <v>0</v>
      </c>
      <c r="E327" s="9">
        <v>0</v>
      </c>
      <c r="F327" s="9">
        <v>0</v>
      </c>
      <c r="G327" s="9"/>
      <c r="H327" s="10"/>
      <c r="I327" s="10"/>
      <c r="J327" s="10"/>
      <c r="K327" s="9"/>
      <c r="L327" s="45" t="s">
        <v>77</v>
      </c>
      <c r="M327" s="48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</row>
    <row r="328" spans="1:45">
      <c r="A328" s="5">
        <v>41389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/>
      <c r="H328" s="10"/>
      <c r="I328" s="10"/>
      <c r="J328" s="10"/>
      <c r="K328" s="9"/>
      <c r="L328" s="32" t="s">
        <v>98</v>
      </c>
      <c r="M328" s="4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</row>
    <row r="329" spans="1:45">
      <c r="A329" s="5">
        <v>41393</v>
      </c>
      <c r="B329" s="9">
        <v>0</v>
      </c>
      <c r="C329" s="9">
        <v>0</v>
      </c>
      <c r="D329" s="9">
        <v>0</v>
      </c>
      <c r="E329" s="9">
        <v>0</v>
      </c>
      <c r="F329" s="9">
        <v>1</v>
      </c>
      <c r="G329" s="9">
        <v>1</v>
      </c>
      <c r="H329" s="10"/>
      <c r="I329" s="10"/>
      <c r="J329" s="10"/>
      <c r="K329" s="9"/>
      <c r="L329" s="43" t="s">
        <v>96</v>
      </c>
      <c r="M329" s="48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</row>
    <row r="330" spans="1:45">
      <c r="A330" s="5">
        <v>41395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/>
      <c r="H330" s="10"/>
      <c r="I330" s="10"/>
      <c r="J330" s="10"/>
      <c r="K330" s="9"/>
      <c r="L330" s="43" t="s">
        <v>90</v>
      </c>
      <c r="M330" s="48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</row>
    <row r="331" spans="1:45">
      <c r="A331" s="5">
        <v>41400</v>
      </c>
      <c r="B331" s="9">
        <v>0</v>
      </c>
      <c r="C331" s="9">
        <v>0</v>
      </c>
      <c r="D331" s="9">
        <v>0</v>
      </c>
      <c r="E331" s="9">
        <v>0</v>
      </c>
      <c r="F331" s="9">
        <v>2</v>
      </c>
      <c r="G331" s="9"/>
      <c r="H331" s="10"/>
      <c r="I331" s="10"/>
      <c r="J331" s="10"/>
      <c r="K331" s="9"/>
      <c r="L331" s="45" t="s">
        <v>108</v>
      </c>
      <c r="M331" s="48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</row>
    <row r="332" spans="1:45">
      <c r="A332" s="5">
        <v>41401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/>
      <c r="H332" s="10"/>
      <c r="I332" s="10"/>
      <c r="J332" s="10"/>
      <c r="K332" s="9"/>
      <c r="L332" s="27" t="s">
        <v>185</v>
      </c>
      <c r="M332" s="48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</row>
    <row r="333" spans="1:45">
      <c r="A333" s="5">
        <v>41409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/>
      <c r="H333" s="10"/>
      <c r="I333" s="10"/>
      <c r="J333" s="10"/>
      <c r="K333" s="9"/>
      <c r="L333" s="45" t="s">
        <v>100</v>
      </c>
      <c r="M333" s="48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</row>
    <row r="334" spans="1:45">
      <c r="A334" s="5">
        <v>41411</v>
      </c>
      <c r="B334" s="9">
        <v>0</v>
      </c>
      <c r="C334" s="9">
        <v>0</v>
      </c>
      <c r="D334" s="9">
        <v>0</v>
      </c>
      <c r="E334" s="9">
        <v>0</v>
      </c>
      <c r="F334" s="9">
        <v>0</v>
      </c>
      <c r="G334" s="9"/>
      <c r="H334" s="10"/>
      <c r="I334" s="10"/>
      <c r="J334" s="10"/>
      <c r="K334" s="9"/>
      <c r="L334" s="27" t="s">
        <v>163</v>
      </c>
      <c r="M334" s="7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</row>
    <row r="335" spans="1:45">
      <c r="A335" s="5">
        <v>41415</v>
      </c>
      <c r="B335" s="9">
        <v>0</v>
      </c>
      <c r="C335" s="9">
        <v>0</v>
      </c>
      <c r="D335" s="9">
        <v>0</v>
      </c>
      <c r="E335" s="9">
        <v>0</v>
      </c>
      <c r="F335" s="9">
        <v>0</v>
      </c>
      <c r="G335" s="9"/>
      <c r="H335" s="10"/>
      <c r="I335" s="10"/>
      <c r="J335" s="10"/>
      <c r="K335" s="9"/>
      <c r="L335" s="32" t="s">
        <v>152</v>
      </c>
      <c r="M335" s="3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</row>
    <row r="336" spans="1:45">
      <c r="A336" s="5">
        <v>41416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/>
      <c r="H336" s="10"/>
      <c r="I336" s="10"/>
      <c r="J336" s="10"/>
      <c r="K336" s="9"/>
      <c r="L336" s="25" t="s">
        <v>160</v>
      </c>
      <c r="M336" s="48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</row>
    <row r="337" spans="1:35">
      <c r="A337" s="5">
        <v>41422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/>
      <c r="H337" s="10"/>
      <c r="I337" s="10"/>
      <c r="J337" s="10"/>
      <c r="K337" s="9"/>
      <c r="L337" s="143" t="s">
        <v>157</v>
      </c>
      <c r="M337" s="48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</row>
    <row r="338" spans="1:35">
      <c r="A338" s="98">
        <v>41423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/>
      <c r="H338" s="10"/>
      <c r="I338" s="10"/>
      <c r="J338" s="10"/>
      <c r="K338" s="9"/>
      <c r="L338" s="45" t="s">
        <v>147</v>
      </c>
      <c r="M338" s="48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</row>
    <row r="339" spans="1:35">
      <c r="A339" s="98">
        <v>41424</v>
      </c>
      <c r="B339" s="9">
        <v>0</v>
      </c>
      <c r="C339" s="9">
        <v>0</v>
      </c>
      <c r="D339" s="9">
        <v>0</v>
      </c>
      <c r="E339" s="9">
        <v>0</v>
      </c>
      <c r="F339" s="9">
        <v>0</v>
      </c>
      <c r="L339" s="32" t="s">
        <v>235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</row>
    <row r="340" spans="1:35">
      <c r="A340" s="98">
        <v>41425</v>
      </c>
      <c r="B340" s="9">
        <v>0</v>
      </c>
      <c r="C340" s="9">
        <v>0</v>
      </c>
      <c r="D340" s="9">
        <v>0</v>
      </c>
      <c r="E340" s="9">
        <v>0</v>
      </c>
      <c r="F340" s="9">
        <v>0</v>
      </c>
      <c r="L340" s="32" t="s">
        <v>267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</row>
    <row r="341" spans="1:35">
      <c r="A341" s="98">
        <v>41425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L341" s="32" t="s">
        <v>267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</row>
    <row r="342" spans="1:35">
      <c r="A342" s="98">
        <v>41429</v>
      </c>
      <c r="B342" s="9">
        <v>0</v>
      </c>
      <c r="C342" s="9">
        <v>0</v>
      </c>
      <c r="D342" s="9">
        <v>0</v>
      </c>
      <c r="E342" s="9">
        <v>0</v>
      </c>
      <c r="F342" s="9">
        <v>0</v>
      </c>
      <c r="G342" s="9"/>
      <c r="H342" s="10"/>
      <c r="I342" s="10"/>
      <c r="J342" s="10"/>
      <c r="K342" s="9"/>
      <c r="L342" s="32" t="s">
        <v>167</v>
      </c>
      <c r="M342" s="48"/>
      <c r="P342" s="10"/>
      <c r="Q342" s="10"/>
      <c r="R342" s="10"/>
      <c r="S342" s="10"/>
      <c r="T342" s="10"/>
      <c r="U342" s="10"/>
      <c r="V342" s="10"/>
      <c r="W342" s="10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</row>
    <row r="343" spans="1:35">
      <c r="A343" s="5">
        <v>41430</v>
      </c>
      <c r="B343" s="9">
        <v>0</v>
      </c>
      <c r="C343" s="9">
        <v>0</v>
      </c>
      <c r="D343" s="9">
        <v>0</v>
      </c>
      <c r="E343" s="9">
        <v>0</v>
      </c>
      <c r="F343" s="9">
        <v>0</v>
      </c>
      <c r="G343" s="9"/>
      <c r="H343" s="10"/>
      <c r="I343" s="10"/>
      <c r="J343" s="10"/>
      <c r="K343" s="9"/>
      <c r="L343" s="51" t="s">
        <v>189</v>
      </c>
      <c r="M343" s="48"/>
      <c r="P343" s="10"/>
      <c r="Q343" s="10"/>
      <c r="R343" s="10"/>
      <c r="S343" s="10"/>
      <c r="T343" s="10"/>
      <c r="U343" s="10"/>
      <c r="V343" s="10"/>
      <c r="W343" s="10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</row>
    <row r="344" spans="1:35">
      <c r="A344" s="5">
        <v>41436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/>
      <c r="H344" s="10"/>
      <c r="I344" s="10"/>
      <c r="J344" s="10"/>
      <c r="K344" s="9"/>
      <c r="L344" s="25" t="s">
        <v>256</v>
      </c>
      <c r="M344" s="48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</row>
    <row r="345" spans="1:35">
      <c r="A345" s="5">
        <v>41437</v>
      </c>
      <c r="B345" s="9">
        <v>0</v>
      </c>
      <c r="C345" s="9">
        <v>0</v>
      </c>
      <c r="D345" s="9">
        <v>0</v>
      </c>
      <c r="E345" s="9">
        <v>0</v>
      </c>
      <c r="F345" s="9">
        <v>0</v>
      </c>
      <c r="G345" s="9"/>
      <c r="H345" s="10"/>
      <c r="I345" s="10"/>
      <c r="J345" s="10"/>
      <c r="K345" s="9"/>
      <c r="L345" s="25" t="s">
        <v>237</v>
      </c>
      <c r="M345" s="48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</row>
    <row r="346" spans="1:35">
      <c r="A346" s="5">
        <v>41444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/>
      <c r="H346" s="10"/>
      <c r="I346" s="10"/>
      <c r="J346" s="10"/>
      <c r="K346" s="9"/>
      <c r="L346" s="32" t="s">
        <v>219</v>
      </c>
      <c r="M346" s="48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</row>
    <row r="347" spans="1:35">
      <c r="A347" s="5">
        <v>41445</v>
      </c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/>
      <c r="H347" s="10"/>
      <c r="I347" s="10"/>
      <c r="J347" s="10"/>
      <c r="K347" s="9"/>
      <c r="L347" s="27" t="s">
        <v>240</v>
      </c>
      <c r="M347" s="48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</row>
    <row r="348" spans="1:35">
      <c r="A348" s="5">
        <v>41449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/>
      <c r="H348" s="10"/>
      <c r="I348" s="10"/>
      <c r="J348" s="10"/>
      <c r="K348" s="9"/>
      <c r="L348" s="27" t="s">
        <v>254</v>
      </c>
      <c r="M348" s="48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</row>
    <row r="349" spans="1:35" ht="13.5" thickBot="1">
      <c r="A349" s="6">
        <v>41450</v>
      </c>
      <c r="B349" s="9">
        <v>0</v>
      </c>
      <c r="C349" s="9">
        <v>0</v>
      </c>
      <c r="D349" s="9">
        <v>0</v>
      </c>
      <c r="E349" s="9">
        <v>0</v>
      </c>
      <c r="F349" s="9">
        <v>0</v>
      </c>
      <c r="G349" s="12"/>
      <c r="H349" s="13"/>
      <c r="I349" s="13"/>
      <c r="J349" s="13"/>
      <c r="K349" s="12"/>
      <c r="L349" s="25" t="s">
        <v>231</v>
      </c>
      <c r="M349" s="49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</row>
    <row r="350" spans="1:35">
      <c r="A350" s="99">
        <v>41368</v>
      </c>
      <c r="B350" s="25">
        <v>0</v>
      </c>
      <c r="C350" s="25">
        <v>0</v>
      </c>
      <c r="D350" s="25">
        <v>0</v>
      </c>
      <c r="E350" s="25">
        <v>0</v>
      </c>
      <c r="F350" s="25">
        <v>0</v>
      </c>
      <c r="L350" s="45" t="s">
        <v>132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</row>
    <row r="351" spans="1:35">
      <c r="A351" s="8">
        <v>41369</v>
      </c>
      <c r="B351" s="25">
        <v>0</v>
      </c>
      <c r="C351" s="25">
        <v>0</v>
      </c>
      <c r="D351" s="25">
        <v>0</v>
      </c>
      <c r="E351" s="25">
        <v>0</v>
      </c>
      <c r="F351" s="25">
        <v>0</v>
      </c>
      <c r="L351" s="45" t="s">
        <v>123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</row>
    <row r="352" spans="1:35">
      <c r="A352" s="8">
        <v>41375</v>
      </c>
      <c r="B352" s="9">
        <v>0</v>
      </c>
      <c r="C352" s="9">
        <v>0</v>
      </c>
      <c r="D352" s="9">
        <v>0</v>
      </c>
      <c r="E352" s="9">
        <v>0</v>
      </c>
      <c r="F352" s="9">
        <v>0</v>
      </c>
      <c r="G352" s="9"/>
      <c r="H352" s="10"/>
      <c r="I352" s="10"/>
      <c r="J352" s="10"/>
      <c r="K352" s="9"/>
      <c r="L352" s="25" t="s">
        <v>112</v>
      </c>
      <c r="M352" s="48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</row>
    <row r="353" spans="1:35">
      <c r="A353" s="8">
        <v>41376</v>
      </c>
      <c r="B353" s="9">
        <v>0</v>
      </c>
      <c r="C353" s="9">
        <v>1</v>
      </c>
      <c r="D353" s="9">
        <v>0</v>
      </c>
      <c r="E353" s="9">
        <v>0</v>
      </c>
      <c r="F353" s="9">
        <v>1</v>
      </c>
      <c r="G353" s="9"/>
      <c r="H353" s="10">
        <v>2</v>
      </c>
      <c r="I353" s="10"/>
      <c r="J353" s="10"/>
      <c r="K353" s="9"/>
      <c r="L353" s="45"/>
      <c r="M353" s="48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</row>
    <row r="354" spans="1:35">
      <c r="A354" s="7">
        <v>41381</v>
      </c>
      <c r="B354" s="9">
        <v>0</v>
      </c>
      <c r="C354" s="9">
        <v>0</v>
      </c>
      <c r="D354" s="9">
        <v>0</v>
      </c>
      <c r="E354" s="9">
        <v>0</v>
      </c>
      <c r="F354" s="9">
        <v>0</v>
      </c>
      <c r="G354" s="9"/>
      <c r="H354" s="10"/>
      <c r="I354" s="10"/>
      <c r="J354" s="10"/>
      <c r="K354" s="9"/>
      <c r="L354" s="27" t="s">
        <v>125</v>
      </c>
      <c r="M354" s="48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</row>
    <row r="355" spans="1:35">
      <c r="A355" s="7">
        <v>41383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/>
      <c r="H355" s="10"/>
      <c r="I355" s="10"/>
      <c r="J355" s="10"/>
      <c r="K355" s="9"/>
      <c r="L355" s="27" t="s">
        <v>77</v>
      </c>
      <c r="M355" s="42" t="s">
        <v>66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</row>
    <row r="356" spans="1:35">
      <c r="A356" s="5">
        <v>41383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/>
      <c r="H356" s="10"/>
      <c r="I356" s="10"/>
      <c r="J356" s="10"/>
      <c r="K356" s="9"/>
      <c r="L356" s="45" t="s">
        <v>77</v>
      </c>
      <c r="M356" s="48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>
      <c r="A357" s="5">
        <v>41389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/>
      <c r="H357" s="10"/>
      <c r="I357" s="10"/>
      <c r="J357" s="10"/>
      <c r="K357" s="9"/>
      <c r="L357" s="32" t="s">
        <v>98</v>
      </c>
      <c r="M357" s="4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>
      <c r="A358" s="5">
        <v>41393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/>
      <c r="H358" s="10"/>
      <c r="I358" s="10"/>
      <c r="J358" s="10"/>
      <c r="K358" s="9"/>
      <c r="L358" s="43" t="s">
        <v>96</v>
      </c>
      <c r="M358" s="4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>
      <c r="A359" s="5">
        <v>41395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/>
      <c r="H359" s="10"/>
      <c r="I359" s="10"/>
      <c r="J359" s="10"/>
      <c r="K359" s="9"/>
      <c r="L359" s="43" t="s">
        <v>90</v>
      </c>
      <c r="M359" s="48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</row>
    <row r="360" spans="1:35">
      <c r="A360" s="5">
        <v>41400</v>
      </c>
      <c r="B360" s="9">
        <v>0</v>
      </c>
      <c r="C360" s="9">
        <v>3</v>
      </c>
      <c r="D360" s="9">
        <v>0</v>
      </c>
      <c r="E360" s="9">
        <v>0</v>
      </c>
      <c r="F360" s="9">
        <v>0</v>
      </c>
      <c r="G360" s="9">
        <v>3</v>
      </c>
      <c r="H360" s="10"/>
      <c r="I360" s="10"/>
      <c r="J360" s="10"/>
      <c r="K360" s="9"/>
      <c r="L360" s="45" t="s">
        <v>108</v>
      </c>
      <c r="M360" s="48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</row>
    <row r="361" spans="1:35">
      <c r="A361" s="5">
        <v>41401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/>
      <c r="H361" s="10"/>
      <c r="I361" s="10"/>
      <c r="J361" s="10"/>
      <c r="K361" s="9"/>
      <c r="L361" s="27" t="s">
        <v>185</v>
      </c>
      <c r="M361" s="48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</row>
    <row r="362" spans="1:35">
      <c r="A362" s="5">
        <v>41409</v>
      </c>
      <c r="B362" s="9">
        <v>0</v>
      </c>
      <c r="C362" s="9">
        <v>0</v>
      </c>
      <c r="D362" s="9">
        <v>0</v>
      </c>
      <c r="E362" s="9">
        <v>2</v>
      </c>
      <c r="F362" s="9">
        <v>0</v>
      </c>
      <c r="G362" s="9"/>
      <c r="H362" s="10"/>
      <c r="I362" s="10"/>
      <c r="J362" s="10">
        <v>2</v>
      </c>
      <c r="K362" s="9"/>
      <c r="L362" s="45" t="s">
        <v>100</v>
      </c>
      <c r="M362" s="48" t="s">
        <v>102</v>
      </c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</row>
    <row r="363" spans="1:35">
      <c r="A363" s="5">
        <v>41411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/>
      <c r="H363" s="10"/>
      <c r="I363" s="10"/>
      <c r="J363" s="10"/>
      <c r="K363" s="9"/>
      <c r="L363" s="27" t="s">
        <v>163</v>
      </c>
      <c r="M363" s="48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</row>
    <row r="364" spans="1:35">
      <c r="A364" s="5">
        <v>41415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/>
      <c r="H364" s="10"/>
      <c r="I364" s="10"/>
      <c r="J364" s="10"/>
      <c r="K364" s="9"/>
      <c r="L364" s="32" t="s">
        <v>152</v>
      </c>
      <c r="M364" s="48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</row>
    <row r="365" spans="1:35">
      <c r="A365" s="5">
        <v>41416</v>
      </c>
      <c r="B365" s="9">
        <v>0</v>
      </c>
      <c r="C365" s="9">
        <v>0</v>
      </c>
      <c r="D365" s="9">
        <v>0</v>
      </c>
      <c r="E365" s="9">
        <v>0</v>
      </c>
      <c r="F365" s="9">
        <v>0</v>
      </c>
      <c r="G365" s="9"/>
      <c r="H365" s="10"/>
      <c r="I365" s="10"/>
      <c r="J365" s="10"/>
      <c r="K365" s="9"/>
      <c r="L365" s="25" t="s">
        <v>160</v>
      </c>
      <c r="M365" s="48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</row>
    <row r="366" spans="1:35">
      <c r="A366" s="5">
        <v>41422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/>
      <c r="H366" s="10"/>
      <c r="I366" s="10"/>
      <c r="J366" s="10"/>
      <c r="K366" s="9"/>
      <c r="L366" s="143" t="s">
        <v>157</v>
      </c>
      <c r="M366" s="32"/>
      <c r="N366" s="27"/>
      <c r="O366" s="27"/>
      <c r="P366" s="27"/>
      <c r="Q366" s="27"/>
      <c r="R366" s="27"/>
      <c r="S366" s="27"/>
      <c r="T366" s="27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35">
      <c r="A367" s="98">
        <v>41423</v>
      </c>
      <c r="B367" s="9">
        <v>0</v>
      </c>
      <c r="C367" s="9">
        <v>0</v>
      </c>
      <c r="D367" s="9">
        <v>0</v>
      </c>
      <c r="E367" s="9">
        <v>0</v>
      </c>
      <c r="F367" s="9">
        <v>0</v>
      </c>
      <c r="G367" s="9"/>
      <c r="H367" s="10"/>
      <c r="I367" s="10"/>
      <c r="J367" s="10"/>
      <c r="K367" s="9"/>
      <c r="L367" s="45" t="s">
        <v>147</v>
      </c>
      <c r="M367" s="48"/>
      <c r="N367" s="27"/>
      <c r="O367" s="27"/>
      <c r="P367" s="27"/>
      <c r="Q367" s="27"/>
      <c r="R367" s="27"/>
      <c r="S367" s="27"/>
      <c r="T367" s="27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35">
      <c r="A368" s="98">
        <v>41424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/>
      <c r="H368" s="10"/>
      <c r="I368" s="10"/>
      <c r="J368" s="10"/>
      <c r="K368" s="9"/>
      <c r="L368" s="32" t="s">
        <v>235</v>
      </c>
      <c r="M368" s="48"/>
      <c r="N368" s="27"/>
      <c r="O368" s="27"/>
      <c r="P368" s="27"/>
      <c r="Q368" s="27"/>
      <c r="R368" s="27"/>
      <c r="S368" s="27"/>
      <c r="T368" s="27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1:35">
      <c r="A369" s="98">
        <v>41425</v>
      </c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/>
      <c r="H369" s="10"/>
      <c r="I369" s="10"/>
      <c r="J369" s="10"/>
      <c r="K369" s="9"/>
      <c r="L369" s="32" t="s">
        <v>267</v>
      </c>
      <c r="M369" s="48"/>
      <c r="N369" s="27"/>
      <c r="O369" s="27"/>
      <c r="P369" s="27"/>
      <c r="Q369" s="27"/>
      <c r="R369" s="27"/>
      <c r="S369" s="27"/>
      <c r="T369" s="27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1:35">
      <c r="A370" s="98">
        <v>41425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/>
      <c r="H370" s="10"/>
      <c r="I370" s="10"/>
      <c r="J370" s="10"/>
      <c r="K370" s="9"/>
      <c r="L370" s="32" t="s">
        <v>267</v>
      </c>
      <c r="M370" s="48"/>
      <c r="N370" s="27"/>
      <c r="O370" s="27"/>
      <c r="P370" s="27"/>
      <c r="Q370" s="27"/>
      <c r="R370" s="27"/>
      <c r="S370" s="27"/>
      <c r="T370" s="27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1:35">
      <c r="A371" s="98">
        <v>41429</v>
      </c>
      <c r="B371" s="9">
        <v>0</v>
      </c>
      <c r="C371" s="9">
        <v>2</v>
      </c>
      <c r="D371" s="9">
        <v>0</v>
      </c>
      <c r="E371" s="9">
        <v>0</v>
      </c>
      <c r="F371" s="9">
        <v>0</v>
      </c>
      <c r="G371" s="9">
        <v>2</v>
      </c>
      <c r="H371" s="10"/>
      <c r="I371" s="10"/>
      <c r="J371" s="10"/>
      <c r="K371" s="9"/>
      <c r="L371" s="32" t="s">
        <v>167</v>
      </c>
      <c r="M371" s="48"/>
      <c r="N371" s="27"/>
      <c r="O371" s="27"/>
      <c r="P371" s="27"/>
      <c r="Q371" s="27"/>
      <c r="R371" s="27"/>
      <c r="S371" s="27"/>
      <c r="T371" s="27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1:35">
      <c r="A372" s="5">
        <v>41430</v>
      </c>
      <c r="B372" s="25">
        <v>0</v>
      </c>
      <c r="C372" s="25">
        <v>0</v>
      </c>
      <c r="D372" s="25">
        <v>0</v>
      </c>
      <c r="E372" s="25">
        <v>0</v>
      </c>
      <c r="F372" s="25">
        <v>0</v>
      </c>
      <c r="L372" s="51" t="s">
        <v>189</v>
      </c>
      <c r="N372" s="27"/>
      <c r="O372" s="27"/>
      <c r="P372" s="27"/>
      <c r="Q372" s="27"/>
      <c r="R372" s="27"/>
      <c r="S372" s="27"/>
      <c r="T372" s="27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1:35">
      <c r="A373" s="5">
        <v>41436</v>
      </c>
      <c r="B373" s="25">
        <v>0</v>
      </c>
      <c r="C373" s="25">
        <v>0</v>
      </c>
      <c r="D373" s="25">
        <v>0</v>
      </c>
      <c r="E373" s="25">
        <v>0</v>
      </c>
      <c r="F373" s="25">
        <v>0</v>
      </c>
      <c r="G373" s="9"/>
      <c r="H373" s="10"/>
      <c r="I373" s="10"/>
      <c r="J373" s="10"/>
      <c r="K373" s="9"/>
      <c r="L373" s="25" t="s">
        <v>256</v>
      </c>
      <c r="M373" s="48"/>
      <c r="N373" s="27"/>
      <c r="O373" s="27"/>
      <c r="P373" s="27"/>
      <c r="Q373" s="27"/>
      <c r="R373" s="27"/>
      <c r="S373" s="27"/>
      <c r="T373" s="27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1:35">
      <c r="A374" s="5">
        <v>41437</v>
      </c>
      <c r="B374" s="9">
        <v>0</v>
      </c>
      <c r="C374" s="9">
        <v>0</v>
      </c>
      <c r="D374" s="9">
        <v>0</v>
      </c>
      <c r="E374" s="9">
        <v>0</v>
      </c>
      <c r="F374" s="9">
        <v>0</v>
      </c>
      <c r="G374" s="9"/>
      <c r="H374" s="10"/>
      <c r="I374" s="10"/>
      <c r="J374" s="10"/>
      <c r="K374" s="9"/>
      <c r="L374" s="25" t="s">
        <v>237</v>
      </c>
      <c r="M374" s="48"/>
      <c r="N374" s="27"/>
      <c r="O374" s="27"/>
      <c r="P374" s="27"/>
      <c r="Q374" s="27"/>
      <c r="R374" s="27"/>
      <c r="S374" s="27"/>
      <c r="T374" s="27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1:35">
      <c r="A375" s="5">
        <v>41444</v>
      </c>
      <c r="B375" s="9">
        <v>0</v>
      </c>
      <c r="C375" s="9">
        <v>0</v>
      </c>
      <c r="D375" s="9">
        <v>0</v>
      </c>
      <c r="E375" s="9">
        <v>0</v>
      </c>
      <c r="F375" s="9">
        <v>0</v>
      </c>
      <c r="G375" s="9"/>
      <c r="H375" s="10"/>
      <c r="I375" s="10"/>
      <c r="J375" s="10"/>
      <c r="K375" s="9"/>
      <c r="L375" s="32" t="s">
        <v>219</v>
      </c>
      <c r="M375" s="48"/>
      <c r="N375" s="27"/>
      <c r="O375" s="27"/>
      <c r="P375" s="27"/>
      <c r="Q375" s="27"/>
      <c r="R375" s="27"/>
      <c r="S375" s="27"/>
      <c r="T375" s="27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1:35">
      <c r="A376" s="5">
        <v>41445</v>
      </c>
      <c r="B376" s="9">
        <v>0</v>
      </c>
      <c r="C376" s="9">
        <v>0</v>
      </c>
      <c r="D376" s="9">
        <v>0</v>
      </c>
      <c r="E376" s="9">
        <v>0</v>
      </c>
      <c r="F376" s="9">
        <v>0</v>
      </c>
      <c r="G376" s="9"/>
      <c r="H376" s="10"/>
      <c r="I376" s="10"/>
      <c r="J376" s="10"/>
      <c r="K376" s="9"/>
      <c r="L376" s="27" t="s">
        <v>240</v>
      </c>
      <c r="M376" s="48"/>
      <c r="N376" s="27"/>
      <c r="O376" s="27"/>
      <c r="P376" s="27"/>
      <c r="Q376" s="27"/>
      <c r="R376" s="27"/>
      <c r="S376" s="27"/>
      <c r="T376" s="27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1:35">
      <c r="A377" s="5">
        <v>41449</v>
      </c>
      <c r="B377" s="9">
        <v>0</v>
      </c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10"/>
      <c r="I377" s="10"/>
      <c r="J377" s="10"/>
      <c r="K377" s="9"/>
      <c r="L377" s="27" t="s">
        <v>254</v>
      </c>
      <c r="M377" s="48"/>
      <c r="N377" s="27"/>
      <c r="O377" s="27"/>
      <c r="P377" s="27"/>
      <c r="Q377" s="27"/>
      <c r="R377" s="27"/>
      <c r="S377" s="27"/>
      <c r="T377" s="27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1:35" ht="13.5" thickBot="1">
      <c r="A378" s="6">
        <v>41450</v>
      </c>
      <c r="B378" s="12">
        <v>0</v>
      </c>
      <c r="C378" s="12">
        <v>0</v>
      </c>
      <c r="D378" s="12">
        <v>0</v>
      </c>
      <c r="E378" s="12">
        <v>0</v>
      </c>
      <c r="F378" s="77">
        <v>0</v>
      </c>
      <c r="G378" s="12"/>
      <c r="H378" s="13"/>
      <c r="I378" s="13"/>
      <c r="J378" s="13"/>
      <c r="K378" s="12"/>
      <c r="L378" s="25" t="s">
        <v>231</v>
      </c>
      <c r="M378" s="49"/>
      <c r="N378" s="27"/>
      <c r="O378" s="27"/>
      <c r="P378" s="27"/>
      <c r="Q378" s="27"/>
      <c r="R378" s="27"/>
      <c r="S378" s="27"/>
      <c r="T378" s="27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1:35">
      <c r="A379" s="99">
        <v>41368</v>
      </c>
      <c r="B379" s="9">
        <v>0</v>
      </c>
      <c r="C379" s="9">
        <v>0</v>
      </c>
      <c r="D379" s="9">
        <v>0</v>
      </c>
      <c r="E379" s="9">
        <v>0</v>
      </c>
      <c r="F379" s="76"/>
      <c r="G379" s="9"/>
      <c r="H379" s="10"/>
      <c r="I379" s="10"/>
      <c r="J379" s="10"/>
      <c r="K379" s="9"/>
      <c r="L379" s="45" t="s">
        <v>132</v>
      </c>
      <c r="M379" s="48"/>
      <c r="N379" s="27"/>
      <c r="O379" s="27"/>
      <c r="P379" s="27"/>
      <c r="Q379" s="27"/>
      <c r="R379" s="27"/>
      <c r="S379" s="27"/>
      <c r="T379" s="27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1:35">
      <c r="A380" s="8">
        <v>41369</v>
      </c>
      <c r="B380" s="9">
        <v>0</v>
      </c>
      <c r="C380" s="9">
        <v>0</v>
      </c>
      <c r="D380" s="9">
        <v>0</v>
      </c>
      <c r="E380" s="9">
        <v>0</v>
      </c>
      <c r="F380" s="76"/>
      <c r="G380" s="9"/>
      <c r="H380" s="10"/>
      <c r="I380" s="10"/>
      <c r="J380" s="10"/>
      <c r="K380" s="9"/>
      <c r="L380" s="45" t="s">
        <v>123</v>
      </c>
      <c r="M380" s="48"/>
      <c r="N380" s="27"/>
      <c r="O380" s="27"/>
      <c r="P380" s="27"/>
      <c r="Q380" s="27"/>
      <c r="R380" s="27"/>
      <c r="S380" s="27"/>
      <c r="T380" s="27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1:35">
      <c r="A381" s="8">
        <v>41375</v>
      </c>
      <c r="B381" s="24">
        <v>0</v>
      </c>
      <c r="C381" s="24">
        <v>0</v>
      </c>
      <c r="D381" s="24">
        <v>0</v>
      </c>
      <c r="E381" s="24">
        <v>0</v>
      </c>
      <c r="F381" s="76"/>
      <c r="G381" s="24"/>
      <c r="H381" s="27"/>
      <c r="I381" s="27"/>
      <c r="J381" s="25"/>
      <c r="K381" s="24"/>
      <c r="L381" s="25" t="s">
        <v>112</v>
      </c>
      <c r="M381" s="25"/>
      <c r="N381" s="27"/>
      <c r="O381" s="27"/>
      <c r="P381" s="27"/>
      <c r="Q381" s="27"/>
      <c r="R381" s="27"/>
      <c r="S381" s="27"/>
      <c r="T381" s="27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1:35">
      <c r="A382" s="8">
        <v>41376</v>
      </c>
      <c r="B382" s="24">
        <v>0</v>
      </c>
      <c r="C382" s="24">
        <v>0</v>
      </c>
      <c r="D382" s="24">
        <v>0</v>
      </c>
      <c r="E382" s="24">
        <v>0</v>
      </c>
      <c r="F382" s="76"/>
      <c r="G382" s="24"/>
      <c r="H382" s="27"/>
      <c r="I382" s="27"/>
      <c r="J382" s="25"/>
      <c r="K382" s="24"/>
      <c r="L382" s="45"/>
      <c r="M382" s="25"/>
      <c r="N382" s="27"/>
      <c r="O382" s="27"/>
      <c r="P382" s="27"/>
      <c r="Q382" s="27"/>
      <c r="R382" s="27"/>
      <c r="S382" s="27"/>
      <c r="T382" s="27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1:35">
      <c r="A383" s="7">
        <v>41381</v>
      </c>
      <c r="B383" s="24">
        <v>0</v>
      </c>
      <c r="C383" s="24">
        <v>0</v>
      </c>
      <c r="D383" s="24">
        <v>0</v>
      </c>
      <c r="E383" s="24">
        <v>0</v>
      </c>
      <c r="F383" s="76"/>
      <c r="G383" s="24"/>
      <c r="H383" s="27"/>
      <c r="I383" s="27"/>
      <c r="J383" s="25"/>
      <c r="K383" s="24"/>
      <c r="L383" s="27" t="s">
        <v>125</v>
      </c>
      <c r="M383" s="25"/>
      <c r="N383" s="27"/>
      <c r="O383" s="27"/>
      <c r="P383" s="27"/>
      <c r="Q383" s="27"/>
      <c r="R383" s="27"/>
      <c r="S383" s="27"/>
      <c r="T383" s="27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1:35">
      <c r="A384" s="7">
        <v>41383</v>
      </c>
      <c r="B384" s="24">
        <v>0</v>
      </c>
      <c r="C384" s="24">
        <v>0</v>
      </c>
      <c r="D384" s="24">
        <v>0</v>
      </c>
      <c r="E384" s="24">
        <v>0</v>
      </c>
      <c r="F384" s="76"/>
      <c r="G384" s="24"/>
      <c r="H384" s="27"/>
      <c r="I384" s="27"/>
      <c r="J384" s="25"/>
      <c r="K384" s="24"/>
      <c r="L384" s="27" t="s">
        <v>77</v>
      </c>
      <c r="M384" s="42" t="s">
        <v>66</v>
      </c>
      <c r="N384" s="27"/>
      <c r="O384" s="27"/>
      <c r="P384" s="27"/>
      <c r="Q384" s="27"/>
      <c r="R384" s="27"/>
      <c r="S384" s="27"/>
      <c r="T384" s="27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1:35">
      <c r="A385" s="5">
        <v>41383</v>
      </c>
      <c r="B385" s="24">
        <v>0</v>
      </c>
      <c r="C385" s="24">
        <v>0</v>
      </c>
      <c r="D385" s="24">
        <v>0</v>
      </c>
      <c r="E385" s="24">
        <v>0</v>
      </c>
      <c r="F385" s="76"/>
      <c r="G385" s="24"/>
      <c r="H385" s="27"/>
      <c r="I385" s="27"/>
      <c r="J385" s="25"/>
      <c r="K385" s="24"/>
      <c r="L385" s="45" t="s">
        <v>77</v>
      </c>
      <c r="M385" s="25"/>
      <c r="N385" s="27"/>
      <c r="O385" s="27"/>
      <c r="P385" s="27"/>
      <c r="Q385" s="27"/>
      <c r="R385" s="27"/>
      <c r="S385" s="27"/>
      <c r="T385" s="27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1:35">
      <c r="A386" s="5">
        <v>41389</v>
      </c>
      <c r="B386" s="9">
        <v>0</v>
      </c>
      <c r="C386" s="9">
        <v>0</v>
      </c>
      <c r="D386" s="9">
        <v>0</v>
      </c>
      <c r="E386" s="9">
        <v>0</v>
      </c>
      <c r="F386" s="76"/>
      <c r="G386" s="9"/>
      <c r="H386" s="10"/>
      <c r="I386" s="10"/>
      <c r="J386" s="10"/>
      <c r="K386" s="9"/>
      <c r="L386" s="32" t="s">
        <v>98</v>
      </c>
      <c r="M386" s="25"/>
      <c r="N386" s="27"/>
      <c r="O386" s="27"/>
      <c r="P386" s="27"/>
      <c r="Q386" s="27"/>
      <c r="R386" s="27"/>
      <c r="S386" s="27"/>
      <c r="T386" s="27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>
      <c r="A387" s="5">
        <v>41393</v>
      </c>
      <c r="B387" s="24">
        <v>0</v>
      </c>
      <c r="C387" s="24">
        <v>0</v>
      </c>
      <c r="D387" s="24">
        <v>0</v>
      </c>
      <c r="E387" s="24">
        <v>0</v>
      </c>
      <c r="F387" s="76"/>
      <c r="G387" s="24"/>
      <c r="H387" s="27"/>
      <c r="I387" s="27"/>
      <c r="J387" s="25"/>
      <c r="K387" s="24"/>
      <c r="L387" s="43" t="s">
        <v>96</v>
      </c>
      <c r="M387" s="25"/>
      <c r="N387" s="27"/>
      <c r="O387" s="27"/>
      <c r="P387" s="27"/>
      <c r="Q387" s="27"/>
      <c r="R387" s="27"/>
      <c r="S387" s="27"/>
      <c r="T387" s="27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1:35">
      <c r="A388" s="5">
        <v>41395</v>
      </c>
      <c r="B388" s="24">
        <v>0</v>
      </c>
      <c r="C388" s="24">
        <v>0</v>
      </c>
      <c r="D388" s="24">
        <v>0</v>
      </c>
      <c r="E388" s="24">
        <v>0</v>
      </c>
      <c r="F388" s="76"/>
      <c r="G388" s="24"/>
      <c r="H388" s="27"/>
      <c r="I388" s="27"/>
      <c r="J388" s="25"/>
      <c r="K388" s="24"/>
      <c r="L388" s="43" t="s">
        <v>90</v>
      </c>
      <c r="M388" s="25"/>
      <c r="N388" s="27"/>
      <c r="O388" s="27"/>
      <c r="P388" s="27"/>
      <c r="Q388" s="27"/>
      <c r="R388" s="27"/>
      <c r="S388" s="27"/>
      <c r="T388" s="27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>
      <c r="A389" s="5">
        <v>41400</v>
      </c>
      <c r="B389" s="24">
        <v>0</v>
      </c>
      <c r="C389" s="24">
        <v>0</v>
      </c>
      <c r="D389" s="24">
        <v>0</v>
      </c>
      <c r="E389" s="24">
        <v>0</v>
      </c>
      <c r="F389" s="76"/>
      <c r="G389" s="24"/>
      <c r="H389" s="27"/>
      <c r="I389" s="27"/>
      <c r="J389" s="25"/>
      <c r="K389" s="24"/>
      <c r="L389" s="45" t="s">
        <v>108</v>
      </c>
      <c r="M389" s="25"/>
      <c r="N389" s="27"/>
      <c r="O389" s="27"/>
      <c r="P389" s="27"/>
      <c r="Q389" s="27"/>
      <c r="R389" s="27"/>
      <c r="S389" s="27"/>
      <c r="T389" s="27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>
      <c r="A390" s="5">
        <v>41401</v>
      </c>
      <c r="B390" s="24">
        <v>0</v>
      </c>
      <c r="C390" s="24">
        <v>0</v>
      </c>
      <c r="D390" s="24">
        <v>0</v>
      </c>
      <c r="E390" s="24">
        <v>0</v>
      </c>
      <c r="F390" s="109"/>
      <c r="G390" s="24"/>
      <c r="H390" s="27"/>
      <c r="I390" s="27"/>
      <c r="J390" s="25"/>
      <c r="K390" s="24"/>
      <c r="L390" s="27" t="s">
        <v>185</v>
      </c>
      <c r="M390" s="25"/>
      <c r="N390" s="27"/>
      <c r="O390" s="27"/>
      <c r="P390" s="27"/>
      <c r="Q390" s="27"/>
      <c r="R390" s="27"/>
      <c r="S390" s="27"/>
      <c r="T390" s="27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>
      <c r="A391" s="5">
        <v>41409</v>
      </c>
      <c r="B391" s="24">
        <v>0</v>
      </c>
      <c r="C391" s="24">
        <v>0</v>
      </c>
      <c r="D391" s="24">
        <v>0</v>
      </c>
      <c r="E391" s="24">
        <v>0</v>
      </c>
      <c r="F391" s="109"/>
      <c r="G391" s="24"/>
      <c r="H391" s="27"/>
      <c r="I391" s="27"/>
      <c r="J391" s="25"/>
      <c r="K391" s="24"/>
      <c r="L391" s="45" t="s">
        <v>100</v>
      </c>
      <c r="M391" s="52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1:35">
      <c r="A392" s="5">
        <v>41411</v>
      </c>
      <c r="B392" s="24">
        <v>0</v>
      </c>
      <c r="C392" s="24">
        <v>0</v>
      </c>
      <c r="D392" s="24">
        <v>0</v>
      </c>
      <c r="E392" s="24">
        <v>0</v>
      </c>
      <c r="F392" s="109"/>
      <c r="G392" s="24"/>
      <c r="H392" s="27"/>
      <c r="I392" s="27"/>
      <c r="J392" s="25"/>
      <c r="K392" s="24"/>
      <c r="L392" s="27" t="s">
        <v>163</v>
      </c>
      <c r="M392" s="52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1:35">
      <c r="A393" s="5">
        <v>41415</v>
      </c>
      <c r="B393" s="24">
        <v>0</v>
      </c>
      <c r="C393" s="24">
        <v>0</v>
      </c>
      <c r="D393" s="24">
        <v>0</v>
      </c>
      <c r="E393" s="24">
        <v>0</v>
      </c>
      <c r="F393" s="109"/>
      <c r="G393" s="24"/>
      <c r="H393" s="27"/>
      <c r="I393" s="27"/>
      <c r="J393" s="25"/>
      <c r="K393" s="24"/>
      <c r="L393" s="32" t="s">
        <v>152</v>
      </c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  <row r="394" spans="1:35">
      <c r="A394" s="5">
        <v>41416</v>
      </c>
      <c r="B394" s="24">
        <v>0</v>
      </c>
      <c r="C394" s="24">
        <v>0</v>
      </c>
      <c r="D394" s="24">
        <v>0</v>
      </c>
      <c r="E394" s="24">
        <v>0</v>
      </c>
      <c r="F394" s="109"/>
      <c r="G394" s="24"/>
      <c r="H394" s="27"/>
      <c r="I394" s="27"/>
      <c r="J394" s="25"/>
      <c r="K394" s="24"/>
      <c r="L394" s="25" t="s">
        <v>160</v>
      </c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</row>
    <row r="395" spans="1:35">
      <c r="A395" s="5">
        <v>41422</v>
      </c>
      <c r="B395" s="24">
        <v>0</v>
      </c>
      <c r="C395" s="24">
        <v>0</v>
      </c>
      <c r="D395" s="24">
        <v>0</v>
      </c>
      <c r="E395" s="24">
        <v>0</v>
      </c>
      <c r="F395" s="76"/>
      <c r="G395" s="24"/>
      <c r="H395" s="27"/>
      <c r="I395" s="27"/>
      <c r="J395" s="25"/>
      <c r="K395" s="24"/>
      <c r="L395" s="143" t="s">
        <v>157</v>
      </c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</row>
    <row r="396" spans="1:35">
      <c r="A396" s="98">
        <v>41423</v>
      </c>
      <c r="B396" s="24">
        <v>0</v>
      </c>
      <c r="C396" s="24">
        <v>0</v>
      </c>
      <c r="D396" s="24">
        <v>0</v>
      </c>
      <c r="E396" s="24">
        <v>0</v>
      </c>
      <c r="F396" s="76"/>
      <c r="G396" s="24"/>
      <c r="H396" s="27"/>
      <c r="I396" s="27"/>
      <c r="J396" s="25"/>
      <c r="K396" s="24"/>
      <c r="L396" s="45" t="s">
        <v>147</v>
      </c>
      <c r="M396" s="48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</row>
    <row r="397" spans="1:35">
      <c r="A397" s="98">
        <v>41424</v>
      </c>
      <c r="B397" s="24">
        <v>0</v>
      </c>
      <c r="C397" s="24">
        <v>0</v>
      </c>
      <c r="D397" s="24">
        <v>0</v>
      </c>
      <c r="E397" s="24">
        <v>0</v>
      </c>
      <c r="F397" s="109"/>
      <c r="G397" s="24"/>
      <c r="H397" s="27"/>
      <c r="I397" s="27"/>
      <c r="J397" s="25"/>
      <c r="K397" s="24"/>
      <c r="L397" s="32" t="s">
        <v>235</v>
      </c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</row>
    <row r="398" spans="1:35" ht="15">
      <c r="A398" s="98">
        <v>41425</v>
      </c>
      <c r="B398" s="24">
        <v>0</v>
      </c>
      <c r="C398" s="24">
        <v>0</v>
      </c>
      <c r="D398" s="24">
        <v>1</v>
      </c>
      <c r="E398" s="24">
        <v>0</v>
      </c>
      <c r="F398" s="109"/>
      <c r="G398" s="24"/>
      <c r="H398" s="27"/>
      <c r="I398" s="27"/>
      <c r="J398" s="25"/>
      <c r="K398" s="65" t="s">
        <v>269</v>
      </c>
      <c r="L398" s="32" t="s">
        <v>267</v>
      </c>
      <c r="M398" s="65" t="s">
        <v>268</v>
      </c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</row>
    <row r="399" spans="1:35">
      <c r="A399" s="98">
        <v>41425</v>
      </c>
      <c r="B399" s="24">
        <v>0</v>
      </c>
      <c r="C399" s="24">
        <v>0</v>
      </c>
      <c r="D399" s="24">
        <v>0</v>
      </c>
      <c r="E399" s="24">
        <v>0</v>
      </c>
      <c r="F399" s="109"/>
      <c r="G399" s="24"/>
      <c r="H399" s="27"/>
      <c r="I399" s="27"/>
      <c r="J399" s="25"/>
      <c r="K399" s="24"/>
      <c r="L399" s="32" t="s">
        <v>267</v>
      </c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</row>
    <row r="400" spans="1:35">
      <c r="A400" s="98">
        <v>41429</v>
      </c>
      <c r="B400" s="24">
        <v>0</v>
      </c>
      <c r="C400" s="24">
        <v>0</v>
      </c>
      <c r="D400" s="24">
        <v>0</v>
      </c>
      <c r="E400" s="24">
        <v>0</v>
      </c>
      <c r="F400" s="109"/>
      <c r="G400" s="24"/>
      <c r="H400" s="27"/>
      <c r="I400" s="27"/>
      <c r="J400" s="25"/>
      <c r="K400" s="24"/>
      <c r="L400" s="32" t="s">
        <v>167</v>
      </c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</row>
    <row r="401" spans="1:35">
      <c r="A401" s="5">
        <v>41430</v>
      </c>
      <c r="B401" s="24">
        <v>0</v>
      </c>
      <c r="C401" s="24">
        <v>0</v>
      </c>
      <c r="D401" s="24">
        <v>0</v>
      </c>
      <c r="E401" s="24">
        <v>0</v>
      </c>
      <c r="F401" s="109"/>
      <c r="G401" s="24"/>
      <c r="H401" s="27"/>
      <c r="I401" s="27"/>
      <c r="J401" s="25"/>
      <c r="K401" s="24"/>
      <c r="L401" s="51" t="s">
        <v>189</v>
      </c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</row>
    <row r="402" spans="1:35">
      <c r="A402" s="5">
        <v>41436</v>
      </c>
      <c r="B402" s="24">
        <v>0</v>
      </c>
      <c r="C402" s="24">
        <v>0</v>
      </c>
      <c r="D402" s="24">
        <v>0</v>
      </c>
      <c r="E402" s="24">
        <v>0</v>
      </c>
      <c r="F402" s="109"/>
      <c r="G402" s="24"/>
      <c r="H402" s="27"/>
      <c r="I402" s="27"/>
      <c r="J402" s="25"/>
      <c r="K402" s="24"/>
      <c r="L402" s="25" t="s">
        <v>256</v>
      </c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</row>
    <row r="403" spans="1:35">
      <c r="A403" s="5">
        <v>41437</v>
      </c>
      <c r="B403" s="25">
        <v>0</v>
      </c>
      <c r="C403" s="25">
        <v>0</v>
      </c>
      <c r="D403" s="25">
        <v>0</v>
      </c>
      <c r="E403" s="25">
        <v>0</v>
      </c>
      <c r="F403" s="109"/>
      <c r="L403" s="25" t="s">
        <v>237</v>
      </c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</row>
    <row r="404" spans="1:35">
      <c r="A404" s="5">
        <v>41444</v>
      </c>
      <c r="B404" s="24">
        <v>0</v>
      </c>
      <c r="C404" s="24">
        <v>0</v>
      </c>
      <c r="D404" s="24">
        <v>0</v>
      </c>
      <c r="E404" s="24">
        <v>0</v>
      </c>
      <c r="F404" s="76"/>
      <c r="G404" s="24"/>
      <c r="H404" s="27"/>
      <c r="I404" s="27"/>
      <c r="J404" s="25"/>
      <c r="K404" s="24"/>
      <c r="L404" s="32" t="s">
        <v>219</v>
      </c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</row>
    <row r="405" spans="1:35">
      <c r="A405" s="5">
        <v>41445</v>
      </c>
      <c r="B405" s="24">
        <v>0</v>
      </c>
      <c r="C405" s="24">
        <v>0</v>
      </c>
      <c r="D405" s="24">
        <v>0</v>
      </c>
      <c r="E405" s="24">
        <v>0</v>
      </c>
      <c r="F405" s="76"/>
      <c r="G405" s="27"/>
      <c r="H405" s="27"/>
      <c r="I405" s="27"/>
      <c r="J405" s="25"/>
      <c r="K405" s="27"/>
      <c r="L405" s="27" t="s">
        <v>240</v>
      </c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</row>
    <row r="406" spans="1:35">
      <c r="A406" s="5">
        <v>41449</v>
      </c>
      <c r="B406" s="24">
        <v>0</v>
      </c>
      <c r="C406" s="24">
        <v>0</v>
      </c>
      <c r="D406" s="24">
        <v>0</v>
      </c>
      <c r="E406" s="24">
        <v>0</v>
      </c>
      <c r="F406" s="76"/>
      <c r="G406" s="27"/>
      <c r="H406" s="27"/>
      <c r="I406" s="27"/>
      <c r="J406" s="25"/>
      <c r="K406" s="27"/>
      <c r="L406" s="27" t="s">
        <v>254</v>
      </c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.5" thickBot="1">
      <c r="A407" s="6">
        <v>41450</v>
      </c>
      <c r="B407" s="24">
        <v>0</v>
      </c>
      <c r="C407" s="24">
        <v>0</v>
      </c>
      <c r="D407" s="24">
        <v>0</v>
      </c>
      <c r="E407" s="24">
        <v>0</v>
      </c>
      <c r="F407" s="76"/>
      <c r="G407" s="6"/>
      <c r="H407" s="6"/>
      <c r="I407" s="6"/>
      <c r="J407" s="6"/>
      <c r="K407" s="6"/>
      <c r="L407" s="25" t="s">
        <v>231</v>
      </c>
      <c r="M407" s="6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>
      <c r="A408" s="5"/>
      <c r="B408" s="25">
        <f>COUNT(B321:E407,F321:F378)</f>
        <v>406</v>
      </c>
      <c r="C408" s="25"/>
      <c r="D408" s="25"/>
      <c r="E408" s="25"/>
      <c r="F408" s="25"/>
      <c r="G408" s="25">
        <f>SUM(G321:G407)</f>
        <v>8</v>
      </c>
      <c r="H408" s="25">
        <f t="shared" ref="H408:J408" si="6">SUM(H321:H407)</f>
        <v>3</v>
      </c>
      <c r="I408" s="25">
        <f t="shared" si="6"/>
        <v>2</v>
      </c>
      <c r="J408" s="25">
        <f t="shared" si="6"/>
        <v>2</v>
      </c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>
      <c r="A409" s="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>
      <c r="A410" s="1" t="s">
        <v>56</v>
      </c>
      <c r="B410" s="92" t="s">
        <v>14</v>
      </c>
      <c r="C410" s="93" t="s">
        <v>14</v>
      </c>
      <c r="D410" s="92" t="s">
        <v>14</v>
      </c>
      <c r="E410" s="93" t="s">
        <v>14</v>
      </c>
      <c r="F410" s="93" t="s">
        <v>14</v>
      </c>
      <c r="G410" s="93"/>
      <c r="H410" s="25"/>
      <c r="I410" s="25"/>
      <c r="J410" s="25"/>
      <c r="K410" s="93" t="s">
        <v>17</v>
      </c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spans="1:35">
      <c r="A411" s="93" t="s">
        <v>0</v>
      </c>
      <c r="B411" s="93" t="s">
        <v>19</v>
      </c>
      <c r="C411" s="93" t="s">
        <v>20</v>
      </c>
      <c r="D411" s="92" t="s">
        <v>21</v>
      </c>
      <c r="E411" s="93" t="s">
        <v>22</v>
      </c>
      <c r="F411" s="93" t="s">
        <v>24</v>
      </c>
      <c r="G411" s="93" t="s">
        <v>25</v>
      </c>
      <c r="H411" s="93" t="s">
        <v>26</v>
      </c>
      <c r="I411" s="93" t="s">
        <v>23</v>
      </c>
      <c r="J411" s="93" t="s">
        <v>40</v>
      </c>
      <c r="K411" s="95" t="s">
        <v>27</v>
      </c>
      <c r="L411" s="93" t="s">
        <v>28</v>
      </c>
      <c r="M411" s="93" t="s">
        <v>29</v>
      </c>
      <c r="N411" s="93" t="s">
        <v>30</v>
      </c>
      <c r="O411" s="93" t="s">
        <v>6</v>
      </c>
      <c r="P411" s="93" t="s">
        <v>7</v>
      </c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1:35">
      <c r="A412" s="99">
        <v>41368</v>
      </c>
      <c r="B412" s="15">
        <v>0</v>
      </c>
      <c r="C412" s="15">
        <v>0</v>
      </c>
      <c r="D412" s="15">
        <v>0</v>
      </c>
      <c r="E412" s="15">
        <v>0</v>
      </c>
      <c r="F412" s="104"/>
      <c r="G412" s="104"/>
      <c r="H412" s="104"/>
      <c r="I412" s="15">
        <v>0</v>
      </c>
      <c r="J412" s="93"/>
      <c r="K412" s="9"/>
      <c r="L412" s="16"/>
      <c r="M412" s="16"/>
      <c r="N412" s="10"/>
      <c r="O412" s="15"/>
      <c r="P412" s="34" t="s">
        <v>132</v>
      </c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1:35">
      <c r="A413" s="8">
        <v>41369</v>
      </c>
      <c r="B413" s="9">
        <v>0</v>
      </c>
      <c r="C413" s="9">
        <v>0</v>
      </c>
      <c r="D413" s="9">
        <v>0</v>
      </c>
      <c r="E413" s="9">
        <v>0</v>
      </c>
      <c r="F413" s="104"/>
      <c r="G413" s="104"/>
      <c r="H413" s="104"/>
      <c r="I413" s="9">
        <v>0</v>
      </c>
      <c r="J413" s="93"/>
      <c r="K413" s="9"/>
      <c r="L413" s="10"/>
      <c r="M413" s="10"/>
      <c r="N413" s="10"/>
      <c r="O413" s="9"/>
      <c r="P413" s="45" t="s">
        <v>123</v>
      </c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1:35">
      <c r="A414" s="8">
        <v>41375</v>
      </c>
      <c r="B414" s="9">
        <v>0</v>
      </c>
      <c r="C414" s="9">
        <v>0</v>
      </c>
      <c r="D414" s="9">
        <v>0</v>
      </c>
      <c r="E414" s="9">
        <v>0</v>
      </c>
      <c r="F414" s="104"/>
      <c r="G414" s="104"/>
      <c r="H414" s="104"/>
      <c r="I414" s="9">
        <v>0</v>
      </c>
      <c r="J414" s="93"/>
      <c r="K414" s="9"/>
      <c r="L414" s="10"/>
      <c r="M414" s="10"/>
      <c r="N414" s="10"/>
      <c r="O414" s="9"/>
      <c r="P414" s="32" t="s">
        <v>112</v>
      </c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>
      <c r="A415" s="8">
        <v>41376</v>
      </c>
      <c r="B415" s="9">
        <v>0</v>
      </c>
      <c r="C415" s="9">
        <v>0</v>
      </c>
      <c r="D415" s="9">
        <v>0</v>
      </c>
      <c r="E415" s="9">
        <v>0</v>
      </c>
      <c r="F415" s="104"/>
      <c r="G415" s="104"/>
      <c r="H415" s="104"/>
      <c r="I415" s="9">
        <v>0</v>
      </c>
      <c r="J415" s="93"/>
      <c r="K415" s="9"/>
      <c r="L415" s="10"/>
      <c r="M415" s="10"/>
      <c r="N415" s="10"/>
      <c r="O415" s="9"/>
      <c r="P415" s="32" t="s">
        <v>125</v>
      </c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>
      <c r="A416" s="7">
        <v>41381</v>
      </c>
      <c r="B416" s="9">
        <v>0</v>
      </c>
      <c r="C416" s="9">
        <v>0</v>
      </c>
      <c r="D416" s="9">
        <v>0</v>
      </c>
      <c r="E416" s="9">
        <v>0</v>
      </c>
      <c r="F416" s="104"/>
      <c r="G416" s="104"/>
      <c r="H416" s="104"/>
      <c r="I416" s="9">
        <v>0</v>
      </c>
      <c r="J416" s="93"/>
      <c r="K416" s="9"/>
      <c r="L416" s="10"/>
      <c r="M416" s="10"/>
      <c r="N416" s="10"/>
      <c r="O416" s="9"/>
      <c r="P416" s="32" t="s">
        <v>112</v>
      </c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6">
      <c r="A417" s="7">
        <v>41383</v>
      </c>
      <c r="B417" s="9">
        <v>0</v>
      </c>
      <c r="C417" s="9">
        <v>0</v>
      </c>
      <c r="D417" s="9">
        <v>0</v>
      </c>
      <c r="E417" s="9">
        <v>0</v>
      </c>
      <c r="F417" s="104"/>
      <c r="G417" s="104"/>
      <c r="H417" s="104"/>
      <c r="I417" s="9">
        <v>0</v>
      </c>
      <c r="J417" s="93"/>
      <c r="K417" s="9"/>
      <c r="L417" s="10"/>
      <c r="M417" s="10"/>
      <c r="N417" s="10"/>
      <c r="O417" s="9"/>
      <c r="P417" s="27" t="s">
        <v>77</v>
      </c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6">
      <c r="A418" s="5">
        <v>41383</v>
      </c>
      <c r="B418" s="9">
        <v>0</v>
      </c>
      <c r="C418" s="9">
        <v>0</v>
      </c>
      <c r="D418" s="9">
        <v>0</v>
      </c>
      <c r="E418" s="9">
        <v>0</v>
      </c>
      <c r="F418" s="104"/>
      <c r="G418" s="104"/>
      <c r="H418" s="104"/>
      <c r="I418" s="9">
        <v>0</v>
      </c>
      <c r="J418" s="93"/>
      <c r="K418" s="9"/>
      <c r="L418" s="10"/>
      <c r="M418" s="10"/>
      <c r="N418" s="10"/>
      <c r="O418" s="9"/>
      <c r="P418" s="45" t="s">
        <v>77</v>
      </c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1:36">
      <c r="A419" s="5">
        <v>41389</v>
      </c>
      <c r="B419" s="9">
        <v>0</v>
      </c>
      <c r="C419" s="9">
        <v>0</v>
      </c>
      <c r="D419" s="9">
        <v>0</v>
      </c>
      <c r="E419" s="9">
        <v>0</v>
      </c>
      <c r="F419" s="104"/>
      <c r="G419" s="104"/>
      <c r="H419" s="104"/>
      <c r="I419" s="9">
        <v>0</v>
      </c>
      <c r="J419" s="93"/>
      <c r="K419" s="9"/>
      <c r="L419" s="10"/>
      <c r="M419" s="10"/>
      <c r="N419" s="10"/>
      <c r="O419" s="9"/>
      <c r="P419" s="32" t="s">
        <v>98</v>
      </c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 spans="1:36">
      <c r="A420" s="5">
        <v>41395</v>
      </c>
      <c r="B420" s="9">
        <v>0</v>
      </c>
      <c r="C420" s="9">
        <v>0</v>
      </c>
      <c r="D420" s="9">
        <v>0</v>
      </c>
      <c r="E420" s="9">
        <v>0</v>
      </c>
      <c r="F420" s="104"/>
      <c r="G420" s="104"/>
      <c r="H420" s="104"/>
      <c r="I420" s="9">
        <v>0</v>
      </c>
      <c r="J420" s="93"/>
      <c r="K420" s="9"/>
      <c r="L420" s="10"/>
      <c r="M420" s="10"/>
      <c r="N420" s="10"/>
      <c r="O420" s="9"/>
      <c r="P420" s="43" t="s">
        <v>90</v>
      </c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 spans="1:36">
      <c r="A421" s="5">
        <v>41397</v>
      </c>
      <c r="B421" s="9">
        <v>0</v>
      </c>
      <c r="C421" s="9">
        <v>0</v>
      </c>
      <c r="D421" s="9">
        <v>0</v>
      </c>
      <c r="E421" s="9">
        <v>0</v>
      </c>
      <c r="F421" s="104"/>
      <c r="G421" s="104"/>
      <c r="H421" s="104"/>
      <c r="I421" s="9">
        <v>0</v>
      </c>
      <c r="J421" s="93"/>
      <c r="K421" s="9"/>
      <c r="L421" s="10"/>
      <c r="M421" s="10"/>
      <c r="N421" s="10"/>
      <c r="O421" s="9"/>
      <c r="P421" s="45" t="s">
        <v>79</v>
      </c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 spans="1:36">
      <c r="A422" s="5">
        <v>41401</v>
      </c>
      <c r="B422" s="9">
        <v>0</v>
      </c>
      <c r="C422" s="9">
        <v>0</v>
      </c>
      <c r="D422" s="9">
        <v>0</v>
      </c>
      <c r="E422" s="9">
        <v>0</v>
      </c>
      <c r="F422" s="104"/>
      <c r="G422" s="104"/>
      <c r="H422" s="104"/>
      <c r="I422" s="9">
        <v>0</v>
      </c>
      <c r="J422" s="93"/>
      <c r="K422" s="9"/>
      <c r="L422" s="10"/>
      <c r="M422" s="10"/>
      <c r="N422" s="10"/>
      <c r="O422" s="9"/>
      <c r="P422" s="27" t="s">
        <v>185</v>
      </c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 spans="1:36">
      <c r="A423" s="5">
        <v>41404</v>
      </c>
      <c r="B423" s="9">
        <v>0</v>
      </c>
      <c r="C423" s="9">
        <v>0</v>
      </c>
      <c r="D423" s="9">
        <v>0</v>
      </c>
      <c r="E423" s="9">
        <v>0</v>
      </c>
      <c r="F423" s="104"/>
      <c r="G423" s="104"/>
      <c r="H423" s="104"/>
      <c r="I423" s="9">
        <v>0</v>
      </c>
      <c r="J423" s="93"/>
      <c r="K423" s="9"/>
      <c r="L423" s="10"/>
      <c r="M423" s="10"/>
      <c r="N423" s="10"/>
      <c r="O423" s="9"/>
      <c r="P423" s="32" t="s">
        <v>225</v>
      </c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 spans="1:36">
      <c r="A424" s="5">
        <v>41409</v>
      </c>
      <c r="B424" s="9">
        <v>0</v>
      </c>
      <c r="C424" s="9">
        <v>0</v>
      </c>
      <c r="D424" s="9">
        <v>0</v>
      </c>
      <c r="E424" s="9">
        <v>0</v>
      </c>
      <c r="F424" s="104"/>
      <c r="G424" s="104"/>
      <c r="H424" s="104"/>
      <c r="I424" s="9">
        <v>0</v>
      </c>
      <c r="J424" s="93"/>
      <c r="K424" s="9"/>
      <c r="L424" s="10"/>
      <c r="M424" s="10"/>
      <c r="N424" s="10"/>
      <c r="O424" s="9"/>
      <c r="P424" s="45" t="s">
        <v>100</v>
      </c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>
      <c r="A425" s="5">
        <v>41411</v>
      </c>
      <c r="B425" s="9">
        <v>0</v>
      </c>
      <c r="C425" s="9">
        <v>0</v>
      </c>
      <c r="D425" s="9">
        <v>0</v>
      </c>
      <c r="E425" s="9">
        <v>0</v>
      </c>
      <c r="F425" s="104"/>
      <c r="G425" s="104"/>
      <c r="H425" s="104"/>
      <c r="I425" s="9">
        <v>0</v>
      </c>
      <c r="J425" s="93"/>
      <c r="K425" s="9"/>
      <c r="L425" s="10"/>
      <c r="M425" s="10"/>
      <c r="N425" s="10"/>
      <c r="O425" s="9"/>
      <c r="P425" s="27" t="s">
        <v>163</v>
      </c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 spans="1:36">
      <c r="A426" s="5">
        <v>41415</v>
      </c>
      <c r="B426" s="9">
        <v>0</v>
      </c>
      <c r="C426" s="9">
        <v>0</v>
      </c>
      <c r="D426" s="9">
        <v>0</v>
      </c>
      <c r="E426" s="9">
        <v>0</v>
      </c>
      <c r="F426" s="104"/>
      <c r="G426" s="104"/>
      <c r="H426" s="104"/>
      <c r="I426" s="9">
        <v>0</v>
      </c>
      <c r="J426" s="93"/>
      <c r="K426" s="9"/>
      <c r="L426" s="10"/>
      <c r="M426" s="10"/>
      <c r="N426" s="10"/>
      <c r="O426" s="9"/>
      <c r="P426" s="32" t="s">
        <v>152</v>
      </c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 spans="1:36">
      <c r="A427" s="5">
        <v>41416</v>
      </c>
      <c r="B427" s="9">
        <v>0</v>
      </c>
      <c r="C427" s="9">
        <v>0</v>
      </c>
      <c r="D427" s="9">
        <v>0</v>
      </c>
      <c r="E427" s="9">
        <v>0</v>
      </c>
      <c r="F427" s="104"/>
      <c r="G427" s="104"/>
      <c r="H427" s="104"/>
      <c r="I427" s="9">
        <v>0</v>
      </c>
      <c r="J427" s="93"/>
      <c r="K427" s="9"/>
      <c r="L427" s="10"/>
      <c r="M427" s="10"/>
      <c r="N427" s="10"/>
      <c r="O427" s="9"/>
      <c r="P427" s="32" t="s">
        <v>160</v>
      </c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 spans="1:36">
      <c r="A428" s="5">
        <v>41422</v>
      </c>
      <c r="B428" s="9">
        <v>0</v>
      </c>
      <c r="C428" s="9">
        <v>0</v>
      </c>
      <c r="D428" s="9">
        <v>0</v>
      </c>
      <c r="E428" s="9">
        <v>0</v>
      </c>
      <c r="F428" s="104"/>
      <c r="G428" s="104"/>
      <c r="H428" s="104"/>
      <c r="I428" s="9">
        <v>0</v>
      </c>
      <c r="J428" s="93"/>
      <c r="K428" s="9"/>
      <c r="L428" s="10"/>
      <c r="M428" s="10"/>
      <c r="N428" s="10"/>
      <c r="O428" s="9"/>
      <c r="P428" s="51" t="s">
        <v>157</v>
      </c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 spans="1:36">
      <c r="A429" s="98">
        <v>41423</v>
      </c>
      <c r="B429" s="9">
        <v>0</v>
      </c>
      <c r="C429" s="9">
        <v>0</v>
      </c>
      <c r="D429" s="9">
        <v>0</v>
      </c>
      <c r="E429" s="9">
        <v>0</v>
      </c>
      <c r="F429" s="104"/>
      <c r="G429" s="104"/>
      <c r="H429" s="104"/>
      <c r="I429" s="9">
        <v>0</v>
      </c>
      <c r="J429" s="93"/>
      <c r="K429" s="9"/>
      <c r="L429" s="10"/>
      <c r="M429" s="10"/>
      <c r="N429" s="10"/>
      <c r="O429" s="9"/>
      <c r="P429" s="45" t="s">
        <v>147</v>
      </c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 spans="1:36">
      <c r="A430" s="98">
        <v>41429</v>
      </c>
      <c r="B430" s="9">
        <v>0</v>
      </c>
      <c r="C430" s="9">
        <v>0</v>
      </c>
      <c r="D430" s="9">
        <v>0</v>
      </c>
      <c r="E430" s="9">
        <v>0</v>
      </c>
      <c r="F430" s="104"/>
      <c r="G430" s="104"/>
      <c r="H430" s="104"/>
      <c r="I430" s="9">
        <v>0</v>
      </c>
      <c r="J430" s="93"/>
      <c r="K430" s="9"/>
      <c r="L430" s="10"/>
      <c r="M430" s="10"/>
      <c r="N430" s="10"/>
      <c r="O430" s="9"/>
      <c r="P430" s="32" t="s">
        <v>167</v>
      </c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 spans="1:36">
      <c r="A431" s="5">
        <v>41430</v>
      </c>
      <c r="B431" s="9">
        <v>0</v>
      </c>
      <c r="C431" s="9">
        <v>0</v>
      </c>
      <c r="D431" s="9">
        <v>0</v>
      </c>
      <c r="E431" s="9">
        <v>0</v>
      </c>
      <c r="F431" s="104"/>
      <c r="G431" s="104"/>
      <c r="H431" s="104"/>
      <c r="I431" s="9">
        <v>0</v>
      </c>
      <c r="J431" s="93"/>
      <c r="P431" s="51" t="s">
        <v>189</v>
      </c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 spans="1:36">
      <c r="A432" s="5">
        <v>41436</v>
      </c>
      <c r="B432" s="9">
        <v>0</v>
      </c>
      <c r="C432" s="9">
        <v>0</v>
      </c>
      <c r="D432" s="9">
        <v>0</v>
      </c>
      <c r="E432" s="9">
        <v>0</v>
      </c>
      <c r="F432" s="104"/>
      <c r="G432" s="104"/>
      <c r="H432" s="104"/>
      <c r="I432" s="9">
        <v>0</v>
      </c>
      <c r="J432" s="93"/>
      <c r="K432" s="9"/>
      <c r="L432" s="10"/>
      <c r="M432" s="10"/>
      <c r="N432" s="10"/>
      <c r="O432" s="9"/>
      <c r="P432" s="25" t="s">
        <v>256</v>
      </c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 spans="1:40">
      <c r="A433" s="5">
        <v>41437</v>
      </c>
      <c r="B433" s="9">
        <v>0</v>
      </c>
      <c r="C433" s="9">
        <v>0</v>
      </c>
      <c r="D433" s="9">
        <v>0</v>
      </c>
      <c r="E433" s="9">
        <v>0</v>
      </c>
      <c r="F433" s="104"/>
      <c r="G433" s="104"/>
      <c r="H433" s="104"/>
      <c r="I433" s="9">
        <v>0</v>
      </c>
      <c r="J433" s="93"/>
      <c r="K433" s="9"/>
      <c r="L433" s="10"/>
      <c r="M433" s="10"/>
      <c r="N433" s="10"/>
      <c r="O433" s="9"/>
      <c r="P433" s="25" t="s">
        <v>237</v>
      </c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 spans="1:40">
      <c r="A434" s="5">
        <v>41444</v>
      </c>
      <c r="B434" s="9">
        <v>0</v>
      </c>
      <c r="C434" s="9">
        <v>0</v>
      </c>
      <c r="D434" s="9">
        <v>0</v>
      </c>
      <c r="E434" s="9">
        <v>0</v>
      </c>
      <c r="F434" s="104"/>
      <c r="G434" s="104"/>
      <c r="H434" s="104"/>
      <c r="I434" s="9">
        <v>0</v>
      </c>
      <c r="J434" s="93"/>
      <c r="K434" s="9"/>
      <c r="L434" s="10"/>
      <c r="M434" s="10"/>
      <c r="N434" s="10"/>
      <c r="O434" s="9"/>
      <c r="P434" s="32" t="s">
        <v>219</v>
      </c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 spans="1:40">
      <c r="A435" s="5">
        <v>41445</v>
      </c>
      <c r="B435" s="9">
        <v>0</v>
      </c>
      <c r="C435" s="9">
        <v>0</v>
      </c>
      <c r="D435" s="9">
        <v>0</v>
      </c>
      <c r="E435" s="9">
        <v>0</v>
      </c>
      <c r="F435" s="104"/>
      <c r="G435" s="104"/>
      <c r="H435" s="104"/>
      <c r="I435" s="9">
        <v>0</v>
      </c>
      <c r="J435" s="93"/>
      <c r="K435" s="9"/>
      <c r="L435" s="10"/>
      <c r="M435" s="10"/>
      <c r="N435" s="10"/>
      <c r="O435" s="9"/>
      <c r="P435" s="27" t="s">
        <v>240</v>
      </c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 spans="1:40">
      <c r="A436" s="7">
        <v>41451</v>
      </c>
      <c r="B436" s="10">
        <v>0</v>
      </c>
      <c r="C436" s="9">
        <v>0</v>
      </c>
      <c r="D436" s="9">
        <v>0</v>
      </c>
      <c r="E436" s="9">
        <v>0</v>
      </c>
      <c r="F436" s="104"/>
      <c r="G436" s="104"/>
      <c r="H436" s="104"/>
      <c r="I436" s="9">
        <v>0</v>
      </c>
      <c r="J436" s="93"/>
      <c r="K436" s="10"/>
      <c r="L436" s="27"/>
      <c r="M436" s="10"/>
      <c r="N436" s="10"/>
      <c r="O436" s="10"/>
      <c r="P436" s="27" t="s">
        <v>227</v>
      </c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 spans="1:40" ht="13.5" thickBot="1">
      <c r="A437" s="7">
        <v>41452</v>
      </c>
      <c r="B437" s="13">
        <v>0</v>
      </c>
      <c r="C437" s="12">
        <v>0</v>
      </c>
      <c r="D437" s="12">
        <v>0</v>
      </c>
      <c r="E437" s="12">
        <v>0</v>
      </c>
      <c r="F437" s="124"/>
      <c r="G437" s="124"/>
      <c r="H437" s="124"/>
      <c r="I437" s="12">
        <v>0</v>
      </c>
      <c r="J437" s="124"/>
      <c r="K437" s="12"/>
      <c r="L437" s="30"/>
      <c r="M437" s="13"/>
      <c r="N437" s="13"/>
      <c r="O437" s="12"/>
      <c r="P437" s="3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 spans="1:40">
      <c r="A438" s="8">
        <v>41368</v>
      </c>
      <c r="B438" s="9">
        <v>1</v>
      </c>
      <c r="C438" s="9">
        <v>0</v>
      </c>
      <c r="D438" s="9">
        <v>0</v>
      </c>
      <c r="E438" s="9">
        <v>0</v>
      </c>
      <c r="F438" s="128"/>
      <c r="G438" s="128"/>
      <c r="H438" s="128"/>
      <c r="I438" s="9">
        <v>0</v>
      </c>
      <c r="J438" s="128"/>
      <c r="K438" s="9"/>
      <c r="L438" s="10"/>
      <c r="M438" s="10"/>
      <c r="N438" s="10"/>
      <c r="O438" s="9"/>
      <c r="P438" s="32" t="s">
        <v>132</v>
      </c>
      <c r="Q438" s="63"/>
      <c r="R438" s="10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1:40">
      <c r="A439" s="8">
        <v>41369</v>
      </c>
      <c r="B439" s="9">
        <v>0</v>
      </c>
      <c r="C439" s="9">
        <v>0</v>
      </c>
      <c r="D439" s="9">
        <v>0</v>
      </c>
      <c r="E439" s="9">
        <v>0</v>
      </c>
      <c r="F439" s="128"/>
      <c r="G439" s="128"/>
      <c r="H439" s="128"/>
      <c r="I439" s="9">
        <v>0</v>
      </c>
      <c r="J439" s="128"/>
      <c r="K439" s="9"/>
      <c r="L439" s="10"/>
      <c r="M439" s="10"/>
      <c r="N439" s="10"/>
      <c r="O439" s="9"/>
      <c r="P439" s="45" t="s">
        <v>123</v>
      </c>
      <c r="Q439" s="63"/>
      <c r="R439" s="10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1:40">
      <c r="A440" s="8">
        <v>41375</v>
      </c>
      <c r="B440" s="25">
        <v>0</v>
      </c>
      <c r="C440" s="25">
        <v>0</v>
      </c>
      <c r="D440" s="25"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v>0</v>
      </c>
      <c r="J440" s="25">
        <v>0</v>
      </c>
      <c r="P440" s="32" t="s">
        <v>112</v>
      </c>
      <c r="Q440" s="63"/>
      <c r="R440" s="10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1:40">
      <c r="A441" s="8">
        <v>41376</v>
      </c>
      <c r="B441" s="25">
        <v>0</v>
      </c>
      <c r="C441" s="25">
        <v>0</v>
      </c>
      <c r="D441" s="25"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v>0</v>
      </c>
      <c r="J441" s="25">
        <v>0</v>
      </c>
      <c r="K441" s="9"/>
      <c r="L441" s="10"/>
      <c r="M441" s="10"/>
      <c r="N441" s="10"/>
      <c r="O441" s="9"/>
      <c r="P441" s="32" t="s">
        <v>125</v>
      </c>
      <c r="Q441" s="25"/>
      <c r="R441" s="10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1:40">
      <c r="A442" s="7">
        <v>41381</v>
      </c>
      <c r="B442" s="9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/>
      <c r="L442" s="10"/>
      <c r="M442" s="10"/>
      <c r="N442" s="10"/>
      <c r="O442" s="9"/>
      <c r="P442" s="27" t="s">
        <v>125</v>
      </c>
      <c r="Q442" s="25"/>
      <c r="R442" s="10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1:40">
      <c r="A443" s="7">
        <v>41383</v>
      </c>
      <c r="B443" s="9">
        <v>0</v>
      </c>
      <c r="C443" s="9">
        <v>0</v>
      </c>
      <c r="D443" s="9">
        <v>0</v>
      </c>
      <c r="E443" s="9">
        <v>0</v>
      </c>
      <c r="F443" s="93"/>
      <c r="G443" s="93"/>
      <c r="H443" s="93"/>
      <c r="I443" s="9">
        <v>0</v>
      </c>
      <c r="J443" s="128"/>
      <c r="K443" s="9"/>
      <c r="L443" s="10"/>
      <c r="M443" s="10"/>
      <c r="N443" s="10"/>
      <c r="O443" s="9"/>
      <c r="P443" s="27" t="s">
        <v>77</v>
      </c>
      <c r="Q443" s="86" t="s">
        <v>66</v>
      </c>
      <c r="R443" s="10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1:40">
      <c r="A444" s="5">
        <v>41383</v>
      </c>
      <c r="B444" s="9">
        <v>0</v>
      </c>
      <c r="C444" s="9">
        <v>0</v>
      </c>
      <c r="D444" s="9">
        <v>0</v>
      </c>
      <c r="E444" s="9">
        <v>1</v>
      </c>
      <c r="F444" s="88">
        <v>0</v>
      </c>
      <c r="G444" s="88">
        <v>0</v>
      </c>
      <c r="H444" s="88">
        <v>0</v>
      </c>
      <c r="I444" s="9">
        <v>1</v>
      </c>
      <c r="J444" s="25">
        <v>0</v>
      </c>
      <c r="K444" s="9"/>
      <c r="L444" s="10"/>
      <c r="M444" s="10"/>
      <c r="N444" s="10"/>
      <c r="O444" s="9"/>
      <c r="P444" s="45" t="s">
        <v>77</v>
      </c>
      <c r="Q444" s="25"/>
      <c r="R444" s="10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1:40">
      <c r="A445" s="5">
        <v>41389</v>
      </c>
      <c r="B445" s="9">
        <v>0</v>
      </c>
      <c r="C445" s="9">
        <v>0</v>
      </c>
      <c r="D445" s="9">
        <v>0</v>
      </c>
      <c r="E445" s="9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9"/>
      <c r="L445" s="10"/>
      <c r="M445" s="10"/>
      <c r="N445" s="10"/>
      <c r="O445" s="9"/>
      <c r="P445" s="32" t="s">
        <v>98</v>
      </c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</row>
    <row r="446" spans="1:40">
      <c r="A446" s="5">
        <v>41395</v>
      </c>
      <c r="B446" s="9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25">
        <v>0</v>
      </c>
      <c r="K446" s="9"/>
      <c r="L446" s="10"/>
      <c r="M446" s="10"/>
      <c r="N446" s="10"/>
      <c r="O446" s="9"/>
      <c r="P446" s="43" t="s">
        <v>90</v>
      </c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</row>
    <row r="447" spans="1:40">
      <c r="A447" s="5">
        <v>41397</v>
      </c>
      <c r="B447" s="9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128"/>
      <c r="K447" s="9"/>
      <c r="L447" s="10"/>
      <c r="M447" s="10"/>
      <c r="N447" s="10"/>
      <c r="O447" s="9"/>
      <c r="P447" s="45" t="s">
        <v>79</v>
      </c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</row>
    <row r="448" spans="1:40">
      <c r="A448" s="5">
        <v>41401</v>
      </c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25">
        <v>0</v>
      </c>
      <c r="K448" s="9"/>
      <c r="L448" s="10"/>
      <c r="M448" s="10"/>
      <c r="N448" s="10"/>
      <c r="O448" s="9"/>
      <c r="P448" s="27" t="s">
        <v>185</v>
      </c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</row>
    <row r="449" spans="1:38">
      <c r="A449" s="5">
        <v>41404</v>
      </c>
      <c r="B449" s="9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25">
        <v>0</v>
      </c>
      <c r="K449" s="9"/>
      <c r="L449" s="10"/>
      <c r="M449" s="10"/>
      <c r="N449" s="10"/>
      <c r="O449" s="9"/>
      <c r="P449" s="32" t="s">
        <v>225</v>
      </c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</row>
    <row r="450" spans="1:38">
      <c r="A450" s="5">
        <v>41409</v>
      </c>
      <c r="B450" s="9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/>
      <c r="L450" s="10"/>
      <c r="M450" s="10"/>
      <c r="N450" s="10"/>
      <c r="O450" s="9"/>
      <c r="P450" s="45" t="s">
        <v>100</v>
      </c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</row>
    <row r="451" spans="1:38">
      <c r="A451" s="5">
        <v>41411</v>
      </c>
      <c r="B451" s="9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/>
      <c r="L451" s="10"/>
      <c r="M451" s="10"/>
      <c r="N451" s="10"/>
      <c r="O451" s="9"/>
      <c r="P451" s="27" t="s">
        <v>163</v>
      </c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</row>
    <row r="452" spans="1:38">
      <c r="A452" s="5">
        <v>41415</v>
      </c>
      <c r="B452" s="9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/>
      <c r="L452" s="10"/>
      <c r="M452" s="10"/>
      <c r="N452" s="10"/>
      <c r="O452" s="9"/>
      <c r="P452" s="32" t="s">
        <v>152</v>
      </c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</row>
    <row r="453" spans="1:38">
      <c r="A453" s="5">
        <v>41416</v>
      </c>
      <c r="B453" s="9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/>
      <c r="L453" s="10"/>
      <c r="M453" s="10"/>
      <c r="N453" s="10"/>
      <c r="O453" s="9"/>
      <c r="P453" s="32" t="s">
        <v>160</v>
      </c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</row>
    <row r="454" spans="1:38">
      <c r="A454" s="5">
        <v>41422</v>
      </c>
      <c r="B454" s="9">
        <v>1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25">
        <v>1</v>
      </c>
      <c r="K454" s="9">
        <v>2</v>
      </c>
      <c r="L454" s="10"/>
      <c r="M454" s="10"/>
      <c r="N454" s="10"/>
      <c r="O454" s="9"/>
      <c r="P454" s="51" t="s">
        <v>157</v>
      </c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</row>
    <row r="455" spans="1:38">
      <c r="A455" s="98">
        <v>41423</v>
      </c>
      <c r="B455" s="9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/>
      <c r="L455" s="10"/>
      <c r="M455" s="10"/>
      <c r="N455" s="10"/>
      <c r="O455" s="9"/>
      <c r="P455" s="45" t="s">
        <v>147</v>
      </c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</row>
    <row r="456" spans="1:38">
      <c r="A456" s="98">
        <v>41429</v>
      </c>
      <c r="B456" s="9">
        <v>0</v>
      </c>
      <c r="C456" s="9">
        <v>0</v>
      </c>
      <c r="D456" s="9">
        <v>0</v>
      </c>
      <c r="E456" s="9">
        <v>2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/>
      <c r="L456" s="10"/>
      <c r="M456" s="10"/>
      <c r="N456" s="10">
        <v>2</v>
      </c>
      <c r="O456" s="9"/>
      <c r="P456" s="32" t="s">
        <v>167</v>
      </c>
      <c r="Q456" s="25" t="s">
        <v>168</v>
      </c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</row>
    <row r="457" spans="1:38">
      <c r="A457" s="5">
        <v>41430</v>
      </c>
      <c r="B457" s="9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/>
      <c r="L457" s="10"/>
      <c r="M457" s="10"/>
      <c r="N457" s="10"/>
      <c r="O457" s="9"/>
      <c r="P457" s="51" t="s">
        <v>189</v>
      </c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</row>
    <row r="458" spans="1:38">
      <c r="A458" s="5">
        <v>41436</v>
      </c>
      <c r="B458" s="9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/>
      <c r="L458" s="10"/>
      <c r="M458" s="10"/>
      <c r="N458" s="10"/>
      <c r="O458" s="9"/>
      <c r="P458" s="25" t="s">
        <v>256</v>
      </c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</row>
    <row r="459" spans="1:38">
      <c r="A459" s="5">
        <v>41437</v>
      </c>
      <c r="B459" s="9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/>
      <c r="L459" s="10"/>
      <c r="M459" s="10"/>
      <c r="N459" s="10"/>
      <c r="O459" s="9"/>
      <c r="P459" s="25" t="s">
        <v>237</v>
      </c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</row>
    <row r="460" spans="1:38">
      <c r="A460" s="5">
        <v>41444</v>
      </c>
      <c r="B460" s="25">
        <v>0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P460" s="32" t="s">
        <v>219</v>
      </c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</row>
    <row r="461" spans="1:38">
      <c r="A461" s="5">
        <v>41445</v>
      </c>
      <c r="B461" s="25">
        <v>0</v>
      </c>
      <c r="C461" s="25">
        <v>0</v>
      </c>
      <c r="D461" s="25">
        <v>0</v>
      </c>
      <c r="E461" s="25">
        <v>0</v>
      </c>
      <c r="F461" s="25">
        <v>0</v>
      </c>
      <c r="G461" s="25">
        <v>0</v>
      </c>
      <c r="H461" s="25">
        <v>0</v>
      </c>
      <c r="I461" s="25">
        <v>0</v>
      </c>
      <c r="J461" s="25">
        <v>0</v>
      </c>
      <c r="P461" s="27" t="s">
        <v>240</v>
      </c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</row>
    <row r="462" spans="1:38">
      <c r="A462" s="7">
        <v>41451</v>
      </c>
      <c r="B462" s="27">
        <v>0</v>
      </c>
      <c r="C462" s="27">
        <v>0</v>
      </c>
      <c r="D462" s="27">
        <v>1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10"/>
      <c r="L462" s="27">
        <v>1</v>
      </c>
      <c r="M462" s="10"/>
      <c r="N462" s="10"/>
      <c r="O462" s="10"/>
      <c r="P462" s="27" t="s">
        <v>227</v>
      </c>
      <c r="Q462" s="25" t="s">
        <v>230</v>
      </c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</row>
    <row r="463" spans="1:38" ht="13.5" thickBot="1">
      <c r="A463" s="6">
        <v>41452</v>
      </c>
      <c r="B463" s="30">
        <v>0</v>
      </c>
      <c r="C463" s="30">
        <v>0</v>
      </c>
      <c r="D463" s="30">
        <v>0</v>
      </c>
      <c r="E463" s="30">
        <v>0</v>
      </c>
      <c r="F463" s="30">
        <v>0</v>
      </c>
      <c r="G463" s="30">
        <v>0</v>
      </c>
      <c r="H463" s="30">
        <v>0</v>
      </c>
      <c r="I463" s="30">
        <v>0</v>
      </c>
      <c r="J463" s="30">
        <v>0</v>
      </c>
      <c r="K463" s="13"/>
      <c r="L463" s="30"/>
      <c r="M463" s="13"/>
      <c r="N463" s="13"/>
      <c r="O463" s="13"/>
      <c r="P463" s="33" t="s">
        <v>259</v>
      </c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</row>
    <row r="464" spans="1:38">
      <c r="A464" s="8">
        <v>41368</v>
      </c>
      <c r="B464" s="9">
        <v>0</v>
      </c>
      <c r="C464" s="9">
        <v>0</v>
      </c>
      <c r="D464" s="9">
        <v>0</v>
      </c>
      <c r="E464" s="104"/>
      <c r="F464" s="104"/>
      <c r="G464" s="104"/>
      <c r="H464" s="104"/>
      <c r="I464" s="104"/>
      <c r="J464" s="104"/>
      <c r="K464" s="25"/>
      <c r="L464" s="25"/>
      <c r="M464" s="25"/>
      <c r="N464" s="25"/>
      <c r="O464" s="25"/>
      <c r="P464" s="32" t="s">
        <v>132</v>
      </c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 spans="1:33">
      <c r="A465" s="8">
        <v>41369</v>
      </c>
      <c r="B465" s="9">
        <v>0</v>
      </c>
      <c r="C465" s="9">
        <v>0</v>
      </c>
      <c r="D465" s="9">
        <v>0</v>
      </c>
      <c r="E465" s="104"/>
      <c r="F465" s="104"/>
      <c r="G465" s="104"/>
      <c r="H465" s="104"/>
      <c r="I465" s="104"/>
      <c r="J465" s="104"/>
      <c r="K465" s="25"/>
      <c r="L465" s="25"/>
      <c r="M465" s="25"/>
      <c r="N465" s="25"/>
      <c r="O465" s="25"/>
      <c r="P465" s="45" t="s">
        <v>123</v>
      </c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 spans="1:33">
      <c r="A466" s="8">
        <v>41375</v>
      </c>
      <c r="B466" s="9">
        <v>0</v>
      </c>
      <c r="C466" s="9">
        <v>0</v>
      </c>
      <c r="D466" s="73">
        <v>0</v>
      </c>
      <c r="E466" s="104"/>
      <c r="F466" s="104"/>
      <c r="G466" s="104"/>
      <c r="H466" s="104"/>
      <c r="I466" s="104"/>
      <c r="J466" s="104"/>
      <c r="K466" s="25"/>
      <c r="L466" s="25"/>
      <c r="M466" s="25"/>
      <c r="N466" s="25"/>
      <c r="O466" s="25"/>
      <c r="P466" s="32" t="s">
        <v>112</v>
      </c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 spans="1:33">
      <c r="A467" s="8">
        <v>41376</v>
      </c>
      <c r="B467" s="9">
        <v>0</v>
      </c>
      <c r="C467" s="9">
        <v>0</v>
      </c>
      <c r="D467" s="73">
        <v>0</v>
      </c>
      <c r="E467" s="104"/>
      <c r="F467" s="104"/>
      <c r="G467" s="104"/>
      <c r="H467" s="104"/>
      <c r="I467" s="104"/>
      <c r="J467" s="104"/>
      <c r="K467" s="25"/>
      <c r="L467" s="25"/>
      <c r="M467" s="25"/>
      <c r="N467" s="25"/>
      <c r="O467" s="25"/>
      <c r="P467" s="32" t="s">
        <v>125</v>
      </c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 spans="1:33">
      <c r="A468" s="7">
        <v>41381</v>
      </c>
      <c r="B468" s="9">
        <v>0</v>
      </c>
      <c r="C468" s="9">
        <v>0</v>
      </c>
      <c r="D468" s="9">
        <v>0</v>
      </c>
      <c r="E468" s="104"/>
      <c r="F468" s="104"/>
      <c r="G468" s="104"/>
      <c r="H468" s="104"/>
      <c r="I468" s="104"/>
      <c r="J468" s="104"/>
      <c r="K468" s="25"/>
      <c r="L468" s="25"/>
      <c r="M468" s="25"/>
      <c r="N468" s="25"/>
      <c r="O468" s="25"/>
      <c r="P468" s="32" t="s">
        <v>112</v>
      </c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 spans="1:33">
      <c r="A469" s="7">
        <v>41383</v>
      </c>
      <c r="B469" s="10">
        <v>0</v>
      </c>
      <c r="C469" s="10">
        <v>0</v>
      </c>
      <c r="D469" s="11">
        <v>0</v>
      </c>
      <c r="E469" s="104"/>
      <c r="F469" s="104"/>
      <c r="G469" s="104"/>
      <c r="H469" s="104"/>
      <c r="I469" s="104"/>
      <c r="J469" s="104"/>
      <c r="K469" s="25"/>
      <c r="L469" s="25"/>
      <c r="M469" s="25"/>
      <c r="N469" s="25"/>
      <c r="O469" s="25"/>
      <c r="P469" s="27" t="s">
        <v>77</v>
      </c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 spans="1:33">
      <c r="A470" s="5">
        <v>41383</v>
      </c>
      <c r="B470" s="25">
        <v>0</v>
      </c>
      <c r="C470" s="25">
        <v>0</v>
      </c>
      <c r="D470" s="32">
        <v>0</v>
      </c>
      <c r="E470" s="104"/>
      <c r="F470" s="104"/>
      <c r="G470" s="104"/>
      <c r="H470" s="104"/>
      <c r="I470" s="104"/>
      <c r="J470" s="104"/>
      <c r="K470" s="25"/>
      <c r="L470" s="25"/>
      <c r="M470" s="25"/>
      <c r="N470" s="25"/>
      <c r="O470" s="25"/>
      <c r="P470" s="27" t="s">
        <v>77</v>
      </c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 spans="1:33">
      <c r="A471" s="5">
        <v>41389</v>
      </c>
      <c r="B471" s="9">
        <v>0</v>
      </c>
      <c r="C471" s="9">
        <v>0</v>
      </c>
      <c r="D471" s="73">
        <v>0</v>
      </c>
      <c r="E471" s="104"/>
      <c r="F471" s="104"/>
      <c r="G471" s="104"/>
      <c r="H471" s="104"/>
      <c r="I471" s="104"/>
      <c r="J471" s="104"/>
      <c r="K471" s="4"/>
      <c r="L471" s="25"/>
      <c r="M471" s="25"/>
      <c r="N471" s="25"/>
      <c r="O471" s="25"/>
      <c r="P471" s="32" t="s">
        <v>98</v>
      </c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 spans="1:33">
      <c r="A472" s="5">
        <v>41395</v>
      </c>
      <c r="B472" s="9">
        <v>0</v>
      </c>
      <c r="C472" s="9">
        <v>0</v>
      </c>
      <c r="D472" s="73">
        <v>0</v>
      </c>
      <c r="E472" s="104"/>
      <c r="F472" s="104"/>
      <c r="G472" s="104"/>
      <c r="H472" s="104"/>
      <c r="I472" s="104"/>
      <c r="J472" s="104"/>
      <c r="K472" s="4"/>
      <c r="L472" s="25"/>
      <c r="M472" s="25"/>
      <c r="N472" s="25"/>
      <c r="O472" s="25"/>
      <c r="P472" s="32" t="s">
        <v>90</v>
      </c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 spans="1:33">
      <c r="A473" s="5">
        <v>41397</v>
      </c>
      <c r="B473" s="9">
        <v>0</v>
      </c>
      <c r="C473" s="9">
        <v>0</v>
      </c>
      <c r="D473" s="73">
        <v>0</v>
      </c>
      <c r="E473" s="104"/>
      <c r="F473" s="104"/>
      <c r="G473" s="104"/>
      <c r="H473" s="104"/>
      <c r="I473" s="104"/>
      <c r="J473" s="104"/>
      <c r="K473" s="4"/>
      <c r="L473" s="25"/>
      <c r="M473" s="25"/>
      <c r="N473" s="25"/>
      <c r="O473" s="25"/>
      <c r="P473" s="27" t="s">
        <v>79</v>
      </c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 spans="1:33">
      <c r="A474" s="5">
        <v>41401</v>
      </c>
      <c r="B474" s="9">
        <v>0</v>
      </c>
      <c r="C474" s="9">
        <v>0</v>
      </c>
      <c r="D474" s="73">
        <v>0</v>
      </c>
      <c r="E474" s="104"/>
      <c r="F474" s="104"/>
      <c r="G474" s="104"/>
      <c r="H474" s="104"/>
      <c r="I474" s="104"/>
      <c r="J474" s="104"/>
      <c r="K474" s="4"/>
      <c r="L474" s="25"/>
      <c r="M474" s="25"/>
      <c r="N474" s="25"/>
      <c r="O474" s="25"/>
      <c r="P474" s="27" t="s">
        <v>185</v>
      </c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 spans="1:33">
      <c r="A475" s="5">
        <v>41404</v>
      </c>
      <c r="B475" s="9">
        <v>0</v>
      </c>
      <c r="C475" s="9">
        <v>0</v>
      </c>
      <c r="D475" s="73">
        <v>0</v>
      </c>
      <c r="E475" s="104"/>
      <c r="F475" s="104"/>
      <c r="G475" s="104"/>
      <c r="H475" s="104"/>
      <c r="I475" s="104"/>
      <c r="J475" s="104"/>
      <c r="K475" s="4"/>
      <c r="L475" s="25"/>
      <c r="M475" s="25"/>
      <c r="N475" s="25"/>
      <c r="O475" s="25"/>
      <c r="P475" s="32" t="s">
        <v>225</v>
      </c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</row>
    <row r="476" spans="1:33">
      <c r="A476" s="5">
        <v>41409</v>
      </c>
      <c r="B476" s="9">
        <v>0</v>
      </c>
      <c r="C476" s="9">
        <v>0</v>
      </c>
      <c r="D476" s="73">
        <v>0</v>
      </c>
      <c r="E476" s="104"/>
      <c r="F476" s="104"/>
      <c r="G476" s="104"/>
      <c r="H476" s="104"/>
      <c r="I476" s="104"/>
      <c r="J476" s="104"/>
      <c r="K476" s="4"/>
      <c r="L476" s="25"/>
      <c r="M476" s="25"/>
      <c r="N476" s="25"/>
      <c r="O476" s="25"/>
      <c r="P476" s="27" t="s">
        <v>100</v>
      </c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</row>
    <row r="477" spans="1:33">
      <c r="A477" s="5">
        <v>41411</v>
      </c>
      <c r="B477" s="9">
        <v>0</v>
      </c>
      <c r="C477" s="9">
        <v>0</v>
      </c>
      <c r="D477" s="73">
        <v>0</v>
      </c>
      <c r="E477" s="104"/>
      <c r="F477" s="104"/>
      <c r="G477" s="104"/>
      <c r="H477" s="104"/>
      <c r="I477" s="104"/>
      <c r="J477" s="104"/>
      <c r="K477" s="4"/>
      <c r="L477" s="25"/>
      <c r="M477" s="25"/>
      <c r="N477" s="25"/>
      <c r="O477" s="25"/>
      <c r="P477" s="27" t="s">
        <v>163</v>
      </c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</row>
    <row r="478" spans="1:33">
      <c r="A478" s="5">
        <v>41415</v>
      </c>
      <c r="B478" s="9">
        <v>0</v>
      </c>
      <c r="C478" s="9">
        <v>0</v>
      </c>
      <c r="D478" s="73">
        <v>0</v>
      </c>
      <c r="E478" s="104"/>
      <c r="F478" s="104"/>
      <c r="G478" s="104"/>
      <c r="H478" s="104"/>
      <c r="I478" s="104"/>
      <c r="J478" s="104"/>
      <c r="K478" s="4"/>
      <c r="L478" s="25"/>
      <c r="M478" s="25"/>
      <c r="N478" s="25"/>
      <c r="O478" s="25"/>
      <c r="P478" s="32" t="s">
        <v>152</v>
      </c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</row>
    <row r="479" spans="1:33">
      <c r="A479" s="5">
        <v>41416</v>
      </c>
      <c r="B479" s="9">
        <v>0</v>
      </c>
      <c r="C479" s="9">
        <v>0</v>
      </c>
      <c r="D479" s="73">
        <v>0</v>
      </c>
      <c r="E479" s="104"/>
      <c r="F479" s="104"/>
      <c r="G479" s="104"/>
      <c r="H479" s="104"/>
      <c r="I479" s="104"/>
      <c r="J479" s="104"/>
      <c r="K479" s="4"/>
      <c r="L479" s="25"/>
      <c r="M479" s="25"/>
      <c r="N479" s="25"/>
      <c r="O479" s="25"/>
      <c r="P479" s="32" t="s">
        <v>160</v>
      </c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</row>
    <row r="480" spans="1:33">
      <c r="A480" s="98">
        <v>41422</v>
      </c>
      <c r="B480" s="9">
        <v>0</v>
      </c>
      <c r="C480" s="9">
        <v>0</v>
      </c>
      <c r="D480" s="73">
        <v>0</v>
      </c>
      <c r="E480" s="104"/>
      <c r="F480" s="104"/>
      <c r="G480" s="104"/>
      <c r="H480" s="104"/>
      <c r="I480" s="104"/>
      <c r="J480" s="104"/>
      <c r="K480" s="25"/>
      <c r="L480" s="25"/>
      <c r="M480" s="25"/>
      <c r="N480" s="25"/>
      <c r="O480" s="25"/>
      <c r="P480" s="51" t="s">
        <v>157</v>
      </c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</row>
    <row r="481" spans="1:39">
      <c r="A481" s="98">
        <v>41423</v>
      </c>
      <c r="B481" s="9">
        <v>0</v>
      </c>
      <c r="C481" s="9">
        <v>0</v>
      </c>
      <c r="D481" s="73">
        <v>0</v>
      </c>
      <c r="E481" s="104"/>
      <c r="F481" s="104"/>
      <c r="G481" s="104"/>
      <c r="H481" s="104"/>
      <c r="I481" s="104"/>
      <c r="J481" s="104"/>
      <c r="K481" s="25"/>
      <c r="L481" s="25"/>
      <c r="M481" s="25"/>
      <c r="N481" s="25"/>
      <c r="O481" s="25"/>
      <c r="P481" s="45" t="s">
        <v>147</v>
      </c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</row>
    <row r="482" spans="1:39">
      <c r="A482" s="98">
        <v>41429</v>
      </c>
      <c r="B482" s="9">
        <v>0</v>
      </c>
      <c r="C482" s="9">
        <v>0</v>
      </c>
      <c r="D482" s="9">
        <v>0</v>
      </c>
      <c r="E482" s="104"/>
      <c r="F482" s="104"/>
      <c r="G482" s="104"/>
      <c r="H482" s="104"/>
      <c r="I482" s="104"/>
      <c r="J482" s="104"/>
      <c r="K482" s="25"/>
      <c r="L482" s="25"/>
      <c r="M482" s="25"/>
      <c r="N482" s="25"/>
      <c r="O482" s="25"/>
      <c r="P482" s="32" t="s">
        <v>167</v>
      </c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</row>
    <row r="483" spans="1:39">
      <c r="A483" s="5">
        <v>41430</v>
      </c>
      <c r="B483" s="9">
        <v>0</v>
      </c>
      <c r="C483" s="9">
        <v>0</v>
      </c>
      <c r="D483" s="9">
        <v>0</v>
      </c>
      <c r="E483" s="104"/>
      <c r="F483" s="104"/>
      <c r="G483" s="104"/>
      <c r="H483" s="104"/>
      <c r="I483" s="104"/>
      <c r="J483" s="104"/>
      <c r="K483" s="25"/>
      <c r="L483" s="25"/>
      <c r="M483" s="25"/>
      <c r="N483" s="25"/>
      <c r="O483" s="25"/>
      <c r="P483" s="51" t="s">
        <v>189</v>
      </c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</row>
    <row r="484" spans="1:39">
      <c r="A484" s="5">
        <v>41436</v>
      </c>
      <c r="B484" s="9">
        <v>0</v>
      </c>
      <c r="C484" s="9">
        <v>0</v>
      </c>
      <c r="D484" s="9">
        <v>0</v>
      </c>
      <c r="E484" s="104"/>
      <c r="F484" s="104"/>
      <c r="G484" s="104"/>
      <c r="H484" s="104"/>
      <c r="I484" s="104"/>
      <c r="J484" s="104"/>
      <c r="K484" s="25"/>
      <c r="L484" s="25"/>
      <c r="M484" s="25"/>
      <c r="N484" s="25"/>
      <c r="O484" s="25"/>
      <c r="P484" s="25" t="s">
        <v>256</v>
      </c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</row>
    <row r="485" spans="1:39">
      <c r="A485" s="5">
        <v>41437</v>
      </c>
      <c r="B485" s="24">
        <v>0</v>
      </c>
      <c r="C485" s="24">
        <v>0</v>
      </c>
      <c r="D485" s="28">
        <v>0</v>
      </c>
      <c r="E485" s="104"/>
      <c r="F485" s="104"/>
      <c r="G485" s="104"/>
      <c r="H485" s="104"/>
      <c r="I485" s="104"/>
      <c r="J485" s="104"/>
      <c r="K485" s="25"/>
      <c r="L485" s="25"/>
      <c r="M485" s="25"/>
      <c r="N485" s="25"/>
      <c r="O485" s="25"/>
      <c r="P485" s="25" t="s">
        <v>237</v>
      </c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</row>
    <row r="486" spans="1:39">
      <c r="A486" s="5">
        <v>41444</v>
      </c>
      <c r="B486" s="24">
        <v>0</v>
      </c>
      <c r="C486" s="24">
        <v>0</v>
      </c>
      <c r="D486" s="28">
        <v>0</v>
      </c>
      <c r="E486" s="104"/>
      <c r="F486" s="104"/>
      <c r="G486" s="104"/>
      <c r="H486" s="104"/>
      <c r="I486" s="104"/>
      <c r="J486" s="104"/>
      <c r="K486" s="25"/>
      <c r="L486" s="25"/>
      <c r="M486" s="25"/>
      <c r="N486" s="25"/>
      <c r="O486" s="25"/>
      <c r="P486" s="32" t="s">
        <v>219</v>
      </c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</row>
    <row r="487" spans="1:39">
      <c r="A487" s="5">
        <v>41445</v>
      </c>
      <c r="B487" s="24">
        <v>0</v>
      </c>
      <c r="C487" s="24">
        <v>0</v>
      </c>
      <c r="D487" s="28">
        <v>0</v>
      </c>
      <c r="E487" s="104"/>
      <c r="F487" s="104"/>
      <c r="G487" s="104"/>
      <c r="H487" s="104"/>
      <c r="I487" s="104"/>
      <c r="J487" s="104"/>
      <c r="K487" s="25"/>
      <c r="L487" s="25"/>
      <c r="M487" s="25"/>
      <c r="N487" s="25"/>
      <c r="O487" s="25"/>
      <c r="P487" s="27" t="s">
        <v>240</v>
      </c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</row>
    <row r="488" spans="1:39">
      <c r="A488" s="7">
        <v>41451</v>
      </c>
      <c r="B488" s="27">
        <v>0</v>
      </c>
      <c r="C488" s="24">
        <v>0</v>
      </c>
      <c r="D488" s="28">
        <v>0</v>
      </c>
      <c r="E488" s="104"/>
      <c r="F488" s="104"/>
      <c r="G488" s="104"/>
      <c r="H488" s="104"/>
      <c r="I488" s="104"/>
      <c r="J488" s="104"/>
      <c r="K488" s="25"/>
      <c r="L488" s="25"/>
      <c r="M488" s="25"/>
      <c r="N488" s="25"/>
      <c r="O488" s="25"/>
      <c r="P488" s="27" t="s">
        <v>227</v>
      </c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</row>
    <row r="489" spans="1:39" ht="13.5" thickBot="1">
      <c r="A489" s="7">
        <v>41452</v>
      </c>
      <c r="B489" s="27">
        <v>0</v>
      </c>
      <c r="C489" s="24">
        <v>0</v>
      </c>
      <c r="D489" s="28">
        <v>0</v>
      </c>
      <c r="E489" s="104"/>
      <c r="F489" s="104"/>
      <c r="G489" s="104"/>
      <c r="H489" s="104"/>
      <c r="I489" s="104"/>
      <c r="J489" s="104"/>
      <c r="K489" s="25"/>
      <c r="L489" s="27"/>
      <c r="M489" s="25"/>
      <c r="N489" s="52"/>
      <c r="O489" s="25"/>
      <c r="P489" s="33" t="s">
        <v>259</v>
      </c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 spans="1:39">
      <c r="A490" s="5"/>
      <c r="B490" s="27">
        <f>COUNT(B412:E463,I412:I437,F440:J463,B464:D489)</f>
        <v>427</v>
      </c>
      <c r="C490" s="27"/>
      <c r="D490" s="27"/>
      <c r="E490" s="27"/>
      <c r="F490" s="27"/>
      <c r="G490" s="25"/>
      <c r="H490" s="27"/>
      <c r="I490" s="27"/>
      <c r="J490" s="27"/>
      <c r="K490" s="25">
        <v>2</v>
      </c>
      <c r="L490" s="27">
        <v>1</v>
      </c>
      <c r="M490" s="25">
        <v>0</v>
      </c>
      <c r="N490" s="52">
        <v>2</v>
      </c>
      <c r="O490" s="25"/>
      <c r="P490" s="27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 spans="1:39">
      <c r="A491" s="1" t="s">
        <v>57</v>
      </c>
      <c r="B491" s="92" t="s">
        <v>14</v>
      </c>
      <c r="C491" s="93" t="s">
        <v>14</v>
      </c>
      <c r="D491" s="92" t="s">
        <v>14</v>
      </c>
      <c r="E491" s="93" t="s">
        <v>14</v>
      </c>
      <c r="F491" s="93" t="s">
        <v>14</v>
      </c>
      <c r="G491" s="93" t="s">
        <v>14</v>
      </c>
      <c r="H491" s="93" t="s">
        <v>17</v>
      </c>
      <c r="I491" s="25"/>
      <c r="J491" s="25"/>
      <c r="K491" s="25"/>
      <c r="L491" s="25"/>
      <c r="M491" s="25"/>
      <c r="N491" s="52"/>
      <c r="O491" s="25"/>
      <c r="P491" s="27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 spans="1:39">
      <c r="A492" s="94" t="s">
        <v>0</v>
      </c>
      <c r="B492" s="93" t="s">
        <v>19</v>
      </c>
      <c r="C492" s="93" t="s">
        <v>20</v>
      </c>
      <c r="D492" s="92" t="s">
        <v>21</v>
      </c>
      <c r="E492" s="93" t="s">
        <v>22</v>
      </c>
      <c r="F492" s="95" t="s">
        <v>23</v>
      </c>
      <c r="G492" s="95" t="s">
        <v>27</v>
      </c>
      <c r="H492" s="95" t="s">
        <v>28</v>
      </c>
      <c r="I492" s="94" t="s">
        <v>29</v>
      </c>
      <c r="J492" s="94" t="s">
        <v>30</v>
      </c>
      <c r="K492" s="94" t="s">
        <v>6</v>
      </c>
      <c r="L492" s="94" t="s">
        <v>7</v>
      </c>
      <c r="M492" s="94" t="s">
        <v>8</v>
      </c>
      <c r="N492" s="52"/>
      <c r="O492" s="25"/>
      <c r="P492" s="27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 spans="1:39">
      <c r="A493" s="99">
        <v>41366</v>
      </c>
      <c r="B493" s="72">
        <v>0</v>
      </c>
      <c r="C493" s="72">
        <v>0</v>
      </c>
      <c r="D493" s="72">
        <v>0</v>
      </c>
      <c r="E493" s="72">
        <v>0</v>
      </c>
      <c r="F493" s="72">
        <v>1</v>
      </c>
      <c r="G493" s="9"/>
      <c r="H493" s="10"/>
      <c r="I493" s="10"/>
      <c r="J493" s="10"/>
      <c r="K493" s="9"/>
      <c r="L493" s="27" t="s">
        <v>68</v>
      </c>
      <c r="M493" s="2" t="s">
        <v>70</v>
      </c>
      <c r="O493" s="25"/>
      <c r="P493" s="27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 spans="1:39">
      <c r="A494" s="8">
        <v>41368</v>
      </c>
      <c r="B494" s="72">
        <v>0</v>
      </c>
      <c r="C494" s="72">
        <v>0</v>
      </c>
      <c r="D494" s="72">
        <v>0</v>
      </c>
      <c r="E494" s="72">
        <v>0</v>
      </c>
      <c r="F494" s="72">
        <v>0</v>
      </c>
      <c r="G494" s="9"/>
      <c r="H494" s="10"/>
      <c r="I494" s="10"/>
      <c r="J494" s="10"/>
      <c r="K494" s="9"/>
      <c r="L494" s="34" t="s">
        <v>132</v>
      </c>
      <c r="O494" s="25"/>
      <c r="P494" s="27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 spans="1:39">
      <c r="A495" s="8">
        <v>41372</v>
      </c>
      <c r="B495" s="72">
        <v>0</v>
      </c>
      <c r="C495" s="72">
        <v>0</v>
      </c>
      <c r="D495" s="72">
        <v>0</v>
      </c>
      <c r="E495" s="72">
        <v>0</v>
      </c>
      <c r="F495" s="72">
        <v>0</v>
      </c>
      <c r="G495" s="9"/>
      <c r="H495" s="10"/>
      <c r="I495" s="10"/>
      <c r="J495" s="10"/>
      <c r="K495" s="9"/>
      <c r="L495" s="10" t="s">
        <v>139</v>
      </c>
      <c r="M495" s="42"/>
      <c r="N495" s="27"/>
      <c r="O495" s="25"/>
      <c r="P495" s="27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 spans="1:39">
      <c r="A496" s="8">
        <v>41375</v>
      </c>
      <c r="B496" s="73">
        <v>0</v>
      </c>
      <c r="C496" s="73">
        <v>0</v>
      </c>
      <c r="D496" s="73">
        <v>0</v>
      </c>
      <c r="E496" s="73">
        <v>0</v>
      </c>
      <c r="F496" s="73">
        <v>0</v>
      </c>
      <c r="G496" s="9"/>
      <c r="H496" s="10"/>
      <c r="I496" s="10"/>
      <c r="J496" s="10"/>
      <c r="K496" s="9"/>
      <c r="L496" s="32" t="s">
        <v>112</v>
      </c>
      <c r="M496" s="42"/>
      <c r="N496" s="27"/>
      <c r="O496" s="25"/>
      <c r="P496" s="27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 spans="1:39">
      <c r="A497" s="7">
        <v>41380</v>
      </c>
      <c r="B497" s="73">
        <v>0</v>
      </c>
      <c r="C497" s="73">
        <v>0</v>
      </c>
      <c r="D497" s="73">
        <v>0</v>
      </c>
      <c r="E497" s="73">
        <v>0</v>
      </c>
      <c r="F497" s="9">
        <v>1</v>
      </c>
      <c r="G497" s="9">
        <v>1</v>
      </c>
      <c r="H497" s="10"/>
      <c r="I497" s="10"/>
      <c r="J497" s="10"/>
      <c r="K497" s="9"/>
      <c r="L497" s="25" t="s">
        <v>71</v>
      </c>
      <c r="M497" s="48"/>
      <c r="N497" s="27"/>
      <c r="O497" s="25"/>
      <c r="P497" s="27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 spans="1:39">
      <c r="A498" s="5">
        <v>41380</v>
      </c>
      <c r="B498" s="73">
        <v>0</v>
      </c>
      <c r="C498" s="73">
        <v>0</v>
      </c>
      <c r="D498" s="73">
        <v>0</v>
      </c>
      <c r="E498" s="73">
        <v>0</v>
      </c>
      <c r="F498" s="73">
        <v>0</v>
      </c>
      <c r="G498" s="9"/>
      <c r="H498" s="10"/>
      <c r="I498" s="10"/>
      <c r="J498" s="10"/>
      <c r="K498" s="9"/>
      <c r="L498" s="45" t="s">
        <v>65</v>
      </c>
      <c r="M498" s="42" t="s">
        <v>66</v>
      </c>
      <c r="N498" s="27"/>
      <c r="O498" s="25"/>
      <c r="P498" s="27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 spans="1:39">
      <c r="A499" s="5">
        <v>41381</v>
      </c>
      <c r="B499" s="73">
        <v>0</v>
      </c>
      <c r="C499" s="73">
        <v>0</v>
      </c>
      <c r="D499" s="73">
        <v>0</v>
      </c>
      <c r="E499" s="73">
        <v>0</v>
      </c>
      <c r="F499" s="73">
        <v>0</v>
      </c>
      <c r="G499" s="9"/>
      <c r="H499" s="10"/>
      <c r="I499" s="10"/>
      <c r="J499" s="10"/>
      <c r="K499" s="9"/>
      <c r="L499" s="27" t="s">
        <v>125</v>
      </c>
      <c r="M499" s="48"/>
      <c r="N499" s="27"/>
      <c r="O499" s="25"/>
      <c r="P499" s="27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 spans="1:39">
      <c r="A500" s="5">
        <v>41389</v>
      </c>
      <c r="B500" s="73">
        <v>0</v>
      </c>
      <c r="C500" s="73">
        <v>0</v>
      </c>
      <c r="D500" s="73">
        <v>0</v>
      </c>
      <c r="E500" s="73">
        <v>0</v>
      </c>
      <c r="F500" s="73">
        <v>0</v>
      </c>
      <c r="G500" s="9"/>
      <c r="H500" s="10"/>
      <c r="I500" s="10"/>
      <c r="J500" s="10"/>
      <c r="K500" s="9"/>
      <c r="L500" s="32" t="s">
        <v>98</v>
      </c>
      <c r="M500" s="48"/>
      <c r="N500" s="27"/>
      <c r="O500" s="25"/>
      <c r="P500" s="27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 spans="1:39">
      <c r="A501" s="5">
        <v>41395</v>
      </c>
      <c r="B501" s="73">
        <v>0</v>
      </c>
      <c r="C501" s="73">
        <v>0</v>
      </c>
      <c r="D501" s="73">
        <v>0</v>
      </c>
      <c r="E501" s="73">
        <v>0</v>
      </c>
      <c r="F501" s="73">
        <v>0</v>
      </c>
      <c r="G501" s="9"/>
      <c r="H501" s="10"/>
      <c r="I501" s="10"/>
      <c r="J501" s="10"/>
      <c r="K501" s="9"/>
      <c r="L501" s="32" t="s">
        <v>90</v>
      </c>
      <c r="M501" s="42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1:39">
      <c r="A502" s="5">
        <v>41396</v>
      </c>
      <c r="B502" s="73">
        <v>0</v>
      </c>
      <c r="C502" s="73">
        <v>3</v>
      </c>
      <c r="D502" s="73">
        <v>0</v>
      </c>
      <c r="E502" s="73">
        <v>0</v>
      </c>
      <c r="F502" s="73">
        <v>0</v>
      </c>
      <c r="G502" s="9"/>
      <c r="H502" s="10">
        <v>3</v>
      </c>
      <c r="I502" s="10"/>
      <c r="J502" s="10"/>
      <c r="K502" s="9"/>
      <c r="L502" s="45" t="s">
        <v>92</v>
      </c>
      <c r="M502" s="42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1:39">
      <c r="A503" s="5">
        <v>41401</v>
      </c>
      <c r="B503" s="73">
        <v>0</v>
      </c>
      <c r="C503" s="73">
        <v>0</v>
      </c>
      <c r="D503" s="73">
        <v>0</v>
      </c>
      <c r="E503" s="73">
        <v>0</v>
      </c>
      <c r="F503" s="73">
        <v>0</v>
      </c>
      <c r="G503" s="9"/>
      <c r="H503" s="10"/>
      <c r="I503" s="10"/>
      <c r="J503" s="10"/>
      <c r="K503" s="9"/>
      <c r="L503" s="32" t="s">
        <v>185</v>
      </c>
      <c r="M503" s="48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1:39">
      <c r="A504" s="5">
        <v>41403</v>
      </c>
      <c r="B504" s="73">
        <v>0</v>
      </c>
      <c r="C504" s="73">
        <v>0</v>
      </c>
      <c r="D504" s="73">
        <v>0</v>
      </c>
      <c r="E504" s="73">
        <v>0</v>
      </c>
      <c r="F504" s="73">
        <v>0</v>
      </c>
      <c r="G504" s="9"/>
      <c r="H504" s="10"/>
      <c r="I504" s="10"/>
      <c r="J504" s="10"/>
      <c r="K504" s="9"/>
      <c r="L504" s="51" t="s">
        <v>105</v>
      </c>
      <c r="M504" s="42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1:39">
      <c r="A505" s="5">
        <v>41410</v>
      </c>
      <c r="B505" s="73">
        <v>0</v>
      </c>
      <c r="C505" s="73">
        <v>0</v>
      </c>
      <c r="D505" s="73">
        <v>0</v>
      </c>
      <c r="E505" s="73">
        <v>0</v>
      </c>
      <c r="F505" s="73">
        <v>0</v>
      </c>
      <c r="G505" s="9"/>
      <c r="H505" s="10"/>
      <c r="I505" s="10"/>
      <c r="J505" s="10"/>
      <c r="K505" s="9"/>
      <c r="L505" s="25" t="s">
        <v>149</v>
      </c>
      <c r="M505" s="42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1:39">
      <c r="A506" s="5">
        <v>41411</v>
      </c>
      <c r="B506" s="73">
        <v>0</v>
      </c>
      <c r="C506" s="73">
        <v>0</v>
      </c>
      <c r="D506" s="73">
        <v>0</v>
      </c>
      <c r="E506" s="73">
        <v>0</v>
      </c>
      <c r="F506" s="73">
        <v>0</v>
      </c>
      <c r="G506" s="9"/>
      <c r="H506" s="10"/>
      <c r="I506" s="10"/>
      <c r="J506" s="10"/>
      <c r="K506" s="9"/>
      <c r="L506" s="25" t="s">
        <v>163</v>
      </c>
      <c r="M506" s="42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1:39">
      <c r="A507" s="5">
        <v>41415</v>
      </c>
      <c r="B507" s="73">
        <v>0</v>
      </c>
      <c r="C507" s="73">
        <v>0</v>
      </c>
      <c r="D507" s="73">
        <v>0</v>
      </c>
      <c r="E507" s="73">
        <v>0</v>
      </c>
      <c r="F507" s="73">
        <v>3</v>
      </c>
      <c r="G507" s="9"/>
      <c r="H507" s="10"/>
      <c r="I507" s="10"/>
      <c r="J507" s="10"/>
      <c r="K507" s="9"/>
      <c r="L507" s="32" t="s">
        <v>152</v>
      </c>
      <c r="M507" s="48" t="s">
        <v>154</v>
      </c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1:39">
      <c r="A508" s="5">
        <v>41417</v>
      </c>
      <c r="B508" s="73">
        <v>0</v>
      </c>
      <c r="C508" s="11">
        <v>3</v>
      </c>
      <c r="D508" s="73">
        <v>0</v>
      </c>
      <c r="E508" s="11">
        <v>0</v>
      </c>
      <c r="F508" s="9">
        <v>0</v>
      </c>
      <c r="G508" s="9">
        <v>1</v>
      </c>
      <c r="H508" s="10">
        <v>2</v>
      </c>
      <c r="I508" s="10"/>
      <c r="J508" s="10"/>
      <c r="K508" s="9"/>
      <c r="L508" s="25" t="s">
        <v>186</v>
      </c>
      <c r="M508" s="48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1:39">
      <c r="A509" s="98">
        <v>41422</v>
      </c>
      <c r="B509" s="73">
        <v>0</v>
      </c>
      <c r="C509" s="73">
        <v>0</v>
      </c>
      <c r="D509" s="73">
        <v>0</v>
      </c>
      <c r="E509" s="73">
        <v>0</v>
      </c>
      <c r="F509" s="73">
        <v>0</v>
      </c>
      <c r="G509" s="9"/>
      <c r="H509" s="10"/>
      <c r="I509" s="10"/>
      <c r="J509" s="10"/>
      <c r="K509" s="9"/>
      <c r="L509" s="32" t="s">
        <v>157</v>
      </c>
      <c r="M509" s="48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1:39">
      <c r="A510" s="98">
        <v>41424</v>
      </c>
      <c r="B510" s="73">
        <v>0</v>
      </c>
      <c r="C510" s="73">
        <v>1</v>
      </c>
      <c r="D510" s="73">
        <v>0</v>
      </c>
      <c r="E510" s="73">
        <v>0</v>
      </c>
      <c r="F510" s="73">
        <v>0</v>
      </c>
      <c r="G510" s="9"/>
      <c r="H510" s="10"/>
      <c r="I510" s="10"/>
      <c r="J510" s="10"/>
      <c r="K510" s="9"/>
      <c r="L510" s="32" t="s">
        <v>235</v>
      </c>
      <c r="M510" s="48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</row>
    <row r="511" spans="1:39">
      <c r="A511" s="98">
        <v>41429</v>
      </c>
      <c r="B511" s="73">
        <v>0</v>
      </c>
      <c r="C511" s="73">
        <v>0</v>
      </c>
      <c r="D511" s="73">
        <v>0</v>
      </c>
      <c r="E511" s="73">
        <v>0</v>
      </c>
      <c r="F511" s="73">
        <v>1</v>
      </c>
      <c r="G511" s="9">
        <v>1</v>
      </c>
      <c r="H511" s="10"/>
      <c r="I511" s="10"/>
      <c r="J511" s="10"/>
      <c r="K511" s="9"/>
      <c r="L511" s="32" t="s">
        <v>167</v>
      </c>
      <c r="M511" s="48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</row>
    <row r="512" spans="1:39">
      <c r="A512" s="5">
        <v>41431</v>
      </c>
      <c r="B512" s="73">
        <v>0</v>
      </c>
      <c r="C512" s="73">
        <v>0</v>
      </c>
      <c r="D512" s="73">
        <v>0</v>
      </c>
      <c r="E512" s="73">
        <v>0</v>
      </c>
      <c r="F512" s="73">
        <v>1</v>
      </c>
      <c r="G512" s="9"/>
      <c r="H512" s="10">
        <v>1</v>
      </c>
      <c r="I512" s="10"/>
      <c r="J512" s="10"/>
      <c r="K512" s="9"/>
      <c r="L512" s="25" t="s">
        <v>246</v>
      </c>
      <c r="M512" s="48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1:34">
      <c r="A513" s="5">
        <v>41436</v>
      </c>
      <c r="B513" s="73">
        <v>0</v>
      </c>
      <c r="C513" s="73">
        <v>0</v>
      </c>
      <c r="D513" s="73">
        <v>0</v>
      </c>
      <c r="E513" s="73">
        <v>0</v>
      </c>
      <c r="F513" s="9">
        <v>0</v>
      </c>
      <c r="G513" s="9"/>
      <c r="H513" s="10"/>
      <c r="I513" s="10"/>
      <c r="J513" s="10"/>
      <c r="K513" s="9"/>
      <c r="L513" s="25" t="s">
        <v>256</v>
      </c>
      <c r="M513" s="48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1:34">
      <c r="A514" s="5">
        <v>41438</v>
      </c>
      <c r="B514" s="73">
        <v>0</v>
      </c>
      <c r="C514" s="73">
        <v>0</v>
      </c>
      <c r="D514" s="73">
        <v>0</v>
      </c>
      <c r="E514" s="73">
        <v>0</v>
      </c>
      <c r="F514" s="73">
        <v>0</v>
      </c>
      <c r="G514" s="9"/>
      <c r="H514" s="10"/>
      <c r="I514" s="10"/>
      <c r="J514" s="10"/>
      <c r="K514" s="9"/>
      <c r="L514" s="27" t="s">
        <v>243</v>
      </c>
      <c r="M514" s="48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1:34">
      <c r="A515" s="5">
        <v>41442</v>
      </c>
      <c r="B515" s="73">
        <v>0</v>
      </c>
      <c r="C515" s="73">
        <v>0</v>
      </c>
      <c r="D515" s="73">
        <v>0</v>
      </c>
      <c r="E515" s="73">
        <v>0</v>
      </c>
      <c r="F515" s="73">
        <v>0</v>
      </c>
      <c r="G515" s="9"/>
      <c r="H515" s="10"/>
      <c r="I515" s="10"/>
      <c r="J515" s="10"/>
      <c r="K515" s="9"/>
      <c r="L515" s="27" t="s">
        <v>183</v>
      </c>
      <c r="M515" s="48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1:34">
      <c r="A516" s="5">
        <v>41444</v>
      </c>
      <c r="B516" s="73">
        <v>0</v>
      </c>
      <c r="C516" s="73">
        <v>0</v>
      </c>
      <c r="D516" s="73">
        <v>0</v>
      </c>
      <c r="E516" s="73">
        <v>0</v>
      </c>
      <c r="F516" s="73">
        <v>0</v>
      </c>
      <c r="G516" s="9"/>
      <c r="H516" s="10"/>
      <c r="I516" s="10"/>
      <c r="J516" s="10"/>
      <c r="K516" s="9"/>
      <c r="L516" s="27" t="s">
        <v>219</v>
      </c>
      <c r="M516" s="48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1:34">
      <c r="A517" s="7">
        <v>41449</v>
      </c>
      <c r="B517" s="10">
        <v>0</v>
      </c>
      <c r="C517" s="10">
        <v>0</v>
      </c>
      <c r="D517" s="10">
        <v>0</v>
      </c>
      <c r="E517" s="10">
        <v>0</v>
      </c>
      <c r="F517" s="10">
        <v>0</v>
      </c>
      <c r="G517" s="10"/>
      <c r="H517" s="10"/>
      <c r="I517" s="10"/>
      <c r="J517" s="10"/>
      <c r="K517" s="10"/>
      <c r="L517" s="27" t="s">
        <v>254</v>
      </c>
      <c r="M517" s="48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1:34" ht="13.5" thickBot="1">
      <c r="A518" s="6">
        <v>41452</v>
      </c>
      <c r="B518" s="13">
        <v>0</v>
      </c>
      <c r="C518" s="13">
        <v>0</v>
      </c>
      <c r="D518" s="13">
        <v>0</v>
      </c>
      <c r="E518" s="13">
        <v>0</v>
      </c>
      <c r="F518" s="13">
        <v>0</v>
      </c>
      <c r="G518" s="13"/>
      <c r="H518" s="13"/>
      <c r="I518" s="13"/>
      <c r="J518" s="13"/>
      <c r="K518" s="13"/>
      <c r="L518" s="33" t="s">
        <v>259</v>
      </c>
      <c r="M518" s="48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1:34">
      <c r="A519" s="8">
        <v>41366</v>
      </c>
      <c r="B519" s="25">
        <v>0</v>
      </c>
      <c r="C519" s="25">
        <v>0</v>
      </c>
      <c r="D519" s="25">
        <v>0</v>
      </c>
      <c r="E519" s="25">
        <v>0</v>
      </c>
      <c r="F519" s="25">
        <v>0</v>
      </c>
      <c r="L519" s="27" t="s">
        <v>68</v>
      </c>
      <c r="M519" s="48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1:34">
      <c r="A520" s="8">
        <v>41368</v>
      </c>
      <c r="B520" s="73">
        <v>0</v>
      </c>
      <c r="C520" s="73">
        <v>0</v>
      </c>
      <c r="D520" s="73">
        <v>0</v>
      </c>
      <c r="E520" s="73">
        <v>0</v>
      </c>
      <c r="F520" s="73">
        <v>1</v>
      </c>
      <c r="G520" s="9">
        <v>1</v>
      </c>
      <c r="H520" s="10"/>
      <c r="I520" s="10"/>
      <c r="J520" s="10"/>
      <c r="K520" s="9"/>
      <c r="L520" s="34" t="s">
        <v>132</v>
      </c>
      <c r="M520" s="48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1:34">
      <c r="A521" s="8">
        <v>41372</v>
      </c>
      <c r="B521" s="73">
        <v>0</v>
      </c>
      <c r="C521" s="73">
        <v>0</v>
      </c>
      <c r="D521" s="73">
        <v>0</v>
      </c>
      <c r="E521" s="73">
        <v>0</v>
      </c>
      <c r="F521" s="73">
        <v>0</v>
      </c>
      <c r="G521" s="9"/>
      <c r="H521" s="10"/>
      <c r="I521" s="10"/>
      <c r="J521" s="10"/>
      <c r="K521" s="9"/>
      <c r="L521" s="10" t="s">
        <v>139</v>
      </c>
      <c r="M521" s="48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1:34">
      <c r="A522" s="8">
        <v>41375</v>
      </c>
      <c r="B522" s="73">
        <v>0</v>
      </c>
      <c r="C522" s="73">
        <v>0</v>
      </c>
      <c r="D522" s="73">
        <v>0</v>
      </c>
      <c r="E522" s="73">
        <v>0</v>
      </c>
      <c r="F522" s="73">
        <v>1</v>
      </c>
      <c r="G522" s="9">
        <v>1</v>
      </c>
      <c r="H522" s="10"/>
      <c r="I522" s="10"/>
      <c r="J522" s="10"/>
      <c r="K522" s="9"/>
      <c r="L522" s="32" t="s">
        <v>112</v>
      </c>
      <c r="M522" s="48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1:34">
      <c r="A523" s="7">
        <v>41380</v>
      </c>
      <c r="B523" s="73">
        <v>0</v>
      </c>
      <c r="C523" s="73">
        <v>0</v>
      </c>
      <c r="D523" s="73">
        <v>0</v>
      </c>
      <c r="E523" s="73">
        <v>0</v>
      </c>
      <c r="F523" s="73">
        <v>0</v>
      </c>
      <c r="G523" s="9"/>
      <c r="H523" s="10"/>
      <c r="I523" s="10"/>
      <c r="J523" s="10"/>
      <c r="K523" s="9"/>
      <c r="L523" s="25" t="s">
        <v>71</v>
      </c>
      <c r="M523" s="48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1:34">
      <c r="A524" s="5">
        <v>41380</v>
      </c>
      <c r="B524" s="73">
        <v>0</v>
      </c>
      <c r="C524" s="73">
        <v>0</v>
      </c>
      <c r="D524" s="73">
        <v>0</v>
      </c>
      <c r="E524" s="73">
        <v>0</v>
      </c>
      <c r="F524" s="73">
        <v>0</v>
      </c>
      <c r="G524" s="9"/>
      <c r="H524" s="10"/>
      <c r="I524" s="10"/>
      <c r="J524" s="10"/>
      <c r="K524" s="48"/>
      <c r="L524" s="45" t="s">
        <v>65</v>
      </c>
      <c r="M524" s="42" t="s">
        <v>66</v>
      </c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1:34">
      <c r="A525" s="5">
        <v>41381</v>
      </c>
      <c r="B525" s="73">
        <v>0</v>
      </c>
      <c r="C525" s="73">
        <v>0</v>
      </c>
      <c r="D525" s="73">
        <v>0</v>
      </c>
      <c r="E525" s="73">
        <v>0</v>
      </c>
      <c r="F525" s="73">
        <v>1</v>
      </c>
      <c r="G525" s="9">
        <v>1</v>
      </c>
      <c r="H525" s="10"/>
      <c r="I525" s="10"/>
      <c r="J525" s="10"/>
      <c r="K525" s="9"/>
      <c r="L525" s="27" t="s">
        <v>125</v>
      </c>
      <c r="M525" s="48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1:34">
      <c r="A526" s="5">
        <v>41389</v>
      </c>
      <c r="B526" s="73">
        <v>0</v>
      </c>
      <c r="C526" s="73">
        <v>0</v>
      </c>
      <c r="D526" s="73">
        <v>0</v>
      </c>
      <c r="E526" s="73">
        <v>0</v>
      </c>
      <c r="F526" s="73">
        <v>0</v>
      </c>
      <c r="G526" s="9"/>
      <c r="H526" s="10"/>
      <c r="I526" s="10"/>
      <c r="J526" s="10"/>
      <c r="K526" s="9"/>
      <c r="L526" s="32" t="s">
        <v>98</v>
      </c>
      <c r="M526" s="48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1:34">
      <c r="A527" s="5">
        <v>41395</v>
      </c>
      <c r="B527" s="73">
        <v>0</v>
      </c>
      <c r="C527" s="73">
        <v>0</v>
      </c>
      <c r="D527" s="73">
        <v>0</v>
      </c>
      <c r="E527" s="73">
        <v>0</v>
      </c>
      <c r="F527" s="73">
        <v>0</v>
      </c>
      <c r="G527" s="9"/>
      <c r="H527" s="10"/>
      <c r="I527" s="10"/>
      <c r="J527" s="10"/>
      <c r="K527" s="9"/>
      <c r="L527" s="32" t="s">
        <v>90</v>
      </c>
      <c r="M527" s="48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1:34">
      <c r="A528" s="5">
        <v>41396</v>
      </c>
      <c r="B528" s="73">
        <v>0</v>
      </c>
      <c r="C528" s="73">
        <v>0</v>
      </c>
      <c r="D528" s="73">
        <v>0</v>
      </c>
      <c r="E528" s="73">
        <v>0</v>
      </c>
      <c r="F528" s="73">
        <v>0</v>
      </c>
      <c r="G528" s="9"/>
      <c r="H528" s="10"/>
      <c r="I528" s="10"/>
      <c r="J528" s="10"/>
      <c r="K528" s="9"/>
      <c r="L528" s="45" t="s">
        <v>92</v>
      </c>
      <c r="M528" s="48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1:34">
      <c r="A529" s="5">
        <v>41401</v>
      </c>
      <c r="B529" s="73">
        <v>0</v>
      </c>
      <c r="C529" s="73">
        <v>0</v>
      </c>
      <c r="D529" s="73">
        <v>0</v>
      </c>
      <c r="E529" s="73">
        <v>0</v>
      </c>
      <c r="F529" s="73">
        <v>0</v>
      </c>
      <c r="G529" s="9"/>
      <c r="H529" s="10"/>
      <c r="I529" s="10"/>
      <c r="J529" s="10"/>
      <c r="K529" s="9"/>
      <c r="L529" s="32" t="s">
        <v>185</v>
      </c>
      <c r="M529" s="48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1:34">
      <c r="A530" s="5">
        <v>41403</v>
      </c>
      <c r="B530" s="73">
        <v>0</v>
      </c>
      <c r="C530" s="73">
        <v>0</v>
      </c>
      <c r="D530" s="73">
        <v>0</v>
      </c>
      <c r="E530" s="73">
        <v>0</v>
      </c>
      <c r="F530" s="73">
        <v>0</v>
      </c>
      <c r="G530" s="9"/>
      <c r="H530" s="10"/>
      <c r="I530" s="10"/>
      <c r="J530" s="10"/>
      <c r="K530" s="9"/>
      <c r="L530" s="51" t="s">
        <v>105</v>
      </c>
      <c r="M530" s="48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1:34">
      <c r="A531" s="5">
        <v>41410</v>
      </c>
      <c r="B531" s="73">
        <v>0</v>
      </c>
      <c r="C531" s="73">
        <v>0</v>
      </c>
      <c r="D531" s="73">
        <v>0</v>
      </c>
      <c r="E531" s="73">
        <v>0</v>
      </c>
      <c r="F531" s="73">
        <v>0</v>
      </c>
      <c r="G531" s="9"/>
      <c r="H531" s="10"/>
      <c r="I531" s="10"/>
      <c r="J531" s="10"/>
      <c r="K531" s="9"/>
      <c r="L531" s="25" t="s">
        <v>149</v>
      </c>
      <c r="M531" s="48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1:34">
      <c r="A532" s="5">
        <v>41411</v>
      </c>
      <c r="B532" s="73">
        <v>0</v>
      </c>
      <c r="C532" s="73">
        <v>0</v>
      </c>
      <c r="D532" s="73">
        <v>0</v>
      </c>
      <c r="E532" s="73">
        <v>0</v>
      </c>
      <c r="F532" s="73">
        <v>0</v>
      </c>
      <c r="G532" s="9"/>
      <c r="H532" s="10"/>
      <c r="I532" s="10"/>
      <c r="J532" s="10"/>
      <c r="K532" s="9"/>
      <c r="L532" s="25" t="s">
        <v>163</v>
      </c>
      <c r="M532" s="48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1:34">
      <c r="A533" s="5">
        <v>41415</v>
      </c>
      <c r="B533" s="73">
        <v>0</v>
      </c>
      <c r="C533" s="73">
        <v>1</v>
      </c>
      <c r="D533" s="73">
        <v>1</v>
      </c>
      <c r="E533" s="73">
        <v>0</v>
      </c>
      <c r="F533" s="73">
        <v>0</v>
      </c>
      <c r="G533" s="9"/>
      <c r="H533" s="10"/>
      <c r="I533" s="10"/>
      <c r="J533" s="10">
        <v>2</v>
      </c>
      <c r="K533" s="9"/>
      <c r="L533" s="32" t="s">
        <v>152</v>
      </c>
      <c r="M533" s="48" t="s">
        <v>155</v>
      </c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1:34">
      <c r="A534" s="5">
        <v>41417</v>
      </c>
      <c r="B534" s="73">
        <v>0</v>
      </c>
      <c r="C534" s="73">
        <v>0</v>
      </c>
      <c r="D534" s="73">
        <v>0</v>
      </c>
      <c r="E534" s="73">
        <v>0</v>
      </c>
      <c r="F534" s="73">
        <v>0</v>
      </c>
      <c r="G534" s="9"/>
      <c r="H534" s="10"/>
      <c r="I534" s="10"/>
      <c r="J534" s="10"/>
      <c r="K534" s="9"/>
      <c r="L534" s="25" t="s">
        <v>186</v>
      </c>
      <c r="M534" s="48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1:34">
      <c r="A535" s="98">
        <v>41422</v>
      </c>
      <c r="B535" s="73">
        <v>0</v>
      </c>
      <c r="C535" s="73">
        <v>0</v>
      </c>
      <c r="D535" s="73">
        <v>0</v>
      </c>
      <c r="E535" s="73">
        <v>0</v>
      </c>
      <c r="F535" s="73">
        <v>0</v>
      </c>
      <c r="G535" s="24"/>
      <c r="H535" s="27"/>
      <c r="I535" s="27"/>
      <c r="J535" s="25"/>
      <c r="K535" s="24"/>
      <c r="L535" s="32" t="s">
        <v>157</v>
      </c>
      <c r="M535" s="42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1:34">
      <c r="A536" s="98">
        <v>41424</v>
      </c>
      <c r="B536" s="73">
        <v>0</v>
      </c>
      <c r="C536" s="73">
        <v>0</v>
      </c>
      <c r="D536" s="73">
        <v>0</v>
      </c>
      <c r="E536" s="73">
        <v>0</v>
      </c>
      <c r="F536" s="73">
        <v>0</v>
      </c>
      <c r="L536" s="32" t="s">
        <v>235</v>
      </c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1:34">
      <c r="A537" s="98">
        <v>41429</v>
      </c>
      <c r="B537" s="73">
        <v>0</v>
      </c>
      <c r="C537" s="73">
        <v>0</v>
      </c>
      <c r="D537" s="73">
        <v>0</v>
      </c>
      <c r="E537" s="73">
        <v>0</v>
      </c>
      <c r="F537" s="73">
        <v>0</v>
      </c>
      <c r="G537" s="9"/>
      <c r="H537" s="10"/>
      <c r="I537" s="10"/>
      <c r="J537" s="10"/>
      <c r="K537" s="9"/>
      <c r="L537" s="32" t="s">
        <v>167</v>
      </c>
      <c r="M537" s="48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1:34">
      <c r="A538" s="5">
        <v>41431</v>
      </c>
      <c r="B538" s="73">
        <v>0</v>
      </c>
      <c r="C538" s="73">
        <v>0</v>
      </c>
      <c r="D538" s="73">
        <v>0</v>
      </c>
      <c r="E538" s="73">
        <v>0</v>
      </c>
      <c r="F538" s="73">
        <v>1</v>
      </c>
      <c r="G538" s="24"/>
      <c r="H538" s="27">
        <v>1</v>
      </c>
      <c r="I538" s="27"/>
      <c r="J538" s="25"/>
      <c r="K538" s="24"/>
      <c r="L538" s="25" t="s">
        <v>246</v>
      </c>
      <c r="M538" s="42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1:34">
      <c r="A539" s="5">
        <v>41436</v>
      </c>
      <c r="B539" s="73">
        <v>0</v>
      </c>
      <c r="C539" s="73">
        <v>0</v>
      </c>
      <c r="D539" s="73">
        <v>0</v>
      </c>
      <c r="E539" s="73">
        <v>0</v>
      </c>
      <c r="F539" s="10">
        <v>0</v>
      </c>
      <c r="G539" s="24"/>
      <c r="H539" s="27"/>
      <c r="I539" s="27"/>
      <c r="J539" s="25"/>
      <c r="K539" s="24"/>
      <c r="L539" s="25" t="s">
        <v>256</v>
      </c>
      <c r="M539" s="42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1:34">
      <c r="A540" s="5">
        <v>41438</v>
      </c>
      <c r="B540" s="73">
        <v>0</v>
      </c>
      <c r="C540" s="73">
        <v>0</v>
      </c>
      <c r="D540" s="73">
        <v>0</v>
      </c>
      <c r="E540" s="73">
        <v>0</v>
      </c>
      <c r="F540" s="73">
        <v>0</v>
      </c>
      <c r="G540" s="24"/>
      <c r="H540" s="27"/>
      <c r="I540" s="27"/>
      <c r="J540" s="25"/>
      <c r="K540" s="24"/>
      <c r="L540" s="27" t="s">
        <v>243</v>
      </c>
      <c r="M540" s="42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1:34">
      <c r="A541" s="5">
        <v>41442</v>
      </c>
      <c r="B541" s="73">
        <v>0</v>
      </c>
      <c r="C541" s="73">
        <v>0</v>
      </c>
      <c r="D541" s="73">
        <v>0</v>
      </c>
      <c r="E541" s="73">
        <v>0</v>
      </c>
      <c r="F541" s="73">
        <v>0</v>
      </c>
      <c r="G541" s="24"/>
      <c r="H541" s="27"/>
      <c r="I541" s="27"/>
      <c r="J541" s="25"/>
      <c r="K541" s="24"/>
      <c r="L541" s="27" t="s">
        <v>183</v>
      </c>
      <c r="M541" s="48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1:34">
      <c r="A542" s="5">
        <v>41444</v>
      </c>
      <c r="B542" s="73">
        <v>0</v>
      </c>
      <c r="C542" s="73">
        <v>0</v>
      </c>
      <c r="D542" s="73">
        <v>0</v>
      </c>
      <c r="E542" s="73">
        <v>0</v>
      </c>
      <c r="F542" s="73">
        <v>0</v>
      </c>
      <c r="G542" s="24"/>
      <c r="H542" s="27"/>
      <c r="I542" s="27"/>
      <c r="J542" s="25"/>
      <c r="K542" s="24"/>
      <c r="L542" s="27" t="s">
        <v>219</v>
      </c>
      <c r="M542" s="48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1:34">
      <c r="A543" s="7">
        <v>41449</v>
      </c>
      <c r="B543" s="11">
        <v>0</v>
      </c>
      <c r="C543" s="73">
        <v>0</v>
      </c>
      <c r="D543" s="73">
        <v>0</v>
      </c>
      <c r="E543" s="73">
        <v>0</v>
      </c>
      <c r="F543" s="9">
        <v>0</v>
      </c>
      <c r="G543" s="10"/>
      <c r="H543" s="10"/>
      <c r="I543" s="10"/>
      <c r="J543" s="10"/>
      <c r="K543" s="10"/>
      <c r="L543" s="27" t="s">
        <v>254</v>
      </c>
      <c r="M543" s="71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1:34" ht="13.5" thickBot="1">
      <c r="A544" s="6">
        <v>41452</v>
      </c>
      <c r="B544" s="14">
        <v>0</v>
      </c>
      <c r="C544" s="77">
        <v>0</v>
      </c>
      <c r="D544" s="77">
        <v>0</v>
      </c>
      <c r="E544" s="77">
        <v>0</v>
      </c>
      <c r="F544" s="77">
        <v>0</v>
      </c>
      <c r="G544" s="12"/>
      <c r="H544" s="13"/>
      <c r="I544" s="13"/>
      <c r="J544" s="13"/>
      <c r="K544" s="12"/>
      <c r="L544" s="33" t="s">
        <v>259</v>
      </c>
      <c r="M544" s="48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1:34">
      <c r="A545" s="8">
        <v>41366</v>
      </c>
      <c r="B545" s="73">
        <v>0</v>
      </c>
      <c r="C545" s="73">
        <v>0</v>
      </c>
      <c r="D545" s="73">
        <v>0</v>
      </c>
      <c r="E545" s="73">
        <v>0</v>
      </c>
      <c r="F545" s="104"/>
      <c r="G545" s="24"/>
      <c r="H545" s="27"/>
      <c r="I545" s="27"/>
      <c r="J545" s="25"/>
      <c r="K545" s="24"/>
      <c r="L545" s="27" t="s">
        <v>68</v>
      </c>
      <c r="M545" s="42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1:34">
      <c r="A546" s="8">
        <v>41368</v>
      </c>
      <c r="B546" s="25">
        <v>0</v>
      </c>
      <c r="C546" s="25">
        <v>0</v>
      </c>
      <c r="D546" s="25">
        <v>0</v>
      </c>
      <c r="E546" s="25">
        <v>0</v>
      </c>
      <c r="F546" s="104"/>
      <c r="L546" s="34" t="s">
        <v>132</v>
      </c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1:34">
      <c r="A547" s="8">
        <v>41372</v>
      </c>
      <c r="B547" s="73">
        <v>0</v>
      </c>
      <c r="C547" s="73">
        <v>0</v>
      </c>
      <c r="D547" s="73">
        <v>0</v>
      </c>
      <c r="E547" s="73">
        <v>0</v>
      </c>
      <c r="F547" s="104"/>
      <c r="G547" s="24"/>
      <c r="H547" s="27"/>
      <c r="I547" s="27"/>
      <c r="J547" s="25"/>
      <c r="K547" s="24"/>
      <c r="L547" s="10" t="s">
        <v>139</v>
      </c>
      <c r="M547" s="42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1:34">
      <c r="A548" s="8">
        <v>41375</v>
      </c>
      <c r="B548" s="73">
        <v>0</v>
      </c>
      <c r="C548" s="73">
        <v>0</v>
      </c>
      <c r="D548" s="73">
        <v>0</v>
      </c>
      <c r="E548" s="73">
        <v>0</v>
      </c>
      <c r="F548" s="104"/>
      <c r="G548" s="24"/>
      <c r="H548" s="27"/>
      <c r="I548" s="27"/>
      <c r="J548" s="25"/>
      <c r="K548" s="24"/>
      <c r="L548" s="32" t="s">
        <v>112</v>
      </c>
      <c r="M548" s="42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1:34">
      <c r="A549" s="7">
        <v>41380</v>
      </c>
      <c r="B549" s="73">
        <v>0</v>
      </c>
      <c r="C549" s="73">
        <v>0</v>
      </c>
      <c r="D549" s="73">
        <v>0</v>
      </c>
      <c r="E549" s="73">
        <v>0</v>
      </c>
      <c r="F549" s="104"/>
      <c r="G549" s="24"/>
      <c r="H549" s="27"/>
      <c r="I549" s="27"/>
      <c r="J549" s="25"/>
      <c r="K549" s="24"/>
      <c r="L549" s="25" t="s">
        <v>71</v>
      </c>
      <c r="M549" s="42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1:34">
      <c r="A550" s="5">
        <v>41380</v>
      </c>
      <c r="B550" s="28">
        <v>0</v>
      </c>
      <c r="C550" s="28">
        <v>0</v>
      </c>
      <c r="D550" s="28">
        <v>0</v>
      </c>
      <c r="E550" s="28">
        <v>0</v>
      </c>
      <c r="F550" s="104"/>
      <c r="G550" s="24"/>
      <c r="H550" s="27"/>
      <c r="I550" s="27"/>
      <c r="J550" s="25"/>
      <c r="K550" s="24"/>
      <c r="L550" s="45" t="s">
        <v>65</v>
      </c>
      <c r="M550" s="42" t="s">
        <v>66</v>
      </c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1:34">
      <c r="A551" s="5">
        <v>41381</v>
      </c>
      <c r="B551" s="28">
        <v>0</v>
      </c>
      <c r="C551" s="28">
        <v>0</v>
      </c>
      <c r="D551" s="28">
        <v>0</v>
      </c>
      <c r="E551" s="28">
        <v>0</v>
      </c>
      <c r="F551" s="104"/>
      <c r="G551" s="24"/>
      <c r="H551" s="27"/>
      <c r="I551" s="27"/>
      <c r="J551" s="25"/>
      <c r="K551" s="24"/>
      <c r="L551" s="27" t="s">
        <v>125</v>
      </c>
      <c r="M551" s="42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1:34">
      <c r="A552" s="5">
        <v>41389</v>
      </c>
      <c r="B552" s="73">
        <v>0</v>
      </c>
      <c r="C552" s="73">
        <v>0</v>
      </c>
      <c r="D552" s="73">
        <v>0</v>
      </c>
      <c r="E552" s="73">
        <v>0</v>
      </c>
      <c r="F552" s="104"/>
      <c r="G552" s="24"/>
      <c r="H552" s="27"/>
      <c r="I552" s="27"/>
      <c r="J552" s="25"/>
      <c r="K552" s="24"/>
      <c r="L552" s="32" t="s">
        <v>98</v>
      </c>
      <c r="M552" s="48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1:34">
      <c r="A553" s="5">
        <v>41395</v>
      </c>
      <c r="B553" s="73">
        <v>0</v>
      </c>
      <c r="C553" s="73">
        <v>0</v>
      </c>
      <c r="D553" s="73">
        <v>0</v>
      </c>
      <c r="E553" s="73">
        <v>0</v>
      </c>
      <c r="F553" s="104"/>
      <c r="G553" s="24"/>
      <c r="H553" s="27"/>
      <c r="I553" s="27"/>
      <c r="J553" s="25"/>
      <c r="K553" s="24"/>
      <c r="L553" s="32" t="s">
        <v>90</v>
      </c>
      <c r="M553" s="42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1:34">
      <c r="A554" s="5">
        <v>41396</v>
      </c>
      <c r="B554" s="73">
        <v>0</v>
      </c>
      <c r="C554" s="73">
        <v>0</v>
      </c>
      <c r="D554" s="73">
        <v>0</v>
      </c>
      <c r="E554" s="73">
        <v>0</v>
      </c>
      <c r="F554" s="104"/>
      <c r="G554" s="24"/>
      <c r="H554" s="27"/>
      <c r="I554" s="27"/>
      <c r="J554" s="25"/>
      <c r="K554" s="24"/>
      <c r="L554" s="45" t="s">
        <v>92</v>
      </c>
      <c r="M554" s="42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1:34">
      <c r="A555" s="5">
        <v>41401</v>
      </c>
      <c r="B555" s="73">
        <v>0</v>
      </c>
      <c r="C555" s="73">
        <v>0</v>
      </c>
      <c r="D555" s="73">
        <v>0</v>
      </c>
      <c r="E555" s="73">
        <v>0</v>
      </c>
      <c r="F555" s="104"/>
      <c r="G555" s="24"/>
      <c r="H555" s="27"/>
      <c r="I555" s="27"/>
      <c r="J555" s="25"/>
      <c r="K555" s="24"/>
      <c r="L555" s="32" t="s">
        <v>185</v>
      </c>
      <c r="M555" s="42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1:34">
      <c r="A556" s="5">
        <v>41403</v>
      </c>
      <c r="B556" s="28">
        <v>0</v>
      </c>
      <c r="C556" s="28">
        <v>0</v>
      </c>
      <c r="D556" s="28">
        <v>0</v>
      </c>
      <c r="E556" s="28">
        <v>0</v>
      </c>
      <c r="F556" s="104"/>
      <c r="G556" s="24"/>
      <c r="H556" s="27"/>
      <c r="I556" s="27"/>
      <c r="J556" s="25"/>
      <c r="K556" s="24"/>
      <c r="L556" s="51" t="s">
        <v>105</v>
      </c>
      <c r="M556" s="42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1:34">
      <c r="A557" s="5">
        <v>41410</v>
      </c>
      <c r="B557" s="28">
        <v>0</v>
      </c>
      <c r="C557" s="28">
        <v>0</v>
      </c>
      <c r="D557" s="28">
        <v>0</v>
      </c>
      <c r="E557" s="28">
        <v>0</v>
      </c>
      <c r="F557" s="104"/>
      <c r="G557" s="24"/>
      <c r="H557" s="27"/>
      <c r="I557" s="27"/>
      <c r="J557" s="25"/>
      <c r="K557" s="24"/>
      <c r="L557" s="25" t="s">
        <v>149</v>
      </c>
      <c r="M557" s="42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1:34">
      <c r="A558" s="5">
        <v>41411</v>
      </c>
      <c r="B558" s="28">
        <v>2</v>
      </c>
      <c r="C558" s="28">
        <v>1</v>
      </c>
      <c r="D558" s="28">
        <v>0</v>
      </c>
      <c r="E558" s="28">
        <v>0</v>
      </c>
      <c r="F558" s="104"/>
      <c r="G558" s="24"/>
      <c r="H558" s="27"/>
      <c r="I558" s="27"/>
      <c r="J558" s="25">
        <v>3</v>
      </c>
      <c r="K558" s="24"/>
      <c r="L558" s="25" t="s">
        <v>163</v>
      </c>
      <c r="M558" s="42" t="s">
        <v>164</v>
      </c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1:34">
      <c r="A559" s="5">
        <v>41415</v>
      </c>
      <c r="B559" s="28">
        <v>0</v>
      </c>
      <c r="C559" s="28">
        <v>0</v>
      </c>
      <c r="D559" s="28">
        <v>0</v>
      </c>
      <c r="E559" s="28">
        <v>0</v>
      </c>
      <c r="F559" s="104"/>
      <c r="G559" s="24"/>
      <c r="H559" s="27"/>
      <c r="I559" s="27"/>
      <c r="J559" s="25"/>
      <c r="K559" s="24"/>
      <c r="L559" s="32" t="s">
        <v>152</v>
      </c>
      <c r="M559" s="42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1:34">
      <c r="A560" s="5">
        <v>41417</v>
      </c>
      <c r="B560" s="28">
        <v>0</v>
      </c>
      <c r="C560" s="28">
        <v>0</v>
      </c>
      <c r="D560" s="28">
        <v>0</v>
      </c>
      <c r="E560" s="28">
        <v>0</v>
      </c>
      <c r="F560" s="104"/>
      <c r="G560" s="24"/>
      <c r="H560" s="27"/>
      <c r="I560" s="27"/>
      <c r="J560" s="25"/>
      <c r="K560" s="24"/>
      <c r="L560" s="25" t="s">
        <v>186</v>
      </c>
      <c r="M560" s="42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1:34">
      <c r="A561" s="98">
        <v>41422</v>
      </c>
      <c r="B561" s="28">
        <v>0</v>
      </c>
      <c r="C561" s="28">
        <v>0</v>
      </c>
      <c r="D561" s="28">
        <v>0</v>
      </c>
      <c r="E561" s="28">
        <v>0</v>
      </c>
      <c r="F561" s="104"/>
      <c r="G561" s="24"/>
      <c r="H561" s="27"/>
      <c r="I561" s="27"/>
      <c r="J561" s="25"/>
      <c r="K561" s="24"/>
      <c r="L561" s="32" t="s">
        <v>157</v>
      </c>
      <c r="M561" s="42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1:34">
      <c r="A562" s="98">
        <v>41424</v>
      </c>
      <c r="B562" s="28">
        <v>0</v>
      </c>
      <c r="C562" s="28">
        <v>0</v>
      </c>
      <c r="D562" s="28">
        <v>0</v>
      </c>
      <c r="E562" s="28">
        <v>0</v>
      </c>
      <c r="F562" s="104"/>
      <c r="G562" s="24"/>
      <c r="H562" s="27"/>
      <c r="I562" s="27"/>
      <c r="J562" s="25"/>
      <c r="K562" s="24"/>
      <c r="L562" s="32" t="s">
        <v>235</v>
      </c>
      <c r="M562" s="42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1:34">
      <c r="A563" s="98">
        <v>41429</v>
      </c>
      <c r="B563" s="73">
        <v>0</v>
      </c>
      <c r="C563" s="73">
        <v>0</v>
      </c>
      <c r="D563" s="73">
        <v>0</v>
      </c>
      <c r="E563" s="73">
        <v>0</v>
      </c>
      <c r="F563" s="104"/>
      <c r="G563" s="24"/>
      <c r="H563" s="27"/>
      <c r="I563" s="27"/>
      <c r="J563" s="25"/>
      <c r="K563" s="24"/>
      <c r="L563" s="32" t="s">
        <v>167</v>
      </c>
      <c r="M563" s="42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1:34">
      <c r="A564" s="5">
        <v>41431</v>
      </c>
      <c r="B564" s="73">
        <v>0</v>
      </c>
      <c r="C564" s="73">
        <v>0</v>
      </c>
      <c r="D564" s="73">
        <v>0</v>
      </c>
      <c r="E564" s="73">
        <v>0</v>
      </c>
      <c r="F564" s="104"/>
      <c r="G564" s="24"/>
      <c r="H564" s="27"/>
      <c r="I564" s="27"/>
      <c r="J564" s="25"/>
      <c r="K564" s="24"/>
      <c r="L564" s="25" t="s">
        <v>246</v>
      </c>
      <c r="M564" s="42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1:34">
      <c r="A565" s="5">
        <v>41436</v>
      </c>
      <c r="B565" s="73">
        <v>0</v>
      </c>
      <c r="C565" s="73">
        <v>0</v>
      </c>
      <c r="D565" s="73">
        <v>0</v>
      </c>
      <c r="E565" s="73">
        <v>0</v>
      </c>
      <c r="F565" s="104"/>
      <c r="G565" s="24"/>
      <c r="H565" s="27"/>
      <c r="I565" s="27"/>
      <c r="J565" s="25"/>
      <c r="K565" s="24"/>
      <c r="L565" s="25" t="s">
        <v>256</v>
      </c>
      <c r="M565" s="42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1:34">
      <c r="A566" s="5">
        <v>41438</v>
      </c>
      <c r="B566" s="73">
        <v>0</v>
      </c>
      <c r="C566" s="73">
        <v>0</v>
      </c>
      <c r="D566" s="73">
        <v>0</v>
      </c>
      <c r="E566" s="73">
        <v>0</v>
      </c>
      <c r="F566" s="104"/>
      <c r="G566" s="24"/>
      <c r="H566" s="27"/>
      <c r="I566" s="27"/>
      <c r="J566" s="25"/>
      <c r="K566" s="24"/>
      <c r="L566" s="27" t="s">
        <v>243</v>
      </c>
      <c r="M566" s="42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1:34">
      <c r="A567" s="5">
        <v>41442</v>
      </c>
      <c r="B567" s="73">
        <v>0</v>
      </c>
      <c r="C567" s="73">
        <v>0</v>
      </c>
      <c r="D567" s="73">
        <v>0</v>
      </c>
      <c r="E567" s="73">
        <v>0</v>
      </c>
      <c r="F567" s="104"/>
      <c r="G567" s="24"/>
      <c r="H567" s="27"/>
      <c r="I567" s="27"/>
      <c r="J567" s="25"/>
      <c r="K567" s="24"/>
      <c r="L567" s="27" t="s">
        <v>183</v>
      </c>
      <c r="M567" s="42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1:34">
      <c r="A568" s="5">
        <v>41444</v>
      </c>
      <c r="B568" s="73">
        <v>0</v>
      </c>
      <c r="C568" s="73">
        <v>0</v>
      </c>
      <c r="D568" s="73">
        <v>0</v>
      </c>
      <c r="E568" s="73">
        <v>0</v>
      </c>
      <c r="F568" s="104"/>
      <c r="G568" s="24"/>
      <c r="H568" s="27"/>
      <c r="I568" s="27"/>
      <c r="J568" s="25"/>
      <c r="K568" s="24"/>
      <c r="L568" s="27" t="s">
        <v>219</v>
      </c>
      <c r="M568" s="42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1:34">
      <c r="A569" s="7">
        <v>41449</v>
      </c>
      <c r="B569" s="11">
        <v>0</v>
      </c>
      <c r="C569" s="73">
        <v>0</v>
      </c>
      <c r="D569" s="73">
        <v>0</v>
      </c>
      <c r="E569" s="73">
        <v>0</v>
      </c>
      <c r="F569" s="104"/>
      <c r="G569" s="27"/>
      <c r="H569" s="27"/>
      <c r="I569" s="27"/>
      <c r="J569" s="27"/>
      <c r="K569" s="27"/>
      <c r="L569" s="27" t="s">
        <v>254</v>
      </c>
      <c r="M569" s="52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1:34" ht="13.5" thickBot="1">
      <c r="A570" s="6">
        <v>41452</v>
      </c>
      <c r="B570" s="30">
        <v>0</v>
      </c>
      <c r="C570" s="30">
        <v>0</v>
      </c>
      <c r="D570" s="30">
        <v>0</v>
      </c>
      <c r="E570" s="30">
        <v>0</v>
      </c>
      <c r="F570" s="124"/>
      <c r="G570" s="30"/>
      <c r="H570" s="30"/>
      <c r="I570" s="30"/>
      <c r="J570" s="30"/>
      <c r="K570" s="30"/>
      <c r="L570" s="33" t="s">
        <v>259</v>
      </c>
      <c r="M570" s="27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1:34">
      <c r="A571" s="7"/>
      <c r="B571" s="27">
        <f>COUNT(B493:F544,B545:E570)</f>
        <v>364</v>
      </c>
      <c r="C571" s="27"/>
      <c r="D571" s="27"/>
      <c r="E571" s="27"/>
      <c r="F571" s="27"/>
      <c r="G571" s="25">
        <f>SUM(G493:G570)</f>
        <v>6</v>
      </c>
      <c r="H571" s="25">
        <f t="shared" ref="H571:J571" si="7">SUM(H493:H570)</f>
        <v>7</v>
      </c>
      <c r="I571" s="25">
        <f t="shared" si="7"/>
        <v>0</v>
      </c>
      <c r="J571" s="25">
        <f t="shared" si="7"/>
        <v>5</v>
      </c>
      <c r="K571" s="27"/>
      <c r="L571" s="27"/>
      <c r="M571" s="27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1:34">
      <c r="A572" s="1" t="s">
        <v>12</v>
      </c>
      <c r="B572" s="92" t="s">
        <v>14</v>
      </c>
      <c r="C572" s="93" t="s">
        <v>14</v>
      </c>
      <c r="D572" s="92" t="s">
        <v>14</v>
      </c>
      <c r="E572" s="93" t="s">
        <v>14</v>
      </c>
      <c r="F572" s="92" t="s">
        <v>14</v>
      </c>
      <c r="G572" s="93" t="s">
        <v>14</v>
      </c>
      <c r="H572" s="93" t="s">
        <v>14</v>
      </c>
      <c r="I572" s="93" t="s">
        <v>14</v>
      </c>
      <c r="J572" s="93" t="s">
        <v>17</v>
      </c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1:34">
      <c r="A573" s="94" t="s">
        <v>0</v>
      </c>
      <c r="B573" s="93" t="s">
        <v>19</v>
      </c>
      <c r="C573" s="96" t="s">
        <v>20</v>
      </c>
      <c r="D573" s="96" t="s">
        <v>21</v>
      </c>
      <c r="E573" s="95" t="s">
        <v>22</v>
      </c>
      <c r="F573" s="95" t="s">
        <v>24</v>
      </c>
      <c r="G573" s="95" t="s">
        <v>25</v>
      </c>
      <c r="H573" s="93" t="s">
        <v>23</v>
      </c>
      <c r="I573" s="95" t="s">
        <v>40</v>
      </c>
      <c r="J573" s="95" t="s">
        <v>27</v>
      </c>
      <c r="K573" s="94" t="s">
        <v>28</v>
      </c>
      <c r="L573" s="94" t="s">
        <v>29</v>
      </c>
      <c r="M573" s="94" t="s">
        <v>30</v>
      </c>
      <c r="N573" s="94" t="s">
        <v>6</v>
      </c>
      <c r="O573" s="94" t="s">
        <v>7</v>
      </c>
      <c r="P573" s="94" t="s">
        <v>8</v>
      </c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1:34">
      <c r="A574" s="99">
        <v>41366</v>
      </c>
      <c r="B574" s="9">
        <v>0</v>
      </c>
      <c r="C574" s="9">
        <v>0</v>
      </c>
      <c r="D574" s="9">
        <v>0</v>
      </c>
      <c r="E574" s="9">
        <v>0</v>
      </c>
      <c r="F574" s="19"/>
      <c r="G574" s="19"/>
      <c r="H574" s="58">
        <v>0</v>
      </c>
      <c r="I574" s="82"/>
      <c r="J574" s="61"/>
      <c r="K574" s="61"/>
      <c r="L574" s="61"/>
      <c r="M574" s="57"/>
      <c r="N574" s="58"/>
      <c r="O574" s="27" t="s">
        <v>68</v>
      </c>
      <c r="P574" s="58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1:34">
      <c r="A575" s="8">
        <v>41367</v>
      </c>
      <c r="B575" s="9">
        <v>0</v>
      </c>
      <c r="C575" s="9">
        <v>0</v>
      </c>
      <c r="D575" s="9">
        <v>0</v>
      </c>
      <c r="E575" s="9">
        <v>0</v>
      </c>
      <c r="F575" s="19"/>
      <c r="G575" s="19"/>
      <c r="H575" s="58">
        <v>0</v>
      </c>
      <c r="I575" s="19"/>
      <c r="J575" s="123"/>
      <c r="K575" s="123"/>
      <c r="L575" s="123"/>
      <c r="M575" s="123"/>
      <c r="N575" s="55"/>
      <c r="O575" s="25" t="s">
        <v>142</v>
      </c>
      <c r="P575" s="5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1:34">
      <c r="A576" s="8">
        <v>41372</v>
      </c>
      <c r="B576" s="25">
        <v>0</v>
      </c>
      <c r="C576" s="25">
        <v>0</v>
      </c>
      <c r="D576" s="25">
        <v>0</v>
      </c>
      <c r="E576" s="25">
        <v>0</v>
      </c>
      <c r="F576" s="19"/>
      <c r="G576" s="19"/>
      <c r="H576" s="25">
        <v>0</v>
      </c>
      <c r="I576" s="19"/>
      <c r="O576" s="10" t="s">
        <v>139</v>
      </c>
      <c r="P576" s="42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1:40">
      <c r="A577" s="8">
        <v>41373</v>
      </c>
      <c r="B577" s="9">
        <v>0</v>
      </c>
      <c r="C577" s="9">
        <v>0</v>
      </c>
      <c r="D577" s="9">
        <v>0</v>
      </c>
      <c r="E577" s="9">
        <v>0</v>
      </c>
      <c r="F577" s="19"/>
      <c r="G577" s="19"/>
      <c r="H577" s="9">
        <v>0</v>
      </c>
      <c r="I577" s="19"/>
      <c r="J577" s="9"/>
      <c r="K577" s="10"/>
      <c r="L577" s="10"/>
      <c r="M577" s="10"/>
      <c r="N577" s="9"/>
      <c r="O577" s="45" t="s">
        <v>115</v>
      </c>
      <c r="P577" s="48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1:40">
      <c r="A578" s="8">
        <v>41379</v>
      </c>
      <c r="B578" s="9">
        <v>0</v>
      </c>
      <c r="C578" s="9">
        <v>0</v>
      </c>
      <c r="D578" s="9">
        <v>1</v>
      </c>
      <c r="E578" s="9">
        <v>0</v>
      </c>
      <c r="F578" s="19"/>
      <c r="G578" s="19"/>
      <c r="H578" s="9">
        <v>0</v>
      </c>
      <c r="I578" s="19"/>
      <c r="J578" s="9"/>
      <c r="K578" s="10">
        <v>1</v>
      </c>
      <c r="L578" s="10"/>
      <c r="M578" s="10"/>
      <c r="N578" s="9"/>
      <c r="O578" s="25" t="s">
        <v>118</v>
      </c>
      <c r="P578" s="48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1:40">
      <c r="A579" s="7">
        <v>41379</v>
      </c>
      <c r="B579" s="9">
        <v>0</v>
      </c>
      <c r="C579" s="9">
        <v>0</v>
      </c>
      <c r="D579" s="9">
        <v>0</v>
      </c>
      <c r="E579" s="9">
        <v>0</v>
      </c>
      <c r="F579" s="19"/>
      <c r="G579" s="19"/>
      <c r="H579" s="9">
        <v>0</v>
      </c>
      <c r="I579" s="19"/>
      <c r="J579" s="9"/>
      <c r="K579" s="10"/>
      <c r="L579" s="10"/>
      <c r="M579" s="10"/>
      <c r="N579" s="9"/>
      <c r="O579" s="25" t="s">
        <v>121</v>
      </c>
      <c r="P579" s="42" t="s">
        <v>66</v>
      </c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1:40">
      <c r="A580" s="7">
        <v>41380</v>
      </c>
      <c r="B580" s="9">
        <v>0</v>
      </c>
      <c r="C580" s="9">
        <v>0</v>
      </c>
      <c r="D580" s="9">
        <v>0</v>
      </c>
      <c r="E580" s="9">
        <v>0</v>
      </c>
      <c r="F580" s="19"/>
      <c r="G580" s="19"/>
      <c r="H580" s="9">
        <v>0</v>
      </c>
      <c r="I580" s="19"/>
      <c r="J580" s="9"/>
      <c r="K580" s="10"/>
      <c r="L580" s="10"/>
      <c r="M580" s="10"/>
      <c r="N580" s="9"/>
      <c r="O580" s="25" t="s">
        <v>71</v>
      </c>
      <c r="P580" s="48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1:40">
      <c r="A581" s="5">
        <v>41389</v>
      </c>
      <c r="B581" s="9">
        <v>0</v>
      </c>
      <c r="C581" s="9">
        <v>0</v>
      </c>
      <c r="D581" s="9">
        <v>0</v>
      </c>
      <c r="E581" s="9">
        <v>0</v>
      </c>
      <c r="F581" s="19"/>
      <c r="G581" s="19"/>
      <c r="H581" s="9">
        <v>0</v>
      </c>
      <c r="I581" s="19"/>
      <c r="J581" s="9"/>
      <c r="K581" s="10"/>
      <c r="L581" s="10"/>
      <c r="M581" s="10"/>
      <c r="N581" s="9"/>
      <c r="O581" s="45" t="s">
        <v>98</v>
      </c>
      <c r="P581" s="48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1:40">
      <c r="A582" s="5">
        <v>41393</v>
      </c>
      <c r="B582" s="9">
        <v>0</v>
      </c>
      <c r="C582" s="9">
        <v>0</v>
      </c>
      <c r="D582" s="9">
        <v>0</v>
      </c>
      <c r="E582" s="9">
        <v>0</v>
      </c>
      <c r="F582" s="19"/>
      <c r="G582" s="19"/>
      <c r="H582" s="9">
        <v>0</v>
      </c>
      <c r="I582" s="19"/>
      <c r="J582" s="9"/>
      <c r="K582" s="10"/>
      <c r="L582" s="10"/>
      <c r="M582" s="10"/>
      <c r="N582" s="9"/>
      <c r="O582" s="43" t="s">
        <v>96</v>
      </c>
      <c r="P582" s="48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1:40">
      <c r="A583" s="5">
        <v>41396</v>
      </c>
      <c r="B583" s="9">
        <v>0</v>
      </c>
      <c r="C583" s="9">
        <v>0</v>
      </c>
      <c r="D583" s="9">
        <v>0</v>
      </c>
      <c r="E583" s="9">
        <v>0</v>
      </c>
      <c r="F583" s="19"/>
      <c r="G583" s="19"/>
      <c r="H583" s="9">
        <v>0</v>
      </c>
      <c r="I583" s="19"/>
      <c r="J583" s="9"/>
      <c r="K583" s="10"/>
      <c r="L583" s="10"/>
      <c r="M583" s="10"/>
      <c r="N583" s="9"/>
      <c r="O583" s="45" t="s">
        <v>92</v>
      </c>
      <c r="P583" s="48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1:40">
      <c r="A584" s="5">
        <v>41400</v>
      </c>
      <c r="B584" s="9">
        <v>0</v>
      </c>
      <c r="C584" s="9">
        <v>0</v>
      </c>
      <c r="D584" s="9">
        <v>0</v>
      </c>
      <c r="E584" s="9">
        <v>0</v>
      </c>
      <c r="F584" s="19"/>
      <c r="G584" s="19"/>
      <c r="H584" s="9">
        <v>0</v>
      </c>
      <c r="I584" s="19"/>
      <c r="J584" s="9"/>
      <c r="K584" s="10"/>
      <c r="L584" s="10"/>
      <c r="M584" s="10"/>
      <c r="N584" s="9"/>
      <c r="O584" s="25" t="s">
        <v>108</v>
      </c>
      <c r="P584" s="48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1:40">
      <c r="A585" s="5">
        <v>41403</v>
      </c>
      <c r="B585" s="9">
        <v>1</v>
      </c>
      <c r="C585" s="9">
        <v>0</v>
      </c>
      <c r="D585" s="9">
        <v>0</v>
      </c>
      <c r="E585" s="9">
        <v>0</v>
      </c>
      <c r="F585" s="19"/>
      <c r="G585" s="19"/>
      <c r="H585" s="9">
        <v>0</v>
      </c>
      <c r="I585" s="19"/>
      <c r="J585" s="9"/>
      <c r="K585" s="10">
        <v>1</v>
      </c>
      <c r="L585" s="10"/>
      <c r="M585" s="10"/>
      <c r="N585" s="9"/>
      <c r="O585" s="51" t="s">
        <v>105</v>
      </c>
      <c r="P585" s="48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1:40">
      <c r="A586" s="5">
        <v>41407</v>
      </c>
      <c r="B586" s="9">
        <v>0</v>
      </c>
      <c r="C586" s="9">
        <v>0</v>
      </c>
      <c r="D586" s="9">
        <v>0</v>
      </c>
      <c r="E586" s="9">
        <v>0</v>
      </c>
      <c r="F586" s="19"/>
      <c r="G586" s="19"/>
      <c r="H586" s="9">
        <v>0</v>
      </c>
      <c r="I586" s="19"/>
      <c r="J586" s="9"/>
      <c r="K586" s="10"/>
      <c r="L586" s="10"/>
      <c r="M586" s="10"/>
      <c r="N586" s="9"/>
      <c r="O586" s="43" t="s">
        <v>193</v>
      </c>
      <c r="P586" s="48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1:40">
      <c r="A587" s="5">
        <v>41410</v>
      </c>
      <c r="B587" s="9">
        <v>0</v>
      </c>
      <c r="C587" s="9">
        <v>0</v>
      </c>
      <c r="D587" s="9">
        <v>0</v>
      </c>
      <c r="E587" s="9">
        <v>0</v>
      </c>
      <c r="F587" s="19"/>
      <c r="G587" s="19"/>
      <c r="H587" s="9">
        <v>1</v>
      </c>
      <c r="I587" s="19"/>
      <c r="J587" s="9">
        <v>1</v>
      </c>
      <c r="K587" s="10"/>
      <c r="L587" s="10"/>
      <c r="M587" s="10"/>
      <c r="N587" s="9"/>
      <c r="O587" s="25" t="s">
        <v>149</v>
      </c>
      <c r="P587" s="42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1:40">
      <c r="A588" s="5">
        <v>41414</v>
      </c>
      <c r="B588" s="9">
        <v>0</v>
      </c>
      <c r="C588" s="9">
        <v>0</v>
      </c>
      <c r="D588" s="9">
        <v>0</v>
      </c>
      <c r="E588" s="9">
        <v>0</v>
      </c>
      <c r="F588" s="19"/>
      <c r="G588" s="19"/>
      <c r="H588" s="9">
        <v>0</v>
      </c>
      <c r="I588" s="19"/>
      <c r="J588" s="9"/>
      <c r="K588" s="10"/>
      <c r="L588" s="10"/>
      <c r="M588" s="10"/>
      <c r="N588" s="9"/>
      <c r="O588" s="25" t="s">
        <v>215</v>
      </c>
      <c r="P588" s="48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1:40">
      <c r="A589" s="5">
        <v>41417</v>
      </c>
      <c r="B589" s="9">
        <v>0</v>
      </c>
      <c r="C589" s="9">
        <v>0</v>
      </c>
      <c r="D589" s="9">
        <v>0</v>
      </c>
      <c r="E589" s="9">
        <v>0</v>
      </c>
      <c r="F589" s="19"/>
      <c r="G589" s="19"/>
      <c r="H589" s="9">
        <v>0</v>
      </c>
      <c r="I589" s="19"/>
      <c r="J589" s="9"/>
      <c r="K589" s="10"/>
      <c r="L589" s="10"/>
      <c r="M589" s="10"/>
      <c r="N589" s="9"/>
      <c r="O589" s="25" t="s">
        <v>186</v>
      </c>
      <c r="P589" s="48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1:40">
      <c r="A590" s="98">
        <v>41422</v>
      </c>
      <c r="B590" s="9">
        <v>0</v>
      </c>
      <c r="C590" s="9">
        <v>0</v>
      </c>
      <c r="D590" s="9">
        <v>0</v>
      </c>
      <c r="E590" s="9">
        <v>0</v>
      </c>
      <c r="F590" s="19"/>
      <c r="G590" s="19"/>
      <c r="H590" s="9">
        <v>0</v>
      </c>
      <c r="I590" s="19"/>
      <c r="J590" s="9"/>
      <c r="K590" s="10"/>
      <c r="L590" s="10"/>
      <c r="M590" s="10"/>
      <c r="N590" s="9"/>
      <c r="O590" s="32" t="s">
        <v>157</v>
      </c>
      <c r="P590" s="42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1:40">
      <c r="A591" s="98">
        <v>41424</v>
      </c>
      <c r="B591" s="9">
        <v>0</v>
      </c>
      <c r="C591" s="9">
        <v>0</v>
      </c>
      <c r="D591" s="9">
        <v>0</v>
      </c>
      <c r="E591" s="9">
        <v>0</v>
      </c>
      <c r="F591" s="19"/>
      <c r="G591" s="19"/>
      <c r="H591" s="9">
        <v>1</v>
      </c>
      <c r="I591" s="19"/>
      <c r="J591" s="9"/>
      <c r="K591" s="10">
        <v>1</v>
      </c>
      <c r="L591" s="10"/>
      <c r="M591" s="10"/>
      <c r="N591" s="9"/>
      <c r="O591" s="32" t="s">
        <v>235</v>
      </c>
      <c r="P591" s="48" t="s">
        <v>82</v>
      </c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1:40">
      <c r="A592" s="98">
        <v>41428</v>
      </c>
      <c r="B592" s="9">
        <v>0</v>
      </c>
      <c r="C592" s="9">
        <v>0</v>
      </c>
      <c r="D592" s="9">
        <v>0</v>
      </c>
      <c r="E592" s="9">
        <v>0</v>
      </c>
      <c r="F592" s="19"/>
      <c r="G592" s="19"/>
      <c r="H592" s="9">
        <v>0</v>
      </c>
      <c r="I592" s="19"/>
      <c r="J592" s="9"/>
      <c r="K592" s="10"/>
      <c r="L592" s="10"/>
      <c r="M592" s="10"/>
      <c r="N592" s="9"/>
      <c r="O592" s="45" t="s">
        <v>191</v>
      </c>
      <c r="P592" s="48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1:40">
      <c r="A593" s="98">
        <v>41431</v>
      </c>
      <c r="B593" s="9">
        <v>0</v>
      </c>
      <c r="C593" s="9">
        <v>0</v>
      </c>
      <c r="D593" s="9">
        <v>0</v>
      </c>
      <c r="E593" s="9">
        <v>0</v>
      </c>
      <c r="F593" s="19"/>
      <c r="G593" s="19"/>
      <c r="H593" s="9">
        <v>0</v>
      </c>
      <c r="I593" s="19"/>
      <c r="J593" s="9"/>
      <c r="K593" s="10"/>
      <c r="L593" s="10"/>
      <c r="M593" s="10"/>
      <c r="N593" s="9"/>
      <c r="O593" s="27"/>
      <c r="P593" s="48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1:40">
      <c r="A594" s="5">
        <v>41435</v>
      </c>
      <c r="B594" s="9">
        <v>0</v>
      </c>
      <c r="C594" s="9">
        <v>0</v>
      </c>
      <c r="D594" s="9">
        <v>0</v>
      </c>
      <c r="E594" s="9">
        <v>0</v>
      </c>
      <c r="F594" s="19"/>
      <c r="G594" s="19"/>
      <c r="H594" s="9">
        <v>0</v>
      </c>
      <c r="I594" s="19"/>
      <c r="J594" s="9"/>
      <c r="K594" s="10"/>
      <c r="L594" s="10"/>
      <c r="M594" s="10"/>
      <c r="N594" s="9"/>
      <c r="O594" s="2" t="s">
        <v>200</v>
      </c>
      <c r="P594" s="48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1:40">
      <c r="A595" s="5">
        <v>41438</v>
      </c>
      <c r="B595" s="9">
        <v>0</v>
      </c>
      <c r="C595" s="9">
        <v>0</v>
      </c>
      <c r="D595" s="9">
        <v>0</v>
      </c>
      <c r="E595" s="9">
        <v>0</v>
      </c>
      <c r="F595" s="19"/>
      <c r="G595" s="19"/>
      <c r="H595" s="9">
        <v>1</v>
      </c>
      <c r="I595" s="19"/>
      <c r="J595" s="9"/>
      <c r="K595" s="10">
        <v>1</v>
      </c>
      <c r="L595" s="10"/>
      <c r="M595" s="10"/>
      <c r="N595" s="9"/>
      <c r="O595" s="32" t="s">
        <v>243</v>
      </c>
      <c r="P595" s="48" t="s">
        <v>82</v>
      </c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1:40">
      <c r="A596" s="5">
        <v>41442</v>
      </c>
      <c r="B596" s="25">
        <v>0</v>
      </c>
      <c r="C596" s="25">
        <v>0</v>
      </c>
      <c r="D596" s="25">
        <v>0</v>
      </c>
      <c r="E596" s="25">
        <v>0</v>
      </c>
      <c r="F596" s="19"/>
      <c r="G596" s="19"/>
      <c r="H596" s="9">
        <v>1</v>
      </c>
      <c r="I596" s="19"/>
      <c r="L596" s="25">
        <v>1</v>
      </c>
      <c r="O596" s="27" t="s">
        <v>183</v>
      </c>
      <c r="P596" s="48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1:40">
      <c r="A597" s="5">
        <v>41443</v>
      </c>
      <c r="B597" s="25">
        <v>0</v>
      </c>
      <c r="C597" s="25">
        <v>0</v>
      </c>
      <c r="D597" s="25">
        <v>0</v>
      </c>
      <c r="E597" s="25">
        <v>0</v>
      </c>
      <c r="F597" s="19"/>
      <c r="G597" s="19"/>
      <c r="H597" s="9">
        <v>0</v>
      </c>
      <c r="I597" s="19"/>
      <c r="L597" s="25"/>
      <c r="O597" s="2" t="s">
        <v>249</v>
      </c>
      <c r="P597" s="48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1:40" ht="13.5" thickBot="1">
      <c r="A598" s="5">
        <v>41449</v>
      </c>
      <c r="B598" s="25">
        <v>0</v>
      </c>
      <c r="C598" s="25">
        <v>0</v>
      </c>
      <c r="D598" s="25">
        <v>0</v>
      </c>
      <c r="E598" s="25">
        <v>0</v>
      </c>
      <c r="F598" s="19"/>
      <c r="G598" s="19"/>
      <c r="H598" s="9">
        <v>0</v>
      </c>
      <c r="I598" s="19"/>
      <c r="L598" s="25"/>
      <c r="O598" s="30" t="s">
        <v>254</v>
      </c>
      <c r="P598" s="48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1:40" ht="13.5" thickBot="1">
      <c r="A599" s="6">
        <v>41450</v>
      </c>
      <c r="B599" s="25">
        <v>0</v>
      </c>
      <c r="C599" s="25">
        <v>0</v>
      </c>
      <c r="D599" s="25">
        <v>0</v>
      </c>
      <c r="E599" s="25">
        <v>0</v>
      </c>
      <c r="F599" s="20"/>
      <c r="G599" s="20"/>
      <c r="H599" s="12">
        <v>0</v>
      </c>
      <c r="I599" s="83"/>
      <c r="J599" s="12"/>
      <c r="K599" s="13"/>
      <c r="L599" s="13"/>
      <c r="M599" s="13"/>
      <c r="N599" s="12"/>
      <c r="O599" s="25" t="s">
        <v>231</v>
      </c>
      <c r="P599" s="48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1:40">
      <c r="A600" s="99">
        <v>41366</v>
      </c>
      <c r="B600" s="9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/>
      <c r="K600" s="10"/>
      <c r="L600" s="10"/>
      <c r="M600" s="10"/>
      <c r="N600" s="9"/>
      <c r="O600" s="27" t="s">
        <v>68</v>
      </c>
      <c r="P600" s="48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1:40">
      <c r="A601" s="8">
        <v>41367</v>
      </c>
      <c r="B601" s="9">
        <v>0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M601" s="25"/>
      <c r="O601" s="25" t="s">
        <v>142</v>
      </c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1:40">
      <c r="A602" s="8">
        <v>41372</v>
      </c>
      <c r="B602" s="9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24"/>
      <c r="K602" s="27"/>
      <c r="L602" s="27"/>
      <c r="M602" s="25"/>
      <c r="N602" s="24"/>
      <c r="O602" s="10" t="s">
        <v>139</v>
      </c>
      <c r="P602" s="42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1:40">
      <c r="A603" s="8">
        <v>41373</v>
      </c>
      <c r="B603" s="9">
        <v>0</v>
      </c>
      <c r="C603" s="9">
        <v>0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24"/>
      <c r="K603" s="27"/>
      <c r="L603" s="27"/>
      <c r="M603" s="25"/>
      <c r="N603" s="24"/>
      <c r="O603" s="45" t="s">
        <v>115</v>
      </c>
      <c r="P603" s="42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1:40">
      <c r="A604" s="8">
        <v>41379</v>
      </c>
      <c r="B604" s="9">
        <v>0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1</v>
      </c>
      <c r="I604" s="9">
        <v>4</v>
      </c>
      <c r="J604" s="24"/>
      <c r="K604" s="27">
        <v>2</v>
      </c>
      <c r="L604" s="27">
        <v>2</v>
      </c>
      <c r="M604" s="25">
        <v>1</v>
      </c>
      <c r="N604" s="24"/>
      <c r="O604" s="25" t="s">
        <v>118</v>
      </c>
      <c r="P604" s="42" t="s">
        <v>119</v>
      </c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1:40">
      <c r="A605" s="7">
        <v>41379</v>
      </c>
      <c r="B605" s="9">
        <v>0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24"/>
      <c r="K605" s="27"/>
      <c r="L605" s="27"/>
      <c r="M605" s="25"/>
      <c r="N605" s="24"/>
      <c r="O605" s="25" t="s">
        <v>121</v>
      </c>
      <c r="P605" s="42" t="s">
        <v>66</v>
      </c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1:40">
      <c r="A606" s="7">
        <v>41380</v>
      </c>
      <c r="B606" s="9">
        <v>0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24"/>
      <c r="K606" s="27"/>
      <c r="L606" s="27"/>
      <c r="M606" s="25"/>
      <c r="N606" s="24"/>
      <c r="O606" s="25" t="s">
        <v>71</v>
      </c>
      <c r="P606" s="42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1:40">
      <c r="A607" s="5">
        <v>41389</v>
      </c>
      <c r="B607" s="9">
        <v>0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24"/>
      <c r="K607" s="27"/>
      <c r="L607" s="27"/>
      <c r="M607" s="25"/>
      <c r="N607" s="24"/>
      <c r="O607" s="45" t="s">
        <v>98</v>
      </c>
      <c r="P607" s="48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1:40">
      <c r="A608" s="5">
        <v>41393</v>
      </c>
      <c r="B608" s="9">
        <v>0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24"/>
      <c r="K608" s="27"/>
      <c r="L608" s="27"/>
      <c r="M608" s="25"/>
      <c r="N608" s="24"/>
      <c r="O608" s="43" t="s">
        <v>96</v>
      </c>
      <c r="P608" s="42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</row>
    <row r="609" spans="1:33">
      <c r="A609" s="5">
        <v>41396</v>
      </c>
      <c r="B609" s="9">
        <v>0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24"/>
      <c r="K609" s="27"/>
      <c r="L609" s="27"/>
      <c r="M609" s="25"/>
      <c r="N609" s="24"/>
      <c r="O609" s="45" t="s">
        <v>92</v>
      </c>
      <c r="P609" s="42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</row>
    <row r="610" spans="1:33">
      <c r="A610" s="5">
        <v>41400</v>
      </c>
      <c r="B610" s="9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24"/>
      <c r="K610" s="27"/>
      <c r="L610" s="27"/>
      <c r="M610" s="25"/>
      <c r="N610" s="24"/>
      <c r="O610" s="25" t="s">
        <v>108</v>
      </c>
      <c r="P610" s="42"/>
      <c r="Q610" s="25"/>
      <c r="R610" s="25"/>
      <c r="S610" s="56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</row>
    <row r="611" spans="1:33">
      <c r="A611" s="5">
        <v>41403</v>
      </c>
      <c r="B611" s="9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24"/>
      <c r="K611" s="27"/>
      <c r="L611" s="27"/>
      <c r="M611" s="25"/>
      <c r="N611" s="24"/>
      <c r="O611" s="51" t="s">
        <v>105</v>
      </c>
      <c r="P611" s="42"/>
      <c r="Q611" s="25"/>
      <c r="R611" s="25"/>
      <c r="S611" s="52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25"/>
      <c r="AE611" s="25"/>
      <c r="AF611" s="25"/>
      <c r="AG611" s="25"/>
    </row>
    <row r="612" spans="1:33">
      <c r="A612" s="5">
        <v>41407</v>
      </c>
      <c r="B612" s="9">
        <v>0</v>
      </c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9">
        <v>1</v>
      </c>
      <c r="I612" s="9">
        <v>0</v>
      </c>
      <c r="J612" s="24"/>
      <c r="K612" s="27">
        <v>2</v>
      </c>
      <c r="L612" s="27"/>
      <c r="M612" s="25"/>
      <c r="N612" s="24"/>
      <c r="O612" s="43" t="s">
        <v>193</v>
      </c>
      <c r="P612" s="52" t="s">
        <v>195</v>
      </c>
      <c r="Q612" s="25"/>
      <c r="R612" s="25"/>
      <c r="S612" s="52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25"/>
      <c r="AE612" s="25"/>
      <c r="AF612" s="25"/>
      <c r="AG612" s="25"/>
    </row>
    <row r="613" spans="1:33">
      <c r="A613" s="5">
        <v>41410</v>
      </c>
      <c r="B613" s="9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24"/>
      <c r="K613" s="27"/>
      <c r="L613" s="27"/>
      <c r="M613" s="25"/>
      <c r="N613" s="24"/>
      <c r="O613" s="25" t="s">
        <v>149</v>
      </c>
      <c r="P613" s="42"/>
      <c r="Q613" s="25"/>
      <c r="R613" s="25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25"/>
      <c r="AE613" s="25"/>
      <c r="AF613" s="25"/>
      <c r="AG613" s="25"/>
    </row>
    <row r="614" spans="1:33">
      <c r="A614" s="5">
        <v>41414</v>
      </c>
      <c r="B614" s="9">
        <v>0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1</v>
      </c>
      <c r="I614" s="9">
        <v>0</v>
      </c>
      <c r="J614" s="24"/>
      <c r="K614" s="27"/>
      <c r="L614" s="27"/>
      <c r="M614" s="25">
        <v>1</v>
      </c>
      <c r="N614" s="24"/>
      <c r="O614" s="25" t="s">
        <v>215</v>
      </c>
      <c r="P614" s="42" t="s">
        <v>216</v>
      </c>
      <c r="Q614" s="25"/>
      <c r="R614" s="25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25"/>
      <c r="AE614" s="25"/>
      <c r="AF614" s="25"/>
      <c r="AG614" s="25"/>
    </row>
    <row r="615" spans="1:33">
      <c r="A615" s="5">
        <v>41417</v>
      </c>
      <c r="B615" s="9">
        <v>0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24"/>
      <c r="K615" s="27"/>
      <c r="L615" s="27"/>
      <c r="M615" s="25"/>
      <c r="N615" s="24"/>
      <c r="O615" s="25" t="s">
        <v>186</v>
      </c>
      <c r="P615" s="42"/>
      <c r="Q615" s="25"/>
      <c r="R615" s="25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25"/>
      <c r="AE615" s="25"/>
      <c r="AF615" s="25"/>
      <c r="AG615" s="25"/>
    </row>
    <row r="616" spans="1:33">
      <c r="A616" s="98">
        <v>41422</v>
      </c>
      <c r="B616" s="9">
        <v>0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24">
        <v>1</v>
      </c>
      <c r="J616" s="24"/>
      <c r="K616" s="25">
        <v>1</v>
      </c>
      <c r="L616" s="27"/>
      <c r="M616" s="25"/>
      <c r="N616" s="24"/>
      <c r="O616" s="32" t="s">
        <v>157</v>
      </c>
      <c r="P616" s="27" t="s">
        <v>82</v>
      </c>
      <c r="Q616" s="25"/>
      <c r="R616" s="25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25"/>
      <c r="AE616" s="25"/>
      <c r="AF616" s="25"/>
      <c r="AG616" s="25"/>
    </row>
    <row r="617" spans="1:33">
      <c r="A617" s="98">
        <v>41424</v>
      </c>
      <c r="B617" s="9">
        <v>0</v>
      </c>
      <c r="C617" s="9">
        <v>0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24">
        <v>0</v>
      </c>
      <c r="J617" s="24"/>
      <c r="L617" s="27"/>
      <c r="M617" s="25"/>
      <c r="N617" s="24"/>
      <c r="O617" s="32" t="s">
        <v>235</v>
      </c>
      <c r="P617" s="27"/>
      <c r="Q617" s="25"/>
      <c r="R617" s="25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25"/>
      <c r="AE617" s="25"/>
      <c r="AF617" s="25"/>
      <c r="AG617" s="25"/>
    </row>
    <row r="618" spans="1:33">
      <c r="A618" s="98">
        <v>41428</v>
      </c>
      <c r="B618" s="9">
        <v>0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24"/>
      <c r="K618" s="27"/>
      <c r="L618" s="27"/>
      <c r="M618" s="25"/>
      <c r="N618" s="24"/>
      <c r="O618" s="45" t="s">
        <v>191</v>
      </c>
      <c r="P618" s="42"/>
      <c r="Q618" s="25"/>
      <c r="R618" s="25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25"/>
      <c r="AE618" s="25"/>
      <c r="AF618" s="25"/>
      <c r="AG618" s="25"/>
    </row>
    <row r="619" spans="1:33">
      <c r="A619" s="98">
        <v>41431</v>
      </c>
      <c r="B619" s="9">
        <v>0</v>
      </c>
      <c r="C619" s="9">
        <v>0</v>
      </c>
      <c r="D619" s="9">
        <v>0</v>
      </c>
      <c r="E619" s="9">
        <v>0</v>
      </c>
      <c r="F619" s="9">
        <v>0</v>
      </c>
      <c r="G619" s="9">
        <v>0</v>
      </c>
      <c r="H619" s="9">
        <v>1</v>
      </c>
      <c r="I619" s="9">
        <v>0</v>
      </c>
      <c r="J619" s="24"/>
      <c r="K619" s="27">
        <v>1</v>
      </c>
      <c r="L619" s="27"/>
      <c r="M619" s="25"/>
      <c r="N619" s="24"/>
      <c r="O619" s="25" t="s">
        <v>246</v>
      </c>
      <c r="P619" s="27" t="s">
        <v>82</v>
      </c>
      <c r="Q619" s="25"/>
      <c r="R619" s="25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25"/>
      <c r="AE619" s="25"/>
      <c r="AF619" s="25"/>
      <c r="AG619" s="25"/>
    </row>
    <row r="620" spans="1:33">
      <c r="A620" s="5">
        <v>41435</v>
      </c>
      <c r="B620" s="9">
        <v>0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24"/>
      <c r="K620" s="27"/>
      <c r="L620" s="27"/>
      <c r="M620" s="25"/>
      <c r="N620" s="24"/>
      <c r="O620" s="2" t="s">
        <v>200</v>
      </c>
      <c r="P620" s="42"/>
      <c r="Q620" s="25"/>
      <c r="R620" s="25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25"/>
      <c r="AE620" s="25"/>
      <c r="AF620" s="25"/>
      <c r="AG620" s="25"/>
    </row>
    <row r="621" spans="1:33">
      <c r="A621" s="5">
        <v>41438</v>
      </c>
      <c r="B621" s="9">
        <v>0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24"/>
      <c r="K621" s="27"/>
      <c r="L621" s="27"/>
      <c r="M621" s="25"/>
      <c r="N621" s="24"/>
      <c r="O621" s="32" t="s">
        <v>243</v>
      </c>
      <c r="P621" s="42"/>
      <c r="Q621" s="25"/>
      <c r="R621" s="25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25"/>
      <c r="AE621" s="25"/>
      <c r="AF621" s="25"/>
      <c r="AG621" s="25"/>
    </row>
    <row r="622" spans="1:33">
      <c r="A622" s="5">
        <v>41442</v>
      </c>
      <c r="B622" s="25">
        <v>0</v>
      </c>
      <c r="C622" s="25">
        <v>0</v>
      </c>
      <c r="D622" s="25">
        <v>0</v>
      </c>
      <c r="E622" s="25">
        <v>0</v>
      </c>
      <c r="F622" s="25">
        <v>0</v>
      </c>
      <c r="G622" s="25">
        <v>0</v>
      </c>
      <c r="H622" s="25">
        <v>0</v>
      </c>
      <c r="I622" s="25">
        <v>0</v>
      </c>
      <c r="O622" s="27" t="s">
        <v>183</v>
      </c>
      <c r="Q622" s="25"/>
      <c r="R622" s="25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25"/>
      <c r="AE622" s="25"/>
      <c r="AF622" s="25"/>
      <c r="AG622" s="25"/>
    </row>
    <row r="623" spans="1:33">
      <c r="A623" s="5">
        <v>41443</v>
      </c>
      <c r="B623" s="25">
        <v>0</v>
      </c>
      <c r="C623" s="25">
        <v>0</v>
      </c>
      <c r="D623" s="25">
        <v>0</v>
      </c>
      <c r="E623" s="25">
        <v>0</v>
      </c>
      <c r="F623" s="25">
        <v>0</v>
      </c>
      <c r="G623" s="25">
        <v>0</v>
      </c>
      <c r="H623" s="25">
        <v>0</v>
      </c>
      <c r="I623" s="25">
        <v>0</v>
      </c>
      <c r="O623" s="2" t="s">
        <v>249</v>
      </c>
      <c r="Q623" s="25"/>
      <c r="R623" s="25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25"/>
      <c r="AE623" s="25"/>
      <c r="AF623" s="25"/>
      <c r="AG623" s="25"/>
    </row>
    <row r="624" spans="1:33" ht="13.5" thickBot="1">
      <c r="A624" s="5">
        <v>41449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1</v>
      </c>
      <c r="K624" s="2">
        <v>1</v>
      </c>
      <c r="O624" s="30" t="s">
        <v>254</v>
      </c>
      <c r="P624" s="27" t="s">
        <v>82</v>
      </c>
      <c r="Q624" s="25"/>
      <c r="R624" s="25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25"/>
      <c r="AE624" s="25"/>
      <c r="AF624" s="25"/>
      <c r="AG624" s="25"/>
    </row>
    <row r="625" spans="1:40" ht="13.5" thickBot="1">
      <c r="A625" s="6">
        <v>41450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9"/>
      <c r="K625" s="30"/>
      <c r="L625" s="30"/>
      <c r="M625" s="30"/>
      <c r="N625" s="29"/>
      <c r="O625" s="25" t="s">
        <v>231</v>
      </c>
      <c r="P625" s="46"/>
      <c r="Q625" s="25"/>
      <c r="R625" s="25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25"/>
      <c r="AE625" s="25"/>
      <c r="AF625" s="25"/>
      <c r="AG625" s="25"/>
    </row>
    <row r="626" spans="1:40">
      <c r="B626" s="25">
        <f>COUNT(B600:I625,B574:E599,H574:H599)</f>
        <v>338</v>
      </c>
      <c r="C626" s="25"/>
      <c r="D626" s="25"/>
      <c r="E626" s="25"/>
      <c r="F626" s="25"/>
      <c r="G626" s="25"/>
      <c r="H626" s="25"/>
      <c r="I626" s="25"/>
      <c r="J626" s="25">
        <f>SUM(J574:J625)</f>
        <v>1</v>
      </c>
      <c r="K626" s="25">
        <f t="shared" ref="K626:M626" si="8">SUM(K574:K625)</f>
        <v>11</v>
      </c>
      <c r="L626" s="25">
        <f t="shared" si="8"/>
        <v>3</v>
      </c>
      <c r="M626" s="25">
        <f t="shared" si="8"/>
        <v>2</v>
      </c>
      <c r="N626" s="25"/>
      <c r="O626" s="25"/>
      <c r="P626" s="25"/>
      <c r="Q626" s="25"/>
      <c r="R626" s="25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25"/>
      <c r="AE626" s="25"/>
      <c r="AF626" s="25"/>
      <c r="AG626" s="25"/>
    </row>
    <row r="627" spans="1:40">
      <c r="A627" s="1" t="s">
        <v>58</v>
      </c>
      <c r="B627" s="92" t="s">
        <v>14</v>
      </c>
      <c r="C627" s="93" t="s">
        <v>14</v>
      </c>
      <c r="D627" s="92" t="s">
        <v>14</v>
      </c>
      <c r="E627" s="93" t="s">
        <v>14</v>
      </c>
      <c r="F627" s="92" t="s">
        <v>14</v>
      </c>
      <c r="G627" s="93" t="s">
        <v>14</v>
      </c>
      <c r="H627" s="93" t="s">
        <v>14</v>
      </c>
      <c r="I627" s="93" t="s">
        <v>14</v>
      </c>
      <c r="J627" s="93" t="s">
        <v>14</v>
      </c>
      <c r="K627" s="93" t="s">
        <v>17</v>
      </c>
      <c r="L627" s="25"/>
      <c r="M627" s="25"/>
      <c r="N627" s="25"/>
      <c r="O627" s="25"/>
      <c r="P627" s="25"/>
      <c r="Q627" s="25"/>
      <c r="R627" s="25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25"/>
      <c r="AE627" s="25"/>
      <c r="AF627" s="25"/>
      <c r="AG627" s="25"/>
    </row>
    <row r="628" spans="1:40">
      <c r="A628" s="94" t="s">
        <v>0</v>
      </c>
      <c r="B628" s="95" t="s">
        <v>19</v>
      </c>
      <c r="C628" s="96" t="s">
        <v>20</v>
      </c>
      <c r="D628" s="96" t="s">
        <v>21</v>
      </c>
      <c r="E628" s="95" t="s">
        <v>22</v>
      </c>
      <c r="F628" s="95" t="s">
        <v>24</v>
      </c>
      <c r="G628" s="95" t="s">
        <v>25</v>
      </c>
      <c r="H628" s="95" t="s">
        <v>26</v>
      </c>
      <c r="I628" s="95" t="s">
        <v>23</v>
      </c>
      <c r="J628" s="95" t="s">
        <v>40</v>
      </c>
      <c r="K628" s="95" t="s">
        <v>27</v>
      </c>
      <c r="L628" s="94" t="s">
        <v>28</v>
      </c>
      <c r="M628" s="94" t="s">
        <v>29</v>
      </c>
      <c r="N628" s="94" t="s">
        <v>30</v>
      </c>
      <c r="O628" s="94" t="s">
        <v>6</v>
      </c>
      <c r="P628" s="94" t="s">
        <v>7</v>
      </c>
      <c r="Q628" s="94" t="s">
        <v>8</v>
      </c>
      <c r="R628" s="25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25"/>
      <c r="AE628" s="25"/>
      <c r="AF628" s="25"/>
      <c r="AG628" s="25"/>
    </row>
    <row r="629" spans="1:40">
      <c r="A629" s="99">
        <v>41366</v>
      </c>
      <c r="B629" s="9">
        <v>0</v>
      </c>
      <c r="C629" s="9">
        <v>0</v>
      </c>
      <c r="D629" s="9">
        <v>0</v>
      </c>
      <c r="E629" s="9">
        <v>0</v>
      </c>
      <c r="F629" s="19"/>
      <c r="G629" s="19"/>
      <c r="H629" s="19"/>
      <c r="I629" s="9">
        <v>0</v>
      </c>
      <c r="J629" s="19"/>
      <c r="K629" s="9"/>
      <c r="L629" s="10"/>
      <c r="M629" s="10"/>
      <c r="N629" s="10"/>
      <c r="O629" s="9"/>
      <c r="P629" s="32" t="s">
        <v>68</v>
      </c>
      <c r="Q629" s="25"/>
      <c r="R629" s="25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25"/>
      <c r="AE629" s="25"/>
      <c r="AF629" s="25"/>
      <c r="AG629" s="25"/>
    </row>
    <row r="630" spans="1:40">
      <c r="A630" s="8">
        <v>41368</v>
      </c>
      <c r="B630" s="9">
        <v>0</v>
      </c>
      <c r="C630" s="9">
        <v>0</v>
      </c>
      <c r="D630" s="9">
        <v>0</v>
      </c>
      <c r="E630" s="9">
        <v>0</v>
      </c>
      <c r="F630" s="19"/>
      <c r="G630" s="19"/>
      <c r="H630" s="19"/>
      <c r="I630" s="9">
        <v>0</v>
      </c>
      <c r="J630" s="19"/>
      <c r="K630" s="9"/>
      <c r="L630" s="10"/>
      <c r="M630" s="10"/>
      <c r="N630" s="10"/>
      <c r="O630" s="9"/>
      <c r="P630" s="34" t="s">
        <v>132</v>
      </c>
      <c r="Q630" s="25"/>
      <c r="R630" s="25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25"/>
      <c r="AE630" s="25"/>
      <c r="AF630" s="25"/>
      <c r="AG630" s="25"/>
    </row>
    <row r="631" spans="1:40">
      <c r="A631" s="8">
        <v>41372</v>
      </c>
      <c r="B631" s="9">
        <v>0</v>
      </c>
      <c r="C631" s="9">
        <v>0</v>
      </c>
      <c r="D631" s="9">
        <v>0</v>
      </c>
      <c r="E631" s="9">
        <v>0</v>
      </c>
      <c r="F631" s="19"/>
      <c r="G631" s="19"/>
      <c r="H631" s="19"/>
      <c r="I631" s="9">
        <v>0</v>
      </c>
      <c r="J631" s="19"/>
      <c r="K631" s="9"/>
      <c r="L631" s="10"/>
      <c r="M631" s="10"/>
      <c r="N631" s="10"/>
      <c r="O631" s="9"/>
      <c r="P631" s="10" t="s">
        <v>139</v>
      </c>
      <c r="Q631" s="25"/>
      <c r="R631" s="25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25"/>
      <c r="AE631" s="25"/>
      <c r="AF631" s="25"/>
      <c r="AG631" s="25"/>
    </row>
    <row r="632" spans="1:40">
      <c r="A632" s="8">
        <v>41375</v>
      </c>
      <c r="B632" s="9">
        <v>0</v>
      </c>
      <c r="C632" s="9">
        <v>0</v>
      </c>
      <c r="D632" s="9">
        <v>0</v>
      </c>
      <c r="E632" s="9">
        <v>0</v>
      </c>
      <c r="F632" s="19"/>
      <c r="G632" s="19"/>
      <c r="H632" s="19"/>
      <c r="I632" s="9">
        <v>1</v>
      </c>
      <c r="J632" s="19"/>
      <c r="K632" s="9"/>
      <c r="L632" s="10">
        <v>1</v>
      </c>
      <c r="M632" s="10"/>
      <c r="N632" s="10"/>
      <c r="O632" s="9"/>
      <c r="P632" s="32" t="s">
        <v>112</v>
      </c>
      <c r="Q632" s="25"/>
      <c r="R632" s="25"/>
      <c r="S632" s="25"/>
      <c r="T632" s="25"/>
      <c r="U632" s="25"/>
      <c r="V632" s="25"/>
      <c r="W632" s="25"/>
      <c r="X632" s="25"/>
      <c r="Y632" s="25"/>
      <c r="Z632" s="27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1:40">
      <c r="A633" s="7">
        <v>41380</v>
      </c>
      <c r="B633" s="9">
        <v>0</v>
      </c>
      <c r="C633" s="9">
        <v>0</v>
      </c>
      <c r="D633" s="9">
        <v>0</v>
      </c>
      <c r="E633" s="9">
        <v>0</v>
      </c>
      <c r="F633" s="19"/>
      <c r="G633" s="19"/>
      <c r="H633" s="19"/>
      <c r="I633" s="9">
        <v>0</v>
      </c>
      <c r="J633" s="19"/>
      <c r="K633" s="9"/>
      <c r="L633" s="10"/>
      <c r="M633" s="10"/>
      <c r="N633" s="10"/>
      <c r="O633" s="9"/>
      <c r="P633" s="25" t="s">
        <v>71</v>
      </c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1:40">
      <c r="A634" s="5">
        <v>41380</v>
      </c>
      <c r="B634" s="9">
        <v>0</v>
      </c>
      <c r="C634" s="9">
        <v>0</v>
      </c>
      <c r="D634" s="9">
        <v>0</v>
      </c>
      <c r="E634" s="9">
        <v>0</v>
      </c>
      <c r="F634" s="19"/>
      <c r="G634" s="19"/>
      <c r="H634" s="19"/>
      <c r="I634" s="9">
        <v>0</v>
      </c>
      <c r="J634" s="19"/>
      <c r="K634" s="9"/>
      <c r="L634" s="10"/>
      <c r="M634" s="10"/>
      <c r="N634" s="10"/>
      <c r="O634" s="9"/>
      <c r="P634" s="45" t="s">
        <v>65</v>
      </c>
      <c r="Q634" s="42" t="s">
        <v>66</v>
      </c>
      <c r="R634" s="24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 spans="1:40">
      <c r="A635" s="5">
        <v>41381</v>
      </c>
      <c r="B635" s="9">
        <v>0</v>
      </c>
      <c r="C635" s="9">
        <v>0</v>
      </c>
      <c r="D635" s="9">
        <v>0</v>
      </c>
      <c r="E635" s="9">
        <v>0</v>
      </c>
      <c r="F635" s="19"/>
      <c r="G635" s="19"/>
      <c r="H635" s="19"/>
      <c r="I635" s="9">
        <v>1</v>
      </c>
      <c r="J635" s="19"/>
      <c r="K635" s="9"/>
      <c r="L635" s="10">
        <v>1</v>
      </c>
      <c r="M635" s="10"/>
      <c r="N635" s="10"/>
      <c r="O635" s="9"/>
      <c r="P635" s="27" t="s">
        <v>125</v>
      </c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25"/>
      <c r="AD635" s="25"/>
      <c r="AE635" s="25"/>
      <c r="AF635" s="25"/>
    </row>
    <row r="636" spans="1:40">
      <c r="A636" s="5">
        <v>41389</v>
      </c>
      <c r="B636" s="9">
        <v>0</v>
      </c>
      <c r="C636" s="9">
        <v>0</v>
      </c>
      <c r="D636" s="9">
        <v>0</v>
      </c>
      <c r="E636" s="9">
        <v>0</v>
      </c>
      <c r="F636" s="19"/>
      <c r="G636" s="19"/>
      <c r="H636" s="19"/>
      <c r="I636" s="9">
        <v>0</v>
      </c>
      <c r="J636" s="19"/>
      <c r="K636" s="9"/>
      <c r="L636" s="10"/>
      <c r="M636" s="10"/>
      <c r="N636" s="10"/>
      <c r="O636" s="9"/>
      <c r="P636" s="45" t="s">
        <v>98</v>
      </c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25"/>
      <c r="AD636" s="25"/>
      <c r="AE636" s="25"/>
      <c r="AF636" s="25"/>
    </row>
    <row r="637" spans="1:40">
      <c r="A637" s="5">
        <v>41395</v>
      </c>
      <c r="B637" s="9">
        <v>0</v>
      </c>
      <c r="C637" s="9">
        <v>0</v>
      </c>
      <c r="D637" s="9">
        <v>0</v>
      </c>
      <c r="E637" s="9">
        <v>0</v>
      </c>
      <c r="F637" s="19"/>
      <c r="G637" s="19"/>
      <c r="H637" s="19"/>
      <c r="I637" s="9">
        <v>0</v>
      </c>
      <c r="J637" s="19"/>
      <c r="K637" s="9"/>
      <c r="L637" s="10"/>
      <c r="M637" s="10"/>
      <c r="N637" s="10"/>
      <c r="O637" s="9"/>
      <c r="P637" s="32" t="s">
        <v>90</v>
      </c>
      <c r="Q637" s="48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25"/>
      <c r="AD637" s="25"/>
      <c r="AE637" s="25"/>
      <c r="AF637" s="25"/>
    </row>
    <row r="638" spans="1:40">
      <c r="A638" s="5">
        <v>41396</v>
      </c>
      <c r="B638" s="9">
        <v>0</v>
      </c>
      <c r="C638" s="9">
        <v>0</v>
      </c>
      <c r="D638" s="9">
        <v>0</v>
      </c>
      <c r="E638" s="9">
        <v>0</v>
      </c>
      <c r="F638" s="19"/>
      <c r="G638" s="19"/>
      <c r="H638" s="19"/>
      <c r="I638" s="9">
        <v>0</v>
      </c>
      <c r="J638" s="19"/>
      <c r="K638" s="9"/>
      <c r="L638" s="10"/>
      <c r="M638" s="10"/>
      <c r="N638" s="10"/>
      <c r="O638" s="9"/>
      <c r="P638" s="45" t="s">
        <v>92</v>
      </c>
      <c r="Q638" s="48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25"/>
      <c r="AD638" s="25"/>
      <c r="AE638" s="25"/>
      <c r="AF638" s="25"/>
    </row>
    <row r="639" spans="1:40">
      <c r="A639" s="5">
        <v>41401</v>
      </c>
      <c r="B639" s="9">
        <v>0</v>
      </c>
      <c r="C639" s="9">
        <v>0</v>
      </c>
      <c r="D639" s="9">
        <v>0</v>
      </c>
      <c r="E639" s="9">
        <v>0</v>
      </c>
      <c r="F639" s="19"/>
      <c r="G639" s="19"/>
      <c r="H639" s="19"/>
      <c r="I639" s="9">
        <v>0</v>
      </c>
      <c r="J639" s="19"/>
      <c r="K639" s="9"/>
      <c r="L639" s="10"/>
      <c r="M639" s="10"/>
      <c r="N639" s="10"/>
      <c r="O639" s="9"/>
      <c r="P639" s="32" t="s">
        <v>185</v>
      </c>
      <c r="Q639" s="42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25"/>
      <c r="AD639" s="25"/>
      <c r="AE639" s="25"/>
      <c r="AF639" s="25"/>
    </row>
    <row r="640" spans="1:40">
      <c r="A640" s="5">
        <v>41403</v>
      </c>
      <c r="B640" s="9">
        <v>0</v>
      </c>
      <c r="C640" s="9">
        <v>0</v>
      </c>
      <c r="D640" s="9">
        <v>0</v>
      </c>
      <c r="E640" s="9">
        <v>0</v>
      </c>
      <c r="F640" s="19"/>
      <c r="G640" s="19"/>
      <c r="H640" s="19"/>
      <c r="I640" s="9">
        <v>0</v>
      </c>
      <c r="J640" s="19"/>
      <c r="K640" s="9"/>
      <c r="L640" s="10"/>
      <c r="M640" s="10"/>
      <c r="N640" s="10"/>
      <c r="O640" s="9"/>
      <c r="P640" s="51" t="s">
        <v>105</v>
      </c>
      <c r="Q640" s="42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25"/>
      <c r="AD640" s="25"/>
      <c r="AE640" s="25"/>
      <c r="AF640" s="25"/>
    </row>
    <row r="641" spans="1:32">
      <c r="A641" s="5">
        <v>41410</v>
      </c>
      <c r="B641" s="9">
        <v>0</v>
      </c>
      <c r="C641" s="9">
        <v>0</v>
      </c>
      <c r="D641" s="9">
        <v>0</v>
      </c>
      <c r="E641" s="9">
        <v>0</v>
      </c>
      <c r="F641" s="19"/>
      <c r="G641" s="19"/>
      <c r="H641" s="19"/>
      <c r="I641" s="9">
        <v>0</v>
      </c>
      <c r="J641" s="19"/>
      <c r="K641" s="9"/>
      <c r="L641" s="10"/>
      <c r="M641" s="10"/>
      <c r="N641" s="10"/>
      <c r="O641" s="9"/>
      <c r="P641" s="25" t="s">
        <v>149</v>
      </c>
      <c r="Q641" s="42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25"/>
      <c r="AD641" s="25"/>
      <c r="AE641" s="25"/>
      <c r="AF641" s="25"/>
    </row>
    <row r="642" spans="1:32">
      <c r="A642" s="5">
        <v>41411</v>
      </c>
      <c r="B642" s="9">
        <v>0</v>
      </c>
      <c r="C642" s="9">
        <v>0</v>
      </c>
      <c r="D642" s="9">
        <v>0</v>
      </c>
      <c r="E642" s="9">
        <v>0</v>
      </c>
      <c r="F642" s="19"/>
      <c r="G642" s="19"/>
      <c r="H642" s="19"/>
      <c r="I642" s="9">
        <v>0</v>
      </c>
      <c r="J642" s="19"/>
      <c r="K642" s="9"/>
      <c r="L642" s="10"/>
      <c r="M642" s="10"/>
      <c r="N642" s="10"/>
      <c r="O642" s="9"/>
      <c r="P642" s="25" t="s">
        <v>163</v>
      </c>
      <c r="Q642" s="42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25"/>
      <c r="AD642" s="25"/>
      <c r="AE642" s="25"/>
      <c r="AF642" s="25"/>
    </row>
    <row r="643" spans="1:32">
      <c r="A643" s="5">
        <v>41414</v>
      </c>
      <c r="B643" s="9">
        <v>0</v>
      </c>
      <c r="C643" s="9">
        <v>0</v>
      </c>
      <c r="D643" s="9">
        <v>0</v>
      </c>
      <c r="E643" s="9">
        <v>0</v>
      </c>
      <c r="F643" s="19"/>
      <c r="G643" s="19"/>
      <c r="H643" s="19"/>
      <c r="I643" s="9">
        <v>0</v>
      </c>
      <c r="J643" s="19"/>
      <c r="K643" s="9"/>
      <c r="L643" s="10"/>
      <c r="M643" s="10"/>
      <c r="N643" s="10"/>
      <c r="O643" s="9"/>
      <c r="P643" s="27" t="s">
        <v>215</v>
      </c>
      <c r="Q643" s="42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25"/>
      <c r="AD643" s="25"/>
      <c r="AE643" s="25"/>
      <c r="AF643" s="25"/>
    </row>
    <row r="644" spans="1:32">
      <c r="A644" s="5">
        <v>41415</v>
      </c>
      <c r="B644" s="9">
        <v>0</v>
      </c>
      <c r="C644" s="9">
        <v>0</v>
      </c>
      <c r="D644" s="9">
        <v>0</v>
      </c>
      <c r="E644" s="9">
        <v>0</v>
      </c>
      <c r="F644" s="19"/>
      <c r="G644" s="19"/>
      <c r="H644" s="19"/>
      <c r="I644" s="9">
        <v>0</v>
      </c>
      <c r="J644" s="19"/>
      <c r="K644" s="9"/>
      <c r="L644" s="10"/>
      <c r="M644" s="10"/>
      <c r="N644" s="10"/>
      <c r="O644" s="9"/>
      <c r="P644" s="32" t="s">
        <v>152</v>
      </c>
      <c r="Q644" s="48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25"/>
      <c r="AD644" s="25"/>
      <c r="AE644" s="25"/>
      <c r="AF644" s="25"/>
    </row>
    <row r="645" spans="1:32">
      <c r="A645" s="98">
        <v>41422</v>
      </c>
      <c r="B645" s="9">
        <v>0</v>
      </c>
      <c r="C645" s="9">
        <v>0</v>
      </c>
      <c r="D645" s="9">
        <v>1</v>
      </c>
      <c r="E645" s="9">
        <v>0</v>
      </c>
      <c r="F645" s="19"/>
      <c r="G645" s="19"/>
      <c r="H645" s="19"/>
      <c r="I645" s="9">
        <v>0</v>
      </c>
      <c r="J645" s="19"/>
      <c r="K645" s="9"/>
      <c r="L645" s="10">
        <v>1</v>
      </c>
      <c r="M645" s="10"/>
      <c r="N645" s="10"/>
      <c r="O645" s="9"/>
      <c r="P645" s="32" t="s">
        <v>157</v>
      </c>
      <c r="Q645" s="48" t="s">
        <v>82</v>
      </c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25"/>
      <c r="AD645" s="25"/>
      <c r="AE645" s="25"/>
      <c r="AF645" s="25"/>
    </row>
    <row r="646" spans="1:32">
      <c r="A646" s="98">
        <v>41424</v>
      </c>
      <c r="B646" s="9">
        <v>0</v>
      </c>
      <c r="C646" s="9">
        <v>0</v>
      </c>
      <c r="D646" s="9">
        <v>0</v>
      </c>
      <c r="E646" s="9">
        <v>0</v>
      </c>
      <c r="F646" s="19"/>
      <c r="G646" s="19"/>
      <c r="H646" s="19"/>
      <c r="I646" s="9">
        <v>0</v>
      </c>
      <c r="J646" s="19"/>
      <c r="K646" s="9"/>
      <c r="L646" s="10"/>
      <c r="M646" s="10"/>
      <c r="N646" s="10"/>
      <c r="O646" s="9"/>
      <c r="P646" s="32" t="s">
        <v>235</v>
      </c>
      <c r="Q646" s="48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25"/>
      <c r="AD646" s="25"/>
      <c r="AE646" s="25"/>
      <c r="AF646" s="25"/>
    </row>
    <row r="647" spans="1:32">
      <c r="A647" s="98">
        <v>41428</v>
      </c>
      <c r="B647" s="9">
        <v>0</v>
      </c>
      <c r="C647" s="9">
        <v>0</v>
      </c>
      <c r="D647" s="9">
        <v>0</v>
      </c>
      <c r="E647" s="9">
        <v>0</v>
      </c>
      <c r="F647" s="19"/>
      <c r="G647" s="19"/>
      <c r="H647" s="19"/>
      <c r="I647" s="9">
        <v>0</v>
      </c>
      <c r="J647" s="19"/>
      <c r="K647" s="9"/>
      <c r="L647" s="10"/>
      <c r="M647" s="10"/>
      <c r="N647" s="10"/>
      <c r="O647" s="9"/>
      <c r="P647" s="45" t="s">
        <v>191</v>
      </c>
      <c r="Q647" s="48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25"/>
      <c r="AD647" s="25"/>
      <c r="AE647" s="25"/>
      <c r="AF647" s="25"/>
    </row>
    <row r="648" spans="1:32">
      <c r="A648" s="98">
        <v>41429</v>
      </c>
      <c r="B648" s="9">
        <v>0</v>
      </c>
      <c r="C648" s="9">
        <v>0</v>
      </c>
      <c r="D648" s="9">
        <v>0</v>
      </c>
      <c r="E648" s="9">
        <v>0</v>
      </c>
      <c r="F648" s="19"/>
      <c r="G648" s="19"/>
      <c r="H648" s="19"/>
      <c r="I648" s="9">
        <v>0</v>
      </c>
      <c r="J648" s="19"/>
      <c r="K648" s="9"/>
      <c r="L648" s="10"/>
      <c r="M648" s="10"/>
      <c r="N648" s="10"/>
      <c r="O648" s="9"/>
      <c r="P648" s="27" t="s">
        <v>167</v>
      </c>
      <c r="Q648" s="48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25"/>
      <c r="AD648" s="25"/>
      <c r="AE648" s="25"/>
      <c r="AF648" s="25"/>
    </row>
    <row r="649" spans="1:32">
      <c r="A649" s="5">
        <v>41435</v>
      </c>
      <c r="B649" s="9">
        <v>1</v>
      </c>
      <c r="C649" s="9">
        <v>0</v>
      </c>
      <c r="D649" s="9">
        <v>1</v>
      </c>
      <c r="E649" s="9">
        <v>0</v>
      </c>
      <c r="F649" s="19"/>
      <c r="G649" s="19"/>
      <c r="H649" s="19"/>
      <c r="I649" s="9">
        <v>0</v>
      </c>
      <c r="J649" s="19"/>
      <c r="K649" s="9"/>
      <c r="L649" s="10">
        <v>1</v>
      </c>
      <c r="M649" s="10">
        <v>1</v>
      </c>
      <c r="N649" s="10"/>
      <c r="O649" s="9"/>
      <c r="P649" s="25" t="s">
        <v>200</v>
      </c>
      <c r="Q649" s="48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25"/>
      <c r="AD649" s="25"/>
      <c r="AE649" s="25"/>
      <c r="AF649" s="25"/>
    </row>
    <row r="650" spans="1:32">
      <c r="A650" s="5">
        <v>41436</v>
      </c>
      <c r="B650" s="9">
        <v>0</v>
      </c>
      <c r="C650" s="9">
        <v>0</v>
      </c>
      <c r="D650" s="9">
        <v>0</v>
      </c>
      <c r="E650" s="9">
        <v>0</v>
      </c>
      <c r="F650" s="19"/>
      <c r="G650" s="19"/>
      <c r="H650" s="19"/>
      <c r="I650" s="9">
        <v>0</v>
      </c>
      <c r="J650" s="19"/>
      <c r="K650" s="9"/>
      <c r="L650" s="10"/>
      <c r="M650" s="10"/>
      <c r="N650" s="10"/>
      <c r="O650" s="9"/>
      <c r="P650" s="25" t="s">
        <v>256</v>
      </c>
      <c r="Q650" s="48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25"/>
      <c r="AD650" s="25"/>
      <c r="AE650" s="25"/>
      <c r="AF650" s="25"/>
    </row>
    <row r="651" spans="1:32">
      <c r="A651" s="5">
        <v>41443</v>
      </c>
      <c r="B651" s="9">
        <v>0</v>
      </c>
      <c r="C651" s="9">
        <v>0</v>
      </c>
      <c r="D651" s="9">
        <v>0</v>
      </c>
      <c r="E651" s="9">
        <v>0</v>
      </c>
      <c r="F651" s="19"/>
      <c r="G651" s="19"/>
      <c r="H651" s="19"/>
      <c r="I651" s="9">
        <v>0</v>
      </c>
      <c r="J651" s="19"/>
      <c r="K651" s="9"/>
      <c r="L651" s="10"/>
      <c r="M651" s="10"/>
      <c r="N651" s="10"/>
      <c r="O651" s="9"/>
      <c r="P651" s="2" t="s">
        <v>249</v>
      </c>
      <c r="Q651" s="48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25"/>
      <c r="AD651" s="25"/>
      <c r="AE651" s="25"/>
      <c r="AF651" s="25"/>
    </row>
    <row r="652" spans="1:32">
      <c r="A652" s="5">
        <v>41444</v>
      </c>
      <c r="B652" s="9">
        <v>0</v>
      </c>
      <c r="C652" s="9">
        <v>0</v>
      </c>
      <c r="D652" s="9">
        <v>0</v>
      </c>
      <c r="E652" s="9">
        <v>0</v>
      </c>
      <c r="F652" s="19"/>
      <c r="G652" s="19"/>
      <c r="H652" s="19"/>
      <c r="I652" s="73">
        <v>0</v>
      </c>
      <c r="J652" s="19"/>
      <c r="K652" s="9"/>
      <c r="L652" s="10"/>
      <c r="M652" s="10"/>
      <c r="N652" s="10"/>
      <c r="O652" s="9"/>
      <c r="P652" s="25" t="s">
        <v>219</v>
      </c>
      <c r="Q652" s="48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25"/>
      <c r="AD652" s="25"/>
      <c r="AE652" s="25"/>
      <c r="AF652" s="25"/>
    </row>
    <row r="653" spans="1:32">
      <c r="A653" s="7">
        <v>41451</v>
      </c>
      <c r="B653" s="10">
        <v>0</v>
      </c>
      <c r="C653" s="10">
        <v>0</v>
      </c>
      <c r="D653" s="10">
        <v>0</v>
      </c>
      <c r="E653" s="10">
        <v>0</v>
      </c>
      <c r="F653" s="17"/>
      <c r="G653" s="17"/>
      <c r="H653" s="17"/>
      <c r="I653" s="10">
        <v>0</v>
      </c>
      <c r="J653" s="17"/>
      <c r="K653" s="10"/>
      <c r="L653" s="10"/>
      <c r="M653" s="10"/>
      <c r="N653" s="10"/>
      <c r="O653" s="10"/>
      <c r="P653" s="27" t="s">
        <v>227</v>
      </c>
      <c r="Q653" s="71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25"/>
      <c r="AD653" s="25"/>
      <c r="AE653" s="25"/>
      <c r="AF653" s="25"/>
    </row>
    <row r="654" spans="1:32" ht="13.5" thickBot="1">
      <c r="A654" s="7">
        <v>41452</v>
      </c>
      <c r="B654" s="10">
        <v>0</v>
      </c>
      <c r="C654" s="10">
        <v>0</v>
      </c>
      <c r="D654" s="10">
        <v>0</v>
      </c>
      <c r="E654" s="10">
        <v>0</v>
      </c>
      <c r="F654" s="17"/>
      <c r="G654" s="17"/>
      <c r="H654" s="17"/>
      <c r="I654" s="10">
        <v>0</v>
      </c>
      <c r="J654" s="17"/>
      <c r="K654" s="10"/>
      <c r="L654" s="10"/>
      <c r="M654" s="10"/>
      <c r="N654" s="10"/>
      <c r="O654" s="10"/>
      <c r="P654" s="33" t="s">
        <v>259</v>
      </c>
      <c r="Q654" s="71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25"/>
      <c r="AD654" s="25"/>
      <c r="AE654" s="25"/>
      <c r="AF654" s="25"/>
    </row>
    <row r="655" spans="1:32" ht="13.5" thickBot="1">
      <c r="A655" s="6">
        <v>41453</v>
      </c>
      <c r="B655" s="13">
        <v>0</v>
      </c>
      <c r="C655" s="13">
        <v>0</v>
      </c>
      <c r="D655" s="13">
        <v>0</v>
      </c>
      <c r="E655" s="13">
        <v>0</v>
      </c>
      <c r="F655" s="18"/>
      <c r="G655" s="18"/>
      <c r="H655" s="18"/>
      <c r="I655" s="13">
        <v>0</v>
      </c>
      <c r="J655" s="18"/>
      <c r="K655" s="13"/>
      <c r="L655" s="13"/>
      <c r="M655" s="13"/>
      <c r="N655" s="13"/>
      <c r="O655" s="13"/>
      <c r="P655" s="119" t="s">
        <v>252</v>
      </c>
      <c r="Q655" s="48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25"/>
      <c r="AD655" s="25"/>
      <c r="AE655" s="25"/>
      <c r="AF655" s="25"/>
    </row>
    <row r="656" spans="1:32">
      <c r="A656" s="8">
        <v>41366</v>
      </c>
      <c r="B656" s="25">
        <v>0</v>
      </c>
      <c r="C656" s="25">
        <v>0</v>
      </c>
      <c r="D656" s="25">
        <v>0</v>
      </c>
      <c r="E656" s="25">
        <v>0</v>
      </c>
      <c r="F656" s="25">
        <v>0</v>
      </c>
      <c r="G656" s="25">
        <v>0</v>
      </c>
      <c r="H656" s="25">
        <v>0</v>
      </c>
      <c r="I656" s="25">
        <v>0</v>
      </c>
      <c r="J656" s="25">
        <v>0</v>
      </c>
      <c r="P656" s="32" t="s">
        <v>68</v>
      </c>
      <c r="Q656" s="48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25"/>
      <c r="AD656" s="25"/>
      <c r="AE656" s="25"/>
      <c r="AF656" s="25"/>
    </row>
    <row r="657" spans="1:32">
      <c r="A657" s="8">
        <v>41368</v>
      </c>
      <c r="B657" s="25">
        <v>0</v>
      </c>
      <c r="C657" s="25">
        <v>0</v>
      </c>
      <c r="D657" s="25">
        <v>0</v>
      </c>
      <c r="E657" s="25">
        <v>0</v>
      </c>
      <c r="F657" s="25">
        <v>0</v>
      </c>
      <c r="G657" s="25">
        <v>0</v>
      </c>
      <c r="H657" s="25">
        <v>0</v>
      </c>
      <c r="I657" s="25">
        <v>0</v>
      </c>
      <c r="J657" s="25">
        <v>0</v>
      </c>
      <c r="K657" s="24"/>
      <c r="L657" s="25"/>
      <c r="M657" s="25"/>
      <c r="N657" s="25"/>
      <c r="O657" s="24"/>
      <c r="P657" s="34" t="s">
        <v>132</v>
      </c>
      <c r="Q657" s="42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25"/>
      <c r="AD657" s="25"/>
      <c r="AE657" s="25"/>
      <c r="AF657" s="25"/>
    </row>
    <row r="658" spans="1:32">
      <c r="A658" s="8">
        <v>41372</v>
      </c>
      <c r="B658" s="24">
        <v>0</v>
      </c>
      <c r="C658" s="24">
        <v>0</v>
      </c>
      <c r="D658" s="24">
        <v>0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/>
      <c r="L658" s="25"/>
      <c r="M658" s="25"/>
      <c r="N658" s="25"/>
      <c r="O658" s="24"/>
      <c r="P658" s="10" t="s">
        <v>139</v>
      </c>
      <c r="Q658" s="48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25"/>
      <c r="AD658" s="25"/>
      <c r="AE658" s="25"/>
      <c r="AF658" s="25"/>
    </row>
    <row r="659" spans="1:32">
      <c r="A659" s="8">
        <v>41375</v>
      </c>
      <c r="B659" s="24">
        <v>0</v>
      </c>
      <c r="C659" s="24">
        <v>0</v>
      </c>
      <c r="D659" s="24">
        <v>0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/>
      <c r="L659" s="25"/>
      <c r="M659" s="25"/>
      <c r="N659" s="25"/>
      <c r="O659" s="24"/>
      <c r="P659" s="32" t="s">
        <v>112</v>
      </c>
      <c r="Q659" s="48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25"/>
      <c r="AD659" s="25"/>
      <c r="AE659" s="25"/>
      <c r="AF659" s="25"/>
    </row>
    <row r="660" spans="1:32">
      <c r="A660" s="7">
        <v>41380</v>
      </c>
      <c r="B660" s="24">
        <v>0</v>
      </c>
      <c r="C660" s="24">
        <v>0</v>
      </c>
      <c r="D660" s="24">
        <v>0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/>
      <c r="L660" s="25"/>
      <c r="M660" s="25"/>
      <c r="N660" s="25"/>
      <c r="O660" s="24"/>
      <c r="P660" s="25" t="s">
        <v>71</v>
      </c>
      <c r="Q660" s="48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25"/>
      <c r="AD660" s="25"/>
      <c r="AE660" s="25"/>
      <c r="AF660" s="25"/>
    </row>
    <row r="661" spans="1:32">
      <c r="A661" s="5">
        <v>41380</v>
      </c>
      <c r="B661" s="24">
        <v>0</v>
      </c>
      <c r="C661" s="24">
        <v>0</v>
      </c>
      <c r="D661" s="24">
        <v>0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/>
      <c r="L661" s="25"/>
      <c r="M661" s="25"/>
      <c r="N661" s="25"/>
      <c r="O661" s="24"/>
      <c r="P661" s="45" t="s">
        <v>65</v>
      </c>
      <c r="Q661" s="42" t="s">
        <v>66</v>
      </c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25"/>
      <c r="AD661" s="25"/>
      <c r="AE661" s="25"/>
      <c r="AF661" s="25"/>
    </row>
    <row r="662" spans="1:32">
      <c r="A662" s="5">
        <v>41381</v>
      </c>
      <c r="B662" s="24">
        <v>0</v>
      </c>
      <c r="C662" s="24">
        <v>0</v>
      </c>
      <c r="D662" s="24">
        <v>0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/>
      <c r="L662" s="25"/>
      <c r="M662" s="25"/>
      <c r="N662" s="25"/>
      <c r="O662" s="24"/>
      <c r="P662" s="27" t="s">
        <v>125</v>
      </c>
      <c r="Q662" s="48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25"/>
      <c r="AD662" s="25"/>
      <c r="AE662" s="25"/>
      <c r="AF662" s="25"/>
    </row>
    <row r="663" spans="1:32">
      <c r="A663" s="5">
        <v>41389</v>
      </c>
      <c r="B663" s="24">
        <v>0</v>
      </c>
      <c r="C663" s="24">
        <v>0</v>
      </c>
      <c r="D663" s="24">
        <v>0</v>
      </c>
      <c r="E663" s="24">
        <v>1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/>
      <c r="L663" s="25">
        <v>1</v>
      </c>
      <c r="M663" s="25"/>
      <c r="N663" s="25"/>
      <c r="O663" s="24"/>
      <c r="P663" s="45" t="s">
        <v>98</v>
      </c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 spans="1:32">
      <c r="A664" s="5">
        <v>41395</v>
      </c>
      <c r="B664" s="24">
        <v>0</v>
      </c>
      <c r="C664" s="24">
        <v>0</v>
      </c>
      <c r="D664" s="24">
        <v>0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/>
      <c r="L664" s="25"/>
      <c r="M664" s="25"/>
      <c r="N664" s="25"/>
      <c r="O664" s="24"/>
      <c r="P664" s="32" t="s">
        <v>90</v>
      </c>
      <c r="Q664" s="42"/>
      <c r="R664" s="52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 spans="1:32">
      <c r="A665" s="5">
        <v>41396</v>
      </c>
      <c r="B665" s="24">
        <v>0</v>
      </c>
      <c r="C665" s="24">
        <v>0</v>
      </c>
      <c r="D665" s="24">
        <v>0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/>
      <c r="L665" s="25"/>
      <c r="M665" s="25"/>
      <c r="N665" s="25"/>
      <c r="O665" s="24"/>
      <c r="P665" s="45" t="s">
        <v>92</v>
      </c>
      <c r="Q665" s="42"/>
      <c r="R665" s="27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 spans="1:32">
      <c r="A666" s="5">
        <v>41401</v>
      </c>
      <c r="B666" s="24">
        <v>0</v>
      </c>
      <c r="C666" s="24">
        <v>0</v>
      </c>
      <c r="D666" s="24">
        <v>0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/>
      <c r="L666" s="25"/>
      <c r="M666" s="25"/>
      <c r="N666" s="25"/>
      <c r="O666" s="24"/>
      <c r="P666" s="32" t="s">
        <v>185</v>
      </c>
      <c r="Q666" s="42"/>
      <c r="R666" s="27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 spans="1:32">
      <c r="A667" s="5">
        <v>41403</v>
      </c>
      <c r="B667" s="24">
        <v>0</v>
      </c>
      <c r="C667" s="24">
        <v>0</v>
      </c>
      <c r="D667" s="24">
        <v>0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/>
      <c r="L667" s="25"/>
      <c r="M667" s="25"/>
      <c r="N667" s="25"/>
      <c r="O667" s="24"/>
      <c r="P667" s="51" t="s">
        <v>105</v>
      </c>
      <c r="Q667" s="42"/>
      <c r="R667" s="27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 spans="1:32">
      <c r="A668" s="5">
        <v>41410</v>
      </c>
      <c r="B668" s="24">
        <v>0</v>
      </c>
      <c r="C668" s="24">
        <v>0</v>
      </c>
      <c r="D668" s="24">
        <v>0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/>
      <c r="L668" s="25"/>
      <c r="M668" s="25"/>
      <c r="N668" s="25"/>
      <c r="O668" s="24"/>
      <c r="P668" s="25" t="s">
        <v>149</v>
      </c>
      <c r="Q668" s="42"/>
      <c r="R668" s="27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 spans="1:32">
      <c r="A669" s="5">
        <v>41411</v>
      </c>
      <c r="B669" s="24">
        <v>0</v>
      </c>
      <c r="C669" s="24">
        <v>0</v>
      </c>
      <c r="D669" s="24">
        <v>0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/>
      <c r="L669" s="25"/>
      <c r="M669" s="25"/>
      <c r="N669" s="25"/>
      <c r="O669" s="24"/>
      <c r="P669" s="25" t="s">
        <v>163</v>
      </c>
      <c r="Q669" s="42"/>
      <c r="R669" s="27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 spans="1:32">
      <c r="A670" s="5">
        <v>41414</v>
      </c>
      <c r="B670" s="24">
        <v>0</v>
      </c>
      <c r="C670" s="24">
        <v>0</v>
      </c>
      <c r="D670" s="24">
        <v>0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0</v>
      </c>
      <c r="K670" s="24"/>
      <c r="L670" s="25"/>
      <c r="M670" s="25"/>
      <c r="N670" s="25"/>
      <c r="O670" s="24"/>
      <c r="P670" s="27" t="s">
        <v>215</v>
      </c>
      <c r="Q670" s="42"/>
      <c r="R670" s="27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 spans="1:32">
      <c r="A671" s="5">
        <v>41415</v>
      </c>
      <c r="B671" s="24">
        <v>0</v>
      </c>
      <c r="C671" s="24">
        <v>0</v>
      </c>
      <c r="D671" s="24">
        <v>0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/>
      <c r="L671" s="25"/>
      <c r="M671" s="25"/>
      <c r="N671" s="25"/>
      <c r="O671" s="24"/>
      <c r="P671" s="32" t="s">
        <v>152</v>
      </c>
      <c r="Q671" s="42"/>
      <c r="R671" s="27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 spans="1:32">
      <c r="A672" s="98">
        <v>41422</v>
      </c>
      <c r="B672" s="24">
        <v>0</v>
      </c>
      <c r="C672" s="24">
        <v>0</v>
      </c>
      <c r="D672" s="24">
        <v>0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0</v>
      </c>
      <c r="K672" s="24"/>
      <c r="L672" s="25"/>
      <c r="M672" s="25"/>
      <c r="N672" s="25"/>
      <c r="O672" s="24"/>
      <c r="P672" s="32" t="s">
        <v>157</v>
      </c>
      <c r="Q672" s="42"/>
      <c r="R672" s="27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 spans="1:32">
      <c r="A673" s="98">
        <v>41424</v>
      </c>
      <c r="B673" s="24">
        <v>0</v>
      </c>
      <c r="C673" s="24">
        <v>0</v>
      </c>
      <c r="D673" s="24">
        <v>0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0</v>
      </c>
      <c r="K673" s="24"/>
      <c r="L673" s="25"/>
      <c r="M673" s="25"/>
      <c r="N673" s="25"/>
      <c r="O673" s="24"/>
      <c r="P673" s="32" t="s">
        <v>235</v>
      </c>
      <c r="Q673" s="42"/>
      <c r="R673" s="27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 spans="1:32">
      <c r="A674" s="98">
        <v>41428</v>
      </c>
      <c r="B674" s="24">
        <v>0</v>
      </c>
      <c r="C674" s="24">
        <v>0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/>
      <c r="L674" s="25"/>
      <c r="M674" s="25"/>
      <c r="N674" s="25"/>
      <c r="O674" s="24"/>
      <c r="P674" s="45" t="s">
        <v>191</v>
      </c>
      <c r="Q674" s="42"/>
      <c r="R674" s="27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 spans="1:32">
      <c r="A675" s="98">
        <v>41429</v>
      </c>
      <c r="B675" s="24">
        <v>0</v>
      </c>
      <c r="C675" s="24">
        <v>0</v>
      </c>
      <c r="D675" s="24">
        <v>0</v>
      </c>
      <c r="E675" s="24">
        <v>0</v>
      </c>
      <c r="F675" s="24">
        <v>0</v>
      </c>
      <c r="G675" s="24">
        <v>0</v>
      </c>
      <c r="H675" s="24">
        <v>0</v>
      </c>
      <c r="I675" s="24">
        <v>0</v>
      </c>
      <c r="J675" s="24">
        <v>0</v>
      </c>
      <c r="K675" s="24"/>
      <c r="L675" s="25"/>
      <c r="M675" s="25"/>
      <c r="N675" s="25"/>
      <c r="O675" s="24"/>
      <c r="P675" s="27" t="s">
        <v>167</v>
      </c>
      <c r="Q675" s="42"/>
      <c r="R675" s="27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 spans="1:32">
      <c r="A676" s="5">
        <v>41435</v>
      </c>
      <c r="B676" s="24">
        <v>0</v>
      </c>
      <c r="C676" s="24">
        <v>0</v>
      </c>
      <c r="D676" s="24">
        <v>0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K676" s="24"/>
      <c r="L676" s="25"/>
      <c r="M676" s="25"/>
      <c r="N676" s="25"/>
      <c r="O676" s="24"/>
      <c r="P676" s="25" t="s">
        <v>200</v>
      </c>
      <c r="Q676" s="42"/>
      <c r="R676" s="27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 spans="1:32">
      <c r="A677" s="5">
        <v>41436</v>
      </c>
      <c r="B677" s="24">
        <v>0</v>
      </c>
      <c r="C677" s="24">
        <v>0</v>
      </c>
      <c r="D677" s="24">
        <v>0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0</v>
      </c>
      <c r="K677" s="24"/>
      <c r="L677" s="25"/>
      <c r="M677" s="25"/>
      <c r="N677" s="25"/>
      <c r="O677" s="24"/>
      <c r="P677" s="25" t="s">
        <v>256</v>
      </c>
      <c r="Q677" s="42"/>
      <c r="R677" s="27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 spans="1:32">
      <c r="A678" s="5">
        <v>41443</v>
      </c>
      <c r="B678" s="24">
        <v>0</v>
      </c>
      <c r="C678" s="24">
        <v>0</v>
      </c>
      <c r="D678" s="24">
        <v>0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0</v>
      </c>
      <c r="K678" s="24"/>
      <c r="L678" s="25"/>
      <c r="M678" s="25"/>
      <c r="N678" s="25"/>
      <c r="O678" s="24"/>
      <c r="P678" s="2" t="s">
        <v>249</v>
      </c>
      <c r="Q678" s="42"/>
      <c r="R678" s="27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 spans="1:32">
      <c r="A679" s="5">
        <v>41444</v>
      </c>
      <c r="B679" s="24">
        <v>0</v>
      </c>
      <c r="C679" s="24">
        <v>0</v>
      </c>
      <c r="D679" s="24">
        <v>0</v>
      </c>
      <c r="E679" s="24">
        <v>0</v>
      </c>
      <c r="F679" s="24">
        <v>0</v>
      </c>
      <c r="G679" s="24">
        <v>0</v>
      </c>
      <c r="H679" s="24">
        <v>0</v>
      </c>
      <c r="I679" s="24">
        <v>0</v>
      </c>
      <c r="J679" s="24">
        <v>0</v>
      </c>
      <c r="K679" s="24"/>
      <c r="L679" s="25"/>
      <c r="M679" s="25"/>
      <c r="N679" s="25"/>
      <c r="O679" s="24"/>
      <c r="P679" s="25" t="s">
        <v>219</v>
      </c>
      <c r="Q679" s="42"/>
      <c r="R679" s="27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 spans="1:32">
      <c r="A680" s="7">
        <v>41451</v>
      </c>
      <c r="B680" s="27">
        <v>0</v>
      </c>
      <c r="C680" s="27">
        <v>0</v>
      </c>
      <c r="D680" s="27">
        <v>0</v>
      </c>
      <c r="E680" s="27">
        <v>0</v>
      </c>
      <c r="F680" s="27">
        <v>0</v>
      </c>
      <c r="G680" s="27">
        <v>0</v>
      </c>
      <c r="H680" s="27">
        <v>0</v>
      </c>
      <c r="I680" s="27">
        <v>0</v>
      </c>
      <c r="J680" s="27">
        <v>0</v>
      </c>
      <c r="K680" s="10"/>
      <c r="L680" s="10"/>
      <c r="M680" s="10"/>
      <c r="N680" s="10"/>
      <c r="O680" s="10"/>
      <c r="P680" s="27" t="s">
        <v>227</v>
      </c>
      <c r="Q680" s="52"/>
      <c r="R680" s="27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 spans="1:32" ht="13.5" thickBot="1">
      <c r="A681" s="7">
        <v>41452</v>
      </c>
      <c r="B681" s="27">
        <v>0</v>
      </c>
      <c r="C681" s="27">
        <v>0</v>
      </c>
      <c r="D681" s="27">
        <v>51</v>
      </c>
      <c r="E681" s="27">
        <v>0</v>
      </c>
      <c r="F681" s="27">
        <v>0</v>
      </c>
      <c r="G681" s="27">
        <v>0</v>
      </c>
      <c r="H681" s="27">
        <v>0</v>
      </c>
      <c r="I681" s="27">
        <v>0</v>
      </c>
      <c r="J681" s="27">
        <v>0</v>
      </c>
      <c r="K681" s="10"/>
      <c r="L681" s="10"/>
      <c r="M681" s="10"/>
      <c r="N681" s="10"/>
      <c r="O681" s="10" t="s">
        <v>261</v>
      </c>
      <c r="P681" s="33" t="s">
        <v>259</v>
      </c>
      <c r="Q681" s="52" t="s">
        <v>262</v>
      </c>
      <c r="R681" s="27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 spans="1:32" ht="13.5" thickBot="1">
      <c r="A682" s="6">
        <v>41453</v>
      </c>
      <c r="B682" s="30">
        <v>0</v>
      </c>
      <c r="C682" s="30">
        <v>0</v>
      </c>
      <c r="D682" s="30">
        <v>0</v>
      </c>
      <c r="E682" s="30">
        <v>0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13"/>
      <c r="L682" s="13"/>
      <c r="M682" s="13"/>
      <c r="N682" s="13"/>
      <c r="O682" s="13"/>
      <c r="P682" s="119" t="s">
        <v>252</v>
      </c>
      <c r="Q682" s="52"/>
      <c r="R682" s="27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 spans="1:32">
      <c r="A683" s="8">
        <v>41366</v>
      </c>
      <c r="B683" s="24">
        <v>0</v>
      </c>
      <c r="C683" s="24">
        <v>0</v>
      </c>
      <c r="D683" s="24">
        <v>0</v>
      </c>
      <c r="E683" s="19"/>
      <c r="F683" s="17"/>
      <c r="G683" s="17"/>
      <c r="H683" s="17"/>
      <c r="I683" s="17"/>
      <c r="J683" s="110"/>
      <c r="K683" s="24"/>
      <c r="L683" s="25"/>
      <c r="M683" s="25"/>
      <c r="N683" s="25"/>
      <c r="O683" s="24"/>
      <c r="P683" s="32" t="s">
        <v>68</v>
      </c>
      <c r="Q683" s="42"/>
      <c r="R683" s="27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 spans="1:32">
      <c r="A684" s="8">
        <v>41368</v>
      </c>
      <c r="B684" s="24">
        <v>0</v>
      </c>
      <c r="C684" s="24">
        <v>0</v>
      </c>
      <c r="D684" s="24">
        <v>0</v>
      </c>
      <c r="E684" s="111"/>
      <c r="F684" s="112"/>
      <c r="G684" s="112"/>
      <c r="H684" s="112"/>
      <c r="I684" s="112"/>
      <c r="J684" s="113"/>
      <c r="P684" s="34" t="s">
        <v>132</v>
      </c>
      <c r="Q684" s="42"/>
      <c r="R684" s="27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 spans="1:32">
      <c r="A685" s="8">
        <v>41372</v>
      </c>
      <c r="B685" s="24">
        <v>0</v>
      </c>
      <c r="C685" s="24">
        <v>0</v>
      </c>
      <c r="D685" s="24">
        <v>0</v>
      </c>
      <c r="E685" s="19"/>
      <c r="F685" s="17"/>
      <c r="G685" s="17"/>
      <c r="H685" s="17"/>
      <c r="I685" s="17"/>
      <c r="J685" s="110"/>
      <c r="K685" s="24"/>
      <c r="L685" s="25"/>
      <c r="M685" s="25"/>
      <c r="N685" s="25"/>
      <c r="O685" s="24"/>
      <c r="P685" s="10" t="s">
        <v>139</v>
      </c>
      <c r="Q685" s="42"/>
      <c r="R685" s="27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 spans="1:32">
      <c r="A686" s="8">
        <v>41375</v>
      </c>
      <c r="B686" s="24">
        <v>0</v>
      </c>
      <c r="C686" s="24">
        <v>0</v>
      </c>
      <c r="D686" s="24">
        <v>0</v>
      </c>
      <c r="E686" s="19"/>
      <c r="F686" s="17"/>
      <c r="G686" s="17"/>
      <c r="H686" s="17"/>
      <c r="I686" s="17"/>
      <c r="J686" s="110"/>
      <c r="K686" s="24"/>
      <c r="L686" s="25"/>
      <c r="M686" s="25"/>
      <c r="N686" s="25"/>
      <c r="O686" s="24"/>
      <c r="P686" s="32" t="s">
        <v>112</v>
      </c>
      <c r="Q686" s="42"/>
      <c r="R686" s="27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 spans="1:32">
      <c r="A687" s="8">
        <v>41380</v>
      </c>
      <c r="B687" s="24">
        <v>0</v>
      </c>
      <c r="C687" s="24">
        <v>0</v>
      </c>
      <c r="D687" s="24">
        <v>0</v>
      </c>
      <c r="E687" s="19"/>
      <c r="F687" s="17"/>
      <c r="G687" s="17"/>
      <c r="H687" s="17"/>
      <c r="I687" s="17"/>
      <c r="J687" s="110"/>
      <c r="K687" s="24"/>
      <c r="L687" s="25"/>
      <c r="M687" s="25"/>
      <c r="N687" s="25"/>
      <c r="O687" s="24"/>
      <c r="P687" s="25" t="s">
        <v>71</v>
      </c>
      <c r="Q687" s="42"/>
      <c r="R687" s="27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 spans="1:32">
      <c r="A688" s="7">
        <v>41380</v>
      </c>
      <c r="B688" s="24">
        <v>0</v>
      </c>
      <c r="C688" s="24">
        <v>0</v>
      </c>
      <c r="D688" s="24">
        <v>0</v>
      </c>
      <c r="E688" s="19"/>
      <c r="F688" s="17"/>
      <c r="G688" s="17"/>
      <c r="H688" s="17"/>
      <c r="I688" s="17"/>
      <c r="J688" s="110"/>
      <c r="K688" s="24"/>
      <c r="L688" s="25"/>
      <c r="M688" s="25"/>
      <c r="N688" s="25"/>
      <c r="O688" s="24"/>
      <c r="P688" s="45" t="s">
        <v>65</v>
      </c>
      <c r="Q688" s="42" t="s">
        <v>66</v>
      </c>
      <c r="R688" s="27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 spans="1:32">
      <c r="A689" s="5">
        <v>41381</v>
      </c>
      <c r="B689" s="24">
        <v>0</v>
      </c>
      <c r="C689" s="24">
        <v>0</v>
      </c>
      <c r="D689" s="24">
        <v>0</v>
      </c>
      <c r="E689" s="19"/>
      <c r="F689" s="17"/>
      <c r="G689" s="17"/>
      <c r="H689" s="17"/>
      <c r="I689" s="17"/>
      <c r="J689" s="110"/>
      <c r="K689" s="24"/>
      <c r="L689" s="25"/>
      <c r="M689" s="25"/>
      <c r="N689" s="25"/>
      <c r="O689" s="24"/>
      <c r="P689" s="27" t="s">
        <v>125</v>
      </c>
      <c r="Q689" s="42"/>
      <c r="R689" s="27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 spans="1:32">
      <c r="A690" s="5">
        <v>41389</v>
      </c>
      <c r="B690" s="24">
        <v>0</v>
      </c>
      <c r="C690" s="24">
        <v>0</v>
      </c>
      <c r="D690" s="24">
        <v>0</v>
      </c>
      <c r="E690" s="19"/>
      <c r="F690" s="17"/>
      <c r="G690" s="17"/>
      <c r="H690" s="17"/>
      <c r="I690" s="17"/>
      <c r="J690" s="110"/>
      <c r="K690" s="24"/>
      <c r="L690" s="25"/>
      <c r="M690" s="25"/>
      <c r="N690" s="25"/>
      <c r="O690" s="24"/>
      <c r="P690" s="45" t="s">
        <v>98</v>
      </c>
      <c r="R690" s="27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 spans="1:32">
      <c r="A691" s="5">
        <v>41395</v>
      </c>
      <c r="B691" s="24">
        <v>0</v>
      </c>
      <c r="C691" s="24">
        <v>0</v>
      </c>
      <c r="D691" s="24">
        <v>0</v>
      </c>
      <c r="E691" s="19"/>
      <c r="F691" s="17"/>
      <c r="G691" s="17"/>
      <c r="H691" s="17"/>
      <c r="I691" s="17"/>
      <c r="J691" s="110"/>
      <c r="K691" s="24"/>
      <c r="L691" s="25"/>
      <c r="M691" s="25"/>
      <c r="N691" s="25"/>
      <c r="O691" s="24"/>
      <c r="P691" s="32" t="s">
        <v>90</v>
      </c>
      <c r="Q691" s="42"/>
      <c r="R691" s="27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 spans="1:32">
      <c r="A692" s="5">
        <v>41396</v>
      </c>
      <c r="B692" s="24">
        <v>0</v>
      </c>
      <c r="C692" s="24">
        <v>0</v>
      </c>
      <c r="D692" s="24">
        <v>0</v>
      </c>
      <c r="E692" s="19"/>
      <c r="F692" s="17"/>
      <c r="G692" s="17"/>
      <c r="H692" s="17"/>
      <c r="I692" s="17"/>
      <c r="J692" s="110"/>
      <c r="K692" s="24"/>
      <c r="L692" s="25"/>
      <c r="M692" s="25"/>
      <c r="N692" s="25"/>
      <c r="O692" s="24"/>
      <c r="P692" s="45" t="s">
        <v>92</v>
      </c>
      <c r="Q692" s="42"/>
      <c r="R692" s="27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 spans="1:32">
      <c r="A693" s="5">
        <v>41401</v>
      </c>
      <c r="B693" s="24">
        <v>0</v>
      </c>
      <c r="C693" s="24">
        <v>0</v>
      </c>
      <c r="D693" s="24">
        <v>0</v>
      </c>
      <c r="E693" s="19"/>
      <c r="F693" s="17"/>
      <c r="G693" s="17"/>
      <c r="H693" s="17"/>
      <c r="I693" s="17"/>
      <c r="J693" s="110"/>
      <c r="K693" s="24"/>
      <c r="L693" s="25"/>
      <c r="M693" s="25"/>
      <c r="N693" s="25"/>
      <c r="O693" s="24"/>
      <c r="P693" s="32" t="s">
        <v>185</v>
      </c>
      <c r="Q693" s="42"/>
      <c r="R693" s="27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 spans="1:32">
      <c r="A694" s="5">
        <v>41403</v>
      </c>
      <c r="B694" s="24">
        <v>0</v>
      </c>
      <c r="C694" s="24">
        <v>0</v>
      </c>
      <c r="D694" s="24">
        <v>0</v>
      </c>
      <c r="E694" s="19"/>
      <c r="F694" s="17"/>
      <c r="G694" s="17"/>
      <c r="H694" s="17"/>
      <c r="I694" s="17"/>
      <c r="J694" s="110"/>
      <c r="K694" s="24"/>
      <c r="L694" s="25"/>
      <c r="M694" s="25"/>
      <c r="N694" s="25"/>
      <c r="O694" s="24"/>
      <c r="P694" s="51" t="s">
        <v>105</v>
      </c>
      <c r="Q694" s="42"/>
      <c r="R694" s="27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 spans="1:32">
      <c r="A695" s="5">
        <v>41410</v>
      </c>
      <c r="B695" s="24">
        <v>0</v>
      </c>
      <c r="C695" s="24">
        <v>0</v>
      </c>
      <c r="D695" s="24">
        <v>0</v>
      </c>
      <c r="E695" s="19"/>
      <c r="F695" s="17"/>
      <c r="G695" s="17"/>
      <c r="H695" s="17"/>
      <c r="I695" s="17"/>
      <c r="J695" s="110"/>
      <c r="K695" s="24"/>
      <c r="L695" s="25"/>
      <c r="M695" s="25"/>
      <c r="N695" s="25"/>
      <c r="O695" s="24"/>
      <c r="P695" s="25" t="s">
        <v>149</v>
      </c>
      <c r="Q695" s="42"/>
      <c r="R695" s="27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 spans="1:32">
      <c r="A696" s="5">
        <v>41411</v>
      </c>
      <c r="B696" s="24">
        <v>0</v>
      </c>
      <c r="C696" s="24">
        <v>0</v>
      </c>
      <c r="D696" s="24">
        <v>0</v>
      </c>
      <c r="E696" s="19"/>
      <c r="F696" s="17"/>
      <c r="G696" s="17"/>
      <c r="H696" s="17"/>
      <c r="I696" s="17"/>
      <c r="J696" s="110"/>
      <c r="K696" s="24"/>
      <c r="L696" s="25"/>
      <c r="M696" s="25"/>
      <c r="N696" s="25"/>
      <c r="O696" s="24"/>
      <c r="P696" s="25" t="s">
        <v>163</v>
      </c>
      <c r="Q696" s="42"/>
      <c r="R696" s="27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 spans="1:32">
      <c r="A697" s="5">
        <v>41414</v>
      </c>
      <c r="B697" s="24">
        <v>0</v>
      </c>
      <c r="C697" s="24">
        <v>0</v>
      </c>
      <c r="D697" s="24">
        <v>0</v>
      </c>
      <c r="E697" s="19"/>
      <c r="F697" s="17"/>
      <c r="G697" s="17"/>
      <c r="H697" s="17"/>
      <c r="I697" s="17"/>
      <c r="J697" s="110"/>
      <c r="K697" s="24"/>
      <c r="L697" s="25"/>
      <c r="M697" s="25"/>
      <c r="N697" s="25"/>
      <c r="O697" s="24"/>
      <c r="P697" s="27" t="s">
        <v>215</v>
      </c>
      <c r="Q697" s="42"/>
      <c r="R697" s="27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 spans="1:32">
      <c r="A698" s="5">
        <v>41415</v>
      </c>
      <c r="B698" s="24">
        <v>0</v>
      </c>
      <c r="C698" s="24">
        <v>0</v>
      </c>
      <c r="D698" s="24">
        <v>0</v>
      </c>
      <c r="E698" s="19"/>
      <c r="F698" s="17"/>
      <c r="G698" s="17"/>
      <c r="H698" s="17"/>
      <c r="I698" s="17"/>
      <c r="J698" s="110"/>
      <c r="K698" s="24"/>
      <c r="L698" s="25"/>
      <c r="M698" s="25"/>
      <c r="N698" s="25"/>
      <c r="O698" s="24"/>
      <c r="P698" s="32" t="s">
        <v>152</v>
      </c>
      <c r="Q698" s="42"/>
      <c r="R698" s="27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 spans="1:32">
      <c r="A699" s="98">
        <v>41422</v>
      </c>
      <c r="B699" s="24">
        <v>0</v>
      </c>
      <c r="C699" s="24">
        <v>0</v>
      </c>
      <c r="D699" s="24">
        <v>0</v>
      </c>
      <c r="E699" s="19"/>
      <c r="F699" s="17"/>
      <c r="G699" s="17"/>
      <c r="H699" s="17"/>
      <c r="I699" s="17"/>
      <c r="J699" s="110"/>
      <c r="K699" s="24"/>
      <c r="L699" s="25"/>
      <c r="M699" s="25"/>
      <c r="N699" s="25"/>
      <c r="O699" s="24"/>
      <c r="P699" s="32" t="s">
        <v>157</v>
      </c>
      <c r="Q699" s="42"/>
      <c r="R699" s="27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 spans="1:32">
      <c r="A700" s="98">
        <v>41424</v>
      </c>
      <c r="B700" s="24">
        <v>0</v>
      </c>
      <c r="C700" s="24">
        <v>0</v>
      </c>
      <c r="D700" s="24">
        <v>0</v>
      </c>
      <c r="E700" s="19"/>
      <c r="F700" s="17"/>
      <c r="G700" s="17"/>
      <c r="H700" s="17"/>
      <c r="I700" s="17"/>
      <c r="J700" s="110"/>
      <c r="K700" s="24"/>
      <c r="L700" s="25"/>
      <c r="M700" s="25"/>
      <c r="N700" s="25"/>
      <c r="O700" s="24"/>
      <c r="P700" s="32" t="s">
        <v>235</v>
      </c>
      <c r="Q700" s="42"/>
      <c r="R700" s="27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 spans="1:32">
      <c r="A701" s="98">
        <v>41428</v>
      </c>
      <c r="B701" s="24">
        <v>0</v>
      </c>
      <c r="C701" s="24">
        <v>0</v>
      </c>
      <c r="D701" s="24">
        <v>0</v>
      </c>
      <c r="E701" s="19"/>
      <c r="F701" s="17"/>
      <c r="G701" s="17"/>
      <c r="H701" s="17"/>
      <c r="I701" s="17"/>
      <c r="J701" s="110"/>
      <c r="K701" s="24"/>
      <c r="L701" s="25"/>
      <c r="M701" s="25"/>
      <c r="N701" s="25"/>
      <c r="O701" s="24"/>
      <c r="P701" s="45" t="s">
        <v>191</v>
      </c>
      <c r="Q701" s="42"/>
      <c r="R701" s="27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 spans="1:32">
      <c r="A702" s="98">
        <v>41429</v>
      </c>
      <c r="B702" s="24">
        <v>0</v>
      </c>
      <c r="C702" s="24">
        <v>1</v>
      </c>
      <c r="D702" s="24">
        <v>0</v>
      </c>
      <c r="E702" s="19"/>
      <c r="F702" s="17"/>
      <c r="G702" s="17"/>
      <c r="H702" s="17"/>
      <c r="I702" s="17"/>
      <c r="J702" s="110"/>
      <c r="K702" s="24"/>
      <c r="L702" s="25">
        <v>1</v>
      </c>
      <c r="M702" s="25"/>
      <c r="N702" s="25"/>
      <c r="O702" s="24"/>
      <c r="P702" s="27" t="s">
        <v>167</v>
      </c>
      <c r="Q702" s="42"/>
      <c r="R702" s="27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 spans="1:32">
      <c r="A703" s="5">
        <v>41435</v>
      </c>
      <c r="B703" s="24">
        <v>0</v>
      </c>
      <c r="C703" s="24">
        <v>0</v>
      </c>
      <c r="D703" s="24">
        <v>0</v>
      </c>
      <c r="E703" s="19"/>
      <c r="F703" s="17"/>
      <c r="G703" s="17"/>
      <c r="H703" s="17"/>
      <c r="I703" s="17"/>
      <c r="J703" s="110"/>
      <c r="K703" s="24"/>
      <c r="L703" s="25"/>
      <c r="M703" s="25"/>
      <c r="N703" s="25"/>
      <c r="O703" s="24"/>
      <c r="P703" s="25" t="s">
        <v>200</v>
      </c>
      <c r="Q703" s="42"/>
      <c r="R703" s="27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 spans="1:32">
      <c r="A704" s="5">
        <v>41436</v>
      </c>
      <c r="B704" s="24">
        <v>0</v>
      </c>
      <c r="C704" s="24">
        <v>0</v>
      </c>
      <c r="D704" s="24">
        <v>0</v>
      </c>
      <c r="E704" s="19"/>
      <c r="F704" s="17"/>
      <c r="G704" s="17"/>
      <c r="H704" s="17"/>
      <c r="I704" s="17"/>
      <c r="J704" s="110"/>
      <c r="K704" s="24"/>
      <c r="L704" s="25"/>
      <c r="M704" s="25"/>
      <c r="N704" s="25"/>
      <c r="O704" s="24"/>
      <c r="P704" s="25" t="s">
        <v>256</v>
      </c>
      <c r="Q704" s="42"/>
      <c r="R704" s="27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 spans="1:32">
      <c r="A705" s="5">
        <v>41443</v>
      </c>
      <c r="B705" s="24">
        <v>0</v>
      </c>
      <c r="C705" s="24">
        <v>0</v>
      </c>
      <c r="D705" s="24">
        <v>0</v>
      </c>
      <c r="E705" s="19"/>
      <c r="F705" s="17"/>
      <c r="G705" s="17"/>
      <c r="H705" s="17"/>
      <c r="I705" s="17"/>
      <c r="J705" s="110"/>
      <c r="K705" s="24"/>
      <c r="L705" s="25"/>
      <c r="M705" s="25"/>
      <c r="N705" s="25"/>
      <c r="O705" s="24"/>
      <c r="P705" s="2" t="s">
        <v>249</v>
      </c>
      <c r="Q705" s="42"/>
      <c r="R705" s="27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 spans="1:32">
      <c r="A706" s="5">
        <v>41444</v>
      </c>
      <c r="B706" s="24">
        <v>0</v>
      </c>
      <c r="C706" s="24">
        <v>0</v>
      </c>
      <c r="D706" s="24">
        <v>0</v>
      </c>
      <c r="E706" s="19"/>
      <c r="F706" s="17"/>
      <c r="G706" s="17"/>
      <c r="H706" s="17"/>
      <c r="I706" s="17"/>
      <c r="J706" s="110"/>
      <c r="K706" s="24"/>
      <c r="L706" s="25"/>
      <c r="M706" s="25"/>
      <c r="N706" s="25"/>
      <c r="O706" s="24"/>
      <c r="P706" s="25" t="s">
        <v>219</v>
      </c>
      <c r="Q706" s="42"/>
      <c r="R706" s="27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 spans="1:32">
      <c r="A707" s="7">
        <v>41451</v>
      </c>
      <c r="B707" s="27">
        <v>0</v>
      </c>
      <c r="C707" s="27">
        <v>0</v>
      </c>
      <c r="D707" s="27">
        <v>0</v>
      </c>
      <c r="E707" s="17"/>
      <c r="F707" s="17"/>
      <c r="G707" s="17"/>
      <c r="H707" s="17"/>
      <c r="I707" s="17"/>
      <c r="J707" s="17"/>
      <c r="K707" s="27"/>
      <c r="L707" s="27"/>
      <c r="M707" s="27"/>
      <c r="N707" s="27"/>
      <c r="O707" s="27"/>
      <c r="P707" s="27" t="s">
        <v>227</v>
      </c>
      <c r="Q707" s="52"/>
      <c r="R707" s="27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 spans="1:32" ht="13.5" thickBot="1">
      <c r="A708" s="7">
        <v>41452</v>
      </c>
      <c r="B708" s="27">
        <v>0</v>
      </c>
      <c r="C708" s="27">
        <v>0</v>
      </c>
      <c r="D708" s="27">
        <v>0</v>
      </c>
      <c r="E708" s="17"/>
      <c r="F708" s="17"/>
      <c r="G708" s="17"/>
      <c r="H708" s="17"/>
      <c r="I708" s="17"/>
      <c r="J708" s="17"/>
      <c r="K708" s="27"/>
      <c r="L708" s="27"/>
      <c r="M708" s="27"/>
      <c r="N708" s="27"/>
      <c r="O708" s="27"/>
      <c r="P708" s="33" t="s">
        <v>259</v>
      </c>
      <c r="Q708" s="52"/>
      <c r="R708" s="27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 spans="1:32" ht="13.5" thickBot="1">
      <c r="A709" s="7">
        <v>41453</v>
      </c>
      <c r="B709" s="27">
        <v>0</v>
      </c>
      <c r="C709" s="27">
        <v>0</v>
      </c>
      <c r="D709" s="27">
        <v>0</v>
      </c>
      <c r="E709" s="17"/>
      <c r="F709" s="17"/>
      <c r="G709" s="17"/>
      <c r="H709" s="17"/>
      <c r="I709" s="17"/>
      <c r="J709" s="17"/>
      <c r="K709" s="25"/>
      <c r="L709" s="25"/>
      <c r="M709" s="25"/>
      <c r="N709" s="25"/>
      <c r="O709" s="25"/>
      <c r="P709" s="119" t="s">
        <v>252</v>
      </c>
      <c r="Q709" s="52"/>
      <c r="R709" s="27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 spans="1:32">
      <c r="A710" s="7"/>
      <c r="B710" s="27">
        <f>COUNT(B629:D709,E629:E655,I629:I655,E656:J682)</f>
        <v>459</v>
      </c>
      <c r="C710" s="27"/>
      <c r="D710" s="27"/>
      <c r="E710" s="25"/>
      <c r="F710" s="25"/>
      <c r="G710" s="25"/>
      <c r="H710" s="25"/>
      <c r="I710" s="25"/>
      <c r="J710" s="25"/>
      <c r="K710" s="25">
        <f>SUM(K629:K709)</f>
        <v>0</v>
      </c>
      <c r="L710" s="25">
        <f t="shared" ref="L710:N710" si="9">SUM(L629:L709)</f>
        <v>6</v>
      </c>
      <c r="M710" s="25">
        <f t="shared" si="9"/>
        <v>1</v>
      </c>
      <c r="N710" s="25">
        <f t="shared" si="9"/>
        <v>0</v>
      </c>
      <c r="O710" s="25"/>
      <c r="P710" s="25"/>
      <c r="Q710" s="52"/>
      <c r="R710" s="27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 spans="1:32">
      <c r="A711" s="1" t="s">
        <v>45</v>
      </c>
      <c r="B711" s="92" t="s">
        <v>14</v>
      </c>
      <c r="C711" s="93" t="s">
        <v>14</v>
      </c>
      <c r="D711" s="92" t="s">
        <v>14</v>
      </c>
      <c r="E711" s="93" t="s">
        <v>14</v>
      </c>
      <c r="F711" s="92" t="s">
        <v>14</v>
      </c>
      <c r="G711" s="93" t="s">
        <v>14</v>
      </c>
      <c r="H711" s="93" t="s">
        <v>14</v>
      </c>
      <c r="I711" s="93" t="s">
        <v>14</v>
      </c>
      <c r="J711" s="93" t="s">
        <v>17</v>
      </c>
      <c r="K711" s="25"/>
      <c r="L711" s="25"/>
      <c r="M711" s="25"/>
      <c r="N711" s="25"/>
      <c r="O711" s="25"/>
      <c r="P711" s="25"/>
      <c r="Q711" s="52"/>
      <c r="R711" s="27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 spans="1:32">
      <c r="A712" s="94" t="s">
        <v>0</v>
      </c>
      <c r="B712" s="95" t="s">
        <v>19</v>
      </c>
      <c r="C712" s="96" t="s">
        <v>20</v>
      </c>
      <c r="D712" s="96" t="s">
        <v>21</v>
      </c>
      <c r="E712" s="95" t="s">
        <v>22</v>
      </c>
      <c r="F712" s="95" t="s">
        <v>24</v>
      </c>
      <c r="G712" s="95" t="s">
        <v>25</v>
      </c>
      <c r="H712" s="95" t="s">
        <v>23</v>
      </c>
      <c r="I712" s="95" t="s">
        <v>40</v>
      </c>
      <c r="J712" s="95" t="s">
        <v>27</v>
      </c>
      <c r="K712" s="94" t="s">
        <v>28</v>
      </c>
      <c r="L712" s="94" t="s">
        <v>29</v>
      </c>
      <c r="M712" s="94" t="s">
        <v>30</v>
      </c>
      <c r="N712" s="94" t="s">
        <v>6</v>
      </c>
      <c r="O712" s="94" t="s">
        <v>7</v>
      </c>
      <c r="P712" s="94" t="s">
        <v>8</v>
      </c>
      <c r="Q712" s="42"/>
      <c r="R712" s="27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 spans="1:32">
      <c r="A713" s="99">
        <v>41365</v>
      </c>
      <c r="B713" s="9">
        <v>0</v>
      </c>
      <c r="C713" s="9">
        <v>0</v>
      </c>
      <c r="D713" s="9">
        <v>0</v>
      </c>
      <c r="E713" s="9">
        <v>0</v>
      </c>
      <c r="F713" s="19"/>
      <c r="G713" s="19"/>
      <c r="H713" s="9">
        <v>0</v>
      </c>
      <c r="I713" s="19"/>
      <c r="J713" s="9"/>
      <c r="K713" s="10"/>
      <c r="L713" s="10"/>
      <c r="M713" s="10"/>
      <c r="N713" s="9"/>
      <c r="O713" s="25" t="s">
        <v>127</v>
      </c>
      <c r="P713" s="42"/>
      <c r="Q713" s="52"/>
      <c r="R713" s="27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 spans="1:32">
      <c r="A714" s="8">
        <v>41367</v>
      </c>
      <c r="B714" s="9">
        <v>0</v>
      </c>
      <c r="C714" s="9">
        <v>0</v>
      </c>
      <c r="D714" s="9">
        <v>0</v>
      </c>
      <c r="E714" s="9">
        <v>0</v>
      </c>
      <c r="F714" s="19"/>
      <c r="G714" s="19"/>
      <c r="H714" s="9">
        <v>0</v>
      </c>
      <c r="I714" s="19"/>
      <c r="J714" s="9"/>
      <c r="K714" s="10"/>
      <c r="L714" s="10"/>
      <c r="M714" s="10"/>
      <c r="N714" s="9"/>
      <c r="O714" s="25" t="s">
        <v>142</v>
      </c>
      <c r="P714" s="42"/>
      <c r="Q714" s="52"/>
      <c r="R714" s="27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 spans="1:32">
      <c r="A715" s="8">
        <v>41373</v>
      </c>
      <c r="B715" s="9">
        <v>0</v>
      </c>
      <c r="C715" s="9">
        <v>0</v>
      </c>
      <c r="D715" s="9">
        <v>0</v>
      </c>
      <c r="E715" s="9">
        <v>0</v>
      </c>
      <c r="F715" s="19"/>
      <c r="G715" s="19"/>
      <c r="H715" s="9">
        <v>0</v>
      </c>
      <c r="I715" s="19"/>
      <c r="J715" s="9"/>
      <c r="K715" s="10"/>
      <c r="L715" s="10"/>
      <c r="M715" s="10"/>
      <c r="N715" s="9"/>
      <c r="O715" s="25" t="s">
        <v>115</v>
      </c>
      <c r="P715" s="42"/>
      <c r="Q715" s="52"/>
      <c r="R715" s="27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 spans="1:32">
      <c r="A716" s="8">
        <v>41374</v>
      </c>
      <c r="B716" s="9">
        <v>0</v>
      </c>
      <c r="C716" s="9">
        <v>0</v>
      </c>
      <c r="D716" s="9">
        <v>0</v>
      </c>
      <c r="E716" s="9">
        <v>0</v>
      </c>
      <c r="F716" s="19"/>
      <c r="G716" s="19"/>
      <c r="H716" s="9">
        <v>0</v>
      </c>
      <c r="I716" s="19"/>
      <c r="J716" s="9"/>
      <c r="K716" s="10"/>
      <c r="L716" s="10"/>
      <c r="M716" s="10"/>
      <c r="N716" s="9"/>
      <c r="O716" s="45" t="s">
        <v>77</v>
      </c>
      <c r="P716" s="42"/>
      <c r="Q716" s="25"/>
      <c r="R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2">
      <c r="A717" s="7">
        <v>41379</v>
      </c>
      <c r="B717" s="9">
        <v>0</v>
      </c>
      <c r="C717" s="9">
        <v>0</v>
      </c>
      <c r="D717" s="9">
        <v>0</v>
      </c>
      <c r="E717" s="9">
        <v>0</v>
      </c>
      <c r="F717" s="19"/>
      <c r="G717" s="19"/>
      <c r="H717" s="9">
        <v>0</v>
      </c>
      <c r="I717" s="19"/>
      <c r="J717" s="9"/>
      <c r="K717" s="10"/>
      <c r="L717" s="10"/>
      <c r="M717" s="10"/>
      <c r="N717" s="9"/>
      <c r="O717" s="25" t="s">
        <v>118</v>
      </c>
      <c r="P717" s="42"/>
      <c r="Q717" s="25"/>
      <c r="R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2">
      <c r="A718" s="7">
        <v>41379</v>
      </c>
      <c r="B718" s="9">
        <v>0</v>
      </c>
      <c r="C718" s="9">
        <v>0</v>
      </c>
      <c r="D718" s="9">
        <v>0</v>
      </c>
      <c r="E718" s="9">
        <v>0</v>
      </c>
      <c r="F718" s="19"/>
      <c r="G718" s="19"/>
      <c r="H718" s="9">
        <v>0</v>
      </c>
      <c r="I718" s="19"/>
      <c r="J718" s="9"/>
      <c r="K718" s="10"/>
      <c r="L718" s="10"/>
      <c r="M718" s="10"/>
      <c r="N718" s="9"/>
      <c r="O718" s="25" t="s">
        <v>121</v>
      </c>
      <c r="P718" s="42" t="s">
        <v>66</v>
      </c>
      <c r="Q718" s="25"/>
      <c r="R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2">
      <c r="A719" s="5">
        <v>41382</v>
      </c>
      <c r="B719" s="9">
        <v>0</v>
      </c>
      <c r="C719" s="9">
        <v>0</v>
      </c>
      <c r="D719" s="9">
        <v>0</v>
      </c>
      <c r="E719" s="9">
        <v>0</v>
      </c>
      <c r="F719" s="19"/>
      <c r="G719" s="19"/>
      <c r="H719" s="9">
        <v>0</v>
      </c>
      <c r="I719" s="19"/>
      <c r="J719" s="9"/>
      <c r="K719" s="10"/>
      <c r="L719" s="10"/>
      <c r="M719" s="10"/>
      <c r="N719" s="9"/>
      <c r="O719" s="25" t="s">
        <v>137</v>
      </c>
      <c r="P719" s="42"/>
      <c r="Q719" s="25"/>
      <c r="R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2">
      <c r="A720" s="5">
        <v>41416</v>
      </c>
      <c r="B720" s="9">
        <v>0</v>
      </c>
      <c r="C720" s="9">
        <v>0</v>
      </c>
      <c r="D720" s="9">
        <v>0</v>
      </c>
      <c r="E720" s="9">
        <v>0</v>
      </c>
      <c r="F720" s="19"/>
      <c r="G720" s="19"/>
      <c r="H720" s="9">
        <v>0</v>
      </c>
      <c r="I720" s="19"/>
      <c r="J720" s="9"/>
      <c r="K720" s="10"/>
      <c r="L720" s="10"/>
      <c r="M720" s="10"/>
      <c r="N720" s="9"/>
      <c r="O720" s="32" t="s">
        <v>160</v>
      </c>
      <c r="P720" s="42"/>
      <c r="Q720" s="25"/>
      <c r="R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>
      <c r="A721" s="5">
        <v>41418</v>
      </c>
      <c r="B721" s="9">
        <v>0</v>
      </c>
      <c r="C721" s="9">
        <v>0</v>
      </c>
      <c r="D721" s="9">
        <v>0</v>
      </c>
      <c r="E721" s="9">
        <v>0</v>
      </c>
      <c r="F721" s="19"/>
      <c r="G721" s="19"/>
      <c r="H721" s="9">
        <v>0</v>
      </c>
      <c r="I721" s="19"/>
      <c r="J721" s="9"/>
      <c r="K721" s="10"/>
      <c r="L721" s="10"/>
      <c r="M721" s="10"/>
      <c r="N721" s="9"/>
      <c r="O721" s="43"/>
      <c r="P721" s="42"/>
      <c r="Q721" s="25"/>
      <c r="R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>
      <c r="A722" s="98">
        <v>41430</v>
      </c>
      <c r="B722" s="9">
        <v>0</v>
      </c>
      <c r="C722" s="9">
        <v>0</v>
      </c>
      <c r="D722" s="9">
        <v>0</v>
      </c>
      <c r="E722" s="9">
        <v>0</v>
      </c>
      <c r="F722" s="19"/>
      <c r="G722" s="19"/>
      <c r="H722" s="9">
        <v>0</v>
      </c>
      <c r="I722" s="19"/>
      <c r="J722" s="9"/>
      <c r="K722" s="10"/>
      <c r="L722" s="10"/>
      <c r="M722" s="10"/>
      <c r="N722" s="9"/>
      <c r="O722" s="143" t="s">
        <v>189</v>
      </c>
      <c r="P722" s="42"/>
      <c r="Q722" s="25"/>
      <c r="R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>
      <c r="A723" s="5">
        <v>41432</v>
      </c>
      <c r="B723" s="9">
        <v>0</v>
      </c>
      <c r="C723" s="9">
        <v>0</v>
      </c>
      <c r="D723" s="9">
        <v>0</v>
      </c>
      <c r="E723" s="9">
        <v>0</v>
      </c>
      <c r="F723" s="19"/>
      <c r="G723" s="19"/>
      <c r="H723" s="9">
        <v>0</v>
      </c>
      <c r="I723" s="19"/>
      <c r="J723" s="9"/>
      <c r="K723" s="10"/>
      <c r="L723" s="10"/>
      <c r="M723" s="10"/>
      <c r="N723" s="9"/>
      <c r="O723" s="45" t="s">
        <v>202</v>
      </c>
      <c r="P723" s="42"/>
      <c r="Q723" s="25"/>
      <c r="R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>
      <c r="A724" s="5">
        <v>41437</v>
      </c>
      <c r="B724" s="9">
        <v>0</v>
      </c>
      <c r="C724" s="9">
        <v>0</v>
      </c>
      <c r="D724" s="9">
        <v>0</v>
      </c>
      <c r="E724" s="9">
        <v>0</v>
      </c>
      <c r="F724" s="19"/>
      <c r="G724" s="19"/>
      <c r="H724" s="9">
        <v>0</v>
      </c>
      <c r="I724" s="19"/>
      <c r="J724" s="9"/>
      <c r="K724" s="10"/>
      <c r="L724" s="10"/>
      <c r="M724" s="10"/>
      <c r="N724" s="9"/>
      <c r="O724" s="25" t="s">
        <v>237</v>
      </c>
      <c r="P724" s="42"/>
      <c r="Q724" s="25"/>
      <c r="R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>
      <c r="A725" s="5">
        <v>41439</v>
      </c>
      <c r="B725" s="9">
        <v>0</v>
      </c>
      <c r="C725" s="9">
        <v>0</v>
      </c>
      <c r="D725" s="9">
        <v>0</v>
      </c>
      <c r="E725" s="9">
        <v>0</v>
      </c>
      <c r="F725" s="19"/>
      <c r="G725" s="19"/>
      <c r="H725" s="9">
        <v>0</v>
      </c>
      <c r="I725" s="19"/>
      <c r="J725" s="9"/>
      <c r="K725" s="10"/>
      <c r="L725" s="10"/>
      <c r="M725" s="10"/>
      <c r="N725" s="9"/>
      <c r="O725" s="25" t="s">
        <v>233</v>
      </c>
      <c r="P725" s="42"/>
      <c r="Q725" s="25"/>
      <c r="R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>
      <c r="A726" s="5">
        <v>41445</v>
      </c>
      <c r="B726" s="9">
        <v>0</v>
      </c>
      <c r="C726" s="9">
        <v>0</v>
      </c>
      <c r="D726" s="9">
        <v>0</v>
      </c>
      <c r="E726" s="9">
        <v>0</v>
      </c>
      <c r="F726" s="19"/>
      <c r="G726" s="19"/>
      <c r="H726" s="9">
        <v>0</v>
      </c>
      <c r="I726" s="19"/>
      <c r="J726" s="9"/>
      <c r="K726" s="10"/>
      <c r="L726" s="10"/>
      <c r="M726" s="10"/>
      <c r="N726" s="9"/>
      <c r="O726" s="27" t="s">
        <v>240</v>
      </c>
      <c r="P726" s="42"/>
      <c r="Q726" s="25"/>
      <c r="R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>
      <c r="A727" s="5">
        <v>41446</v>
      </c>
      <c r="B727" s="9">
        <v>0</v>
      </c>
      <c r="C727" s="9">
        <v>0</v>
      </c>
      <c r="D727" s="9">
        <v>0</v>
      </c>
      <c r="E727" s="9">
        <v>0</v>
      </c>
      <c r="F727" s="19"/>
      <c r="G727" s="19"/>
      <c r="H727" s="9">
        <v>0</v>
      </c>
      <c r="I727" s="19"/>
      <c r="J727" s="9"/>
      <c r="K727" s="10"/>
      <c r="L727" s="10"/>
      <c r="M727" s="10"/>
      <c r="N727" s="9"/>
      <c r="O727" s="45" t="s">
        <v>247</v>
      </c>
      <c r="P727" s="42"/>
      <c r="Q727" s="25"/>
      <c r="R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>
      <c r="A728" s="7">
        <v>41451</v>
      </c>
      <c r="B728" s="10">
        <v>0</v>
      </c>
      <c r="C728" s="10">
        <v>0</v>
      </c>
      <c r="D728" s="10">
        <v>0</v>
      </c>
      <c r="E728" s="10">
        <v>0</v>
      </c>
      <c r="F728" s="17"/>
      <c r="G728" s="17"/>
      <c r="H728" s="10">
        <v>0</v>
      </c>
      <c r="I728" s="17"/>
      <c r="J728" s="10"/>
      <c r="K728" s="10"/>
      <c r="L728" s="10"/>
      <c r="M728" s="10"/>
      <c r="N728" s="10"/>
      <c r="O728" s="27" t="s">
        <v>227</v>
      </c>
      <c r="P728" s="52"/>
      <c r="Q728" s="25"/>
      <c r="R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3.5" thickBot="1">
      <c r="A729" s="7">
        <v>41452</v>
      </c>
      <c r="B729" s="13">
        <v>0</v>
      </c>
      <c r="C729" s="13">
        <v>0</v>
      </c>
      <c r="D729" s="13">
        <v>0</v>
      </c>
      <c r="E729" s="13">
        <v>0</v>
      </c>
      <c r="F729" s="18"/>
      <c r="G729" s="18"/>
      <c r="H729" s="13">
        <v>0</v>
      </c>
      <c r="I729" s="18"/>
      <c r="J729" s="13"/>
      <c r="K729" s="13"/>
      <c r="L729" s="13"/>
      <c r="M729" s="13"/>
      <c r="N729" s="13"/>
      <c r="O729" s="33" t="s">
        <v>259</v>
      </c>
      <c r="P729" s="52"/>
      <c r="Q729" s="25"/>
      <c r="R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>
      <c r="A730" s="8">
        <v>41365</v>
      </c>
      <c r="B730" s="25">
        <v>0</v>
      </c>
      <c r="C730" s="25">
        <v>0</v>
      </c>
      <c r="D730" s="25">
        <v>0</v>
      </c>
      <c r="E730" s="25">
        <v>0</v>
      </c>
      <c r="F730" s="17"/>
      <c r="G730" s="17"/>
      <c r="H730" s="10">
        <v>0</v>
      </c>
      <c r="I730" s="17"/>
      <c r="O730" s="25" t="s">
        <v>127</v>
      </c>
      <c r="P730" s="42"/>
      <c r="Q730" s="25"/>
      <c r="R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>
      <c r="A731" s="8">
        <v>41367</v>
      </c>
      <c r="B731" s="25">
        <v>0</v>
      </c>
      <c r="C731" s="25">
        <v>0</v>
      </c>
      <c r="D731" s="25">
        <v>0</v>
      </c>
      <c r="E731" s="25">
        <v>0</v>
      </c>
      <c r="F731" s="19"/>
      <c r="G731" s="19"/>
      <c r="H731" s="9">
        <v>0</v>
      </c>
      <c r="I731" s="76"/>
      <c r="J731" s="9"/>
      <c r="K731" s="10"/>
      <c r="L731" s="10"/>
      <c r="M731" s="10"/>
      <c r="N731" s="9"/>
      <c r="O731" s="25" t="s">
        <v>142</v>
      </c>
      <c r="P731" s="42"/>
      <c r="Q731" s="25"/>
      <c r="R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>
      <c r="A732" s="8">
        <v>41373</v>
      </c>
      <c r="B732" s="9">
        <v>0</v>
      </c>
      <c r="C732" s="9">
        <v>0</v>
      </c>
      <c r="D732" s="9">
        <v>0</v>
      </c>
      <c r="E732" s="9">
        <v>0</v>
      </c>
      <c r="F732" s="19"/>
      <c r="G732" s="19"/>
      <c r="H732" s="9">
        <v>0</v>
      </c>
      <c r="I732" s="19"/>
      <c r="J732" s="9"/>
      <c r="K732" s="10"/>
      <c r="L732" s="10"/>
      <c r="M732" s="10"/>
      <c r="N732" s="9"/>
      <c r="O732" s="25" t="s">
        <v>115</v>
      </c>
      <c r="P732" s="42"/>
      <c r="Q732" s="25"/>
      <c r="R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>
      <c r="A733" s="8">
        <v>41374</v>
      </c>
      <c r="B733" s="9">
        <v>0</v>
      </c>
      <c r="C733" s="9">
        <v>1</v>
      </c>
      <c r="D733" s="9">
        <v>0</v>
      </c>
      <c r="E733" s="9">
        <v>0</v>
      </c>
      <c r="F733" s="19"/>
      <c r="G733" s="19"/>
      <c r="H733" s="9">
        <v>0</v>
      </c>
      <c r="I733" s="19"/>
      <c r="J733" s="9"/>
      <c r="K733" s="10">
        <v>1</v>
      </c>
      <c r="L733" s="10"/>
      <c r="M733" s="10"/>
      <c r="N733" s="9"/>
      <c r="O733" s="45" t="s">
        <v>77</v>
      </c>
      <c r="P733" s="42"/>
      <c r="Q733" s="25"/>
      <c r="R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>
      <c r="A734" s="7">
        <v>41379</v>
      </c>
      <c r="B734" s="9">
        <v>0</v>
      </c>
      <c r="C734" s="9">
        <v>0</v>
      </c>
      <c r="D734" s="9">
        <v>0</v>
      </c>
      <c r="E734" s="9">
        <v>0</v>
      </c>
      <c r="F734" s="19"/>
      <c r="G734" s="19"/>
      <c r="H734" s="9">
        <v>0</v>
      </c>
      <c r="I734" s="19"/>
      <c r="J734" s="9"/>
      <c r="K734" s="10"/>
      <c r="L734" s="10"/>
      <c r="M734" s="10"/>
      <c r="N734" s="9"/>
      <c r="O734" s="25" t="s">
        <v>118</v>
      </c>
      <c r="P734" s="42"/>
      <c r="Q734" s="25"/>
      <c r="R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>
      <c r="A735" s="7">
        <v>41379</v>
      </c>
      <c r="B735" s="9">
        <v>0</v>
      </c>
      <c r="C735" s="9">
        <v>0</v>
      </c>
      <c r="D735" s="9">
        <v>0</v>
      </c>
      <c r="E735" s="9">
        <v>0</v>
      </c>
      <c r="F735" s="19"/>
      <c r="G735" s="19"/>
      <c r="H735" s="9">
        <v>0</v>
      </c>
      <c r="I735" s="19"/>
      <c r="J735" s="9"/>
      <c r="K735" s="10"/>
      <c r="L735" s="10"/>
      <c r="M735" s="10"/>
      <c r="N735" s="9"/>
      <c r="O735" s="25" t="s">
        <v>121</v>
      </c>
      <c r="P735" s="42" t="s">
        <v>66</v>
      </c>
      <c r="Q735" s="25"/>
      <c r="R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>
      <c r="A736" s="5">
        <v>41382</v>
      </c>
      <c r="B736" s="9">
        <v>0</v>
      </c>
      <c r="C736" s="9">
        <v>0</v>
      </c>
      <c r="D736" s="9">
        <v>0</v>
      </c>
      <c r="E736" s="9">
        <v>0</v>
      </c>
      <c r="F736" s="19"/>
      <c r="G736" s="19"/>
      <c r="H736" s="9">
        <v>0</v>
      </c>
      <c r="I736" s="19"/>
      <c r="J736" s="9"/>
      <c r="K736" s="10"/>
      <c r="L736" s="10"/>
      <c r="M736" s="10"/>
      <c r="N736" s="9"/>
      <c r="O736" s="25" t="s">
        <v>137</v>
      </c>
      <c r="P736" s="42"/>
      <c r="Q736" s="25"/>
      <c r="R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>
      <c r="A737" s="5">
        <v>41416</v>
      </c>
      <c r="B737" s="9">
        <v>0</v>
      </c>
      <c r="C737" s="9">
        <v>0</v>
      </c>
      <c r="D737" s="9">
        <v>0</v>
      </c>
      <c r="E737" s="9">
        <v>0</v>
      </c>
      <c r="F737" s="19"/>
      <c r="G737" s="19"/>
      <c r="H737" s="9">
        <v>0</v>
      </c>
      <c r="I737" s="19"/>
      <c r="J737" s="9"/>
      <c r="K737" s="10"/>
      <c r="L737" s="10"/>
      <c r="M737" s="10"/>
      <c r="N737" s="9"/>
      <c r="O737" s="32" t="s">
        <v>160</v>
      </c>
      <c r="P737" s="42"/>
      <c r="Q737" s="25"/>
      <c r="R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>
      <c r="A738" s="5">
        <v>41418</v>
      </c>
      <c r="B738" s="9">
        <v>0</v>
      </c>
      <c r="C738" s="9">
        <v>6</v>
      </c>
      <c r="D738" s="9">
        <v>0</v>
      </c>
      <c r="E738" s="9">
        <v>0</v>
      </c>
      <c r="F738" s="19"/>
      <c r="G738" s="19"/>
      <c r="H738" s="9">
        <v>0</v>
      </c>
      <c r="I738" s="19"/>
      <c r="J738" s="9"/>
      <c r="K738" s="10"/>
      <c r="L738" s="10"/>
      <c r="M738" s="10">
        <v>6</v>
      </c>
      <c r="N738" s="9" t="s">
        <v>208</v>
      </c>
      <c r="O738" s="43" t="s">
        <v>205</v>
      </c>
      <c r="P738" s="42" t="s">
        <v>210</v>
      </c>
      <c r="Q738" s="25"/>
      <c r="R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>
      <c r="A739" s="98">
        <v>41430</v>
      </c>
      <c r="B739" s="9">
        <v>0</v>
      </c>
      <c r="C739" s="9">
        <v>0</v>
      </c>
      <c r="D739" s="9">
        <v>0</v>
      </c>
      <c r="E739" s="9">
        <v>0</v>
      </c>
      <c r="F739" s="19"/>
      <c r="G739" s="19"/>
      <c r="H739" s="9">
        <v>0</v>
      </c>
      <c r="I739" s="19"/>
      <c r="J739" s="9"/>
      <c r="K739" s="10"/>
      <c r="L739" s="10"/>
      <c r="M739" s="10"/>
      <c r="N739" s="9"/>
      <c r="O739" s="143" t="s">
        <v>189</v>
      </c>
      <c r="P739" s="42"/>
      <c r="Q739" s="25"/>
      <c r="R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>
      <c r="A740" s="5">
        <v>41432</v>
      </c>
      <c r="B740" s="9">
        <v>0</v>
      </c>
      <c r="C740" s="9">
        <v>0</v>
      </c>
      <c r="D740" s="9">
        <v>0</v>
      </c>
      <c r="E740" s="9">
        <v>0</v>
      </c>
      <c r="F740" s="19"/>
      <c r="G740" s="19"/>
      <c r="H740" s="9">
        <v>0</v>
      </c>
      <c r="I740" s="19"/>
      <c r="J740" s="9"/>
      <c r="K740" s="10"/>
      <c r="L740" s="10"/>
      <c r="M740" s="10"/>
      <c r="N740" s="9"/>
      <c r="O740" s="45" t="s">
        <v>202</v>
      </c>
      <c r="P740" s="42"/>
      <c r="Q740" s="25"/>
      <c r="R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>
      <c r="A741" s="5">
        <v>41437</v>
      </c>
      <c r="B741" s="9">
        <v>0</v>
      </c>
      <c r="C741" s="9">
        <v>0</v>
      </c>
      <c r="D741" s="9">
        <v>0</v>
      </c>
      <c r="E741" s="9">
        <v>0</v>
      </c>
      <c r="F741" s="19"/>
      <c r="G741" s="19"/>
      <c r="H741" s="9">
        <v>0</v>
      </c>
      <c r="I741" s="19"/>
      <c r="J741" s="9"/>
      <c r="K741" s="10"/>
      <c r="L741" s="10"/>
      <c r="M741" s="10"/>
      <c r="N741" s="9"/>
      <c r="O741" s="25" t="s">
        <v>237</v>
      </c>
      <c r="P741" s="42"/>
      <c r="Q741" s="25"/>
      <c r="R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>
      <c r="A742" s="5">
        <v>41439</v>
      </c>
      <c r="B742" s="9">
        <v>0</v>
      </c>
      <c r="C742" s="9">
        <v>0</v>
      </c>
      <c r="D742" s="9">
        <v>0</v>
      </c>
      <c r="E742" s="9">
        <v>0</v>
      </c>
      <c r="F742" s="19"/>
      <c r="G742" s="19"/>
      <c r="H742" s="9">
        <v>0</v>
      </c>
      <c r="I742" s="19"/>
      <c r="J742" s="9"/>
      <c r="K742" s="10"/>
      <c r="L742" s="10"/>
      <c r="M742" s="10"/>
      <c r="N742" s="9"/>
      <c r="O742" s="25" t="s">
        <v>233</v>
      </c>
      <c r="P742" s="42"/>
      <c r="Q742" s="25"/>
      <c r="R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>
      <c r="A743" s="5">
        <v>41445</v>
      </c>
      <c r="B743" s="9">
        <v>0</v>
      </c>
      <c r="C743" s="9">
        <v>0</v>
      </c>
      <c r="D743" s="9">
        <v>0</v>
      </c>
      <c r="E743" s="9">
        <v>0</v>
      </c>
      <c r="F743" s="19"/>
      <c r="G743" s="19"/>
      <c r="H743" s="9">
        <v>0</v>
      </c>
      <c r="I743" s="19"/>
      <c r="J743" s="9"/>
      <c r="K743" s="10"/>
      <c r="L743" s="10"/>
      <c r="M743" s="10"/>
      <c r="N743" s="9"/>
      <c r="O743" s="27" t="s">
        <v>240</v>
      </c>
      <c r="P743" s="42"/>
      <c r="Q743" s="25"/>
      <c r="R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>
      <c r="A744" s="5">
        <v>41446</v>
      </c>
      <c r="B744" s="9">
        <v>0</v>
      </c>
      <c r="C744" s="9">
        <v>0</v>
      </c>
      <c r="D744" s="9">
        <v>0</v>
      </c>
      <c r="E744" s="9">
        <v>0</v>
      </c>
      <c r="F744" s="19"/>
      <c r="G744" s="19"/>
      <c r="H744" s="9">
        <v>0</v>
      </c>
      <c r="I744" s="19"/>
      <c r="J744" s="9"/>
      <c r="K744" s="10"/>
      <c r="L744" s="10"/>
      <c r="M744" s="10"/>
      <c r="N744" s="9"/>
      <c r="O744" s="45" t="s">
        <v>247</v>
      </c>
      <c r="P744" s="42"/>
      <c r="Q744" s="25"/>
      <c r="R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>
      <c r="A745" s="7">
        <v>41451</v>
      </c>
      <c r="B745" s="10">
        <v>0</v>
      </c>
      <c r="C745" s="10">
        <v>0</v>
      </c>
      <c r="D745" s="10">
        <v>0</v>
      </c>
      <c r="E745" s="10">
        <v>0</v>
      </c>
      <c r="F745" s="17"/>
      <c r="G745" s="17"/>
      <c r="H745" s="10">
        <v>0</v>
      </c>
      <c r="I745" s="17"/>
      <c r="J745" s="10"/>
      <c r="K745" s="10"/>
      <c r="L745" s="10"/>
      <c r="M745" s="10"/>
      <c r="N745" s="10"/>
      <c r="O745" s="27" t="s">
        <v>227</v>
      </c>
      <c r="P745" s="52"/>
      <c r="Q745" s="25"/>
      <c r="R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3.5" thickBot="1">
      <c r="A746" s="7">
        <v>41452</v>
      </c>
      <c r="B746" s="13">
        <v>0</v>
      </c>
      <c r="C746" s="13">
        <v>0</v>
      </c>
      <c r="D746" s="13">
        <v>0</v>
      </c>
      <c r="E746" s="13">
        <v>0</v>
      </c>
      <c r="F746" s="18"/>
      <c r="G746" s="18"/>
      <c r="H746" s="13">
        <v>0</v>
      </c>
      <c r="I746" s="18"/>
      <c r="J746" s="13"/>
      <c r="K746" s="13"/>
      <c r="L746" s="13"/>
      <c r="M746" s="13"/>
      <c r="N746" s="13"/>
      <c r="O746" s="33" t="s">
        <v>259</v>
      </c>
      <c r="P746" s="52"/>
      <c r="Q746" s="25"/>
      <c r="R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>
      <c r="A747" s="8">
        <v>41365</v>
      </c>
      <c r="B747" s="9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/>
      <c r="K747" s="10"/>
      <c r="L747" s="10"/>
      <c r="M747" s="10"/>
      <c r="N747" s="9"/>
      <c r="O747" s="25" t="s">
        <v>127</v>
      </c>
      <c r="P747" s="42"/>
      <c r="Q747" s="25"/>
      <c r="R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>
      <c r="A748" s="8">
        <v>41367</v>
      </c>
      <c r="B748" s="9">
        <v>0</v>
      </c>
      <c r="C748" s="9">
        <v>0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O748" s="25" t="s">
        <v>142</v>
      </c>
      <c r="P748" s="42"/>
      <c r="Q748" s="25"/>
      <c r="R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>
      <c r="A749" s="8">
        <v>41373</v>
      </c>
      <c r="B749" s="9">
        <v>0</v>
      </c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/>
      <c r="K749" s="10"/>
      <c r="L749" s="10"/>
      <c r="M749" s="10"/>
      <c r="N749" s="9"/>
      <c r="O749" s="25" t="s">
        <v>115</v>
      </c>
      <c r="P749" s="42"/>
      <c r="Q749" s="25"/>
      <c r="R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>
      <c r="A750" s="8">
        <v>41374</v>
      </c>
      <c r="B750" s="9">
        <v>0</v>
      </c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/>
      <c r="K750" s="10"/>
      <c r="L750" s="10"/>
      <c r="M750" s="10"/>
      <c r="N750" s="9"/>
      <c r="O750" s="45" t="s">
        <v>77</v>
      </c>
      <c r="P750" s="48"/>
      <c r="Q750" s="25"/>
      <c r="R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>
      <c r="A751" s="7">
        <v>41379</v>
      </c>
      <c r="B751" s="9">
        <v>0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2</v>
      </c>
      <c r="J751" s="9"/>
      <c r="K751" s="10">
        <v>2</v>
      </c>
      <c r="L751" s="10"/>
      <c r="M751" s="10"/>
      <c r="N751" s="9"/>
      <c r="O751" s="25" t="s">
        <v>118</v>
      </c>
      <c r="P751" s="48"/>
      <c r="Q751" s="10"/>
      <c r="R751" s="10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>
      <c r="A752" s="7">
        <v>41379</v>
      </c>
      <c r="B752" s="9">
        <v>0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0</v>
      </c>
      <c r="I752" s="9">
        <v>0</v>
      </c>
      <c r="J752" s="9"/>
      <c r="K752" s="10"/>
      <c r="L752" s="10"/>
      <c r="M752" s="10"/>
      <c r="N752" s="9"/>
      <c r="O752" s="25" t="s">
        <v>121</v>
      </c>
      <c r="P752" s="42" t="s">
        <v>66</v>
      </c>
      <c r="Q752" s="10"/>
      <c r="R752" s="10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45">
      <c r="A753" s="5">
        <v>41382</v>
      </c>
      <c r="B753" s="9">
        <v>0</v>
      </c>
      <c r="C753" s="9">
        <v>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/>
      <c r="K753" s="10"/>
      <c r="L753" s="10"/>
      <c r="M753" s="10"/>
      <c r="N753" s="9"/>
      <c r="O753" s="25" t="s">
        <v>137</v>
      </c>
      <c r="P753" s="48"/>
      <c r="Q753" s="10"/>
      <c r="R753" s="10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45">
      <c r="A754" s="27"/>
      <c r="B754" s="27">
        <f>COUNT(B713:E746,H713:H746,F747:I753)</f>
        <v>198</v>
      </c>
      <c r="C754" s="27"/>
      <c r="D754" s="27"/>
      <c r="E754" s="27"/>
      <c r="F754" s="27"/>
      <c r="G754" s="27"/>
      <c r="H754" s="27"/>
      <c r="I754" s="27"/>
      <c r="J754" s="27">
        <f>SUM(J713:J753)</f>
        <v>0</v>
      </c>
      <c r="K754" s="27">
        <f t="shared" ref="K754:M754" si="10">SUM(K713:K753)</f>
        <v>3</v>
      </c>
      <c r="L754" s="27">
        <f t="shared" si="10"/>
        <v>0</v>
      </c>
      <c r="M754" s="27">
        <f t="shared" si="10"/>
        <v>6</v>
      </c>
      <c r="N754" s="27"/>
      <c r="O754" s="45"/>
      <c r="P754" s="52"/>
      <c r="Q754" s="27"/>
      <c r="R754" s="27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</row>
    <row r="755" spans="1:4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45"/>
      <c r="P755" s="52"/>
      <c r="Q755" s="27"/>
      <c r="R755" s="27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</row>
    <row r="756" spans="1:45">
      <c r="A756" s="1" t="s">
        <v>31</v>
      </c>
      <c r="B756" s="36"/>
      <c r="C756" s="101" t="s">
        <v>14</v>
      </c>
      <c r="D756" s="93" t="s">
        <v>14</v>
      </c>
      <c r="E756" s="92" t="s">
        <v>14</v>
      </c>
      <c r="F756" s="93" t="s">
        <v>14</v>
      </c>
      <c r="G756" s="93" t="s">
        <v>14</v>
      </c>
      <c r="H756" s="93" t="s">
        <v>17</v>
      </c>
      <c r="I756" s="25"/>
      <c r="J756" s="25"/>
      <c r="K756" s="25"/>
      <c r="L756" s="25"/>
      <c r="M756" s="25"/>
      <c r="N756" s="25"/>
      <c r="O756" s="25"/>
      <c r="P756" s="25"/>
      <c r="Q756" s="27"/>
      <c r="R756" s="27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</row>
    <row r="757" spans="1:45">
      <c r="A757" s="94" t="s">
        <v>0</v>
      </c>
      <c r="B757" s="94" t="s">
        <v>37</v>
      </c>
      <c r="C757" s="95" t="s">
        <v>32</v>
      </c>
      <c r="D757" s="95" t="s">
        <v>33</v>
      </c>
      <c r="E757" s="95" t="s">
        <v>34</v>
      </c>
      <c r="F757" s="95" t="s">
        <v>35</v>
      </c>
      <c r="G757" s="95" t="s">
        <v>36</v>
      </c>
      <c r="H757" s="95" t="s">
        <v>27</v>
      </c>
      <c r="I757" s="94" t="s">
        <v>28</v>
      </c>
      <c r="J757" s="94" t="s">
        <v>29</v>
      </c>
      <c r="K757" s="94" t="s">
        <v>30</v>
      </c>
      <c r="L757" s="94" t="s">
        <v>5</v>
      </c>
      <c r="M757" s="94" t="s">
        <v>6</v>
      </c>
      <c r="N757" s="94" t="s">
        <v>7</v>
      </c>
      <c r="O757" s="94" t="s">
        <v>8</v>
      </c>
      <c r="P757" s="25"/>
      <c r="Q757" s="27"/>
      <c r="R757" s="27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</row>
    <row r="758" spans="1:45">
      <c r="A758" s="98">
        <v>41365</v>
      </c>
      <c r="B758" s="25">
        <v>159</v>
      </c>
      <c r="C758" s="25">
        <v>0</v>
      </c>
      <c r="D758" s="25">
        <v>0</v>
      </c>
      <c r="E758" s="25">
        <v>0</v>
      </c>
      <c r="F758" s="25">
        <v>0</v>
      </c>
      <c r="G758" s="25">
        <v>0</v>
      </c>
      <c r="H758" s="25"/>
      <c r="I758" s="25"/>
      <c r="J758" s="25"/>
      <c r="K758" s="25"/>
      <c r="L758" s="25"/>
      <c r="M758" s="25"/>
      <c r="N758" s="25" t="s">
        <v>127</v>
      </c>
      <c r="O758" s="86" t="s">
        <v>131</v>
      </c>
      <c r="P758" s="25"/>
      <c r="Q758" s="27"/>
      <c r="R758" s="27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</row>
    <row r="759" spans="1:45">
      <c r="A759" s="98">
        <v>41366</v>
      </c>
      <c r="B759" s="60">
        <v>129</v>
      </c>
      <c r="C759" s="24">
        <v>0</v>
      </c>
      <c r="D759" s="24">
        <v>0</v>
      </c>
      <c r="E759" s="24">
        <v>0</v>
      </c>
      <c r="F759" s="24">
        <v>0</v>
      </c>
      <c r="G759" s="24">
        <v>1</v>
      </c>
      <c r="H759" s="42"/>
      <c r="I759" s="59"/>
      <c r="J759" s="59"/>
      <c r="K759" s="25"/>
      <c r="L759" s="42"/>
      <c r="M759" s="58"/>
      <c r="N759" s="27" t="s">
        <v>68</v>
      </c>
      <c r="O759" s="114" t="s">
        <v>69</v>
      </c>
      <c r="P759" s="25"/>
      <c r="Q759" s="27"/>
      <c r="R759" s="27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</row>
    <row r="760" spans="1:45">
      <c r="A760" s="98">
        <v>41367</v>
      </c>
      <c r="B760" s="28">
        <v>156</v>
      </c>
      <c r="C760" s="27">
        <v>0</v>
      </c>
      <c r="D760" s="27">
        <v>0</v>
      </c>
      <c r="E760" s="27">
        <v>0</v>
      </c>
      <c r="F760" s="27">
        <v>0</v>
      </c>
      <c r="G760" s="27">
        <v>0</v>
      </c>
      <c r="H760" s="42"/>
      <c r="I760" s="27"/>
      <c r="J760" s="27"/>
      <c r="K760" s="25"/>
      <c r="L760" s="42"/>
      <c r="M760" s="25"/>
      <c r="N760" s="42" t="s">
        <v>142</v>
      </c>
      <c r="O760" s="2" t="s">
        <v>143</v>
      </c>
      <c r="P760" s="25"/>
      <c r="Q760" s="27"/>
      <c r="R760" s="27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</row>
    <row r="761" spans="1:45">
      <c r="A761" s="98">
        <v>41368</v>
      </c>
      <c r="B761" s="27">
        <v>153</v>
      </c>
      <c r="C761" s="28">
        <v>0</v>
      </c>
      <c r="D761" s="28">
        <v>0</v>
      </c>
      <c r="E761" s="28">
        <v>0</v>
      </c>
      <c r="F761" s="28">
        <v>0</v>
      </c>
      <c r="G761" s="28">
        <v>1</v>
      </c>
      <c r="H761" s="24">
        <v>1</v>
      </c>
      <c r="I761" s="27"/>
      <c r="J761" s="27"/>
      <c r="K761" s="25"/>
      <c r="L761" s="42"/>
      <c r="M761" s="25"/>
      <c r="N761" s="34" t="s">
        <v>132</v>
      </c>
      <c r="O761" s="42" t="s">
        <v>133</v>
      </c>
      <c r="P761" s="25"/>
      <c r="Q761" s="27"/>
      <c r="R761" s="27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</row>
    <row r="762" spans="1:45">
      <c r="A762" s="98">
        <v>41369</v>
      </c>
      <c r="B762" s="27">
        <v>127</v>
      </c>
      <c r="C762" s="28">
        <v>0</v>
      </c>
      <c r="D762" s="28">
        <v>1</v>
      </c>
      <c r="E762" s="28">
        <v>0</v>
      </c>
      <c r="F762" s="28">
        <v>0</v>
      </c>
      <c r="G762" s="28">
        <v>1</v>
      </c>
      <c r="H762" s="24">
        <v>2</v>
      </c>
      <c r="I762" s="25"/>
      <c r="J762" s="25"/>
      <c r="K762" s="25"/>
      <c r="L762" s="42"/>
      <c r="M762" s="25"/>
      <c r="N762" s="45" t="s">
        <v>123</v>
      </c>
      <c r="O762" s="42" t="s">
        <v>124</v>
      </c>
      <c r="P762" s="25"/>
      <c r="Q762" s="27"/>
      <c r="R762" s="27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</row>
    <row r="763" spans="1:45">
      <c r="A763" s="98">
        <v>41372</v>
      </c>
      <c r="B763" s="27">
        <v>156</v>
      </c>
      <c r="C763" s="28">
        <v>0</v>
      </c>
      <c r="D763" s="28">
        <v>0</v>
      </c>
      <c r="E763" s="28">
        <v>0</v>
      </c>
      <c r="F763" s="28">
        <v>0</v>
      </c>
      <c r="G763" s="28">
        <v>0</v>
      </c>
      <c r="H763" s="42"/>
      <c r="I763" s="25"/>
      <c r="J763" s="25"/>
      <c r="K763" s="25"/>
      <c r="L763" s="42"/>
      <c r="M763" s="25"/>
      <c r="N763" s="25" t="s">
        <v>139</v>
      </c>
      <c r="O763" s="42" t="s">
        <v>140</v>
      </c>
      <c r="P763" s="25"/>
      <c r="Q763" s="25"/>
      <c r="R763" s="25"/>
      <c r="Z763" s="27"/>
      <c r="AA763" s="27"/>
      <c r="AB763" s="27"/>
      <c r="AC763" s="27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</row>
    <row r="764" spans="1:45">
      <c r="A764" s="98">
        <v>41373</v>
      </c>
      <c r="B764" s="27">
        <v>135</v>
      </c>
      <c r="C764" s="28">
        <v>0</v>
      </c>
      <c r="D764" s="28">
        <v>0</v>
      </c>
      <c r="E764" s="28">
        <v>0</v>
      </c>
      <c r="F764" s="28">
        <v>0</v>
      </c>
      <c r="G764" s="28">
        <v>0</v>
      </c>
      <c r="H764" s="42"/>
      <c r="I764" s="25"/>
      <c r="J764" s="25"/>
      <c r="K764" s="25"/>
      <c r="L764" s="42"/>
      <c r="M764" s="25"/>
      <c r="N764" s="10" t="s">
        <v>115</v>
      </c>
      <c r="O764" s="42" t="s">
        <v>117</v>
      </c>
      <c r="P764" s="25"/>
      <c r="Q764" s="25"/>
      <c r="R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</row>
    <row r="765" spans="1:45">
      <c r="A765" s="98">
        <v>41374</v>
      </c>
      <c r="B765" s="27">
        <v>163</v>
      </c>
      <c r="C765" s="28">
        <v>0</v>
      </c>
      <c r="D765" s="28">
        <v>1</v>
      </c>
      <c r="E765" s="28">
        <v>0</v>
      </c>
      <c r="F765" s="28">
        <v>0</v>
      </c>
      <c r="G765" s="28">
        <v>0</v>
      </c>
      <c r="H765" s="42"/>
      <c r="I765" s="25">
        <v>1</v>
      </c>
      <c r="J765" s="25"/>
      <c r="K765" s="25"/>
      <c r="L765" s="42"/>
      <c r="M765" s="25"/>
      <c r="N765" s="43" t="s">
        <v>83</v>
      </c>
      <c r="O765" s="42" t="s">
        <v>82</v>
      </c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</row>
    <row r="766" spans="1:45">
      <c r="A766" s="98">
        <v>41375</v>
      </c>
      <c r="B766" s="27">
        <v>127</v>
      </c>
      <c r="C766" s="28">
        <v>0</v>
      </c>
      <c r="D766" s="28">
        <v>1</v>
      </c>
      <c r="E766" s="28">
        <v>0</v>
      </c>
      <c r="F766" s="28">
        <v>0</v>
      </c>
      <c r="G766" s="28">
        <v>0</v>
      </c>
      <c r="H766" s="24">
        <v>1</v>
      </c>
      <c r="I766" s="25"/>
      <c r="J766" s="25"/>
      <c r="K766" s="25"/>
      <c r="L766" s="42"/>
      <c r="M766" s="25"/>
      <c r="N766" s="25" t="s">
        <v>112</v>
      </c>
      <c r="O766" s="42" t="s">
        <v>113</v>
      </c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</row>
    <row r="767" spans="1:45">
      <c r="A767" s="98">
        <v>41376</v>
      </c>
      <c r="B767" s="27">
        <v>127</v>
      </c>
      <c r="C767" s="28">
        <v>0</v>
      </c>
      <c r="D767" s="28">
        <v>0</v>
      </c>
      <c r="E767" s="28">
        <v>0</v>
      </c>
      <c r="F767" s="28">
        <v>1</v>
      </c>
      <c r="G767" s="28">
        <v>0</v>
      </c>
      <c r="H767" s="42"/>
      <c r="I767" s="25">
        <v>1</v>
      </c>
      <c r="J767" s="25"/>
      <c r="K767" s="25"/>
      <c r="L767" s="42"/>
      <c r="M767" s="25"/>
      <c r="N767" s="45" t="s">
        <v>134</v>
      </c>
      <c r="O767" s="86" t="s">
        <v>135</v>
      </c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</row>
    <row r="768" spans="1:45">
      <c r="A768" s="7">
        <v>41379</v>
      </c>
      <c r="B768" s="27">
        <v>138</v>
      </c>
      <c r="C768" s="28">
        <v>0</v>
      </c>
      <c r="D768" s="28">
        <v>0</v>
      </c>
      <c r="E768" s="28">
        <v>0</v>
      </c>
      <c r="F768" s="28">
        <v>0</v>
      </c>
      <c r="G768" s="28">
        <v>0</v>
      </c>
      <c r="H768" s="24"/>
      <c r="I768" s="25"/>
      <c r="J768" s="25"/>
      <c r="K768" s="25"/>
      <c r="L768" s="42"/>
      <c r="M768" s="25"/>
      <c r="N768" s="25" t="s">
        <v>118</v>
      </c>
      <c r="O768" s="42" t="s">
        <v>120</v>
      </c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</row>
    <row r="769" spans="1:42">
      <c r="A769" s="7">
        <v>41380</v>
      </c>
      <c r="B769" s="27">
        <v>129</v>
      </c>
      <c r="C769" s="28">
        <v>0</v>
      </c>
      <c r="D769" s="28">
        <v>0</v>
      </c>
      <c r="E769" s="28">
        <v>0</v>
      </c>
      <c r="F769" s="28">
        <v>0</v>
      </c>
      <c r="G769" s="28">
        <v>0</v>
      </c>
      <c r="H769" s="42"/>
      <c r="I769" s="25"/>
      <c r="J769" s="25"/>
      <c r="K769" s="25"/>
      <c r="L769" s="42"/>
      <c r="M769" s="25"/>
      <c r="N769" s="45" t="s">
        <v>65</v>
      </c>
      <c r="O769" s="42" t="s">
        <v>67</v>
      </c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</row>
    <row r="770" spans="1:42">
      <c r="A770" s="7">
        <v>41380</v>
      </c>
      <c r="B770" s="24">
        <v>129</v>
      </c>
      <c r="C770" s="24">
        <v>0</v>
      </c>
      <c r="D770" s="24">
        <v>0</v>
      </c>
      <c r="E770" s="24">
        <v>0</v>
      </c>
      <c r="F770" s="24">
        <v>0</v>
      </c>
      <c r="G770" s="24">
        <v>0</v>
      </c>
      <c r="H770" s="42"/>
      <c r="I770" s="25"/>
      <c r="J770" s="25"/>
      <c r="K770" s="25"/>
      <c r="L770" s="42"/>
      <c r="M770" s="25"/>
      <c r="N770" s="45" t="s">
        <v>71</v>
      </c>
      <c r="O770" s="42" t="s">
        <v>72</v>
      </c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</row>
    <row r="771" spans="1:42">
      <c r="A771" s="7">
        <v>41381</v>
      </c>
      <c r="B771" s="24">
        <v>127</v>
      </c>
      <c r="C771" s="24">
        <v>0</v>
      </c>
      <c r="D771" s="24">
        <v>0</v>
      </c>
      <c r="E771" s="24">
        <v>1</v>
      </c>
      <c r="F771" s="24">
        <v>0</v>
      </c>
      <c r="G771" s="24">
        <v>0</v>
      </c>
      <c r="H771" s="24">
        <v>1</v>
      </c>
      <c r="I771" s="25"/>
      <c r="J771" s="25"/>
      <c r="K771" s="25"/>
      <c r="L771" s="42"/>
      <c r="M771" s="25"/>
      <c r="N771" s="27" t="s">
        <v>125</v>
      </c>
      <c r="O771" s="42" t="s">
        <v>126</v>
      </c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</row>
    <row r="772" spans="1:42">
      <c r="A772" s="7">
        <v>41382</v>
      </c>
      <c r="B772" s="24">
        <v>141</v>
      </c>
      <c r="C772" s="24">
        <v>0</v>
      </c>
      <c r="D772" s="24">
        <v>0</v>
      </c>
      <c r="E772" s="24">
        <v>0</v>
      </c>
      <c r="F772" s="24">
        <v>0</v>
      </c>
      <c r="G772" s="24">
        <v>1</v>
      </c>
      <c r="H772" s="24"/>
      <c r="I772" s="25">
        <v>1</v>
      </c>
      <c r="J772" s="25"/>
      <c r="K772" s="25"/>
      <c r="L772" s="42"/>
      <c r="M772" s="25"/>
      <c r="N772" s="27" t="s">
        <v>137</v>
      </c>
      <c r="O772" s="42" t="s">
        <v>138</v>
      </c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</row>
    <row r="773" spans="1:42">
      <c r="A773" s="7">
        <v>41383</v>
      </c>
      <c r="B773" s="37">
        <v>127</v>
      </c>
      <c r="C773" s="37">
        <v>0</v>
      </c>
      <c r="D773" s="37">
        <v>0</v>
      </c>
      <c r="E773" s="37">
        <v>0</v>
      </c>
      <c r="F773" s="37">
        <v>0</v>
      </c>
      <c r="G773" s="37">
        <v>0</v>
      </c>
      <c r="H773" s="50"/>
      <c r="I773" s="38"/>
      <c r="J773" s="38"/>
      <c r="K773" s="38"/>
      <c r="L773" s="50"/>
      <c r="M773" s="38"/>
      <c r="N773" s="38" t="s">
        <v>77</v>
      </c>
      <c r="O773" s="50" t="s">
        <v>78</v>
      </c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</row>
    <row r="774" spans="1:42">
      <c r="A774" s="5">
        <v>41389</v>
      </c>
      <c r="B774" s="27">
        <v>127</v>
      </c>
      <c r="C774" s="24">
        <v>0</v>
      </c>
      <c r="D774" s="24">
        <v>0</v>
      </c>
      <c r="E774" s="24">
        <v>0</v>
      </c>
      <c r="F774" s="24">
        <v>0</v>
      </c>
      <c r="G774" s="24">
        <v>0</v>
      </c>
      <c r="H774" s="42"/>
      <c r="I774" s="25"/>
      <c r="J774" s="25"/>
      <c r="K774" s="25"/>
      <c r="L774" s="42"/>
      <c r="M774" s="25"/>
      <c r="N774" s="25" t="s">
        <v>98</v>
      </c>
      <c r="O774" s="42" t="s">
        <v>99</v>
      </c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</row>
    <row r="775" spans="1:42">
      <c r="A775" s="5">
        <v>41389</v>
      </c>
      <c r="B775" s="27">
        <v>135</v>
      </c>
      <c r="C775" s="24">
        <v>0</v>
      </c>
      <c r="D775" s="24">
        <v>0</v>
      </c>
      <c r="E775" s="24">
        <v>0</v>
      </c>
      <c r="F775" s="24">
        <v>0</v>
      </c>
      <c r="G775" s="24">
        <v>0</v>
      </c>
      <c r="H775" s="42"/>
      <c r="I775" s="25"/>
      <c r="J775" s="25"/>
      <c r="K775" s="25"/>
      <c r="L775" s="42"/>
      <c r="M775" s="25"/>
      <c r="N775" s="45" t="s">
        <v>98</v>
      </c>
      <c r="O775" s="42" t="s">
        <v>223</v>
      </c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</row>
    <row r="776" spans="1:42">
      <c r="A776" s="5">
        <v>41390</v>
      </c>
      <c r="B776" s="27">
        <v>141</v>
      </c>
      <c r="C776" s="24">
        <v>0</v>
      </c>
      <c r="D776" s="24">
        <v>0</v>
      </c>
      <c r="E776" s="24">
        <v>1</v>
      </c>
      <c r="F776" s="24">
        <v>1</v>
      </c>
      <c r="G776" s="24">
        <v>0</v>
      </c>
      <c r="H776" s="42"/>
      <c r="I776" s="25"/>
      <c r="J776" s="25"/>
      <c r="K776" s="25">
        <v>2</v>
      </c>
      <c r="L776" s="42"/>
      <c r="M776" s="25"/>
      <c r="N776" s="25" t="s">
        <v>87</v>
      </c>
      <c r="O776" s="42" t="s">
        <v>88</v>
      </c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</row>
    <row r="777" spans="1:42">
      <c r="A777" s="5">
        <v>41393</v>
      </c>
      <c r="B777" s="24">
        <v>135</v>
      </c>
      <c r="C777" s="24">
        <v>0</v>
      </c>
      <c r="D777" s="24">
        <v>0</v>
      </c>
      <c r="E777" s="24">
        <v>0</v>
      </c>
      <c r="F777" s="24">
        <v>0</v>
      </c>
      <c r="G777" s="24">
        <v>0</v>
      </c>
      <c r="H777" s="42"/>
      <c r="I777" s="25"/>
      <c r="J777" s="25"/>
      <c r="K777" s="25"/>
      <c r="L777" s="42"/>
      <c r="M777" s="25"/>
      <c r="N777" s="43" t="s">
        <v>96</v>
      </c>
      <c r="O777" s="42" t="s">
        <v>97</v>
      </c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</row>
    <row r="778" spans="1:42">
      <c r="A778" s="5">
        <v>41394</v>
      </c>
      <c r="B778" s="24">
        <v>141</v>
      </c>
      <c r="C778" s="24">
        <v>0</v>
      </c>
      <c r="D778" s="24">
        <v>0</v>
      </c>
      <c r="E778" s="24">
        <v>0</v>
      </c>
      <c r="F778" s="24">
        <v>0</v>
      </c>
      <c r="G778" s="24">
        <v>1</v>
      </c>
      <c r="H778" s="42"/>
      <c r="I778" s="25"/>
      <c r="J778" s="25">
        <v>1</v>
      </c>
      <c r="K778" s="25"/>
      <c r="L778" s="42"/>
      <c r="M778" s="25"/>
      <c r="N778" s="45" t="s">
        <v>94</v>
      </c>
      <c r="O778" s="42" t="s">
        <v>95</v>
      </c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</row>
    <row r="779" spans="1:42">
      <c r="A779" s="5">
        <v>41395</v>
      </c>
      <c r="B779" s="27">
        <v>127</v>
      </c>
      <c r="C779" s="37">
        <v>0</v>
      </c>
      <c r="D779" s="37">
        <v>0</v>
      </c>
      <c r="E779" s="37">
        <v>0</v>
      </c>
      <c r="F779" s="37">
        <v>0</v>
      </c>
      <c r="G779" s="37">
        <v>0</v>
      </c>
      <c r="H779" s="50"/>
      <c r="I779" s="38"/>
      <c r="J779" s="38"/>
      <c r="K779" s="38"/>
      <c r="L779" s="27"/>
      <c r="M779" s="27"/>
      <c r="N779" s="32" t="s">
        <v>90</v>
      </c>
      <c r="O779" s="42" t="s">
        <v>91</v>
      </c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</row>
    <row r="780" spans="1:42">
      <c r="A780" s="5">
        <v>41396</v>
      </c>
      <c r="B780" s="27">
        <v>156</v>
      </c>
      <c r="C780" s="37">
        <v>0</v>
      </c>
      <c r="D780" s="37">
        <v>0</v>
      </c>
      <c r="E780" s="37">
        <v>0</v>
      </c>
      <c r="F780" s="37">
        <v>0</v>
      </c>
      <c r="G780" s="37">
        <v>0</v>
      </c>
      <c r="H780" s="42"/>
      <c r="I780" s="27"/>
      <c r="J780" s="27"/>
      <c r="K780" s="25"/>
      <c r="L780" s="42"/>
      <c r="M780" s="25"/>
      <c r="N780" s="45" t="s">
        <v>92</v>
      </c>
      <c r="O780" s="42" t="s">
        <v>93</v>
      </c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</row>
    <row r="781" spans="1:42" ht="13.5" thickBot="1">
      <c r="A781" s="6">
        <v>41397</v>
      </c>
      <c r="B781" s="30">
        <v>131</v>
      </c>
      <c r="C781" s="29">
        <v>0</v>
      </c>
      <c r="D781" s="29">
        <v>0</v>
      </c>
      <c r="E781" s="29">
        <v>0</v>
      </c>
      <c r="F781" s="29">
        <v>0</v>
      </c>
      <c r="G781" s="29">
        <v>0</v>
      </c>
      <c r="H781" s="46"/>
      <c r="I781" s="119"/>
      <c r="J781" s="119"/>
      <c r="K781" s="30"/>
      <c r="L781" s="46"/>
      <c r="M781" s="30"/>
      <c r="N781" s="43" t="s">
        <v>79</v>
      </c>
      <c r="O781" s="42" t="s">
        <v>81</v>
      </c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</row>
    <row r="782" spans="1:42">
      <c r="A782" s="7">
        <v>41400</v>
      </c>
      <c r="B782" s="24">
        <v>136</v>
      </c>
      <c r="C782" s="24">
        <v>0</v>
      </c>
      <c r="D782" s="24">
        <v>0</v>
      </c>
      <c r="E782" s="24">
        <v>0</v>
      </c>
      <c r="F782" s="140"/>
      <c r="G782" s="140"/>
      <c r="H782" s="42"/>
      <c r="K782" s="25"/>
      <c r="L782" s="42"/>
      <c r="M782" s="25"/>
      <c r="N782" s="25" t="s">
        <v>108</v>
      </c>
      <c r="O782" s="86" t="s">
        <v>110</v>
      </c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</row>
    <row r="783" spans="1:42">
      <c r="A783" s="7">
        <v>41400</v>
      </c>
      <c r="B783" s="24">
        <v>137</v>
      </c>
      <c r="C783" s="93"/>
      <c r="D783" s="93"/>
      <c r="E783" s="93"/>
      <c r="F783" s="24">
        <v>0</v>
      </c>
      <c r="G783" s="24">
        <v>0</v>
      </c>
      <c r="H783" s="42"/>
      <c r="K783" s="25"/>
      <c r="L783" s="42"/>
      <c r="M783" s="25"/>
      <c r="N783" s="25" t="s">
        <v>108</v>
      </c>
      <c r="O783" s="86" t="s">
        <v>111</v>
      </c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</row>
    <row r="784" spans="1:42">
      <c r="A784" s="7">
        <v>41401</v>
      </c>
      <c r="B784" s="24">
        <v>127</v>
      </c>
      <c r="C784" s="9">
        <v>0</v>
      </c>
      <c r="D784" s="9">
        <v>0</v>
      </c>
      <c r="E784" s="9">
        <v>0</v>
      </c>
      <c r="F784" s="9">
        <v>0</v>
      </c>
      <c r="G784" s="9">
        <v>0</v>
      </c>
      <c r="H784" s="42"/>
      <c r="K784" s="25"/>
      <c r="L784" s="42"/>
      <c r="M784" s="25"/>
      <c r="N784" s="27" t="s">
        <v>185</v>
      </c>
      <c r="O784" s="86" t="s">
        <v>99</v>
      </c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</row>
    <row r="785" spans="1:42">
      <c r="A785" s="7">
        <v>41402</v>
      </c>
      <c r="B785" s="24">
        <v>141</v>
      </c>
      <c r="C785" s="24">
        <v>0</v>
      </c>
      <c r="D785" s="24">
        <v>1</v>
      </c>
      <c r="E785" s="24">
        <v>0</v>
      </c>
      <c r="F785" s="24">
        <v>0</v>
      </c>
      <c r="G785" s="24">
        <v>0</v>
      </c>
      <c r="H785" s="24">
        <v>1</v>
      </c>
      <c r="K785" s="25"/>
      <c r="L785" s="42"/>
      <c r="M785" s="25"/>
      <c r="N785" s="25" t="s">
        <v>74</v>
      </c>
      <c r="O785" s="42" t="s">
        <v>75</v>
      </c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</row>
    <row r="786" spans="1:42">
      <c r="A786" s="7">
        <v>41403</v>
      </c>
      <c r="B786" s="38">
        <v>129</v>
      </c>
      <c r="C786" s="37">
        <v>0</v>
      </c>
      <c r="D786" s="37">
        <v>1</v>
      </c>
      <c r="E786" s="37">
        <v>0</v>
      </c>
      <c r="F786" s="37">
        <v>0</v>
      </c>
      <c r="G786" s="37">
        <v>0</v>
      </c>
      <c r="H786" s="37"/>
      <c r="I786" s="84"/>
      <c r="J786" s="84"/>
      <c r="K786" s="38">
        <v>1</v>
      </c>
      <c r="L786" s="50"/>
      <c r="M786" s="38"/>
      <c r="N786" s="51" t="s">
        <v>105</v>
      </c>
      <c r="O786" s="50" t="s">
        <v>107</v>
      </c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</row>
    <row r="787" spans="1:42">
      <c r="A787" s="5">
        <v>41407</v>
      </c>
      <c r="B787" s="24">
        <v>156</v>
      </c>
      <c r="C787" s="24">
        <v>0</v>
      </c>
      <c r="D787" s="24">
        <v>0</v>
      </c>
      <c r="E787" s="24">
        <v>0</v>
      </c>
      <c r="F787" s="24">
        <v>0</v>
      </c>
      <c r="G787" s="24">
        <v>0</v>
      </c>
      <c r="H787" s="24"/>
      <c r="K787" s="25"/>
      <c r="L787" s="42"/>
      <c r="M787" s="25"/>
      <c r="N787" s="43" t="s">
        <v>193</v>
      </c>
      <c r="O787" s="42" t="s">
        <v>196</v>
      </c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</row>
    <row r="788" spans="1:42">
      <c r="A788" s="5">
        <v>41408</v>
      </c>
      <c r="B788" s="24">
        <v>141</v>
      </c>
      <c r="C788" s="24">
        <v>0</v>
      </c>
      <c r="D788" s="24">
        <v>0</v>
      </c>
      <c r="E788" s="24">
        <v>0</v>
      </c>
      <c r="F788" s="24">
        <v>1</v>
      </c>
      <c r="G788" s="24">
        <v>0</v>
      </c>
      <c r="H788" s="24">
        <v>1</v>
      </c>
      <c r="K788" s="25"/>
      <c r="L788" s="42"/>
      <c r="M788" s="25"/>
      <c r="N788" s="45" t="s">
        <v>85</v>
      </c>
      <c r="O788" s="42" t="s">
        <v>86</v>
      </c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</row>
    <row r="789" spans="1:42">
      <c r="A789" s="5">
        <v>41409</v>
      </c>
      <c r="B789" s="24">
        <v>135</v>
      </c>
      <c r="C789" s="24">
        <v>1</v>
      </c>
      <c r="D789" s="24">
        <v>0</v>
      </c>
      <c r="E789" s="24">
        <v>0</v>
      </c>
      <c r="F789" s="24">
        <v>0</v>
      </c>
      <c r="G789" s="24">
        <v>0</v>
      </c>
      <c r="H789" s="24"/>
      <c r="I789" s="25">
        <v>1</v>
      </c>
      <c r="K789" s="25"/>
      <c r="L789" s="42"/>
      <c r="M789" s="25"/>
      <c r="N789" s="45" t="s">
        <v>100</v>
      </c>
      <c r="O789" s="42" t="s">
        <v>104</v>
      </c>
      <c r="P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</row>
    <row r="790" spans="1:42">
      <c r="A790" s="5">
        <v>41410</v>
      </c>
      <c r="B790" s="24">
        <v>133</v>
      </c>
      <c r="C790" s="24">
        <v>0</v>
      </c>
      <c r="D790" s="24">
        <v>1</v>
      </c>
      <c r="E790" s="28">
        <v>0</v>
      </c>
      <c r="F790" s="28">
        <v>0</v>
      </c>
      <c r="G790" s="28">
        <v>0</v>
      </c>
      <c r="H790" s="24">
        <v>1</v>
      </c>
      <c r="K790" s="25"/>
      <c r="L790" s="42"/>
      <c r="M790" s="25"/>
      <c r="N790" s="25" t="s">
        <v>149</v>
      </c>
      <c r="O790" s="42" t="s">
        <v>150</v>
      </c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</row>
    <row r="791" spans="1:42">
      <c r="A791" s="5">
        <v>41411</v>
      </c>
      <c r="B791" s="25">
        <v>133</v>
      </c>
      <c r="C791" s="24">
        <v>0</v>
      </c>
      <c r="D791" s="24">
        <v>0</v>
      </c>
      <c r="E791" s="24">
        <v>0</v>
      </c>
      <c r="F791" s="24">
        <v>0</v>
      </c>
      <c r="G791" s="24">
        <v>0</v>
      </c>
      <c r="H791" s="42"/>
      <c r="K791" s="25"/>
      <c r="L791" s="42"/>
      <c r="M791" s="25"/>
      <c r="N791" s="25" t="s">
        <v>163</v>
      </c>
      <c r="O791" s="42" t="s">
        <v>165</v>
      </c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</row>
    <row r="792" spans="1:42">
      <c r="A792" s="5">
        <v>41414</v>
      </c>
      <c r="B792" s="25">
        <v>138</v>
      </c>
      <c r="C792" s="25">
        <v>0</v>
      </c>
      <c r="D792" s="25">
        <v>0</v>
      </c>
      <c r="E792" s="25">
        <v>0</v>
      </c>
      <c r="F792" s="101"/>
      <c r="G792" s="101"/>
      <c r="H792" s="42"/>
      <c r="K792" s="25"/>
      <c r="L792" s="42"/>
      <c r="M792" s="25"/>
      <c r="O792" s="42" t="s">
        <v>217</v>
      </c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</row>
    <row r="793" spans="1:42">
      <c r="A793" s="5">
        <v>41414</v>
      </c>
      <c r="B793" s="25">
        <v>139</v>
      </c>
      <c r="C793" s="101"/>
      <c r="D793" s="101"/>
      <c r="E793" s="101"/>
      <c r="F793" s="25">
        <v>0</v>
      </c>
      <c r="G793" s="25">
        <v>0</v>
      </c>
      <c r="H793" s="42"/>
      <c r="K793" s="25"/>
      <c r="L793" s="42"/>
      <c r="M793" s="25"/>
      <c r="N793" s="45" t="s">
        <v>215</v>
      </c>
      <c r="O793" s="42" t="s">
        <v>218</v>
      </c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</row>
    <row r="794" spans="1:42">
      <c r="A794" s="5">
        <v>41414</v>
      </c>
      <c r="B794" s="25">
        <v>143</v>
      </c>
      <c r="C794" s="25">
        <v>0</v>
      </c>
      <c r="D794" s="25">
        <v>0</v>
      </c>
      <c r="E794" s="25">
        <v>0</v>
      </c>
      <c r="F794" s="25">
        <v>0</v>
      </c>
      <c r="G794" s="25">
        <v>0</v>
      </c>
      <c r="H794" s="42"/>
      <c r="K794" s="25"/>
      <c r="L794" s="42"/>
      <c r="M794" s="25"/>
      <c r="N794" s="2" t="s">
        <v>170</v>
      </c>
      <c r="O794" s="42" t="s">
        <v>173</v>
      </c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</row>
    <row r="795" spans="1:42">
      <c r="A795" s="5">
        <v>41414</v>
      </c>
      <c r="B795" s="25">
        <v>144</v>
      </c>
      <c r="C795" s="25">
        <v>0</v>
      </c>
      <c r="D795" s="25">
        <v>0</v>
      </c>
      <c r="E795" s="25">
        <v>0</v>
      </c>
      <c r="F795" s="25">
        <v>0</v>
      </c>
      <c r="G795" s="25">
        <v>0</v>
      </c>
      <c r="H795" s="42"/>
      <c r="K795" s="25"/>
      <c r="L795" s="42"/>
      <c r="M795" s="25"/>
      <c r="N795" s="2" t="s">
        <v>170</v>
      </c>
      <c r="O795" s="52" t="s">
        <v>174</v>
      </c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</row>
    <row r="796" spans="1:42">
      <c r="A796" s="5">
        <v>41414</v>
      </c>
      <c r="B796" s="25">
        <v>145</v>
      </c>
      <c r="C796" s="25">
        <v>0</v>
      </c>
      <c r="D796" s="25">
        <v>0</v>
      </c>
      <c r="E796" s="25">
        <v>0</v>
      </c>
      <c r="F796" s="25">
        <v>0</v>
      </c>
      <c r="G796" s="25">
        <v>0</v>
      </c>
      <c r="H796" s="42"/>
      <c r="K796" s="25"/>
      <c r="L796" s="42"/>
      <c r="M796" s="25"/>
      <c r="N796" s="2" t="s">
        <v>170</v>
      </c>
      <c r="O796" s="52" t="s">
        <v>175</v>
      </c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</row>
    <row r="797" spans="1:42">
      <c r="A797" s="5">
        <v>41414</v>
      </c>
      <c r="B797" s="25">
        <v>143</v>
      </c>
      <c r="C797" s="25">
        <v>0</v>
      </c>
      <c r="D797" s="25">
        <v>0</v>
      </c>
      <c r="E797" s="25">
        <v>0</v>
      </c>
      <c r="F797" s="25">
        <v>0</v>
      </c>
      <c r="G797" s="25">
        <v>0</v>
      </c>
      <c r="H797" s="42"/>
      <c r="K797" s="25"/>
      <c r="L797" s="42"/>
      <c r="M797" s="25"/>
      <c r="N797" s="2" t="s">
        <v>170</v>
      </c>
      <c r="O797" s="52" t="s">
        <v>176</v>
      </c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</row>
    <row r="798" spans="1:42">
      <c r="A798" s="5">
        <v>41414</v>
      </c>
      <c r="B798" s="25">
        <v>144</v>
      </c>
      <c r="C798" s="25">
        <v>0</v>
      </c>
      <c r="D798" s="25">
        <v>0</v>
      </c>
      <c r="E798" s="25">
        <v>0</v>
      </c>
      <c r="F798" s="25">
        <v>0</v>
      </c>
      <c r="G798" s="25">
        <v>0</v>
      </c>
      <c r="H798" s="42"/>
      <c r="K798" s="25"/>
      <c r="L798" s="42"/>
      <c r="M798" s="25"/>
      <c r="N798" s="2" t="s">
        <v>170</v>
      </c>
      <c r="O798" s="52" t="s">
        <v>177</v>
      </c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</row>
    <row r="799" spans="1:42">
      <c r="A799" s="5">
        <v>41414</v>
      </c>
      <c r="B799" s="25">
        <v>145</v>
      </c>
      <c r="C799" s="25">
        <v>0</v>
      </c>
      <c r="D799" s="25">
        <v>0</v>
      </c>
      <c r="E799" s="25">
        <v>0</v>
      </c>
      <c r="F799" s="25">
        <v>0</v>
      </c>
      <c r="G799" s="25">
        <v>0</v>
      </c>
      <c r="H799" s="42"/>
      <c r="K799" s="25"/>
      <c r="L799" s="42"/>
      <c r="M799" s="25"/>
      <c r="N799" s="2" t="s">
        <v>170</v>
      </c>
      <c r="O799" s="52" t="s">
        <v>178</v>
      </c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</row>
    <row r="800" spans="1:42">
      <c r="A800" s="5">
        <v>41414</v>
      </c>
      <c r="B800" s="25">
        <v>146</v>
      </c>
      <c r="C800" s="25">
        <v>0</v>
      </c>
      <c r="D800" s="25">
        <v>0</v>
      </c>
      <c r="E800" s="25">
        <v>0</v>
      </c>
      <c r="F800" s="25">
        <v>0</v>
      </c>
      <c r="G800" s="25">
        <v>0</v>
      </c>
      <c r="H800" s="42"/>
      <c r="K800" s="25"/>
      <c r="L800" s="42"/>
      <c r="M800" s="25"/>
      <c r="N800" s="2" t="s">
        <v>170</v>
      </c>
      <c r="O800" s="52" t="s">
        <v>179</v>
      </c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</row>
    <row r="801" spans="1:42">
      <c r="A801" s="5">
        <v>41414</v>
      </c>
      <c r="B801" s="25">
        <v>146</v>
      </c>
      <c r="C801" s="25">
        <v>0</v>
      </c>
      <c r="D801" s="25">
        <v>0</v>
      </c>
      <c r="E801" s="25">
        <v>0</v>
      </c>
      <c r="F801" s="25">
        <v>0</v>
      </c>
      <c r="G801" s="25">
        <v>0</v>
      </c>
      <c r="H801" s="42"/>
      <c r="K801" s="25"/>
      <c r="L801" s="42"/>
      <c r="M801" s="25"/>
      <c r="N801" s="2" t="s">
        <v>170</v>
      </c>
      <c r="O801" s="52" t="s">
        <v>180</v>
      </c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</row>
    <row r="802" spans="1:42">
      <c r="A802" s="5">
        <v>41415</v>
      </c>
      <c r="B802" s="25">
        <v>127</v>
      </c>
      <c r="C802" s="24">
        <v>0</v>
      </c>
      <c r="D802" s="24">
        <v>0</v>
      </c>
      <c r="E802" s="24">
        <v>0</v>
      </c>
      <c r="F802" s="24">
        <v>0</v>
      </c>
      <c r="G802" s="24">
        <v>0</v>
      </c>
      <c r="H802" s="42"/>
      <c r="K802" s="25"/>
      <c r="L802" s="42"/>
      <c r="M802" s="25"/>
      <c r="N802" s="32" t="s">
        <v>152</v>
      </c>
      <c r="O802" s="144" t="s">
        <v>153</v>
      </c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</row>
    <row r="803" spans="1:42">
      <c r="A803" s="5">
        <v>41416</v>
      </c>
      <c r="B803" s="25">
        <v>127</v>
      </c>
      <c r="C803" s="24">
        <v>0</v>
      </c>
      <c r="D803" s="24">
        <v>0</v>
      </c>
      <c r="E803" s="24">
        <v>0</v>
      </c>
      <c r="F803" s="24">
        <v>0</v>
      </c>
      <c r="G803" s="24">
        <v>0</v>
      </c>
      <c r="H803" s="42"/>
      <c r="K803" s="25"/>
      <c r="L803" s="42"/>
      <c r="M803" s="25"/>
      <c r="N803" s="32" t="s">
        <v>160</v>
      </c>
      <c r="O803" s="42" t="s">
        <v>162</v>
      </c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</row>
    <row r="804" spans="1:42">
      <c r="A804" s="5">
        <v>41417</v>
      </c>
      <c r="B804" s="25">
        <v>156</v>
      </c>
      <c r="C804" s="24">
        <v>0</v>
      </c>
      <c r="D804" s="24">
        <v>0</v>
      </c>
      <c r="E804" s="24">
        <v>0</v>
      </c>
      <c r="F804" s="24">
        <v>0</v>
      </c>
      <c r="G804" s="24">
        <v>0</v>
      </c>
      <c r="H804" s="42"/>
      <c r="K804" s="25"/>
      <c r="L804" s="42"/>
      <c r="M804" s="25"/>
      <c r="N804" s="25" t="s">
        <v>186</v>
      </c>
      <c r="O804" s="42" t="s">
        <v>187</v>
      </c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</row>
    <row r="805" spans="1:42" ht="13.5" thickBot="1">
      <c r="A805" s="6">
        <v>41418</v>
      </c>
      <c r="B805" s="30">
        <v>163</v>
      </c>
      <c r="C805" s="29">
        <v>0</v>
      </c>
      <c r="D805" s="29">
        <v>2</v>
      </c>
      <c r="E805" s="29">
        <v>0</v>
      </c>
      <c r="F805" s="29">
        <v>2</v>
      </c>
      <c r="G805" s="29">
        <v>0</v>
      </c>
      <c r="H805" s="30"/>
      <c r="I805" s="119"/>
      <c r="J805" s="119"/>
      <c r="K805" s="30"/>
      <c r="L805" s="46"/>
      <c r="M805" s="30" t="s">
        <v>214</v>
      </c>
      <c r="N805" s="25" t="s">
        <v>205</v>
      </c>
      <c r="O805" s="42" t="s">
        <v>213</v>
      </c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</row>
    <row r="806" spans="1:42">
      <c r="A806" s="5">
        <v>41422</v>
      </c>
      <c r="B806" s="25">
        <v>127</v>
      </c>
      <c r="C806" s="24">
        <v>0</v>
      </c>
      <c r="D806" s="24">
        <v>0</v>
      </c>
      <c r="E806" s="24">
        <v>0</v>
      </c>
      <c r="F806" s="24">
        <v>0</v>
      </c>
      <c r="G806" s="24">
        <v>0</v>
      </c>
      <c r="K806" s="25"/>
      <c r="L806" s="42"/>
      <c r="M806" s="25"/>
      <c r="N806" s="143" t="s">
        <v>157</v>
      </c>
      <c r="O806" s="42" t="s">
        <v>158</v>
      </c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</row>
    <row r="807" spans="1:42">
      <c r="A807" s="5">
        <v>41423</v>
      </c>
      <c r="B807" s="25">
        <v>136</v>
      </c>
      <c r="C807" s="24">
        <v>0</v>
      </c>
      <c r="D807" s="24">
        <v>0</v>
      </c>
      <c r="E807" s="24">
        <v>0</v>
      </c>
      <c r="F807" s="24">
        <v>0</v>
      </c>
      <c r="G807" s="24">
        <v>0</v>
      </c>
      <c r="H807" s="24"/>
      <c r="I807" s="27"/>
      <c r="J807" s="27"/>
      <c r="K807" s="25"/>
      <c r="L807" s="42"/>
      <c r="M807" s="25"/>
      <c r="N807" s="25" t="s">
        <v>147</v>
      </c>
      <c r="O807" s="42" t="s">
        <v>148</v>
      </c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</row>
    <row r="808" spans="1:42">
      <c r="A808" s="5">
        <v>41424</v>
      </c>
      <c r="B808" s="25">
        <v>129</v>
      </c>
      <c r="C808" s="24">
        <v>0</v>
      </c>
      <c r="D808" s="24">
        <v>0</v>
      </c>
      <c r="E808" s="24">
        <v>0</v>
      </c>
      <c r="F808" s="24">
        <v>0</v>
      </c>
      <c r="G808" s="24">
        <v>0</v>
      </c>
      <c r="H808" s="24"/>
      <c r="I808" s="27"/>
      <c r="J808" s="27"/>
      <c r="K808" s="25"/>
      <c r="L808" s="42"/>
      <c r="M808" s="25"/>
      <c r="N808" s="25" t="s">
        <v>235</v>
      </c>
      <c r="O808" s="42" t="s">
        <v>236</v>
      </c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</row>
    <row r="809" spans="1:42">
      <c r="A809" s="5">
        <v>41425</v>
      </c>
      <c r="B809" s="25">
        <v>163</v>
      </c>
      <c r="C809" s="24">
        <v>0</v>
      </c>
      <c r="D809" s="24">
        <v>0</v>
      </c>
      <c r="E809" s="24">
        <v>0</v>
      </c>
      <c r="F809" s="24">
        <v>0</v>
      </c>
      <c r="G809" s="24">
        <v>0</v>
      </c>
      <c r="H809" s="24"/>
      <c r="I809" s="27"/>
      <c r="J809" s="27"/>
      <c r="K809" s="25"/>
      <c r="L809" s="42"/>
      <c r="M809" s="25"/>
      <c r="N809" s="45" t="s">
        <v>220</v>
      </c>
      <c r="O809" s="42" t="s">
        <v>222</v>
      </c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</row>
    <row r="810" spans="1:42">
      <c r="A810" s="5">
        <v>41428</v>
      </c>
      <c r="B810" s="25">
        <v>156</v>
      </c>
      <c r="C810" s="24">
        <v>0</v>
      </c>
      <c r="D810" s="24">
        <v>0</v>
      </c>
      <c r="E810" s="24">
        <v>0</v>
      </c>
      <c r="F810" s="24">
        <v>0</v>
      </c>
      <c r="G810" s="24">
        <v>0</v>
      </c>
      <c r="H810" s="42"/>
      <c r="I810" s="27"/>
      <c r="J810" s="27"/>
      <c r="K810" s="25"/>
      <c r="L810" s="42"/>
      <c r="M810" s="25"/>
      <c r="N810" s="45" t="s">
        <v>191</v>
      </c>
      <c r="O810" s="42" t="s">
        <v>192</v>
      </c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</row>
    <row r="811" spans="1:42">
      <c r="A811" s="5">
        <v>41429</v>
      </c>
      <c r="B811" s="25">
        <v>127</v>
      </c>
      <c r="C811" s="24">
        <v>0</v>
      </c>
      <c r="D811" s="24">
        <v>0</v>
      </c>
      <c r="E811" s="24">
        <v>0</v>
      </c>
      <c r="F811" s="24">
        <v>0</v>
      </c>
      <c r="G811" s="24">
        <v>0</v>
      </c>
      <c r="H811" s="42"/>
      <c r="I811" s="25"/>
      <c r="J811" s="25"/>
      <c r="K811" s="25"/>
      <c r="L811" s="42"/>
      <c r="M811" s="25"/>
      <c r="N811" s="27" t="s">
        <v>167</v>
      </c>
      <c r="O811" s="42" t="s">
        <v>169</v>
      </c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</row>
    <row r="812" spans="1:42">
      <c r="A812" s="5">
        <v>41430</v>
      </c>
      <c r="B812" s="38">
        <v>127</v>
      </c>
      <c r="C812" s="37">
        <v>0</v>
      </c>
      <c r="D812" s="37">
        <v>0</v>
      </c>
      <c r="E812" s="37">
        <v>0</v>
      </c>
      <c r="F812" s="37">
        <v>0</v>
      </c>
      <c r="G812" s="37">
        <v>0</v>
      </c>
      <c r="H812" s="50"/>
      <c r="I812" s="38"/>
      <c r="J812" s="38"/>
      <c r="K812" s="38"/>
      <c r="L812" s="38"/>
      <c r="M812" s="38"/>
      <c r="N812" s="51" t="s">
        <v>189</v>
      </c>
      <c r="O812" s="115" t="s">
        <v>190</v>
      </c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</row>
    <row r="813" spans="1:42">
      <c r="A813" s="5">
        <v>41431</v>
      </c>
      <c r="B813" s="25">
        <v>156</v>
      </c>
      <c r="C813" s="37">
        <v>0</v>
      </c>
      <c r="D813" s="37">
        <v>0</v>
      </c>
      <c r="E813" s="37">
        <v>0</v>
      </c>
      <c r="F813" s="37">
        <v>0</v>
      </c>
      <c r="G813" s="37">
        <v>0</v>
      </c>
      <c r="H813" s="42"/>
      <c r="I813" s="25"/>
      <c r="J813" s="25"/>
      <c r="K813" s="25"/>
      <c r="L813" s="42"/>
      <c r="M813" s="25"/>
      <c r="N813" s="25" t="s">
        <v>246</v>
      </c>
      <c r="O813" s="42" t="s">
        <v>192</v>
      </c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</row>
    <row r="814" spans="1:42" ht="13.5" thickBot="1">
      <c r="A814" s="6">
        <v>41432</v>
      </c>
      <c r="B814" s="30"/>
      <c r="C814" s="29"/>
      <c r="D814" s="29"/>
      <c r="E814" s="29"/>
      <c r="F814" s="31"/>
      <c r="G814" s="31"/>
      <c r="H814" s="46"/>
      <c r="I814" s="30"/>
      <c r="J814" s="30"/>
      <c r="K814" s="30"/>
      <c r="L814" s="46"/>
      <c r="M814" s="30"/>
      <c r="N814" s="30"/>
      <c r="O814" s="46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</row>
    <row r="815" spans="1:42">
      <c r="A815" s="5">
        <v>41435</v>
      </c>
      <c r="B815" s="25">
        <v>136</v>
      </c>
      <c r="C815" s="24">
        <v>0</v>
      </c>
      <c r="D815" s="24">
        <v>0</v>
      </c>
      <c r="E815" s="24">
        <v>0</v>
      </c>
      <c r="F815" s="24">
        <v>0</v>
      </c>
      <c r="G815" s="24">
        <v>0</v>
      </c>
      <c r="H815" s="42"/>
      <c r="I815" s="25"/>
      <c r="J815" s="25"/>
      <c r="K815" s="25"/>
      <c r="L815" s="42"/>
      <c r="M815" s="25"/>
      <c r="N815" s="2" t="s">
        <v>200</v>
      </c>
      <c r="O815" s="42" t="s">
        <v>201</v>
      </c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</row>
    <row r="816" spans="1:42">
      <c r="A816" s="5">
        <v>41436</v>
      </c>
      <c r="B816" s="24">
        <v>127</v>
      </c>
      <c r="C816" s="24">
        <v>0</v>
      </c>
      <c r="D816" s="24">
        <v>0</v>
      </c>
      <c r="E816" s="24">
        <v>0</v>
      </c>
      <c r="F816" s="24">
        <v>0</v>
      </c>
      <c r="G816" s="24">
        <v>0</v>
      </c>
      <c r="H816" s="42"/>
      <c r="I816" s="25"/>
      <c r="J816" s="25"/>
      <c r="K816" s="25"/>
      <c r="L816" s="42"/>
      <c r="M816" s="25"/>
      <c r="N816" s="25" t="s">
        <v>256</v>
      </c>
      <c r="O816" s="42" t="s">
        <v>257</v>
      </c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</row>
    <row r="817" spans="1:42">
      <c r="A817" s="5">
        <v>41437</v>
      </c>
      <c r="B817" s="24">
        <v>127</v>
      </c>
      <c r="C817" s="24">
        <v>0</v>
      </c>
      <c r="D817" s="24">
        <v>0</v>
      </c>
      <c r="E817" s="24">
        <v>0</v>
      </c>
      <c r="F817" s="24">
        <v>0</v>
      </c>
      <c r="G817" s="24">
        <v>0</v>
      </c>
      <c r="H817" s="42"/>
      <c r="I817" s="25"/>
      <c r="J817" s="25"/>
      <c r="K817" s="25"/>
      <c r="L817" s="42"/>
      <c r="M817" s="25"/>
      <c r="N817" s="25" t="s">
        <v>237</v>
      </c>
      <c r="O817" s="42" t="s">
        <v>99</v>
      </c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</row>
    <row r="818" spans="1:42">
      <c r="A818" s="5">
        <v>41438</v>
      </c>
      <c r="B818" s="25">
        <v>133</v>
      </c>
      <c r="C818" s="24">
        <v>0</v>
      </c>
      <c r="D818" s="24">
        <v>0</v>
      </c>
      <c r="E818" s="24">
        <v>0</v>
      </c>
      <c r="F818" s="24">
        <v>0</v>
      </c>
      <c r="G818" s="24">
        <v>2</v>
      </c>
      <c r="H818" s="42"/>
      <c r="I818" s="25"/>
      <c r="J818" s="25"/>
      <c r="K818" s="25">
        <v>2</v>
      </c>
      <c r="L818" s="42"/>
      <c r="M818" s="25"/>
      <c r="N818" s="27" t="s">
        <v>243</v>
      </c>
      <c r="O818" s="42" t="s">
        <v>244</v>
      </c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</row>
    <row r="819" spans="1:42" ht="13.5" thickBot="1">
      <c r="A819" s="6">
        <v>41439</v>
      </c>
      <c r="B819" s="30">
        <v>141</v>
      </c>
      <c r="C819" s="29">
        <v>0</v>
      </c>
      <c r="D819" s="29">
        <v>0</v>
      </c>
      <c r="E819" s="29">
        <v>0</v>
      </c>
      <c r="F819" s="29">
        <v>0</v>
      </c>
      <c r="G819" s="29">
        <v>0</v>
      </c>
      <c r="H819" s="46"/>
      <c r="I819" s="30"/>
      <c r="J819" s="30"/>
      <c r="K819" s="30"/>
      <c r="L819" s="46"/>
      <c r="M819" s="30"/>
      <c r="N819" s="30" t="s">
        <v>233</v>
      </c>
      <c r="O819" s="46" t="s">
        <v>234</v>
      </c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</row>
    <row r="820" spans="1:42">
      <c r="A820" s="5">
        <v>41442</v>
      </c>
      <c r="B820" s="25">
        <v>133</v>
      </c>
      <c r="C820" s="25">
        <v>0</v>
      </c>
      <c r="D820" s="25">
        <v>0</v>
      </c>
      <c r="E820" s="25">
        <v>0</v>
      </c>
      <c r="F820" s="25">
        <v>0</v>
      </c>
      <c r="G820" s="28">
        <v>0</v>
      </c>
      <c r="H820" s="42"/>
      <c r="I820" s="25"/>
      <c r="J820" s="25"/>
      <c r="K820" s="25"/>
      <c r="L820" s="42"/>
      <c r="M820" s="25"/>
      <c r="N820" s="27" t="s">
        <v>183</v>
      </c>
      <c r="O820" s="42" t="s">
        <v>184</v>
      </c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</row>
    <row r="821" spans="1:42">
      <c r="A821" s="5">
        <v>41443</v>
      </c>
      <c r="B821" s="25">
        <v>153</v>
      </c>
      <c r="C821" s="25">
        <v>0</v>
      </c>
      <c r="D821" s="25">
        <v>0</v>
      </c>
      <c r="E821" s="25">
        <v>0</v>
      </c>
      <c r="F821" s="25">
        <v>0</v>
      </c>
      <c r="G821" s="28">
        <v>0</v>
      </c>
      <c r="H821" s="42"/>
      <c r="I821" s="25"/>
      <c r="J821" s="25"/>
      <c r="K821" s="25"/>
      <c r="L821" s="42"/>
      <c r="M821" s="25"/>
      <c r="N821" s="2" t="s">
        <v>249</v>
      </c>
      <c r="O821" s="42" t="s">
        <v>250</v>
      </c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 spans="1:42">
      <c r="A822" s="5">
        <v>41444</v>
      </c>
      <c r="B822" s="25">
        <v>127</v>
      </c>
      <c r="C822" s="24">
        <v>0</v>
      </c>
      <c r="D822" s="24">
        <v>0</v>
      </c>
      <c r="E822" s="24">
        <v>0</v>
      </c>
      <c r="F822" s="24">
        <v>0</v>
      </c>
      <c r="G822" s="24">
        <v>0</v>
      </c>
      <c r="H822" s="42"/>
      <c r="I822" s="25"/>
      <c r="J822" s="25"/>
      <c r="K822" s="25"/>
      <c r="L822" s="42"/>
      <c r="M822" s="25"/>
      <c r="N822" s="25" t="s">
        <v>219</v>
      </c>
      <c r="O822" s="42" t="s">
        <v>99</v>
      </c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</row>
    <row r="823" spans="1:42">
      <c r="A823" s="5">
        <v>41445</v>
      </c>
      <c r="B823" s="25">
        <v>127</v>
      </c>
      <c r="C823" s="24">
        <v>0</v>
      </c>
      <c r="D823" s="24">
        <v>0</v>
      </c>
      <c r="E823" s="24">
        <v>0</v>
      </c>
      <c r="F823" s="24">
        <v>0</v>
      </c>
      <c r="G823" s="24">
        <v>0</v>
      </c>
      <c r="H823" s="42"/>
      <c r="I823" s="25"/>
      <c r="J823" s="25"/>
      <c r="K823" s="25"/>
      <c r="L823" s="42"/>
      <c r="M823" s="25"/>
      <c r="N823" s="2" t="s">
        <v>240</v>
      </c>
      <c r="O823" s="2" t="s">
        <v>241</v>
      </c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</row>
    <row r="824" spans="1:42" ht="13.5" thickBot="1">
      <c r="A824" s="6">
        <v>41446</v>
      </c>
      <c r="B824" s="30">
        <v>141</v>
      </c>
      <c r="C824" s="29">
        <v>0</v>
      </c>
      <c r="D824" s="29">
        <v>0</v>
      </c>
      <c r="E824" s="29">
        <v>0</v>
      </c>
      <c r="F824" s="29">
        <v>0</v>
      </c>
      <c r="G824" s="29">
        <v>0</v>
      </c>
      <c r="H824" s="46"/>
      <c r="I824" s="30"/>
      <c r="J824" s="30"/>
      <c r="K824" s="30"/>
      <c r="L824" s="46"/>
      <c r="M824" s="30"/>
      <c r="N824" s="30" t="s">
        <v>247</v>
      </c>
      <c r="O824" s="46" t="s">
        <v>248</v>
      </c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</row>
    <row r="825" spans="1:42">
      <c r="A825" s="5">
        <v>41449</v>
      </c>
      <c r="B825" s="25">
        <v>127</v>
      </c>
      <c r="C825" s="24">
        <v>0</v>
      </c>
      <c r="D825" s="24">
        <v>0</v>
      </c>
      <c r="E825" s="24">
        <v>0</v>
      </c>
      <c r="F825" s="24">
        <v>0</v>
      </c>
      <c r="G825" s="24">
        <v>0</v>
      </c>
      <c r="H825" s="42"/>
      <c r="I825" s="25"/>
      <c r="J825" s="25"/>
      <c r="K825" s="25"/>
      <c r="L825" s="42"/>
      <c r="M825" s="25"/>
      <c r="N825" s="27" t="s">
        <v>254</v>
      </c>
      <c r="O825" s="42" t="s">
        <v>255</v>
      </c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</row>
    <row r="826" spans="1:42">
      <c r="A826" s="5">
        <v>41450</v>
      </c>
      <c r="B826" s="25">
        <v>161</v>
      </c>
      <c r="C826" s="24">
        <v>0</v>
      </c>
      <c r="D826" s="24">
        <v>0</v>
      </c>
      <c r="E826" s="24">
        <v>0</v>
      </c>
      <c r="F826" s="24">
        <v>0</v>
      </c>
      <c r="G826" s="24">
        <v>0</v>
      </c>
      <c r="H826" s="42"/>
      <c r="I826" s="25"/>
      <c r="J826" s="25"/>
      <c r="K826" s="25"/>
      <c r="L826" s="42"/>
      <c r="M826" s="25"/>
      <c r="N826" s="25" t="s">
        <v>231</v>
      </c>
      <c r="O826" s="42" t="s">
        <v>232</v>
      </c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</row>
    <row r="827" spans="1:42">
      <c r="A827" s="5">
        <v>41451</v>
      </c>
      <c r="B827" s="27">
        <v>151</v>
      </c>
      <c r="C827" s="156">
        <v>0</v>
      </c>
      <c r="D827" s="156">
        <v>0</v>
      </c>
      <c r="E827" s="156">
        <v>0</v>
      </c>
      <c r="F827" s="156">
        <v>0</v>
      </c>
      <c r="G827" s="156">
        <v>0</v>
      </c>
      <c r="H827" s="7"/>
      <c r="I827" s="27"/>
      <c r="J827" s="27"/>
      <c r="K827" s="27"/>
      <c r="L827" s="27"/>
      <c r="M827" s="27"/>
      <c r="N827" s="27" t="s">
        <v>227</v>
      </c>
      <c r="O827" s="52" t="s">
        <v>228</v>
      </c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</row>
    <row r="828" spans="1:42">
      <c r="A828" s="5">
        <v>41452</v>
      </c>
      <c r="B828" s="27">
        <v>133</v>
      </c>
      <c r="C828" s="156">
        <v>0</v>
      </c>
      <c r="D828" s="156">
        <v>0</v>
      </c>
      <c r="E828" s="156">
        <v>0</v>
      </c>
      <c r="F828" s="156">
        <v>0</v>
      </c>
      <c r="G828" s="156">
        <v>0</v>
      </c>
      <c r="H828" s="7"/>
      <c r="I828" s="27"/>
      <c r="J828" s="27"/>
      <c r="K828" s="27"/>
      <c r="L828" s="27"/>
      <c r="M828" s="27"/>
      <c r="N828" s="27" t="s">
        <v>259</v>
      </c>
      <c r="O828" s="52" t="s">
        <v>265</v>
      </c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</row>
    <row r="829" spans="1:42">
      <c r="A829" s="7">
        <v>41453</v>
      </c>
      <c r="B829" s="24">
        <v>141</v>
      </c>
      <c r="C829" s="156">
        <v>0</v>
      </c>
      <c r="D829" s="156">
        <v>0</v>
      </c>
      <c r="E829" s="156">
        <v>0</v>
      </c>
      <c r="F829" s="156">
        <v>0</v>
      </c>
      <c r="G829" s="156">
        <v>0</v>
      </c>
      <c r="H829" s="7"/>
      <c r="I829" s="27"/>
      <c r="J829" s="27"/>
      <c r="K829" s="27"/>
      <c r="L829" s="27"/>
      <c r="M829" s="27"/>
      <c r="N829" s="27" t="s">
        <v>252</v>
      </c>
      <c r="O829" s="52" t="s">
        <v>253</v>
      </c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</row>
    <row r="830" spans="1:42">
      <c r="B830" s="25"/>
      <c r="C830" s="25"/>
      <c r="D830" s="25"/>
      <c r="E830" s="25"/>
      <c r="F830" s="25"/>
      <c r="G830" s="25"/>
      <c r="H830" s="25">
        <f>SUM(H758:H829)</f>
        <v>8</v>
      </c>
      <c r="I830" s="25">
        <f t="shared" ref="I830:K830" si="11">SUM(I758:I829)</f>
        <v>4</v>
      </c>
      <c r="J830" s="25">
        <f t="shared" si="11"/>
        <v>1</v>
      </c>
      <c r="K830" s="25">
        <f t="shared" si="11"/>
        <v>5</v>
      </c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</row>
    <row r="831" spans="1:42"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</row>
    <row r="832" spans="1:42">
      <c r="A832" s="1" t="s">
        <v>47</v>
      </c>
      <c r="B832" s="116" t="s">
        <v>14</v>
      </c>
      <c r="C832" s="116" t="s">
        <v>14</v>
      </c>
      <c r="D832" s="116" t="s">
        <v>14</v>
      </c>
      <c r="E832" s="116" t="s">
        <v>14</v>
      </c>
      <c r="F832" s="116" t="s">
        <v>14</v>
      </c>
      <c r="G832" s="116" t="s">
        <v>14</v>
      </c>
      <c r="H832" s="116" t="s">
        <v>14</v>
      </c>
      <c r="I832" s="116" t="s">
        <v>14</v>
      </c>
      <c r="J832" s="116" t="s">
        <v>17</v>
      </c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</row>
    <row r="833" spans="1:45">
      <c r="A833" s="94" t="s">
        <v>0</v>
      </c>
      <c r="B833" s="94" t="s">
        <v>19</v>
      </c>
      <c r="C833" s="94" t="s">
        <v>20</v>
      </c>
      <c r="D833" s="94" t="s">
        <v>21</v>
      </c>
      <c r="E833" s="94" t="s">
        <v>22</v>
      </c>
      <c r="F833" s="94" t="s">
        <v>24</v>
      </c>
      <c r="G833" s="94" t="s">
        <v>25</v>
      </c>
      <c r="H833" s="94" t="s">
        <v>23</v>
      </c>
      <c r="I833" s="94" t="s">
        <v>40</v>
      </c>
      <c r="J833" s="94" t="s">
        <v>27</v>
      </c>
      <c r="K833" s="94" t="s">
        <v>28</v>
      </c>
      <c r="L833" s="94" t="s">
        <v>29</v>
      </c>
      <c r="M833" s="94" t="s">
        <v>30</v>
      </c>
      <c r="N833" s="94" t="s">
        <v>6</v>
      </c>
      <c r="O833" s="94" t="s">
        <v>7</v>
      </c>
      <c r="P833" s="94" t="s">
        <v>8</v>
      </c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</row>
    <row r="834" spans="1:45">
      <c r="A834" s="99">
        <v>41366</v>
      </c>
      <c r="B834" s="9">
        <v>0</v>
      </c>
      <c r="C834" s="9">
        <v>0</v>
      </c>
      <c r="D834" s="9">
        <v>0</v>
      </c>
      <c r="E834" s="9">
        <v>0</v>
      </c>
      <c r="F834" s="93"/>
      <c r="G834" s="93"/>
      <c r="H834" s="9">
        <v>0</v>
      </c>
      <c r="I834" s="93"/>
      <c r="J834" s="9"/>
      <c r="K834" s="10"/>
      <c r="L834" s="10"/>
      <c r="M834" s="10"/>
      <c r="N834" s="9"/>
      <c r="O834" s="27" t="s">
        <v>89</v>
      </c>
      <c r="P834" s="42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</row>
    <row r="835" spans="1:45">
      <c r="A835" s="8">
        <v>41368</v>
      </c>
      <c r="B835" s="9">
        <v>0</v>
      </c>
      <c r="C835" s="9">
        <v>0</v>
      </c>
      <c r="D835" s="9">
        <v>0</v>
      </c>
      <c r="E835" s="9">
        <v>0</v>
      </c>
      <c r="F835" s="93"/>
      <c r="G835" s="93"/>
      <c r="H835" s="9">
        <v>0</v>
      </c>
      <c r="I835" s="93"/>
      <c r="J835" s="9"/>
      <c r="K835" s="10"/>
      <c r="L835" s="10"/>
      <c r="M835" s="10"/>
      <c r="N835" s="9"/>
      <c r="O835" s="25" t="s">
        <v>73</v>
      </c>
      <c r="P835" s="42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</row>
    <row r="836" spans="1:45">
      <c r="A836" s="8">
        <v>41373</v>
      </c>
      <c r="B836" s="9">
        <v>0</v>
      </c>
      <c r="C836" s="9">
        <v>0</v>
      </c>
      <c r="D836" s="9">
        <v>0</v>
      </c>
      <c r="E836" s="9">
        <v>0</v>
      </c>
      <c r="F836" s="93"/>
      <c r="G836" s="93"/>
      <c r="H836" s="9">
        <v>0</v>
      </c>
      <c r="I836" s="93"/>
      <c r="J836" s="9"/>
      <c r="K836" s="10"/>
      <c r="L836" s="10"/>
      <c r="M836" s="10"/>
      <c r="N836" s="9"/>
      <c r="O836" s="25" t="s">
        <v>146</v>
      </c>
      <c r="P836" s="42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</row>
    <row r="837" spans="1:45">
      <c r="A837" s="8">
        <v>41374</v>
      </c>
      <c r="B837" s="9">
        <v>0</v>
      </c>
      <c r="C837" s="9">
        <v>0</v>
      </c>
      <c r="D837" s="9">
        <v>0</v>
      </c>
      <c r="E837" s="9">
        <v>0</v>
      </c>
      <c r="F837" s="93"/>
      <c r="G837" s="93"/>
      <c r="H837" s="9">
        <v>0</v>
      </c>
      <c r="I837" s="93"/>
      <c r="J837" s="9"/>
      <c r="K837" s="10"/>
      <c r="L837" s="10"/>
      <c r="M837" s="10"/>
      <c r="N837" s="9"/>
      <c r="O837" s="45" t="s">
        <v>114</v>
      </c>
      <c r="P837" s="42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</row>
    <row r="838" spans="1:45">
      <c r="A838" s="7">
        <v>41380</v>
      </c>
      <c r="B838" s="25">
        <v>0</v>
      </c>
      <c r="C838" s="25">
        <v>0</v>
      </c>
      <c r="D838" s="25">
        <v>0</v>
      </c>
      <c r="E838" s="25">
        <v>0</v>
      </c>
      <c r="F838" s="93"/>
      <c r="G838" s="93"/>
      <c r="H838" s="9">
        <v>0</v>
      </c>
      <c r="I838" s="93"/>
      <c r="O838" s="2" t="s">
        <v>145</v>
      </c>
      <c r="P838" s="42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</row>
    <row r="839" spans="1:45">
      <c r="A839" s="5">
        <v>41380</v>
      </c>
      <c r="B839" s="9">
        <v>0</v>
      </c>
      <c r="C839" s="9">
        <v>0</v>
      </c>
      <c r="D839" s="9">
        <v>0</v>
      </c>
      <c r="E839" s="9">
        <v>0</v>
      </c>
      <c r="F839" s="93"/>
      <c r="G839" s="93"/>
      <c r="H839" s="9">
        <v>0</v>
      </c>
      <c r="I839" s="93"/>
      <c r="J839" s="9"/>
      <c r="K839" s="9"/>
      <c r="L839" s="9"/>
      <c r="M839" s="9"/>
      <c r="N839" s="9"/>
      <c r="O839" s="2" t="s">
        <v>144</v>
      </c>
      <c r="P839" s="42" t="s">
        <v>66</v>
      </c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</row>
    <row r="840" spans="1:45">
      <c r="A840" s="5">
        <v>41382</v>
      </c>
      <c r="B840" s="9">
        <v>0</v>
      </c>
      <c r="C840" s="9">
        <v>0</v>
      </c>
      <c r="D840" s="9">
        <v>0</v>
      </c>
      <c r="E840" s="9">
        <v>0</v>
      </c>
      <c r="F840" s="93"/>
      <c r="G840" s="93"/>
      <c r="H840" s="9">
        <v>0</v>
      </c>
      <c r="I840" s="93"/>
      <c r="J840" s="9"/>
      <c r="K840" s="9"/>
      <c r="L840" s="9"/>
      <c r="M840" s="9"/>
      <c r="N840" s="9"/>
      <c r="O840" s="2" t="s">
        <v>166</v>
      </c>
      <c r="P840" s="42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</row>
    <row r="841" spans="1:45">
      <c r="A841" s="5">
        <v>41414</v>
      </c>
      <c r="B841" s="9">
        <v>1</v>
      </c>
      <c r="C841" s="9">
        <v>0</v>
      </c>
      <c r="D841" s="9">
        <v>0</v>
      </c>
      <c r="E841" s="9">
        <v>0</v>
      </c>
      <c r="F841" s="93"/>
      <c r="G841" s="93"/>
      <c r="H841" s="9">
        <v>0</v>
      </c>
      <c r="I841" s="93"/>
      <c r="J841" s="9">
        <v>1</v>
      </c>
      <c r="K841" s="10"/>
      <c r="L841" s="10"/>
      <c r="M841" s="10"/>
      <c r="N841" s="9"/>
      <c r="O841" s="2" t="s">
        <v>170</v>
      </c>
      <c r="P841" s="42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</row>
    <row r="842" spans="1:45">
      <c r="A842" s="5">
        <v>41414</v>
      </c>
      <c r="B842" s="9">
        <v>0</v>
      </c>
      <c r="C842" s="9">
        <v>0</v>
      </c>
      <c r="D842" s="9">
        <v>0</v>
      </c>
      <c r="E842" s="9">
        <v>0</v>
      </c>
      <c r="F842" s="93"/>
      <c r="G842" s="93"/>
      <c r="H842" s="9">
        <v>0</v>
      </c>
      <c r="I842" s="93"/>
      <c r="J842" s="9"/>
      <c r="K842" s="10"/>
      <c r="L842" s="10"/>
      <c r="M842" s="10"/>
      <c r="N842" s="9"/>
      <c r="O842" s="2" t="s">
        <v>170</v>
      </c>
      <c r="P842" s="42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</row>
    <row r="843" spans="1:45">
      <c r="A843" s="5">
        <v>41417</v>
      </c>
      <c r="B843" s="9">
        <v>0</v>
      </c>
      <c r="C843" s="9">
        <v>0</v>
      </c>
      <c r="D843" s="9">
        <v>0</v>
      </c>
      <c r="E843" s="9">
        <v>0</v>
      </c>
      <c r="F843" s="93"/>
      <c r="G843" s="93"/>
      <c r="H843" s="9">
        <v>0</v>
      </c>
      <c r="I843" s="93"/>
      <c r="J843" s="9"/>
      <c r="K843" s="10"/>
      <c r="L843" s="10"/>
      <c r="M843" s="10"/>
      <c r="N843" s="9"/>
      <c r="O843" s="2" t="s">
        <v>156</v>
      </c>
      <c r="P843" s="42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</row>
    <row r="844" spans="1:45">
      <c r="A844" s="5">
        <v>41418</v>
      </c>
      <c r="B844" s="9">
        <v>0</v>
      </c>
      <c r="C844" s="9">
        <v>0</v>
      </c>
      <c r="D844" s="9">
        <v>0</v>
      </c>
      <c r="E844" s="9">
        <v>0</v>
      </c>
      <c r="F844" s="93"/>
      <c r="G844" s="93"/>
      <c r="H844" s="9">
        <v>0</v>
      </c>
      <c r="I844" s="93"/>
      <c r="J844" s="9"/>
      <c r="K844" s="10"/>
      <c r="L844" s="10"/>
      <c r="M844" s="10"/>
      <c r="N844" s="9"/>
      <c r="O844" s="2" t="s">
        <v>181</v>
      </c>
      <c r="P844" s="42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</row>
    <row r="845" spans="1:45">
      <c r="A845" s="98">
        <v>41422</v>
      </c>
      <c r="B845" s="9">
        <v>0</v>
      </c>
      <c r="C845" s="9">
        <v>0</v>
      </c>
      <c r="D845" s="9">
        <v>0</v>
      </c>
      <c r="E845" s="9">
        <v>0</v>
      </c>
      <c r="F845" s="93"/>
      <c r="G845" s="93"/>
      <c r="H845" s="9">
        <v>0</v>
      </c>
      <c r="I845" s="93"/>
      <c r="J845" s="9"/>
      <c r="K845" s="10"/>
      <c r="L845" s="10"/>
      <c r="M845" s="10"/>
      <c r="N845" s="9"/>
      <c r="O845" s="2" t="s">
        <v>182</v>
      </c>
      <c r="P845" s="42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</row>
    <row r="846" spans="1:45">
      <c r="A846" s="98">
        <v>41425</v>
      </c>
      <c r="B846" s="9">
        <v>0</v>
      </c>
      <c r="C846" s="9">
        <v>0</v>
      </c>
      <c r="D846" s="9">
        <v>0</v>
      </c>
      <c r="E846" s="9">
        <v>0</v>
      </c>
      <c r="F846" s="93"/>
      <c r="G846" s="93"/>
      <c r="H846" s="9">
        <v>0</v>
      </c>
      <c r="I846" s="93"/>
      <c r="J846" s="9"/>
      <c r="K846" s="10"/>
      <c r="L846" s="10"/>
      <c r="M846" s="10"/>
      <c r="N846" s="9"/>
      <c r="O846" s="2" t="s">
        <v>136</v>
      </c>
      <c r="P846" s="42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</row>
    <row r="847" spans="1:45">
      <c r="A847" s="98">
        <v>41428</v>
      </c>
      <c r="B847" s="9">
        <v>0</v>
      </c>
      <c r="C847" s="9">
        <v>0</v>
      </c>
      <c r="D847" s="9">
        <v>0</v>
      </c>
      <c r="E847" s="9">
        <v>0</v>
      </c>
      <c r="F847" s="93"/>
      <c r="G847" s="93"/>
      <c r="H847" s="9">
        <v>0</v>
      </c>
      <c r="I847" s="93"/>
      <c r="J847" s="9"/>
      <c r="K847" s="10"/>
      <c r="L847" s="10"/>
      <c r="M847" s="10"/>
      <c r="N847" s="9"/>
      <c r="O847" s="2" t="s">
        <v>204</v>
      </c>
      <c r="P847" s="42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</row>
    <row r="848" spans="1:45">
      <c r="A848" s="98">
        <v>41429</v>
      </c>
      <c r="B848" s="9">
        <v>0</v>
      </c>
      <c r="C848" s="9">
        <v>0</v>
      </c>
      <c r="D848" s="9">
        <v>0</v>
      </c>
      <c r="E848" s="9">
        <v>0</v>
      </c>
      <c r="F848" s="93"/>
      <c r="G848" s="93"/>
      <c r="H848" s="9">
        <v>0</v>
      </c>
      <c r="I848" s="93"/>
      <c r="J848" s="9"/>
      <c r="K848" s="10"/>
      <c r="L848" s="10"/>
      <c r="M848" s="10"/>
      <c r="N848" s="9"/>
      <c r="O848" s="25" t="s">
        <v>238</v>
      </c>
      <c r="P848" s="42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</row>
    <row r="849" spans="1:37">
      <c r="A849" s="5">
        <v>41436</v>
      </c>
      <c r="B849" s="9">
        <v>0</v>
      </c>
      <c r="C849" s="9">
        <v>0</v>
      </c>
      <c r="D849" s="9">
        <v>0</v>
      </c>
      <c r="E849" s="9">
        <v>0</v>
      </c>
      <c r="F849" s="93"/>
      <c r="G849" s="93"/>
      <c r="H849" s="9">
        <v>0</v>
      </c>
      <c r="I849" s="93"/>
      <c r="J849" s="9"/>
      <c r="K849" s="10"/>
      <c r="L849" s="10"/>
      <c r="M849" s="10"/>
      <c r="N849" s="9"/>
      <c r="O849" s="25" t="s">
        <v>258</v>
      </c>
      <c r="P849" s="42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</row>
    <row r="850" spans="1:37">
      <c r="A850" s="5">
        <v>41439</v>
      </c>
      <c r="B850" s="9">
        <v>0</v>
      </c>
      <c r="C850" s="9">
        <v>0</v>
      </c>
      <c r="D850" s="9">
        <v>0</v>
      </c>
      <c r="E850" s="9">
        <v>0</v>
      </c>
      <c r="F850" s="93"/>
      <c r="G850" s="93"/>
      <c r="H850" s="9">
        <v>0</v>
      </c>
      <c r="I850" s="93"/>
      <c r="J850" s="9"/>
      <c r="K850" s="10"/>
      <c r="L850" s="10"/>
      <c r="M850" s="10"/>
      <c r="N850" s="9"/>
      <c r="O850" s="2" t="s">
        <v>203</v>
      </c>
      <c r="P850" s="42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</row>
    <row r="851" spans="1:37">
      <c r="A851" s="5">
        <v>41443</v>
      </c>
      <c r="B851" s="9">
        <v>0</v>
      </c>
      <c r="C851" s="9">
        <v>0</v>
      </c>
      <c r="D851" s="9">
        <v>0</v>
      </c>
      <c r="E851" s="9">
        <v>0</v>
      </c>
      <c r="F851" s="93"/>
      <c r="G851" s="93"/>
      <c r="H851" s="9">
        <v>0</v>
      </c>
      <c r="I851" s="104"/>
      <c r="J851" s="10"/>
      <c r="K851" s="10"/>
      <c r="L851" s="10"/>
      <c r="M851" s="10"/>
      <c r="N851" s="10"/>
      <c r="O851" s="2" t="s">
        <v>239</v>
      </c>
      <c r="P851" s="42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</row>
    <row r="852" spans="1:37">
      <c r="A852" s="5">
        <v>41445</v>
      </c>
      <c r="B852" s="9">
        <v>0</v>
      </c>
      <c r="C852" s="9">
        <v>0</v>
      </c>
      <c r="D852" s="9">
        <v>0</v>
      </c>
      <c r="E852" s="9">
        <v>0</v>
      </c>
      <c r="F852" s="93"/>
      <c r="G852" s="93"/>
      <c r="H852" s="9">
        <v>0</v>
      </c>
      <c r="I852" s="104"/>
      <c r="J852" s="10"/>
      <c r="K852" s="10"/>
      <c r="L852" s="10"/>
      <c r="M852" s="10"/>
      <c r="N852" s="10"/>
      <c r="O852" s="2" t="s">
        <v>251</v>
      </c>
      <c r="P852" s="42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</row>
    <row r="853" spans="1:37">
      <c r="A853" s="7">
        <v>41449</v>
      </c>
      <c r="B853" s="10">
        <v>0</v>
      </c>
      <c r="C853" s="10">
        <v>0</v>
      </c>
      <c r="D853" s="10">
        <v>0</v>
      </c>
      <c r="E853" s="10">
        <v>0</v>
      </c>
      <c r="F853" s="104"/>
      <c r="G853" s="104"/>
      <c r="H853" s="10">
        <v>0</v>
      </c>
      <c r="I853" s="104"/>
      <c r="J853" s="10"/>
      <c r="K853" s="10"/>
      <c r="L853" s="10"/>
      <c r="M853" s="10"/>
      <c r="N853" s="10"/>
      <c r="O853" s="45" t="s">
        <v>226</v>
      </c>
      <c r="P853" s="42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</row>
    <row r="854" spans="1:37">
      <c r="A854" s="153">
        <v>41450</v>
      </c>
      <c r="B854" s="154">
        <v>1</v>
      </c>
      <c r="C854" s="154">
        <v>0</v>
      </c>
      <c r="D854" s="154">
        <v>0</v>
      </c>
      <c r="E854" s="154">
        <v>0</v>
      </c>
      <c r="F854" s="97"/>
      <c r="G854" s="97"/>
      <c r="H854" s="154">
        <v>0</v>
      </c>
      <c r="I854" s="97"/>
      <c r="J854" s="155">
        <v>1</v>
      </c>
      <c r="K854" s="154"/>
      <c r="L854" s="154"/>
      <c r="M854" s="154"/>
      <c r="N854" s="155"/>
      <c r="O854" s="143" t="s">
        <v>231</v>
      </c>
      <c r="P854" s="42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</row>
    <row r="855" spans="1:37">
      <c r="A855" s="8">
        <v>41366</v>
      </c>
      <c r="B855" s="9">
        <v>0</v>
      </c>
      <c r="C855" s="9">
        <v>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/>
      <c r="K855" s="10"/>
      <c r="L855" s="10"/>
      <c r="M855" s="10"/>
      <c r="N855" s="9"/>
      <c r="O855" s="27" t="s">
        <v>89</v>
      </c>
      <c r="P855" s="42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</row>
    <row r="856" spans="1:37">
      <c r="A856" s="8">
        <v>41368</v>
      </c>
      <c r="B856" s="9">
        <v>0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/>
      <c r="K856" s="10"/>
      <c r="L856" s="10"/>
      <c r="M856" s="10"/>
      <c r="N856" s="9"/>
      <c r="O856" s="25" t="s">
        <v>73</v>
      </c>
      <c r="P856" s="42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</row>
    <row r="857" spans="1:37">
      <c r="A857" s="8">
        <v>41373</v>
      </c>
      <c r="B857" s="25">
        <v>0</v>
      </c>
      <c r="C857" s="25">
        <v>0</v>
      </c>
      <c r="D857" s="25">
        <v>0</v>
      </c>
      <c r="E857" s="25">
        <v>0</v>
      </c>
      <c r="F857" s="25">
        <v>0</v>
      </c>
      <c r="G857" s="25">
        <v>0</v>
      </c>
      <c r="H857" s="25">
        <v>0</v>
      </c>
      <c r="I857" s="25">
        <v>0</v>
      </c>
      <c r="O857" s="25" t="s">
        <v>146</v>
      </c>
      <c r="P857" s="42"/>
      <c r="Q857" s="25"/>
      <c r="R857" s="25"/>
      <c r="S857" s="25">
        <f>24*5</f>
        <v>120</v>
      </c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</row>
    <row r="858" spans="1:37">
      <c r="A858" s="8">
        <v>41374</v>
      </c>
      <c r="B858" s="9">
        <v>0</v>
      </c>
      <c r="C858" s="9">
        <v>0</v>
      </c>
      <c r="D858" s="9">
        <v>0</v>
      </c>
      <c r="E858" s="9">
        <v>0</v>
      </c>
      <c r="F858" s="9">
        <v>0</v>
      </c>
      <c r="G858" s="9">
        <v>0</v>
      </c>
      <c r="H858" s="9">
        <v>0</v>
      </c>
      <c r="I858" s="9">
        <v>0</v>
      </c>
      <c r="J858" s="9"/>
      <c r="K858" s="10"/>
      <c r="L858" s="10"/>
      <c r="M858" s="10"/>
      <c r="N858" s="9"/>
      <c r="O858" s="45" t="s">
        <v>114</v>
      </c>
      <c r="P858" s="42"/>
      <c r="Q858" s="25"/>
      <c r="R858" s="25"/>
      <c r="S858" s="25">
        <f>S857+16+87</f>
        <v>223</v>
      </c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</row>
    <row r="859" spans="1:37">
      <c r="A859" s="7">
        <v>41380</v>
      </c>
      <c r="B859" s="9">
        <v>0</v>
      </c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/>
      <c r="K859" s="10"/>
      <c r="L859" s="10"/>
      <c r="M859" s="10"/>
      <c r="N859" s="9"/>
      <c r="O859" s="2" t="s">
        <v>145</v>
      </c>
      <c r="P859" s="42"/>
      <c r="Q859" s="25"/>
      <c r="R859" s="25"/>
      <c r="S859" s="25">
        <f>S858+73</f>
        <v>296</v>
      </c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</row>
    <row r="860" spans="1:37">
      <c r="A860" s="5">
        <v>41380</v>
      </c>
      <c r="B860" s="9">
        <v>0</v>
      </c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/>
      <c r="K860" s="10"/>
      <c r="L860" s="10"/>
      <c r="M860" s="10"/>
      <c r="N860" s="9"/>
      <c r="O860" s="2" t="s">
        <v>144</v>
      </c>
      <c r="P860" s="42" t="s">
        <v>66</v>
      </c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</row>
    <row r="861" spans="1:37">
      <c r="A861" s="5">
        <v>41382</v>
      </c>
      <c r="B861" s="9">
        <v>0</v>
      </c>
      <c r="C861" s="9">
        <v>0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/>
      <c r="K861" s="10"/>
      <c r="L861" s="10"/>
      <c r="M861" s="10"/>
      <c r="N861" s="9"/>
      <c r="O861" s="2" t="s">
        <v>166</v>
      </c>
      <c r="P861" s="42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</row>
    <row r="862" spans="1:37">
      <c r="A862" s="5">
        <v>41414</v>
      </c>
      <c r="B862" s="9">
        <v>1</v>
      </c>
      <c r="C862" s="9">
        <v>0</v>
      </c>
      <c r="D862" s="9">
        <v>0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/>
      <c r="K862" s="10"/>
      <c r="L862" s="10"/>
      <c r="M862" s="10">
        <v>1</v>
      </c>
      <c r="N862" s="9"/>
      <c r="O862" s="2" t="s">
        <v>170</v>
      </c>
      <c r="P862" s="42" t="s">
        <v>172</v>
      </c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</row>
    <row r="863" spans="1:37">
      <c r="A863" s="5">
        <v>41414</v>
      </c>
      <c r="B863" s="9">
        <v>0</v>
      </c>
      <c r="C863" s="9">
        <v>0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/>
      <c r="K863" s="10"/>
      <c r="L863" s="10"/>
      <c r="M863" s="10"/>
      <c r="N863" s="9"/>
      <c r="O863" s="2" t="s">
        <v>170</v>
      </c>
      <c r="P863" s="42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</row>
    <row r="864" spans="1:37">
      <c r="A864" s="5">
        <v>41417</v>
      </c>
      <c r="B864" s="9">
        <v>0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/>
      <c r="K864" s="10"/>
      <c r="L864" s="10"/>
      <c r="M864" s="10"/>
      <c r="N864" s="9"/>
      <c r="O864" s="2" t="s">
        <v>156</v>
      </c>
      <c r="P864" s="42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</row>
    <row r="865" spans="1:37">
      <c r="A865" s="5">
        <v>41418</v>
      </c>
      <c r="B865" s="9">
        <v>0</v>
      </c>
      <c r="C865" s="9">
        <v>0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/>
      <c r="K865" s="10"/>
      <c r="L865" s="10"/>
      <c r="M865" s="10"/>
      <c r="N865" s="9"/>
      <c r="O865" s="2" t="s">
        <v>181</v>
      </c>
      <c r="P865" s="42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</row>
    <row r="866" spans="1:37">
      <c r="A866" s="98">
        <v>41422</v>
      </c>
      <c r="B866" s="9">
        <v>0</v>
      </c>
      <c r="C866" s="9">
        <v>0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/>
      <c r="K866" s="10"/>
      <c r="L866" s="10"/>
      <c r="M866" s="10"/>
      <c r="N866" s="9"/>
      <c r="O866" s="2" t="s">
        <v>182</v>
      </c>
      <c r="P866" s="42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</row>
    <row r="867" spans="1:37">
      <c r="A867" s="98">
        <v>41425</v>
      </c>
      <c r="B867" s="9">
        <v>0</v>
      </c>
      <c r="C867" s="9">
        <v>0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/>
      <c r="K867" s="10"/>
      <c r="L867" s="10"/>
      <c r="M867" s="10"/>
      <c r="N867" s="9"/>
      <c r="O867" s="2" t="s">
        <v>136</v>
      </c>
      <c r="P867" s="42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</row>
    <row r="868" spans="1:37">
      <c r="A868" s="98">
        <v>41428</v>
      </c>
      <c r="B868" s="9">
        <v>0</v>
      </c>
      <c r="C868" s="9">
        <v>0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/>
      <c r="K868" s="10"/>
      <c r="L868" s="10"/>
      <c r="M868" s="10"/>
      <c r="N868" s="9"/>
      <c r="O868" s="2" t="s">
        <v>204</v>
      </c>
      <c r="P868" s="42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</row>
    <row r="869" spans="1:37">
      <c r="A869" s="98">
        <v>41429</v>
      </c>
      <c r="B869" s="9">
        <v>0</v>
      </c>
      <c r="C869" s="9">
        <v>0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/>
      <c r="K869" s="10"/>
      <c r="L869" s="10"/>
      <c r="M869" s="10"/>
      <c r="N869" s="9"/>
      <c r="O869" s="25" t="s">
        <v>238</v>
      </c>
      <c r="P869" s="42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</row>
    <row r="870" spans="1:37">
      <c r="A870" s="5">
        <v>41436</v>
      </c>
      <c r="B870" s="9">
        <v>0</v>
      </c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/>
      <c r="K870" s="10"/>
      <c r="L870" s="10"/>
      <c r="M870" s="10"/>
      <c r="N870" s="9"/>
      <c r="O870" s="25" t="s">
        <v>258</v>
      </c>
      <c r="P870" s="42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</row>
    <row r="871" spans="1:37">
      <c r="A871" s="5">
        <v>41439</v>
      </c>
      <c r="B871" s="9">
        <v>0</v>
      </c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/>
      <c r="K871" s="10"/>
      <c r="L871" s="10"/>
      <c r="M871" s="10"/>
      <c r="N871" s="9"/>
      <c r="O871" s="2" t="s">
        <v>203</v>
      </c>
      <c r="P871" s="42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</row>
    <row r="872" spans="1:37">
      <c r="A872" s="5">
        <v>41443</v>
      </c>
      <c r="B872" s="9">
        <v>0</v>
      </c>
      <c r="C872" s="9">
        <v>0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10"/>
      <c r="K872" s="10"/>
      <c r="L872" s="10"/>
      <c r="M872" s="10"/>
      <c r="N872" s="10"/>
      <c r="O872" s="2" t="s">
        <v>239</v>
      </c>
      <c r="P872" s="42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</row>
    <row r="873" spans="1:37">
      <c r="A873" s="5">
        <v>41445</v>
      </c>
      <c r="B873" s="9">
        <v>0</v>
      </c>
      <c r="C873" s="9">
        <v>0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10"/>
      <c r="K873" s="10"/>
      <c r="L873" s="10"/>
      <c r="M873" s="10"/>
      <c r="N873" s="10"/>
      <c r="O873" s="2" t="s">
        <v>251</v>
      </c>
      <c r="P873" s="42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</row>
    <row r="874" spans="1:37">
      <c r="A874" s="7">
        <v>41449</v>
      </c>
      <c r="B874" s="10">
        <v>0</v>
      </c>
      <c r="C874" s="9">
        <v>0</v>
      </c>
      <c r="D874" s="9">
        <v>0</v>
      </c>
      <c r="E874" s="9">
        <v>0</v>
      </c>
      <c r="F874" s="9">
        <v>0</v>
      </c>
      <c r="G874" s="9">
        <v>0</v>
      </c>
      <c r="H874" s="9">
        <v>0</v>
      </c>
      <c r="I874" s="9">
        <v>0</v>
      </c>
      <c r="J874" s="10"/>
      <c r="K874" s="10"/>
      <c r="L874" s="10"/>
      <c r="M874" s="10"/>
      <c r="N874" s="10"/>
      <c r="O874" s="45" t="s">
        <v>226</v>
      </c>
      <c r="P874" s="42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</row>
    <row r="875" spans="1:37" ht="13.5" thickBot="1">
      <c r="A875" s="6">
        <v>41450</v>
      </c>
      <c r="B875" s="13">
        <v>0</v>
      </c>
      <c r="C875" s="12">
        <v>0</v>
      </c>
      <c r="D875" s="12">
        <v>0</v>
      </c>
      <c r="E875" s="12">
        <v>0</v>
      </c>
      <c r="F875" s="12">
        <v>0</v>
      </c>
      <c r="G875" s="12">
        <v>0</v>
      </c>
      <c r="H875" s="12">
        <v>0</v>
      </c>
      <c r="I875" s="12">
        <v>0</v>
      </c>
      <c r="J875" s="13"/>
      <c r="K875" s="13"/>
      <c r="L875" s="13"/>
      <c r="M875" s="13"/>
      <c r="N875" s="13"/>
      <c r="O875" s="25" t="s">
        <v>231</v>
      </c>
      <c r="P875" s="42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</row>
    <row r="876" spans="1:37">
      <c r="A876" s="8">
        <v>41366</v>
      </c>
      <c r="B876" s="9">
        <v>0</v>
      </c>
      <c r="C876" s="9">
        <v>0</v>
      </c>
      <c r="D876" s="9">
        <v>0</v>
      </c>
      <c r="E876" s="9">
        <v>0</v>
      </c>
      <c r="F876" s="93"/>
      <c r="G876" s="93"/>
      <c r="H876" s="9">
        <v>0</v>
      </c>
      <c r="I876" s="93"/>
      <c r="J876" s="9"/>
      <c r="K876" s="10"/>
      <c r="L876" s="10"/>
      <c r="M876" s="10"/>
      <c r="N876" s="9"/>
      <c r="O876" s="27" t="s">
        <v>89</v>
      </c>
      <c r="P876" s="42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</row>
    <row r="877" spans="1:37">
      <c r="A877" s="8">
        <v>41368</v>
      </c>
      <c r="B877" s="9">
        <v>0</v>
      </c>
      <c r="C877" s="9">
        <v>0</v>
      </c>
      <c r="D877" s="9">
        <v>0</v>
      </c>
      <c r="E877" s="9">
        <v>0</v>
      </c>
      <c r="F877" s="93"/>
      <c r="G877" s="93"/>
      <c r="H877" s="9">
        <v>0</v>
      </c>
      <c r="I877" s="93"/>
      <c r="J877" s="9"/>
      <c r="K877" s="10"/>
      <c r="L877" s="10"/>
      <c r="M877" s="10"/>
      <c r="N877" s="9"/>
      <c r="O877" s="25" t="s">
        <v>73</v>
      </c>
      <c r="P877" s="42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</row>
    <row r="878" spans="1:37">
      <c r="A878" s="8">
        <v>41373</v>
      </c>
      <c r="B878" s="9">
        <v>0</v>
      </c>
      <c r="C878" s="9">
        <v>0</v>
      </c>
      <c r="D878" s="9">
        <v>0</v>
      </c>
      <c r="E878" s="9">
        <v>0</v>
      </c>
      <c r="F878" s="93"/>
      <c r="G878" s="93"/>
      <c r="H878" s="9">
        <v>0</v>
      </c>
      <c r="I878" s="93"/>
      <c r="J878" s="9"/>
      <c r="K878" s="10"/>
      <c r="L878" s="10"/>
      <c r="M878" s="10"/>
      <c r="N878" s="9"/>
      <c r="O878" s="25" t="s">
        <v>146</v>
      </c>
      <c r="P878" s="42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</row>
    <row r="879" spans="1:37">
      <c r="A879" s="8">
        <v>41374</v>
      </c>
      <c r="B879" s="9">
        <v>0</v>
      </c>
      <c r="C879" s="9">
        <v>0</v>
      </c>
      <c r="D879" s="9">
        <v>0</v>
      </c>
      <c r="E879" s="9">
        <v>0</v>
      </c>
      <c r="F879" s="93"/>
      <c r="G879" s="93"/>
      <c r="H879" s="9">
        <v>0</v>
      </c>
      <c r="I879" s="93"/>
      <c r="J879" s="9"/>
      <c r="K879" s="10"/>
      <c r="L879" s="10"/>
      <c r="M879" s="10"/>
      <c r="N879" s="9"/>
      <c r="O879" s="45" t="s">
        <v>114</v>
      </c>
      <c r="P879" s="42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</row>
    <row r="880" spans="1:37">
      <c r="A880" s="7">
        <v>41380</v>
      </c>
      <c r="B880" s="25">
        <v>0</v>
      </c>
      <c r="C880" s="25">
        <v>0</v>
      </c>
      <c r="D880" s="25">
        <v>0</v>
      </c>
      <c r="E880" s="25">
        <v>0</v>
      </c>
      <c r="F880" s="93"/>
      <c r="G880" s="93"/>
      <c r="H880" s="9">
        <v>0</v>
      </c>
      <c r="I880" s="93"/>
      <c r="O880" s="2" t="s">
        <v>145</v>
      </c>
      <c r="P880" s="42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</row>
    <row r="881" spans="1:37">
      <c r="A881" s="5">
        <v>41380</v>
      </c>
      <c r="B881" s="25">
        <v>0</v>
      </c>
      <c r="C881" s="25">
        <v>0</v>
      </c>
      <c r="D881" s="25">
        <v>0</v>
      </c>
      <c r="E881" s="25">
        <v>0</v>
      </c>
      <c r="F881" s="93"/>
      <c r="G881" s="93"/>
      <c r="H881" s="9">
        <v>0</v>
      </c>
      <c r="I881" s="93"/>
      <c r="O881" s="2" t="s">
        <v>144</v>
      </c>
      <c r="P881" s="42" t="s">
        <v>66</v>
      </c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</row>
    <row r="882" spans="1:37">
      <c r="A882" s="5">
        <v>41382</v>
      </c>
      <c r="B882" s="25">
        <v>0</v>
      </c>
      <c r="C882" s="25">
        <v>0</v>
      </c>
      <c r="D882" s="25">
        <v>0</v>
      </c>
      <c r="E882" s="25">
        <v>0</v>
      </c>
      <c r="F882" s="93"/>
      <c r="G882" s="93"/>
      <c r="H882" s="9">
        <v>0</v>
      </c>
      <c r="I882" s="93"/>
      <c r="O882" s="2" t="s">
        <v>166</v>
      </c>
      <c r="P882" s="42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</row>
    <row r="883" spans="1:37">
      <c r="A883" s="5">
        <v>41414</v>
      </c>
      <c r="B883" s="9">
        <v>0</v>
      </c>
      <c r="C883" s="9">
        <v>0</v>
      </c>
      <c r="D883" s="9">
        <v>0</v>
      </c>
      <c r="E883" s="9">
        <v>0</v>
      </c>
      <c r="F883" s="93"/>
      <c r="G883" s="93"/>
      <c r="H883" s="9">
        <v>0</v>
      </c>
      <c r="I883" s="93"/>
      <c r="J883" s="9"/>
      <c r="K883" s="10"/>
      <c r="L883" s="10"/>
      <c r="M883" s="10"/>
      <c r="N883" s="9"/>
      <c r="O883" s="2" t="s">
        <v>170</v>
      </c>
      <c r="P883" s="48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</row>
    <row r="884" spans="1:37">
      <c r="A884" s="5">
        <v>41414</v>
      </c>
      <c r="B884" s="9">
        <v>0</v>
      </c>
      <c r="C884" s="9">
        <v>0</v>
      </c>
      <c r="D884" s="9">
        <v>0</v>
      </c>
      <c r="E884" s="9">
        <v>0</v>
      </c>
      <c r="F884" s="93"/>
      <c r="G884" s="93"/>
      <c r="H884" s="9">
        <v>0</v>
      </c>
      <c r="I884" s="93"/>
      <c r="J884" s="9"/>
      <c r="K884" s="10"/>
      <c r="L884" s="10"/>
      <c r="M884" s="10"/>
      <c r="N884" s="9"/>
      <c r="O884" s="2" t="s">
        <v>170</v>
      </c>
      <c r="P884" s="48" t="s">
        <v>66</v>
      </c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</row>
    <row r="885" spans="1:37">
      <c r="A885" s="5">
        <v>41417</v>
      </c>
      <c r="B885" s="9">
        <v>0</v>
      </c>
      <c r="C885" s="9">
        <v>0</v>
      </c>
      <c r="D885" s="9">
        <v>0</v>
      </c>
      <c r="E885" s="9">
        <v>0</v>
      </c>
      <c r="F885" s="93"/>
      <c r="G885" s="93"/>
      <c r="H885" s="9">
        <v>0</v>
      </c>
      <c r="I885" s="93"/>
      <c r="J885" s="9"/>
      <c r="K885" s="10"/>
      <c r="L885" s="10"/>
      <c r="M885" s="10"/>
      <c r="N885" s="9"/>
      <c r="O885" s="2" t="s">
        <v>156</v>
      </c>
      <c r="P885" s="48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</row>
    <row r="886" spans="1:37">
      <c r="A886" s="5">
        <v>41418</v>
      </c>
      <c r="B886" s="9">
        <v>0</v>
      </c>
      <c r="C886" s="9">
        <v>0</v>
      </c>
      <c r="D886" s="9">
        <v>0</v>
      </c>
      <c r="E886" s="9">
        <v>0</v>
      </c>
      <c r="F886" s="93"/>
      <c r="G886" s="93"/>
      <c r="H886" s="9">
        <v>0</v>
      </c>
      <c r="I886" s="93"/>
      <c r="J886" s="9"/>
      <c r="K886" s="10"/>
      <c r="L886" s="10"/>
      <c r="M886" s="10"/>
      <c r="N886" s="9"/>
      <c r="O886" s="2" t="s">
        <v>181</v>
      </c>
      <c r="P886" s="48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</row>
    <row r="887" spans="1:37">
      <c r="A887" s="98">
        <v>41422</v>
      </c>
      <c r="B887" s="9">
        <v>0</v>
      </c>
      <c r="C887" s="9">
        <v>0</v>
      </c>
      <c r="D887" s="9">
        <v>0</v>
      </c>
      <c r="E887" s="9">
        <v>0</v>
      </c>
      <c r="F887" s="93"/>
      <c r="G887" s="93"/>
      <c r="H887" s="9">
        <v>0</v>
      </c>
      <c r="I887" s="93"/>
      <c r="J887" s="9"/>
      <c r="K887" s="10"/>
      <c r="L887" s="10"/>
      <c r="M887" s="10"/>
      <c r="N887" s="9"/>
      <c r="O887" s="2" t="s">
        <v>182</v>
      </c>
      <c r="P887" s="48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</row>
    <row r="888" spans="1:37">
      <c r="A888" s="98">
        <v>41425</v>
      </c>
      <c r="B888" s="9">
        <v>0</v>
      </c>
      <c r="C888" s="9">
        <v>0</v>
      </c>
      <c r="D888" s="9">
        <v>0</v>
      </c>
      <c r="E888" s="9">
        <v>0</v>
      </c>
      <c r="F888" s="93"/>
      <c r="G888" s="93"/>
      <c r="H888" s="9">
        <v>0</v>
      </c>
      <c r="I888" s="93"/>
      <c r="J888" s="9"/>
      <c r="K888" s="10"/>
      <c r="L888" s="10"/>
      <c r="M888" s="10"/>
      <c r="N888" s="9"/>
      <c r="O888" s="2" t="s">
        <v>136</v>
      </c>
      <c r="P888" s="48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</row>
    <row r="889" spans="1:37">
      <c r="A889" s="98">
        <v>41428</v>
      </c>
      <c r="B889" s="9">
        <v>0</v>
      </c>
      <c r="C889" s="9">
        <v>0</v>
      </c>
      <c r="D889" s="9">
        <v>0</v>
      </c>
      <c r="E889" s="9">
        <v>0</v>
      </c>
      <c r="F889" s="93"/>
      <c r="G889" s="93"/>
      <c r="H889" s="9">
        <v>0</v>
      </c>
      <c r="I889" s="93"/>
      <c r="J889" s="9"/>
      <c r="K889" s="10"/>
      <c r="L889" s="10"/>
      <c r="M889" s="10"/>
      <c r="N889" s="9"/>
      <c r="O889" s="2" t="s">
        <v>204</v>
      </c>
      <c r="P889" s="48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</row>
    <row r="890" spans="1:37">
      <c r="A890" s="98">
        <v>41429</v>
      </c>
      <c r="B890" s="9">
        <v>0</v>
      </c>
      <c r="C890" s="9">
        <v>0</v>
      </c>
      <c r="D890" s="9">
        <v>0</v>
      </c>
      <c r="E890" s="9">
        <v>0</v>
      </c>
      <c r="F890" s="93"/>
      <c r="G890" s="93"/>
      <c r="H890" s="9">
        <v>0</v>
      </c>
      <c r="I890" s="93"/>
      <c r="J890" s="9"/>
      <c r="K890" s="10"/>
      <c r="L890" s="10"/>
      <c r="M890" s="10"/>
      <c r="N890" s="9"/>
      <c r="O890" s="25" t="s">
        <v>238</v>
      </c>
      <c r="P890" s="48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</row>
    <row r="891" spans="1:37">
      <c r="A891" s="5">
        <v>41436</v>
      </c>
      <c r="B891" s="9">
        <v>0</v>
      </c>
      <c r="C891" s="9">
        <v>0</v>
      </c>
      <c r="D891" s="9">
        <v>0</v>
      </c>
      <c r="E891" s="9">
        <v>0</v>
      </c>
      <c r="F891" s="93"/>
      <c r="G891" s="93"/>
      <c r="H891" s="9">
        <v>0</v>
      </c>
      <c r="I891" s="93"/>
      <c r="J891" s="24"/>
      <c r="K891" s="27"/>
      <c r="L891" s="27"/>
      <c r="M891" s="25"/>
      <c r="N891" s="24"/>
      <c r="O891" s="25" t="s">
        <v>258</v>
      </c>
      <c r="P891" s="42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</row>
    <row r="892" spans="1:37">
      <c r="A892" s="5">
        <v>41439</v>
      </c>
      <c r="B892" s="9">
        <v>0</v>
      </c>
      <c r="C892" s="9">
        <v>0</v>
      </c>
      <c r="D892" s="9">
        <v>0</v>
      </c>
      <c r="E892" s="9">
        <v>0</v>
      </c>
      <c r="F892" s="93"/>
      <c r="G892" s="93"/>
      <c r="H892" s="9">
        <v>0</v>
      </c>
      <c r="I892" s="93"/>
      <c r="J892" s="9"/>
      <c r="K892" s="10"/>
      <c r="L892" s="10"/>
      <c r="M892" s="10"/>
      <c r="N892" s="9"/>
      <c r="O892" s="2" t="s">
        <v>203</v>
      </c>
      <c r="P892" s="42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</row>
    <row r="893" spans="1:37">
      <c r="A893" s="5">
        <v>41443</v>
      </c>
      <c r="B893" s="9">
        <v>0</v>
      </c>
      <c r="C893" s="9">
        <v>0</v>
      </c>
      <c r="D893" s="9">
        <v>0</v>
      </c>
      <c r="E893" s="9">
        <v>0</v>
      </c>
      <c r="F893" s="93"/>
      <c r="G893" s="93"/>
      <c r="H893" s="9">
        <v>0</v>
      </c>
      <c r="I893" s="104"/>
      <c r="J893" s="10"/>
      <c r="K893" s="10"/>
      <c r="L893" s="10"/>
      <c r="M893" s="10"/>
      <c r="N893" s="10"/>
      <c r="O893" s="2" t="s">
        <v>239</v>
      </c>
      <c r="P893" s="42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</row>
    <row r="894" spans="1:37">
      <c r="A894" s="5">
        <v>41445</v>
      </c>
      <c r="B894" s="9">
        <v>0</v>
      </c>
      <c r="C894" s="9">
        <v>0</v>
      </c>
      <c r="D894" s="9">
        <v>0</v>
      </c>
      <c r="E894" s="9">
        <v>0</v>
      </c>
      <c r="F894" s="93"/>
      <c r="G894" s="93"/>
      <c r="H894" s="9">
        <v>0</v>
      </c>
      <c r="I894" s="104"/>
      <c r="J894" s="10"/>
      <c r="K894" s="10"/>
      <c r="L894" s="10"/>
      <c r="M894" s="10"/>
      <c r="N894" s="10"/>
      <c r="O894" s="2" t="s">
        <v>251</v>
      </c>
      <c r="P894" s="42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</row>
    <row r="895" spans="1:37">
      <c r="A895" s="7">
        <v>41449</v>
      </c>
      <c r="B895" s="10">
        <v>0</v>
      </c>
      <c r="C895" s="10">
        <v>0</v>
      </c>
      <c r="D895" s="10">
        <v>0</v>
      </c>
      <c r="E895" s="10">
        <v>0</v>
      </c>
      <c r="F895" s="104"/>
      <c r="G895" s="104"/>
      <c r="H895" s="10">
        <v>0</v>
      </c>
      <c r="I895" s="104"/>
      <c r="J895" s="27"/>
      <c r="K895" s="27"/>
      <c r="L895" s="27"/>
      <c r="M895" s="27"/>
      <c r="N895" s="27"/>
      <c r="O895" s="45" t="s">
        <v>226</v>
      </c>
      <c r="P895" s="42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</row>
    <row r="896" spans="1:37">
      <c r="A896" s="5">
        <v>41450</v>
      </c>
      <c r="B896" s="10">
        <v>0</v>
      </c>
      <c r="C896" s="10">
        <v>0</v>
      </c>
      <c r="D896" s="10">
        <v>0</v>
      </c>
      <c r="E896" s="10">
        <v>0</v>
      </c>
      <c r="F896" s="104"/>
      <c r="G896" s="104"/>
      <c r="H896" s="10">
        <v>0</v>
      </c>
      <c r="I896" s="104"/>
      <c r="J896" s="25"/>
      <c r="K896" s="25"/>
      <c r="L896" s="25"/>
      <c r="M896" s="25"/>
      <c r="N896" s="25"/>
      <c r="O896" s="25" t="s">
        <v>231</v>
      </c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</row>
    <row r="897" spans="2:45">
      <c r="B897" s="25">
        <f>COUNT(B834:E896,H834:H854,F855:I875,H876:H896)</f>
        <v>378</v>
      </c>
      <c r="C897" s="25"/>
      <c r="D897" s="25"/>
      <c r="E897" s="25"/>
      <c r="F897" s="25"/>
      <c r="G897" s="25"/>
      <c r="H897" s="25"/>
      <c r="I897" s="25"/>
      <c r="J897" s="25">
        <f>SUM(J834:J896)</f>
        <v>2</v>
      </c>
      <c r="K897" s="25">
        <f t="shared" ref="K897:M897" si="12">SUM(K834:K896)</f>
        <v>0</v>
      </c>
      <c r="L897" s="25">
        <f t="shared" si="12"/>
        <v>0</v>
      </c>
      <c r="M897" s="25">
        <f t="shared" si="12"/>
        <v>1</v>
      </c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</row>
    <row r="898" spans="2:45"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</row>
    <row r="899" spans="2:45"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</row>
    <row r="900" spans="2:45"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</row>
    <row r="901" spans="2:45"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7"/>
      <c r="R901" s="27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</row>
    <row r="902" spans="2:45"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</row>
    <row r="903" spans="2:45"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</row>
    <row r="904" spans="2:45"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</row>
    <row r="905" spans="2:45"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</row>
    <row r="906" spans="2:45"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</row>
    <row r="907" spans="2:45">
      <c r="B907" s="25"/>
      <c r="C907" s="25"/>
      <c r="D907" s="25"/>
      <c r="E907" s="25"/>
      <c r="F907" s="25"/>
      <c r="G907" s="25"/>
      <c r="H907" s="25"/>
      <c r="I907" s="25">
        <f>31+50+48+31+23+35</f>
        <v>218</v>
      </c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</row>
    <row r="908" spans="2:45"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</row>
    <row r="909" spans="2:45"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</row>
    <row r="910" spans="2:45"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</row>
    <row r="911" spans="2:45"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</row>
    <row r="912" spans="2:45"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</row>
    <row r="913" spans="2:45"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</row>
    <row r="914" spans="2:45"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</row>
    <row r="915" spans="2:45"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</row>
    <row r="916" spans="2:45"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</row>
    <row r="917" spans="2:45"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</row>
    <row r="918" spans="2:45"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</row>
    <row r="919" spans="2:45"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</row>
    <row r="920" spans="2:45"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</row>
    <row r="921" spans="2:45"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</row>
    <row r="922" spans="2:45"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</row>
    <row r="923" spans="2:45"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</row>
    <row r="924" spans="2:45"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</row>
    <row r="925" spans="2:45"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</row>
    <row r="926" spans="2:45"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</row>
    <row r="927" spans="2:45"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</row>
    <row r="928" spans="2:45"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</row>
    <row r="929" spans="2:45"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</row>
    <row r="930" spans="2:45"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</row>
    <row r="931" spans="2:45"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</row>
    <row r="932" spans="2:45"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</row>
    <row r="933" spans="2:45"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</row>
    <row r="934" spans="2:45"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</row>
    <row r="935" spans="2:45"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</row>
    <row r="936" spans="2:45"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</row>
    <row r="937" spans="2:45"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</row>
    <row r="938" spans="2:45"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</row>
    <row r="939" spans="2:45"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</row>
    <row r="940" spans="2:45"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</row>
    <row r="941" spans="2:45"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</row>
    <row r="942" spans="2:45"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</row>
    <row r="943" spans="2:45"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</row>
    <row r="944" spans="2:45"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</row>
    <row r="945" spans="17:45"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</row>
    <row r="946" spans="17:45"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</row>
    <row r="947" spans="17:45"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</row>
    <row r="948" spans="17:45"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</row>
  </sheetData>
  <conditionalFormatting sqref="B883:E896 C855:I856 C850:E854 B854:E854 B851:E852 C846:E846 B845:E845 B847:E848 J839:N840 B839:E842 C841:E844 B839:B856 B834:E837 D826:G826 D822:G824 C822:F826 C825:G825 D815:G815 D819:G819 D817:G817 C818:G818 C813:F819 C802:E805 D802:G803 C804:G813 C788:E791 F789:G789 D788:G788 D791:G791 C780:G780 C782:G787 D776:G781 C775:E775 D774:E776 C774:C781 C770:G773 A754:J755 C759:G759 C747:I747 B748:I753 C816:G816 H738 B731:E747 K685:K708 C676:J677 C679:J679 E683:J709 B677:J678 E676:H682 C675:K675 B673:J674 C672:J674 B665:J671 B660:J660 B662:J662 B658:J658 B658:E679 C658:J667 I636 K625 C620:I620 B621:I621 B629:E655 B680:J682 B675:D708 B713:E729 C616:H616 C618:I618 B617:H617 B619:I619 B610:G613 H611:H613 B616:G621 B610:I610 B613:I615 C608:I612 K607:K621 B608:E621 B600:I607 H585:H587 B574:E575 C566:F566 B577:E595 D557:E562 B556:C562 C559:F561 C556:F556 B557:E559 B553:F555 B560:G560 C552:F552 F553:G569 B540:F540 B541:E545 B547:E552 C540:F542 B539:E539 B562:E569 B537:C545 B535:F538 B531:F533 B529:F529 C534:F534 B527:E534 C527:F530 F523:F525 B525:F526 C521:F524 B520:F521 B520:E525 C514:F516 B512:F512 F511:F512 B509:F510 B501:F507 F497 C498:F500 B499:F499 B493:F496 B481:D482 B479:D479 O462:O463 K462:K463 C459:J459 C446:I447 F450:J451 C455:J457 D454:I454 B451:J453 B448:I449 I446:I459 K441:K459 E443:H443 B442:E459 C442:J442 I442:I444 O439 B407:F407 F403 K412:K430 K432:K439 O436:O437 B464:D469 B389:G389 F391:G399 B390:E399 B386:E386 B385:C390 C384:E388 G374 F368:F371 G379 B342:G349 G364:G371 B367:E371 C365:F367 B364:F366 C374:F377 C359:E360 C359:F359 B360:F360 C361:F363 B357:C367 B352:G358 B318:C318 B321:G338 B376:F378 B404:G406 B374:E384 B400:G402 B458:J458 B497:E518 B412:E439 I412:I439 B516:F518 B542:F544 F545:F570 B339:F341 B368:F370 K754:M754">
    <cfRule type="cellIs" dxfId="9" priority="101" operator="greaterThan">
      <formula>3</formula>
    </cfRule>
  </conditionalFormatting>
  <conditionalFormatting sqref="H876:H896 I754:J755 H741:I753 L685:M708 L657:M683 L629:M655 J625:K625 I629:I655 I658:J682 H714:H731 J607:K621 H600:I621 H574:H575 H577:H599 H547:H551 H537:H545 H526:H535 H520:H524 H498:H518 K412:K430 K462:K463 K441:K459 I442:I444 H404:H406 K432:K439 H381:H402 G373:H380 F368:H371 G364:G367 H352:H367 H342:H349 H321:H338 H318 F374:F378 I446:I459 I412:I439 F493:F518 F520:F570 F321:F349 F352:F370 K754:M754">
    <cfRule type="cellIs" dxfId="8" priority="100" operator="greaterThan">
      <formula>7</formula>
    </cfRule>
  </conditionalFormatting>
  <conditionalFormatting sqref="B349:E349 B404:E407 B381:E402 B471:D489">
    <cfRule type="cellIs" dxfId="7" priority="99" operator="greaterThan">
      <formula>0</formula>
    </cfRule>
  </conditionalFormatting>
  <conditionalFormatting sqref="B464:D469 C459:J459 C455:J457 D454:I454 B452:D459 B458:J458">
    <cfRule type="cellIs" dxfId="6" priority="96" operator="greaterThan">
      <formula>0</formula>
    </cfRule>
    <cfRule type="cellIs" dxfId="5" priority="97" operator="greaterThan">
      <formula>2</formula>
    </cfRule>
  </conditionalFormatting>
  <conditionalFormatting sqref="F877:I879 B874:E879 F855:I856 B858:I875 J839:N840 B839:E840 C839:E856 C834:E837 H834:H856 B740:E740 B738:E738 B735:E736 C734:E739 C732:E732 B731:B740 H731:H740 B685:D710 C566:F566 B553:E569 B471:D489 B93:E93 G88 B87:E91 B84:E85 B80:E81">
    <cfRule type="cellIs" dxfId="4" priority="92" operator="greaterThan">
      <formula>2</formula>
    </cfRule>
  </conditionalFormatting>
  <conditionalFormatting sqref="B745:E746 C724:E729 B726:E727 B729:E729 B723:E723 C722:E722 B718:E721 C716:E718 D714:E729 B714:B729 B84:E85 B79:F79 B70:F77 B60:F68 C56:G56 K55 B52:F58">
    <cfRule type="cellIs" dxfId="3" priority="81" operator="greaterThan">
      <formula>12</formula>
    </cfRule>
  </conditionalFormatting>
  <conditionalFormatting sqref="I436:I437 B436:E437 D120:G120 C122:F123 H122:K123 C124:K124 C119:K119 C116:K116 K114:K116 E114:F115 C115:F115 I115:K115 C112:K112 F112:I118 J98:J125 B98:E129 B134:E139 B84:E85 B81:E81 B79:F79 B70:F77 B60:F68 C56:G56 K55 B52:F58">
    <cfRule type="cellIs" dxfId="2" priority="57" operator="greaterThan">
      <formula>12</formula>
    </cfRule>
  </conditionalFormatting>
  <conditionalFormatting sqref="B130:E139">
    <cfRule type="cellIs" dxfId="1" priority="56" operator="greaterThan">
      <formula>2</formula>
    </cfRule>
  </conditionalFormatting>
  <conditionalFormatting sqref="B349:E349">
    <cfRule type="cellIs" dxfId="0" priority="51" operator="greaterThan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14</v>
      </c>
      <c r="C1" t="s">
        <v>50</v>
      </c>
      <c r="D1" t="s">
        <v>51</v>
      </c>
    </row>
    <row r="2" spans="1:4">
      <c r="A2" s="68">
        <v>40869</v>
      </c>
      <c r="B2">
        <v>0</v>
      </c>
      <c r="C2">
        <v>3</v>
      </c>
      <c r="D2">
        <v>5</v>
      </c>
    </row>
    <row r="3" spans="1:4">
      <c r="A3" s="67">
        <v>40876</v>
      </c>
      <c r="B3">
        <v>0</v>
      </c>
      <c r="C3">
        <v>3</v>
      </c>
      <c r="D3">
        <v>5</v>
      </c>
    </row>
    <row r="4" spans="1:4">
      <c r="A4" s="67">
        <v>40878</v>
      </c>
      <c r="B4" s="65">
        <v>0</v>
      </c>
      <c r="C4">
        <v>3</v>
      </c>
      <c r="D4">
        <v>5</v>
      </c>
    </row>
    <row r="5" spans="1:4">
      <c r="A5" s="68">
        <v>40885</v>
      </c>
      <c r="B5" s="65">
        <v>0</v>
      </c>
      <c r="C5">
        <v>3</v>
      </c>
      <c r="D5">
        <v>5</v>
      </c>
    </row>
    <row r="6" spans="1:4">
      <c r="A6" s="67">
        <v>40883</v>
      </c>
      <c r="B6" s="65">
        <v>0</v>
      </c>
      <c r="C6">
        <v>3</v>
      </c>
      <c r="D6">
        <v>5</v>
      </c>
    </row>
    <row r="7" spans="1:4">
      <c r="A7" s="67">
        <v>40898</v>
      </c>
      <c r="B7" s="65">
        <v>0</v>
      </c>
      <c r="C7">
        <v>3</v>
      </c>
      <c r="D7">
        <v>5</v>
      </c>
    </row>
    <row r="8" spans="1:4">
      <c r="A8" s="67">
        <v>40898</v>
      </c>
      <c r="B8" s="65">
        <v>0</v>
      </c>
      <c r="C8">
        <v>3</v>
      </c>
      <c r="D8">
        <v>5</v>
      </c>
    </row>
    <row r="9" spans="1:4">
      <c r="A9" s="67">
        <v>40893</v>
      </c>
      <c r="B9" s="65">
        <v>0</v>
      </c>
      <c r="C9">
        <v>3</v>
      </c>
      <c r="D9">
        <v>5</v>
      </c>
    </row>
    <row r="10" spans="1:4">
      <c r="A10" s="67">
        <v>40893</v>
      </c>
      <c r="B10" s="65">
        <v>0</v>
      </c>
      <c r="C10">
        <v>3</v>
      </c>
      <c r="D10">
        <v>5</v>
      </c>
    </row>
    <row r="11" spans="1:4">
      <c r="A11" s="67">
        <v>40897</v>
      </c>
      <c r="B11" s="65">
        <v>0</v>
      </c>
      <c r="C11">
        <v>3</v>
      </c>
      <c r="D11">
        <v>5</v>
      </c>
    </row>
    <row r="12" spans="1:4">
      <c r="A12" s="67">
        <v>40897</v>
      </c>
      <c r="B12" s="65">
        <v>0</v>
      </c>
      <c r="C12">
        <v>3</v>
      </c>
      <c r="D12">
        <v>5</v>
      </c>
    </row>
    <row r="13" spans="1:4">
      <c r="A13" s="67">
        <v>40896</v>
      </c>
      <c r="B13" s="65">
        <v>0</v>
      </c>
      <c r="C13">
        <v>3</v>
      </c>
      <c r="D13">
        <v>5</v>
      </c>
    </row>
    <row r="14" spans="1:4">
      <c r="A14" s="67">
        <v>40889</v>
      </c>
      <c r="B14" s="65">
        <v>0</v>
      </c>
      <c r="C14">
        <v>3</v>
      </c>
      <c r="D14">
        <v>5</v>
      </c>
    </row>
    <row r="15" spans="1:4">
      <c r="A15" s="67">
        <v>40907</v>
      </c>
      <c r="B15" s="66">
        <v>0</v>
      </c>
      <c r="C15">
        <v>3</v>
      </c>
      <c r="D15">
        <v>5</v>
      </c>
    </row>
    <row r="16" spans="1:4">
      <c r="A16" s="5">
        <v>40911</v>
      </c>
      <c r="B16" s="24">
        <v>0</v>
      </c>
      <c r="C16">
        <v>3</v>
      </c>
      <c r="D16">
        <v>5</v>
      </c>
    </row>
    <row r="17" spans="1:4">
      <c r="A17" s="5">
        <v>40914</v>
      </c>
      <c r="B17" s="24">
        <v>0</v>
      </c>
      <c r="C17">
        <v>3</v>
      </c>
      <c r="D17">
        <v>5</v>
      </c>
    </row>
    <row r="18" spans="1:4">
      <c r="A18" s="5">
        <v>40917</v>
      </c>
      <c r="B18" s="24">
        <v>0</v>
      </c>
      <c r="C18">
        <v>3</v>
      </c>
      <c r="D18">
        <v>5</v>
      </c>
    </row>
    <row r="19" spans="1:4">
      <c r="A19" s="5">
        <v>40918</v>
      </c>
      <c r="B19" s="24">
        <v>0</v>
      </c>
      <c r="C19">
        <v>3</v>
      </c>
      <c r="D19">
        <v>5</v>
      </c>
    </row>
    <row r="20" spans="1:4">
      <c r="A20" s="5">
        <v>40924</v>
      </c>
      <c r="B20" s="24">
        <v>0</v>
      </c>
      <c r="C20">
        <v>3</v>
      </c>
      <c r="D20">
        <v>5</v>
      </c>
    </row>
    <row r="21" spans="1:4">
      <c r="A21" s="5">
        <v>40932</v>
      </c>
      <c r="B21" s="19">
        <v>0</v>
      </c>
      <c r="C21">
        <v>3</v>
      </c>
      <c r="D21">
        <v>5</v>
      </c>
    </row>
    <row r="22" spans="1:4">
      <c r="A22" s="5">
        <v>40935</v>
      </c>
      <c r="B22" s="24">
        <v>0</v>
      </c>
      <c r="C22">
        <v>3</v>
      </c>
      <c r="D22">
        <v>5</v>
      </c>
    </row>
    <row r="23" spans="1:4">
      <c r="A23" s="69">
        <v>40927</v>
      </c>
      <c r="B23" s="24">
        <v>0</v>
      </c>
      <c r="C23">
        <v>3</v>
      </c>
      <c r="D23">
        <v>5</v>
      </c>
    </row>
    <row r="24" spans="1:4">
      <c r="A24" s="69">
        <v>40927</v>
      </c>
      <c r="B24" s="9">
        <v>2</v>
      </c>
      <c r="C24">
        <v>3</v>
      </c>
      <c r="D24">
        <v>5</v>
      </c>
    </row>
    <row r="25" spans="1:4">
      <c r="A25" s="70">
        <v>40948</v>
      </c>
      <c r="B25" s="9">
        <v>0</v>
      </c>
      <c r="C25">
        <v>3</v>
      </c>
      <c r="D25">
        <v>5</v>
      </c>
    </row>
    <row r="26" spans="1:4">
      <c r="A26" s="70">
        <v>40948</v>
      </c>
      <c r="B26" s="9">
        <v>7</v>
      </c>
      <c r="C26">
        <v>3</v>
      </c>
      <c r="D26">
        <v>5</v>
      </c>
    </row>
    <row r="27" spans="1:4">
      <c r="A27" s="70">
        <v>40939</v>
      </c>
      <c r="B27" s="9">
        <v>0</v>
      </c>
      <c r="C27">
        <v>3</v>
      </c>
      <c r="D27">
        <v>5</v>
      </c>
    </row>
    <row r="28" spans="1:4">
      <c r="A28" s="70">
        <v>40945</v>
      </c>
      <c r="B28" s="9">
        <v>0</v>
      </c>
      <c r="C28">
        <v>3</v>
      </c>
      <c r="D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106</vt:i4>
      </vt:variant>
    </vt:vector>
  </HeadingPairs>
  <TitlesOfParts>
    <vt:vector size="110" baseType="lpstr">
      <vt:lpstr>TP</vt:lpstr>
      <vt:lpstr>AV</vt:lpstr>
      <vt:lpstr>SV</vt:lpstr>
      <vt:lpstr>Sheet1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131H 0.5-um TP</vt:lpstr>
      <vt:lpstr>131H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157-158-159 ISO 6 SV</vt:lpstr>
      <vt:lpstr>157-158-159 ISO 7 FV</vt:lpstr>
      <vt:lpstr>157-158-159 ISO 7 SV</vt:lpstr>
      <vt:lpstr>157-158-159 ISO 8 SV</vt:lpstr>
      <vt:lpstr>153L SV</vt:lpstr>
      <vt:lpstr>153-154 FV</vt:lpstr>
      <vt:lpstr>153-154 SV</vt:lpstr>
      <vt:lpstr>152-156 FV</vt:lpstr>
      <vt:lpstr>152-156 SV</vt:lpstr>
      <vt:lpstr>133L SV</vt:lpstr>
      <vt:lpstr>132-133 FV</vt:lpstr>
      <vt:lpstr>132-133 SV</vt:lpstr>
      <vt:lpstr>131L SV</vt:lpstr>
      <vt:lpstr>130-131 FV</vt:lpstr>
      <vt:lpstr>130-131 SV</vt:lpstr>
      <vt:lpstr>127H SV</vt:lpstr>
      <vt:lpstr>126-127 FV</vt:lpstr>
      <vt:lpstr>126-127 SV</vt:lpstr>
      <vt:lpstr>162-163-147B SFV</vt:lpstr>
      <vt:lpstr>160-161SFV</vt:lpstr>
      <vt:lpstr>141 SFV</vt:lpstr>
      <vt:lpstr>140-150-151 SFV</vt:lpstr>
      <vt:lpstr>136-137 SFV</vt:lpstr>
      <vt:lpstr>135L SFV</vt:lpstr>
      <vt:lpstr>134-135 SFV</vt:lpstr>
      <vt:lpstr>129H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2013-08-29T21:14:42Z</cp:lastPrinted>
  <dcterms:created xsi:type="dcterms:W3CDTF">2011-10-04T20:19:43Z</dcterms:created>
  <dcterms:modified xsi:type="dcterms:W3CDTF">2013-10-07T19:06:17Z</dcterms:modified>
</cp:coreProperties>
</file>