
<file path=[Content_Types].xml><?xml version="1.0" encoding="utf-8"?>
<Types xmlns="http://schemas.openxmlformats.org/package/2006/content-types">
  <Override PartName="/xl/chartsheets/sheet17.xml" ContentType="application/vnd.openxmlformats-officedocument.spreadsheetml.chartsheet+xml"/>
  <Override PartName="/xl/drawings/drawing68.xml" ContentType="application/vnd.openxmlformats-officedocument.drawing+xml"/>
  <Override PartName="/xl/chartsheets/sheet24.xml" ContentType="application/vnd.openxmlformats-officedocument.spreadsheetml.chartsheet+xml"/>
  <Override PartName="/xl/chartsheets/sheet35.xml" ContentType="application/vnd.openxmlformats-officedocument.spreadsheetml.chart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39.xml" ContentType="application/vnd.openxmlformats-officedocument.drawing+xml"/>
  <Override PartName="/xl/drawings/drawing57.xml" ContentType="application/vnd.openxmlformats-officedocument.drawing+xml"/>
  <Override PartName="/xl/chartsheets/sheet13.xml" ContentType="application/vnd.openxmlformats-officedocument.spreadsheetml.chartsheet+xml"/>
  <Override PartName="/xl/chartsheets/sheet31.xml" ContentType="application/vnd.openxmlformats-officedocument.spreadsheetml.chartsheet+xml"/>
  <Override PartName="/xl/worksheets/sheet7.xml" ContentType="application/vnd.openxmlformats-officedocument.spreadsheetml.worksheet+xml"/>
  <Override PartName="/xl/drawings/drawing17.xml" ContentType="application/vnd.openxmlformats-officedocument.drawingml.chartshapes+xml"/>
  <Override PartName="/xl/drawings/drawing28.xml" ContentType="application/vnd.openxmlformats-officedocument.drawing+xml"/>
  <Override PartName="/xl/drawings/drawing46.xml" ContentType="application/vnd.openxmlformats-officedocument.drawingml.chartshapes+xml"/>
  <Override PartName="/xl/drawings/drawing64.xml" ContentType="application/vnd.openxmlformats-officedocument.drawing+xml"/>
  <Override PartName="/xl/drawings/drawing75.xml" ContentType="application/vnd.openxmlformats-officedocument.drawingml.chartshapes+xml"/>
  <Default Extension="xml" ContentType="application/xml"/>
  <Override PartName="/xl/chartsheets/sheet20.xml" ContentType="application/vnd.openxmlformats-officedocument.spreadsheetml.chartsheet+xml"/>
  <Override PartName="/xl/drawings/drawing2.xml" ContentType="application/vnd.openxmlformats-officedocument.drawing+xml"/>
  <Override PartName="/xl/drawings/drawing35.xml" ContentType="application/vnd.openxmlformats-officedocument.drawingml.chartshapes+xml"/>
  <Override PartName="/xl/drawings/drawing53.xml" ContentType="application/vnd.openxmlformats-officedocument.drawing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42.xml" ContentType="application/vnd.openxmlformats-officedocument.drawingml.chartshapes+xml"/>
  <Override PartName="/xl/charts/chart27.xml" ContentType="application/vnd.openxmlformats-officedocument.drawingml.chart+xml"/>
  <Override PartName="/xl/drawings/drawing60.xml" ContentType="application/vnd.openxmlformats-officedocument.drawing+xml"/>
  <Override PartName="/xl/drawings/drawing71.xml" ContentType="application/vnd.openxmlformats-officedocument.drawingml.chartshapes+xml"/>
  <Override PartName="/xl/charts/chart38.xml" ContentType="application/vnd.openxmlformats-officedocument.drawingml.chart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heets/sheet29.xml" ContentType="application/vnd.openxmlformats-officedocument.spreadsheetml.chart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heets/sheet18.xml" ContentType="application/vnd.openxmlformats-officedocument.spreadsheetml.chartsheet+xml"/>
  <Override PartName="/xl/chartsheets/sheet36.xml" ContentType="application/vnd.openxmlformats-officedocument.spreadsheetml.chartsheet+xml"/>
  <Default Extension="bin" ContentType="application/vnd.openxmlformats-officedocument.spreadsheetml.printerSettings"/>
  <Override PartName="/xl/drawings/drawing69.xml" ContentType="application/vnd.openxmlformats-officedocument.drawingml.chartshapes+xml"/>
  <Override PartName="/xl/chartsheets/sheet25.xml" ContentType="application/vnd.openxmlformats-officedocument.spreadsheetml.chart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58.xml" ContentType="application/vnd.openxmlformats-officedocument.drawing+xml"/>
  <Override PartName="/xl/drawings/drawing76.xml" ContentType="application/vnd.openxmlformats-officedocument.drawing+xml"/>
  <Override PartName="/xl/chartsheets/sheet14.xml" ContentType="application/vnd.openxmlformats-officedocument.spreadsheetml.chartsheet+xml"/>
  <Override PartName="/xl/chartsheets/sheet32.xml" ContentType="application/vnd.openxmlformats-officedocument.spreadsheetml.chartsheet+xml"/>
  <Override PartName="/xl/worksheets/sheet8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25.xml" ContentType="application/vnd.openxmlformats-officedocument.drawingml.chartshapes+xml"/>
  <Override PartName="/xl/drawings/drawing43.xml" ContentType="application/vnd.openxmlformats-officedocument.drawing+xml"/>
  <Override PartName="/xl/drawings/drawing54.xml" ContentType="application/vnd.openxmlformats-officedocument.drawingml.chartshapes+xml"/>
  <Override PartName="/xl/drawings/drawing72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61.xml" ContentType="application/vnd.openxmlformats-officedocument.drawingml.chartshapes+xml"/>
  <Override PartName="/xl/chartsheets/sheet5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50.xml" ContentType="application/vnd.openxmlformats-officedocument.drawingml.chartshapes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drawings/drawing59.xml" ContentType="application/vnd.openxmlformats-officedocument.drawingml.chartshapes+xml"/>
  <Override PartName="/xl/chartsheets/sheet15.xml" ContentType="application/vnd.openxmlformats-officedocument.spreadsheetml.chartsheet+xml"/>
  <Override PartName="/xl/chartsheets/sheet33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ml.chartshapes+xml"/>
  <Override PartName="/xl/drawings/drawing48.xml" ContentType="application/vnd.openxmlformats-officedocument.drawingml.chartshapes+xml"/>
  <Override PartName="/xl/drawings/drawing66.xml" ContentType="application/vnd.openxmlformats-officedocument.drawing+xml"/>
  <Override PartName="/xl/drawings/drawing77.xml" ContentType="application/vnd.openxmlformats-officedocument.drawingml.chartshapes+xml"/>
  <Override PartName="/xl/chartsheets/sheet22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ml.chartshapes+xml"/>
  <Override PartName="/xl/drawings/drawing55.xml" ContentType="application/vnd.openxmlformats-officedocument.drawing+xml"/>
  <Default Extension="rels" ContentType="application/vnd.openxmlformats-package.relationships+xml"/>
  <Override PartName="/xl/chartsheets/sheet11.xml" ContentType="application/vnd.openxmlformats-officedocument.spreadsheetml.chartsheet+xml"/>
  <Override PartName="/xl/chartsheets/sheet40.xml" ContentType="application/vnd.openxmlformats-officedocument.spreadsheetml.chartsheet+xml"/>
  <Override PartName="/xl/worksheets/sheet5.xml" ContentType="application/vnd.openxmlformats-officedocument.spreadsheetml.work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44.xml" ContentType="application/vnd.openxmlformats-officedocument.drawingml.chartshapes+xml"/>
  <Override PartName="/xl/charts/chart29.xml" ContentType="application/vnd.openxmlformats-officedocument.drawingml.chart+xml"/>
  <Override PartName="/xl/drawings/drawing62.xml" ContentType="application/vnd.openxmlformats-officedocument.drawing+xml"/>
  <Override PartName="/xl/drawings/drawing73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51.xml" ContentType="application/vnd.openxmlformats-officedocument.drawing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40.xml" ContentType="application/vnd.openxmlformats-officedocument.drawingml.chartshapes+xml"/>
  <Override PartName="/xl/charts/chart25.xml" ContentType="application/vnd.openxmlformats-officedocument.drawingml.chart+xml"/>
  <Override PartName="/xl/chartsheets/sheet2.xml" ContentType="application/vnd.openxmlformats-officedocument.spreadsheetml.chart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heets/sheet38.xml" ContentType="application/vnd.openxmlformats-officedocument.spreadsheetml.chartsheet+xml"/>
  <Override PartName="/xl/charts/chart21.xml" ContentType="application/vnd.openxmlformats-officedocument.drawingml.chart+xml"/>
  <Override PartName="/xl/chartsheets/sheet27.xml" ContentType="application/vnd.openxmlformats-officedocument.spreadsheetml.chartshee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heets/sheet16.xml" ContentType="application/vnd.openxmlformats-officedocument.spreadsheetml.chartsheet+xml"/>
  <Override PartName="/xl/chartsheets/sheet34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ml.chartshapes+xml"/>
  <Override PartName="/xl/chartsheets/sheet23.xml" ContentType="application/vnd.openxmlformats-officedocument.spreadsheetml.chartshee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27.xml" ContentType="application/vnd.openxmlformats-officedocument.drawingml.chartshapes+xml"/>
  <Override PartName="/xl/drawings/drawing45.xml" ContentType="application/vnd.openxmlformats-officedocument.drawing+xml"/>
  <Override PartName="/xl/drawings/drawing56.xml" ContentType="application/vnd.openxmlformats-officedocument.drawingml.chartshapes+xml"/>
  <Override PartName="/xl/drawings/drawing74.xml" ContentType="application/vnd.openxmlformats-officedocument.drawing+xml"/>
  <Override PartName="/xl/chartsheets/sheet12.xml" ContentType="application/vnd.openxmlformats-officedocument.spreadsheetml.chartsheet+xml"/>
  <Override PartName="/xl/chartsheets/sheet30.xml" ContentType="application/vnd.openxmlformats-officedocument.spreadsheetml.chartsheet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ml.chartshap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41.xml" ContentType="application/vnd.openxmlformats-officedocument.drawing+xml"/>
  <Override PartName="/xl/drawings/drawing52.xml" ContentType="application/vnd.openxmlformats-officedocument.drawingml.chartshapes+xml"/>
  <Override PartName="/xl/drawings/drawing70.xml" ContentType="application/vnd.openxmlformats-officedocument.drawing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6450" windowWidth="21720" windowHeight="6510" tabRatio="628" activeTab="2"/>
  </bookViews>
  <sheets>
    <sheet name="Sheet2" sheetId="147" r:id="rId1"/>
    <sheet name="TP" sheetId="1" r:id="rId2"/>
    <sheet name="AV" sheetId="2" r:id="rId3"/>
    <sheet name="SV" sheetId="3" r:id="rId4"/>
    <sheet name="Start of TP Charts -----&gt;" sheetId="107" r:id="rId5"/>
    <sheet name="616L 0.5-um TP" sheetId="51" r:id="rId6"/>
    <sheet name="616L 5.0-um TP" sheetId="78" r:id="rId7"/>
    <sheet name="616 0.5-um TP" sheetId="50" r:id="rId8"/>
    <sheet name="616 5.0-um TP" sheetId="77" r:id="rId9"/>
    <sheet name="621L 0.5-um TP" sheetId="36" r:id="rId10"/>
    <sheet name="621L 5.0-um TP" sheetId="67" r:id="rId11"/>
    <sheet name="620-621 0.5-um TP" sheetId="35" r:id="rId12"/>
    <sheet name="620-621 5.0-um TP" sheetId="66" r:id="rId13"/>
    <sheet name="618-619 0.5-um TP" sheetId="29" r:id="rId14"/>
    <sheet name="618-619 5.0-um TP" sheetId="58" r:id="rId15"/>
    <sheet name="617L 0.5-um TP" sheetId="31" r:id="rId16"/>
    <sheet name="617L 5.0-um TP" sheetId="65" r:id="rId17"/>
    <sheet name="615-617 0.5-um TP" sheetId="30" r:id="rId18"/>
    <sheet name="615-617 5.0-um TP" sheetId="64" r:id="rId19"/>
    <sheet name="614 0.5-um TP" sheetId="28" r:id="rId20"/>
    <sheet name="614 5.0-um TP" sheetId="59" r:id="rId21"/>
    <sheet name="610-613-611-612 0.5-um TP" sheetId="27" r:id="rId22"/>
    <sheet name="610-613-611-612 5.0-um TP" sheetId="63" r:id="rId23"/>
    <sheet name="Start of AV Graphs -----&gt;" sheetId="87" r:id="rId24"/>
    <sheet name="616L ISO 6 AV" sheetId="103" r:id="rId25"/>
    <sheet name="616 ISO 7 AV" sheetId="102" r:id="rId26"/>
    <sheet name="621L ISO 6 AV" sheetId="99" r:id="rId27"/>
    <sheet name="620-621 ISO 8 AV" sheetId="98" r:id="rId28"/>
    <sheet name="618-619 ISO 8 AV" sheetId="96" r:id="rId29"/>
    <sheet name="617L ISO 6 AV" sheetId="95" r:id="rId30"/>
    <sheet name="615-617 ISO 8 AV" sheetId="94" r:id="rId31"/>
    <sheet name="614 ISO 8 AV" sheetId="93" r:id="rId32"/>
    <sheet name="610-611-612-613 ISO 8 AV" sheetId="92" r:id="rId33"/>
    <sheet name="Start of SV Graphs -----&gt;" sheetId="86" r:id="rId34"/>
    <sheet name="616 ISO 6 SV" sheetId="124" r:id="rId35"/>
    <sheet name="616 ISO 7 SV" sheetId="129" r:id="rId36"/>
    <sheet name="616 ISO 7 FV" sheetId="130" r:id="rId37"/>
    <sheet name="621 ISO 6 SV" sheetId="122" r:id="rId38"/>
    <sheet name="621 ISO 8 SV" sheetId="128" r:id="rId39"/>
    <sheet name="618-619 ISO 8 SV" sheetId="123" r:id="rId40"/>
    <sheet name="617 ISO 6 SV" sheetId="121" r:id="rId41"/>
    <sheet name="615-617 ISO 8 SV" sheetId="125" r:id="rId42"/>
    <sheet name="614 ISO 8 SV" sheetId="120" r:id="rId43"/>
    <sheet name="610-611-612-613 ISO 8 SV" sheetId="117" r:id="rId44"/>
    <sheet name="ACT Area 1 Summary" sheetId="146" r:id="rId45"/>
    <sheet name="ACT Area 2 Summary" sheetId="142" r:id="rId46"/>
    <sheet name="ACT Area 3 Summary" sheetId="138" r:id="rId47"/>
    <sheet name="ACT Area 4 Summary" sheetId="145" r:id="rId48"/>
    <sheet name="ACT Area 5 Summary" sheetId="144" r:id="rId49"/>
  </sheets>
  <definedNames>
    <definedName name="_xlnm.Print_Area" localSheetId="2">AV!#REF!</definedName>
    <definedName name="_xlnm.Print_Area" localSheetId="3">SV!#REF!</definedName>
    <definedName name="_xlnm.Print_Area" localSheetId="1">TP!#REF!</definedName>
  </definedNames>
  <calcPr calcId="125725"/>
</workbook>
</file>

<file path=xl/calcChain.xml><?xml version="1.0" encoding="utf-8"?>
<calcChain xmlns="http://schemas.openxmlformats.org/spreadsheetml/2006/main">
  <c r="S134" i="3"/>
  <c r="T134"/>
  <c r="U134"/>
  <c r="R134"/>
  <c r="N116"/>
  <c r="O116"/>
  <c r="P116"/>
  <c r="M116"/>
  <c r="K99"/>
  <c r="L99"/>
  <c r="M99"/>
  <c r="J99"/>
  <c r="O81"/>
  <c r="P81"/>
  <c r="Q81"/>
  <c r="N81"/>
  <c r="I50"/>
  <c r="J50"/>
  <c r="K50"/>
  <c r="H50"/>
  <c r="L32"/>
  <c r="M32"/>
  <c r="N32"/>
  <c r="K32"/>
  <c r="K136" i="2"/>
  <c r="L136"/>
  <c r="M136"/>
  <c r="J136"/>
  <c r="G118"/>
  <c r="H118"/>
  <c r="I118"/>
  <c r="F118"/>
  <c r="H100"/>
  <c r="I100"/>
  <c r="J100"/>
  <c r="G100"/>
  <c r="I81"/>
  <c r="J81"/>
  <c r="K81"/>
  <c r="H81"/>
  <c r="H49"/>
  <c r="I49"/>
  <c r="J49"/>
  <c r="G49"/>
  <c r="G31"/>
  <c r="H31"/>
  <c r="I31"/>
  <c r="F31"/>
  <c r="M26"/>
  <c r="S26" i="3"/>
  <c r="B122" i="1"/>
  <c r="B225"/>
  <c r="B193"/>
  <c r="I139"/>
  <c r="H139"/>
  <c r="B89"/>
  <c r="B136" i="2"/>
  <c r="B118"/>
  <c r="C100"/>
  <c r="B100"/>
  <c r="B81"/>
  <c r="B49"/>
  <c r="B134" i="3"/>
  <c r="B116"/>
  <c r="C99"/>
  <c r="B99"/>
  <c r="B81"/>
  <c r="B50"/>
  <c r="B32"/>
  <c r="B31" i="2"/>
  <c r="B43" i="1"/>
  <c r="E11" i="146" l="1"/>
  <c r="D11"/>
  <c r="C11"/>
  <c r="G10"/>
  <c r="F10"/>
  <c r="G9"/>
  <c r="F9"/>
  <c r="G8"/>
  <c r="F8"/>
  <c r="G7"/>
  <c r="F7"/>
  <c r="E11" i="145"/>
  <c r="D11"/>
  <c r="C11"/>
  <c r="G10"/>
  <c r="F10"/>
  <c r="G9"/>
  <c r="F9"/>
  <c r="G8"/>
  <c r="F8"/>
  <c r="G7"/>
  <c r="F7"/>
  <c r="E11" i="144"/>
  <c r="D11"/>
  <c r="C11"/>
  <c r="G10"/>
  <c r="F10"/>
  <c r="G9"/>
  <c r="F9"/>
  <c r="G8"/>
  <c r="F8"/>
  <c r="G7"/>
  <c r="F7"/>
  <c r="E11" i="142"/>
  <c r="D11"/>
  <c r="C11"/>
  <c r="G10"/>
  <c r="F10"/>
  <c r="G9"/>
  <c r="F9"/>
  <c r="G8"/>
  <c r="F8"/>
  <c r="G7"/>
  <c r="F7"/>
  <c r="E11" i="138"/>
  <c r="D11"/>
  <c r="C11"/>
  <c r="G10"/>
  <c r="F10"/>
  <c r="G9"/>
  <c r="F9"/>
  <c r="G8"/>
  <c r="F8"/>
  <c r="G7"/>
  <c r="F7"/>
  <c r="G11" i="146" l="1"/>
  <c r="F11"/>
  <c r="F11" i="145"/>
  <c r="G11"/>
  <c r="F11" i="144"/>
  <c r="G11"/>
  <c r="F11" i="142"/>
  <c r="G11"/>
  <c r="F11" i="138"/>
  <c r="G11"/>
</calcChain>
</file>

<file path=xl/sharedStrings.xml><?xml version="1.0" encoding="utf-8"?>
<sst xmlns="http://schemas.openxmlformats.org/spreadsheetml/2006/main" count="942" uniqueCount="139">
  <si>
    <t>Date</t>
  </si>
  <si>
    <t>A1 0.5</t>
  </si>
  <si>
    <t>A1 5.0</t>
  </si>
  <si>
    <t>A2 0.5</t>
  </si>
  <si>
    <t>A2 5.0</t>
  </si>
  <si>
    <t>AL/ACT #</t>
  </si>
  <si>
    <t>QC SSN</t>
  </si>
  <si>
    <t>Comments</t>
  </si>
  <si>
    <t>A3 0.5</t>
  </si>
  <si>
    <t>A3 5.0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</si>
  <si>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</si>
  <si>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</si>
  <si>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</si>
  <si>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</si>
  <si>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</si>
  <si>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</si>
  <si>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</si>
  <si>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</si>
  <si>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</si>
  <si>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</si>
  <si>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</si>
  <si>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GPC</t>
  </si>
  <si>
    <t>GPR</t>
  </si>
  <si>
    <t>GNR</t>
  </si>
  <si>
    <t>Y/M</t>
  </si>
  <si>
    <t>ISO 8</t>
  </si>
  <si>
    <t>ISO 7</t>
  </si>
  <si>
    <t>Test</t>
  </si>
  <si>
    <t>Total Samples</t>
  </si>
  <si>
    <t>Number Over Alert Level</t>
  </si>
  <si>
    <t>Number Over Action Level</t>
  </si>
  <si>
    <t>% Over Alert Level</t>
  </si>
  <si>
    <t>% Over Action Level</t>
  </si>
  <si>
    <t>Total Particulates at 0.5-µm</t>
  </si>
  <si>
    <t>Total Particulates at 5.0-µm</t>
  </si>
  <si>
    <t>Air Viables</t>
  </si>
  <si>
    <t>Surface and Floor Viables</t>
  </si>
  <si>
    <t>Grand Total</t>
  </si>
  <si>
    <t>RM 614</t>
  </si>
  <si>
    <t>A4 0.5</t>
  </si>
  <si>
    <t>A4 5.0</t>
  </si>
  <si>
    <t>RM 618/619</t>
  </si>
  <si>
    <t>RM 620/621</t>
  </si>
  <si>
    <t>S1</t>
  </si>
  <si>
    <t>RM 610/613</t>
  </si>
  <si>
    <t>A4</t>
  </si>
  <si>
    <t>A5</t>
  </si>
  <si>
    <t>F2</t>
  </si>
  <si>
    <t>RM 615/616</t>
  </si>
  <si>
    <t>S6</t>
  </si>
  <si>
    <t>S7</t>
  </si>
  <si>
    <t>S8</t>
  </si>
  <si>
    <t>RM 617</t>
  </si>
  <si>
    <t>A5 0.5</t>
  </si>
  <si>
    <t>A5 5.0</t>
  </si>
  <si>
    <t>A6 0.5</t>
  </si>
  <si>
    <t>A6 5.0</t>
  </si>
  <si>
    <t>A7 0.5</t>
  </si>
  <si>
    <t>A7 5.0</t>
  </si>
  <si>
    <t>A6</t>
  </si>
  <si>
    <t>A7</t>
  </si>
  <si>
    <t>S9</t>
  </si>
  <si>
    <t>S10</t>
  </si>
  <si>
    <t>F3</t>
  </si>
  <si>
    <t>QC-12-07597</t>
  </si>
  <si>
    <t>QC-12-07440</t>
  </si>
  <si>
    <t>QC-12-07509</t>
  </si>
  <si>
    <t>:arge white, round, raised fuzzy mold</t>
  </si>
  <si>
    <t>QC-12-07397</t>
  </si>
  <si>
    <t>QC-12-06994</t>
  </si>
  <si>
    <t>GPR w/spores</t>
  </si>
  <si>
    <t>QC-12-07576</t>
  </si>
  <si>
    <t>QC-12-06749</t>
  </si>
  <si>
    <t>QC-12-06839</t>
  </si>
  <si>
    <t>QC-12-07158</t>
  </si>
  <si>
    <t>QC-12-07218</t>
  </si>
  <si>
    <t>QC-12-07311</t>
  </si>
  <si>
    <t>QC-12-07533</t>
  </si>
  <si>
    <t>1 large, black, folded mold</t>
  </si>
  <si>
    <t>QC-12-07781</t>
  </si>
  <si>
    <t>Large, fuzzy white front, grey reverse</t>
  </si>
  <si>
    <t>QC-12-07247</t>
  </si>
  <si>
    <t>QC-12-07116</t>
  </si>
  <si>
    <t>with spores</t>
  </si>
  <si>
    <t>Small white peach fuzz mold</t>
  </si>
  <si>
    <t>QC-12-07119</t>
  </si>
  <si>
    <t>QC-12-08053</t>
  </si>
  <si>
    <t>QC-12-07976</t>
  </si>
  <si>
    <t>QC-12-08285</t>
  </si>
  <si>
    <t>AL-082712-001</t>
  </si>
  <si>
    <t>QC-12-07827</t>
  </si>
  <si>
    <t xml:space="preserve">1 white, furry, medium size </t>
  </si>
  <si>
    <t>AL-081412-001</t>
  </si>
  <si>
    <t>QC-12-08317</t>
  </si>
  <si>
    <t>QC-12-08764</t>
  </si>
  <si>
    <t>QC-12-08253</t>
  </si>
  <si>
    <t>White, round, fuzzy, raised, reverse: tan</t>
  </si>
  <si>
    <t>QC-12-08666</t>
  </si>
  <si>
    <t>QC-12-08814</t>
  </si>
  <si>
    <t>QC-12-09060</t>
  </si>
  <si>
    <t>12-0768 to 12-0773 and 12-0774 to 12-0779</t>
  </si>
  <si>
    <t>ACT-20120076</t>
  </si>
  <si>
    <t>AL-091712-002</t>
  </si>
  <si>
    <t>QC-12-08569</t>
  </si>
  <si>
    <t>1 large, white, round mold</t>
  </si>
  <si>
    <t>AL-090412-001</t>
  </si>
  <si>
    <t>QC-12-06660</t>
  </si>
  <si>
    <t>AL-070212-001</t>
  </si>
  <si>
    <t>QC-12-08620</t>
  </si>
  <si>
    <t>1 large, tan, round mold, and 1 meduim, white, round mold</t>
  </si>
  <si>
    <t>QC-12-09043</t>
  </si>
  <si>
    <t>Small, white , round, cotton-like mold</t>
  </si>
  <si>
    <t>White, round, pitted, cotton-like mold</t>
  </si>
  <si>
    <t>QC-12-09044</t>
  </si>
  <si>
    <t>White small round cotton-like mold. SDA</t>
  </si>
  <si>
    <t>SDA</t>
  </si>
  <si>
    <t>QC-12-07904</t>
  </si>
  <si>
    <t>AL-091712-001</t>
  </si>
  <si>
    <t>QC-12-09245</t>
  </si>
  <si>
    <t>QC-12-08110</t>
  </si>
  <si>
    <t>QC-12-08531</t>
  </si>
  <si>
    <t>AL-082712-001.</t>
  </si>
  <si>
    <t>QC-12-09620</t>
  </si>
  <si>
    <t>QC-12-08013</t>
  </si>
  <si>
    <t>QC-12-09826</t>
  </si>
  <si>
    <t>QC-12-09738</t>
  </si>
  <si>
    <t>QC-12-08843</t>
  </si>
  <si>
    <t>AL-091112-001</t>
  </si>
  <si>
    <t>QC-12-08844</t>
  </si>
  <si>
    <t>QC-12-07046</t>
  </si>
  <si>
    <t>QC-12-09704</t>
  </si>
  <si>
    <t>QC-12-09569</t>
  </si>
  <si>
    <t>QC-12-09194</t>
  </si>
  <si>
    <t>QC-12-09401</t>
  </si>
  <si>
    <t>Media Prep and Glasswash Area (Rooms 610, 611, 612 and 613)</t>
  </si>
  <si>
    <t>Manufacturing 1 and Fermentation 2 Area (Rooms 615, 616 and 617)</t>
  </si>
  <si>
    <t>Buffer Prep Area (Rooms 618 and 619)</t>
  </si>
  <si>
    <t>Fermentation 3 Area (Rooms 620 and 621)</t>
  </si>
  <si>
    <t>Exit Area (Room 614)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</si>
</sst>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auto="1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79998168889431442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theme="4" tint="0.79998168889431442"/>
      </top>
      <bottom style="medium">
        <color indexed="64"/>
      </bottom>
      <diagonal/>
    </border>
    <border>
      <left/>
      <right/>
      <top style="thin">
        <color theme="4" tint="0.79998168889431442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79998168889431442"/>
      </top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indexed="64"/>
      </bottom>
      <diagonal/>
    </border>
    <border>
      <left/>
      <right/>
      <top style="thin">
        <color theme="4" tint="0.7999816888943144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79998168889431442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14" fontId="2" fillId="0" borderId="0" xfId="0" applyNumberFormat="1" applyFont="1"/>
    <xf numFmtId="14" fontId="2" fillId="0" borderId="11" xfId="0" applyNumberFormat="1" applyFont="1" applyBorder="1"/>
    <xf numFmtId="14" fontId="2" fillId="0" borderId="0" xfId="0" applyNumberFormat="1" applyFont="1" applyBorder="1"/>
    <xf numFmtId="14" fontId="2" fillId="0" borderId="9" xfId="0" applyNumberFormat="1" applyFont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13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12" xfId="0" applyFont="1" applyBorder="1"/>
    <xf numFmtId="0" fontId="2" fillId="0" borderId="11" xfId="0" applyFont="1" applyBorder="1"/>
    <xf numFmtId="0" fontId="0" fillId="0" borderId="16" xfId="0" applyBorder="1" applyAlignment="1">
      <alignment horizontal="center"/>
    </xf>
    <xf numFmtId="14" fontId="0" fillId="0" borderId="0" xfId="0" applyNumberForma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0" borderId="10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14" fontId="2" fillId="0" borderId="4" xfId="0" applyNumberFormat="1" applyFont="1" applyBorder="1"/>
    <xf numFmtId="14" fontId="2" fillId="0" borderId="1" xfId="0" applyNumberFormat="1" applyFont="1" applyBorder="1"/>
    <xf numFmtId="14" fontId="2" fillId="0" borderId="12" xfId="0" applyNumberFormat="1" applyFont="1" applyBorder="1"/>
    <xf numFmtId="0" fontId="2" fillId="0" borderId="23" xfId="0" applyFont="1" applyBorder="1" applyAlignment="1">
      <alignment horizontal="center"/>
    </xf>
    <xf numFmtId="0" fontId="2" fillId="0" borderId="9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5" xfId="0" applyFont="1" applyBorder="1"/>
    <xf numFmtId="0" fontId="2" fillId="0" borderId="14" xfId="0" applyFont="1" applyBorder="1"/>
    <xf numFmtId="0" fontId="2" fillId="0" borderId="27" xfId="0" applyFont="1" applyBorder="1"/>
    <xf numFmtId="14" fontId="2" fillId="0" borderId="8" xfId="0" applyNumberFormat="1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29" xfId="0" applyFont="1" applyBorder="1" applyAlignment="1">
      <alignment horizontal="center"/>
    </xf>
    <xf numFmtId="0" fontId="2" fillId="0" borderId="10" xfId="0" applyFont="1" applyBorder="1"/>
    <xf numFmtId="0" fontId="2" fillId="0" borderId="3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2" fillId="0" borderId="3" xfId="0" applyNumberFormat="1" applyFont="1" applyBorder="1"/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14" fontId="2" fillId="0" borderId="32" xfId="0" applyNumberFormat="1" applyFont="1" applyBorder="1"/>
    <xf numFmtId="0" fontId="2" fillId="0" borderId="32" xfId="0" applyFont="1" applyBorder="1"/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/>
    <xf numFmtId="0" fontId="2" fillId="4" borderId="14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0" borderId="5" xfId="0" applyFont="1" applyBorder="1"/>
    <xf numFmtId="1" fontId="2" fillId="0" borderId="9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3" xfId="0" applyFont="1" applyBorder="1"/>
    <xf numFmtId="0" fontId="2" fillId="3" borderId="29" xfId="0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right"/>
    </xf>
    <xf numFmtId="0" fontId="2" fillId="0" borderId="8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36" xfId="0" applyFont="1" applyBorder="1"/>
    <xf numFmtId="0" fontId="2" fillId="0" borderId="37" xfId="0" applyFont="1" applyBorder="1"/>
    <xf numFmtId="0" fontId="2" fillId="0" borderId="45" xfId="0" applyFont="1" applyBorder="1"/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2" fillId="0" borderId="0" xfId="0" applyFont="1" applyFill="1" applyAlignment="1">
      <alignment horizontal="center" vertical="center"/>
    </xf>
    <xf numFmtId="0" fontId="2" fillId="5" borderId="2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0" xfId="0" applyFont="1" applyFill="1"/>
    <xf numFmtId="0" fontId="2" fillId="0" borderId="5" xfId="0" applyFont="1" applyFill="1" applyBorder="1" applyAlignment="1">
      <alignment horizontal="center"/>
    </xf>
    <xf numFmtId="0" fontId="2" fillId="5" borderId="8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1" fontId="2" fillId="0" borderId="0" xfId="0" applyNumberFormat="1" applyFont="1" applyBorder="1"/>
    <xf numFmtId="0" fontId="3" fillId="0" borderId="0" xfId="0" applyFont="1" applyBorder="1"/>
  </cellXfs>
  <cellStyles count="1">
    <cellStyle name="Normal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A0000"/>
      <color rgb="FFFF6699"/>
      <color rgb="FFFFAFAF"/>
      <color rgb="FFFF5050"/>
      <color rgb="FFFF6D6D"/>
      <color rgb="FF993366"/>
      <color rgb="FFCC66FF"/>
      <color rgb="FF000066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4.xml"/><Relationship Id="rId26" Type="http://schemas.openxmlformats.org/officeDocument/2006/relationships/chartsheet" Target="chartsheets/sheet22.xml"/><Relationship Id="rId39" Type="http://schemas.openxmlformats.org/officeDocument/2006/relationships/chartsheet" Target="chartsheets/sheet35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7.xml"/><Relationship Id="rId34" Type="http://schemas.openxmlformats.org/officeDocument/2006/relationships/chartsheet" Target="chartsheets/sheet30.xml"/><Relationship Id="rId42" Type="http://schemas.openxmlformats.org/officeDocument/2006/relationships/chartsheet" Target="chartsheets/sheet38.xml"/><Relationship Id="rId47" Type="http://schemas.openxmlformats.org/officeDocument/2006/relationships/worksheet" Target="worksheets/sheet7.xml"/><Relationship Id="rId50" Type="http://schemas.openxmlformats.org/officeDocument/2006/relationships/theme" Target="theme/theme1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3.xml"/><Relationship Id="rId25" Type="http://schemas.openxmlformats.org/officeDocument/2006/relationships/chartsheet" Target="chartsheets/sheet21.xml"/><Relationship Id="rId33" Type="http://schemas.openxmlformats.org/officeDocument/2006/relationships/chartsheet" Target="chartsheets/sheet29.xml"/><Relationship Id="rId38" Type="http://schemas.openxmlformats.org/officeDocument/2006/relationships/chartsheet" Target="chartsheets/sheet34.xml"/><Relationship Id="rId46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6.xml"/><Relationship Id="rId29" Type="http://schemas.openxmlformats.org/officeDocument/2006/relationships/chartsheet" Target="chartsheets/sheet25.xml"/><Relationship Id="rId41" Type="http://schemas.openxmlformats.org/officeDocument/2006/relationships/chartsheet" Target="chartsheets/sheet3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24" Type="http://schemas.openxmlformats.org/officeDocument/2006/relationships/chartsheet" Target="chartsheets/sheet20.xml"/><Relationship Id="rId32" Type="http://schemas.openxmlformats.org/officeDocument/2006/relationships/chartsheet" Target="chartsheets/sheet28.xml"/><Relationship Id="rId37" Type="http://schemas.openxmlformats.org/officeDocument/2006/relationships/chartsheet" Target="chartsheets/sheet33.xml"/><Relationship Id="rId40" Type="http://schemas.openxmlformats.org/officeDocument/2006/relationships/chartsheet" Target="chartsheets/sheet36.xml"/><Relationship Id="rId45" Type="http://schemas.openxmlformats.org/officeDocument/2006/relationships/worksheet" Target="worksheets/sheet5.xml"/><Relationship Id="rId53" Type="http://schemas.openxmlformats.org/officeDocument/2006/relationships/calcChain" Target="calcChain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1.xml"/><Relationship Id="rId23" Type="http://schemas.openxmlformats.org/officeDocument/2006/relationships/chartsheet" Target="chartsheets/sheet19.xml"/><Relationship Id="rId28" Type="http://schemas.openxmlformats.org/officeDocument/2006/relationships/chartsheet" Target="chartsheets/sheet24.xml"/><Relationship Id="rId36" Type="http://schemas.openxmlformats.org/officeDocument/2006/relationships/chartsheet" Target="chartsheets/sheet32.xml"/><Relationship Id="rId49" Type="http://schemas.openxmlformats.org/officeDocument/2006/relationships/worksheet" Target="worksheets/sheet9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5.xml"/><Relationship Id="rId31" Type="http://schemas.openxmlformats.org/officeDocument/2006/relationships/chartsheet" Target="chartsheets/sheet27.xml"/><Relationship Id="rId44" Type="http://schemas.openxmlformats.org/officeDocument/2006/relationships/chartsheet" Target="chartsheets/sheet40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chartsheet" Target="chartsheets/sheet18.xml"/><Relationship Id="rId27" Type="http://schemas.openxmlformats.org/officeDocument/2006/relationships/chartsheet" Target="chartsheets/sheet23.xml"/><Relationship Id="rId30" Type="http://schemas.openxmlformats.org/officeDocument/2006/relationships/chartsheet" Target="chartsheets/sheet26.xml"/><Relationship Id="rId35" Type="http://schemas.openxmlformats.org/officeDocument/2006/relationships/chartsheet" Target="chartsheets/sheet31.xml"/><Relationship Id="rId43" Type="http://schemas.openxmlformats.org/officeDocument/2006/relationships/chartsheet" Target="chartsheets/sheet39.xml"/><Relationship Id="rId48" Type="http://schemas.openxmlformats.org/officeDocument/2006/relationships/worksheet" Target="worksheets/sheet8.xml"/><Relationship Id="rId8" Type="http://schemas.openxmlformats.org/officeDocument/2006/relationships/chartsheet" Target="chartsheets/sheet4.xml"/><Relationship Id="rId51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68087168"/>
        <c:axId val="68170880"/>
      </c:barChart>
      <c:catAx>
        <c:axId val="68087168"/>
        <c:scaling>
          <c:orientation val="minMax"/>
        </c:scaling>
        <c:axPos val="b"/>
        <c:tickLblPos val="nextTo"/>
        <c:crossAx val="68170880"/>
        <c:crosses val="autoZero"/>
        <c:auto val="1"/>
        <c:lblAlgn val="ctr"/>
        <c:lblOffset val="100"/>
      </c:catAx>
      <c:valAx>
        <c:axId val="68170880"/>
        <c:scaling>
          <c:orientation val="minMax"/>
        </c:scaling>
        <c:axPos val="l"/>
        <c:majorGridlines/>
        <c:tickLblPos val="nextTo"/>
        <c:crossAx val="68087168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594"/>
        </c:manualLayout>
      </c:layout>
      <c:lineChart>
        <c:grouping val="standard"/>
        <c:ser>
          <c:idx val="0"/>
          <c:order val="0"/>
          <c:tx>
            <c:strRef>
              <c:f>TP!$B$168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TP!$B$169:$B$192</c:f>
              <c:numCache>
                <c:formatCode>General</c:formatCode>
                <c:ptCount val="24"/>
                <c:pt idx="0">
                  <c:v>1277</c:v>
                </c:pt>
                <c:pt idx="1">
                  <c:v>219</c:v>
                </c:pt>
                <c:pt idx="2">
                  <c:v>119</c:v>
                </c:pt>
                <c:pt idx="3">
                  <c:v>146</c:v>
                </c:pt>
                <c:pt idx="4">
                  <c:v>123</c:v>
                </c:pt>
                <c:pt idx="5">
                  <c:v>851</c:v>
                </c:pt>
                <c:pt idx="6">
                  <c:v>14</c:v>
                </c:pt>
                <c:pt idx="7">
                  <c:v>140</c:v>
                </c:pt>
                <c:pt idx="8">
                  <c:v>33</c:v>
                </c:pt>
                <c:pt idx="9">
                  <c:v>34</c:v>
                </c:pt>
                <c:pt idx="10">
                  <c:v>173</c:v>
                </c:pt>
                <c:pt idx="12">
                  <c:v>1</c:v>
                </c:pt>
                <c:pt idx="13">
                  <c:v>2</c:v>
                </c:pt>
                <c:pt idx="14">
                  <c:v>12</c:v>
                </c:pt>
                <c:pt idx="15">
                  <c:v>88</c:v>
                </c:pt>
                <c:pt idx="16">
                  <c:v>34</c:v>
                </c:pt>
                <c:pt idx="17">
                  <c:v>16</c:v>
                </c:pt>
                <c:pt idx="18">
                  <c:v>15</c:v>
                </c:pt>
                <c:pt idx="19">
                  <c:v>23</c:v>
                </c:pt>
                <c:pt idx="20">
                  <c:v>10</c:v>
                </c:pt>
                <c:pt idx="21">
                  <c:v>94</c:v>
                </c:pt>
                <c:pt idx="22">
                  <c:v>13</c:v>
                </c:pt>
              </c:numCache>
            </c:numRef>
          </c:val>
        </c:ser>
        <c:ser>
          <c:idx val="1"/>
          <c:order val="1"/>
          <c:tx>
            <c:strRef>
              <c:f>TP!$D$168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TP!$D$169:$D$192</c:f>
              <c:numCache>
                <c:formatCode>General</c:formatCode>
                <c:ptCount val="24"/>
                <c:pt idx="0">
                  <c:v>1007</c:v>
                </c:pt>
                <c:pt idx="1">
                  <c:v>284</c:v>
                </c:pt>
                <c:pt idx="2">
                  <c:v>49</c:v>
                </c:pt>
                <c:pt idx="3">
                  <c:v>63</c:v>
                </c:pt>
                <c:pt idx="4">
                  <c:v>59</c:v>
                </c:pt>
                <c:pt idx="5">
                  <c:v>687</c:v>
                </c:pt>
                <c:pt idx="6">
                  <c:v>5</c:v>
                </c:pt>
                <c:pt idx="7">
                  <c:v>139</c:v>
                </c:pt>
                <c:pt idx="8">
                  <c:v>11</c:v>
                </c:pt>
                <c:pt idx="9">
                  <c:v>19</c:v>
                </c:pt>
                <c:pt idx="10">
                  <c:v>124</c:v>
                </c:pt>
                <c:pt idx="12">
                  <c:v>1</c:v>
                </c:pt>
                <c:pt idx="13">
                  <c:v>4</c:v>
                </c:pt>
                <c:pt idx="14">
                  <c:v>9</c:v>
                </c:pt>
                <c:pt idx="15">
                  <c:v>32</c:v>
                </c:pt>
                <c:pt idx="16">
                  <c:v>11</c:v>
                </c:pt>
                <c:pt idx="17">
                  <c:v>23</c:v>
                </c:pt>
                <c:pt idx="18">
                  <c:v>38</c:v>
                </c:pt>
                <c:pt idx="19">
                  <c:v>35</c:v>
                </c:pt>
                <c:pt idx="20">
                  <c:v>5</c:v>
                </c:pt>
                <c:pt idx="21">
                  <c:v>71</c:v>
                </c:pt>
                <c:pt idx="22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TP!$F$168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TP!$F$169:$F$192</c:f>
              <c:numCache>
                <c:formatCode>General</c:formatCode>
                <c:ptCount val="24"/>
                <c:pt idx="0">
                  <c:v>297</c:v>
                </c:pt>
                <c:pt idx="1">
                  <c:v>296</c:v>
                </c:pt>
                <c:pt idx="2">
                  <c:v>96</c:v>
                </c:pt>
                <c:pt idx="3">
                  <c:v>23</c:v>
                </c:pt>
                <c:pt idx="4">
                  <c:v>237</c:v>
                </c:pt>
                <c:pt idx="5">
                  <c:v>229</c:v>
                </c:pt>
                <c:pt idx="6">
                  <c:v>2</c:v>
                </c:pt>
                <c:pt idx="7">
                  <c:v>120</c:v>
                </c:pt>
                <c:pt idx="8">
                  <c:v>5</c:v>
                </c:pt>
                <c:pt idx="9">
                  <c:v>8</c:v>
                </c:pt>
                <c:pt idx="10">
                  <c:v>54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  <c:pt idx="15">
                  <c:v>15</c:v>
                </c:pt>
                <c:pt idx="16">
                  <c:v>75</c:v>
                </c:pt>
                <c:pt idx="17">
                  <c:v>19</c:v>
                </c:pt>
                <c:pt idx="18">
                  <c:v>26</c:v>
                </c:pt>
                <c:pt idx="19">
                  <c:v>29</c:v>
                </c:pt>
                <c:pt idx="20">
                  <c:v>0</c:v>
                </c:pt>
                <c:pt idx="21">
                  <c:v>175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TP!$H$168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TP!$H$169:$H$192</c:f>
              <c:numCache>
                <c:formatCode>General</c:formatCode>
                <c:ptCount val="24"/>
                <c:pt idx="0">
                  <c:v>0</c:v>
                </c:pt>
                <c:pt idx="1">
                  <c:v>60</c:v>
                </c:pt>
                <c:pt idx="2">
                  <c:v>11</c:v>
                </c:pt>
                <c:pt idx="3">
                  <c:v>63</c:v>
                </c:pt>
                <c:pt idx="4">
                  <c:v>5</c:v>
                </c:pt>
                <c:pt idx="5">
                  <c:v>228</c:v>
                </c:pt>
                <c:pt idx="6">
                  <c:v>5</c:v>
                </c:pt>
                <c:pt idx="7">
                  <c:v>31</c:v>
                </c:pt>
                <c:pt idx="8">
                  <c:v>85</c:v>
                </c:pt>
                <c:pt idx="9">
                  <c:v>5</c:v>
                </c:pt>
                <c:pt idx="10">
                  <c:v>36</c:v>
                </c:pt>
                <c:pt idx="12">
                  <c:v>17</c:v>
                </c:pt>
                <c:pt idx="13">
                  <c:v>341</c:v>
                </c:pt>
                <c:pt idx="14">
                  <c:v>40</c:v>
                </c:pt>
                <c:pt idx="15">
                  <c:v>66</c:v>
                </c:pt>
                <c:pt idx="16">
                  <c:v>92</c:v>
                </c:pt>
                <c:pt idx="17">
                  <c:v>84</c:v>
                </c:pt>
                <c:pt idx="18">
                  <c:v>21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137</c:v>
                </c:pt>
              </c:numCache>
            </c:numRef>
          </c:val>
        </c:ser>
        <c:ser>
          <c:idx val="4"/>
          <c:order val="4"/>
          <c:tx>
            <c:strRef>
              <c:f>TP!$J$168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TP!$J$169:$J$192</c:f>
              <c:numCache>
                <c:formatCode>General</c:formatCode>
                <c:ptCount val="24"/>
                <c:pt idx="0">
                  <c:v>0</c:v>
                </c:pt>
                <c:pt idx="1">
                  <c:v>83</c:v>
                </c:pt>
                <c:pt idx="2">
                  <c:v>11</c:v>
                </c:pt>
                <c:pt idx="3">
                  <c:v>30</c:v>
                </c:pt>
                <c:pt idx="4">
                  <c:v>5</c:v>
                </c:pt>
                <c:pt idx="5">
                  <c:v>311</c:v>
                </c:pt>
                <c:pt idx="6">
                  <c:v>3</c:v>
                </c:pt>
                <c:pt idx="7">
                  <c:v>39</c:v>
                </c:pt>
                <c:pt idx="8">
                  <c:v>31</c:v>
                </c:pt>
                <c:pt idx="9">
                  <c:v>5</c:v>
                </c:pt>
                <c:pt idx="10">
                  <c:v>5</c:v>
                </c:pt>
                <c:pt idx="12">
                  <c:v>7</c:v>
                </c:pt>
                <c:pt idx="13">
                  <c:v>151</c:v>
                </c:pt>
                <c:pt idx="14">
                  <c:v>35</c:v>
                </c:pt>
                <c:pt idx="15">
                  <c:v>103</c:v>
                </c:pt>
                <c:pt idx="16">
                  <c:v>104</c:v>
                </c:pt>
                <c:pt idx="17">
                  <c:v>115</c:v>
                </c:pt>
                <c:pt idx="18">
                  <c:v>66</c:v>
                </c:pt>
                <c:pt idx="19">
                  <c:v>0</c:v>
                </c:pt>
                <c:pt idx="20">
                  <c:v>154</c:v>
                </c:pt>
                <c:pt idx="21">
                  <c:v>0</c:v>
                </c:pt>
                <c:pt idx="22">
                  <c:v>607</c:v>
                </c:pt>
              </c:numCache>
            </c:numRef>
          </c:val>
        </c:ser>
        <c:ser>
          <c:idx val="5"/>
          <c:order val="5"/>
          <c:tx>
            <c:strRef>
              <c:f>TP!$L$168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TP!$L$169:$L$192</c:f>
              <c:numCache>
                <c:formatCode>General</c:formatCode>
                <c:ptCount val="24"/>
                <c:pt idx="0">
                  <c:v>1</c:v>
                </c:pt>
                <c:pt idx="1">
                  <c:v>23</c:v>
                </c:pt>
                <c:pt idx="2">
                  <c:v>5</c:v>
                </c:pt>
                <c:pt idx="3">
                  <c:v>21</c:v>
                </c:pt>
                <c:pt idx="4">
                  <c:v>12</c:v>
                </c:pt>
                <c:pt idx="5">
                  <c:v>77</c:v>
                </c:pt>
                <c:pt idx="6">
                  <c:v>6</c:v>
                </c:pt>
                <c:pt idx="7">
                  <c:v>23</c:v>
                </c:pt>
                <c:pt idx="8">
                  <c:v>23</c:v>
                </c:pt>
                <c:pt idx="9">
                  <c:v>19</c:v>
                </c:pt>
                <c:pt idx="10">
                  <c:v>16</c:v>
                </c:pt>
                <c:pt idx="12">
                  <c:v>2</c:v>
                </c:pt>
                <c:pt idx="13">
                  <c:v>145</c:v>
                </c:pt>
                <c:pt idx="14">
                  <c:v>130</c:v>
                </c:pt>
                <c:pt idx="15">
                  <c:v>115</c:v>
                </c:pt>
                <c:pt idx="16">
                  <c:v>106</c:v>
                </c:pt>
                <c:pt idx="17">
                  <c:v>137</c:v>
                </c:pt>
                <c:pt idx="18">
                  <c:v>92</c:v>
                </c:pt>
                <c:pt idx="19">
                  <c:v>0</c:v>
                </c:pt>
                <c:pt idx="20">
                  <c:v>49</c:v>
                </c:pt>
                <c:pt idx="21">
                  <c:v>0</c:v>
                </c:pt>
                <c:pt idx="22">
                  <c:v>113</c:v>
                </c:pt>
              </c:numCache>
            </c:numRef>
          </c:val>
        </c:ser>
        <c:marker val="1"/>
        <c:axId val="110870528"/>
        <c:axId val="110872448"/>
      </c:lineChart>
      <c:dateAx>
        <c:axId val="11087052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872448"/>
        <c:crosses val="autoZero"/>
        <c:auto val="1"/>
        <c:lblOffset val="100"/>
      </c:dateAx>
      <c:valAx>
        <c:axId val="110872448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0870528"/>
        <c:crosses val="autoZero"/>
        <c:crossBetween val="between"/>
        <c:majorUnit val="500"/>
      </c:valAx>
    </c:plotArea>
    <c:plotVisOnly val="1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594"/>
        </c:manualLayout>
      </c:layout>
      <c:lineChart>
        <c:grouping val="standard"/>
        <c:ser>
          <c:idx val="0"/>
          <c:order val="0"/>
          <c:tx>
            <c:strRef>
              <c:f>TP!$C$168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TP!$C$169:$C$192</c:f>
              <c:numCache>
                <c:formatCode>General</c:formatCode>
                <c:ptCount val="24"/>
                <c:pt idx="0">
                  <c:v>66</c:v>
                </c:pt>
                <c:pt idx="1">
                  <c:v>17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37</c:v>
                </c:pt>
                <c:pt idx="6">
                  <c:v>0</c:v>
                </c:pt>
                <c:pt idx="7">
                  <c:v>12</c:v>
                </c:pt>
                <c:pt idx="8">
                  <c:v>1</c:v>
                </c:pt>
                <c:pt idx="9">
                  <c:v>4</c:v>
                </c:pt>
                <c:pt idx="10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10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TP!$E$168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TP!$E$169:$E$192</c:f>
              <c:numCache>
                <c:formatCode>General</c:formatCode>
                <c:ptCount val="24"/>
                <c:pt idx="0">
                  <c:v>56</c:v>
                </c:pt>
                <c:pt idx="1">
                  <c:v>22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39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3</c:v>
                </c:pt>
                <c:pt idx="10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TP!$G$169:$G$192</c:f>
              <c:numCache>
                <c:formatCode>General</c:formatCode>
                <c:ptCount val="24"/>
                <c:pt idx="0">
                  <c:v>15</c:v>
                </c:pt>
                <c:pt idx="1">
                  <c:v>25</c:v>
                </c:pt>
                <c:pt idx="2">
                  <c:v>6</c:v>
                </c:pt>
                <c:pt idx="3">
                  <c:v>2</c:v>
                </c:pt>
                <c:pt idx="4">
                  <c:v>11</c:v>
                </c:pt>
                <c:pt idx="5">
                  <c:v>4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13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TP!$I$169:$I$192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15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2">
                  <c:v>4</c:v>
                </c:pt>
                <c:pt idx="13">
                  <c:v>32</c:v>
                </c:pt>
                <c:pt idx="14">
                  <c:v>5</c:v>
                </c:pt>
                <c:pt idx="15">
                  <c:v>10</c:v>
                </c:pt>
                <c:pt idx="16">
                  <c:v>14</c:v>
                </c:pt>
                <c:pt idx="17">
                  <c:v>9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34</c:v>
                </c:pt>
              </c:numCache>
            </c:numRef>
          </c:val>
        </c:ser>
        <c:ser>
          <c:idx val="4"/>
          <c:order val="4"/>
          <c:tx>
            <c:strRef>
              <c:f>TP!$K$168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TP!$K$169:$K$192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2">
                  <c:v>3</c:v>
                </c:pt>
                <c:pt idx="13">
                  <c:v>19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41</c:v>
                </c:pt>
              </c:numCache>
            </c:numRef>
          </c:val>
        </c:ser>
        <c:ser>
          <c:idx val="5"/>
          <c:order val="5"/>
          <c:tx>
            <c:strRef>
              <c:f>TP!$M$168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TP!$A$169:$A$192</c:f>
              <c:numCache>
                <c:formatCode>m/d/yyyy</c:formatCode>
                <c:ptCount val="24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41164</c:v>
                </c:pt>
                <c:pt idx="10">
                  <c:v>41169</c:v>
                </c:pt>
                <c:pt idx="11">
                  <c:v>41179</c:v>
                </c:pt>
                <c:pt idx="12">
                  <c:v>41092</c:v>
                </c:pt>
                <c:pt idx="13">
                  <c:v>41101</c:v>
                </c:pt>
                <c:pt idx="14">
                  <c:v>41106</c:v>
                </c:pt>
                <c:pt idx="15">
                  <c:v>41117</c:v>
                </c:pt>
                <c:pt idx="16">
                  <c:v>41120</c:v>
                </c:pt>
                <c:pt idx="17">
                  <c:v>41131</c:v>
                </c:pt>
                <c:pt idx="18">
                  <c:v>41136</c:v>
                </c:pt>
                <c:pt idx="19">
                  <c:v>41151</c:v>
                </c:pt>
                <c:pt idx="20">
                  <c:v>41159</c:v>
                </c:pt>
                <c:pt idx="21">
                  <c:v>41164</c:v>
                </c:pt>
                <c:pt idx="22">
                  <c:v>41169</c:v>
                </c:pt>
                <c:pt idx="23">
                  <c:v>41179</c:v>
                </c:pt>
              </c:numCache>
            </c:numRef>
          </c:cat>
          <c:val>
            <c:numRef>
              <c:f>TP!$M$169:$M$192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2">
                  <c:v>1</c:v>
                </c:pt>
                <c:pt idx="13">
                  <c:v>13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17</c:v>
                </c:pt>
              </c:numCache>
            </c:numRef>
          </c:val>
        </c:ser>
        <c:marker val="1"/>
        <c:axId val="114189824"/>
        <c:axId val="114191744"/>
      </c:lineChart>
      <c:dateAx>
        <c:axId val="11418982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4191744"/>
        <c:crosses val="autoZero"/>
        <c:auto val="1"/>
        <c:lblOffset val="100"/>
      </c:dateAx>
      <c:valAx>
        <c:axId val="11419174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4189824"/>
        <c:crosses val="autoZero"/>
        <c:crossBetween val="between"/>
        <c:majorUnit val="50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TP!$H$125</c:f>
              <c:strCache>
                <c:ptCount val="1"/>
                <c:pt idx="0">
                  <c:v>A2 0.5</c:v>
                </c:pt>
              </c:strCache>
            </c:strRef>
          </c:tx>
          <c:cat>
            <c:numRef>
              <c:f>TP!$A$126:$A$138</c:f>
              <c:numCache>
                <c:formatCode>m/d/yyyy</c:formatCode>
                <c:ptCount val="13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41164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TP!$H$126:$H$138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111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</c:ser>
        <c:marker val="1"/>
        <c:axId val="114164480"/>
        <c:axId val="114221440"/>
      </c:lineChart>
      <c:dateAx>
        <c:axId val="11416448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4221440"/>
        <c:crosses val="autoZero"/>
        <c:auto val="1"/>
        <c:lblOffset val="100"/>
      </c:dateAx>
      <c:valAx>
        <c:axId val="114221440"/>
        <c:scaling>
          <c:orientation val="minMax"/>
          <c:max val="3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4164480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TP!$I$125</c:f>
              <c:strCache>
                <c:ptCount val="1"/>
                <c:pt idx="0">
                  <c:v>A2 5.0</c:v>
                </c:pt>
              </c:strCache>
            </c:strRef>
          </c:tx>
          <c:cat>
            <c:numRef>
              <c:f>TP!$A$126:$A$138</c:f>
              <c:numCache>
                <c:formatCode>m/d/yyyy</c:formatCode>
                <c:ptCount val="13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41164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TP!$I$126:$I$138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marker val="1"/>
        <c:axId val="114348416"/>
        <c:axId val="114349952"/>
      </c:lineChart>
      <c:dateAx>
        <c:axId val="11434841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4349952"/>
        <c:crosses val="autoZero"/>
        <c:auto val="1"/>
        <c:lblOffset val="100"/>
      </c:dateAx>
      <c:valAx>
        <c:axId val="114349952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4348416"/>
        <c:crosses val="autoZero"/>
        <c:crossBetween val="between"/>
        <c:majorUnit val="250"/>
      </c:valAx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5"/>
        </c:manualLayout>
      </c:layout>
      <c:lineChart>
        <c:grouping val="standard"/>
        <c:ser>
          <c:idx val="0"/>
          <c:order val="0"/>
          <c:cat>
            <c:numRef>
              <c:f>Sheet2!$A$1:$A$65</c:f>
              <c:numCache>
                <c:formatCode>m/d/yyyy</c:formatCode>
                <c:ptCount val="65"/>
                <c:pt idx="0">
                  <c:v>41092</c:v>
                </c:pt>
                <c:pt idx="1">
                  <c:v>41092</c:v>
                </c:pt>
                <c:pt idx="2">
                  <c:v>41092</c:v>
                </c:pt>
                <c:pt idx="3">
                  <c:v>41092</c:v>
                </c:pt>
                <c:pt idx="4">
                  <c:v>41093</c:v>
                </c:pt>
                <c:pt idx="5">
                  <c:v>41102</c:v>
                </c:pt>
                <c:pt idx="6">
                  <c:v>41105</c:v>
                </c:pt>
                <c:pt idx="7">
                  <c:v>41105</c:v>
                </c:pt>
                <c:pt idx="8">
                  <c:v>41105</c:v>
                </c:pt>
                <c:pt idx="9">
                  <c:v>41105</c:v>
                </c:pt>
                <c:pt idx="10">
                  <c:v>41107</c:v>
                </c:pt>
                <c:pt idx="11">
                  <c:v>41108</c:v>
                </c:pt>
                <c:pt idx="12">
                  <c:v>41110</c:v>
                </c:pt>
                <c:pt idx="13">
                  <c:v>41110</c:v>
                </c:pt>
                <c:pt idx="14">
                  <c:v>41110</c:v>
                </c:pt>
                <c:pt idx="15">
                  <c:v>41116</c:v>
                </c:pt>
                <c:pt idx="16">
                  <c:v>41116</c:v>
                </c:pt>
                <c:pt idx="17">
                  <c:v>41116</c:v>
                </c:pt>
                <c:pt idx="18">
                  <c:v>41116</c:v>
                </c:pt>
                <c:pt idx="19">
                  <c:v>41117</c:v>
                </c:pt>
                <c:pt idx="20">
                  <c:v>41120</c:v>
                </c:pt>
                <c:pt idx="21">
                  <c:v>41120</c:v>
                </c:pt>
                <c:pt idx="22">
                  <c:v>41120</c:v>
                </c:pt>
                <c:pt idx="23">
                  <c:v>41120</c:v>
                </c:pt>
                <c:pt idx="24">
                  <c:v>41121</c:v>
                </c:pt>
                <c:pt idx="25">
                  <c:v>41127</c:v>
                </c:pt>
                <c:pt idx="26">
                  <c:v>41129</c:v>
                </c:pt>
                <c:pt idx="27">
                  <c:v>41129</c:v>
                </c:pt>
                <c:pt idx="28">
                  <c:v>41129</c:v>
                </c:pt>
                <c:pt idx="29">
                  <c:v>41129</c:v>
                </c:pt>
                <c:pt idx="30">
                  <c:v>41135</c:v>
                </c:pt>
                <c:pt idx="31">
                  <c:v>41135</c:v>
                </c:pt>
                <c:pt idx="32">
                  <c:v>41135</c:v>
                </c:pt>
                <c:pt idx="33">
                  <c:v>41135</c:v>
                </c:pt>
                <c:pt idx="34">
                  <c:v>41136</c:v>
                </c:pt>
                <c:pt idx="35">
                  <c:v>41142</c:v>
                </c:pt>
                <c:pt idx="36">
                  <c:v>41143</c:v>
                </c:pt>
                <c:pt idx="37">
                  <c:v>41143</c:v>
                </c:pt>
                <c:pt idx="38">
                  <c:v>41143</c:v>
                </c:pt>
                <c:pt idx="39">
                  <c:v>41143</c:v>
                </c:pt>
                <c:pt idx="40">
                  <c:v>41150</c:v>
                </c:pt>
                <c:pt idx="41">
                  <c:v>41151</c:v>
                </c:pt>
                <c:pt idx="42">
                  <c:v>41151</c:v>
                </c:pt>
                <c:pt idx="43">
                  <c:v>41151</c:v>
                </c:pt>
                <c:pt idx="44">
                  <c:v>41152</c:v>
                </c:pt>
                <c:pt idx="45">
                  <c:v>41156</c:v>
                </c:pt>
                <c:pt idx="46">
                  <c:v>41156</c:v>
                </c:pt>
                <c:pt idx="47">
                  <c:v>41156</c:v>
                </c:pt>
                <c:pt idx="48">
                  <c:v>41156</c:v>
                </c:pt>
                <c:pt idx="49">
                  <c:v>41159</c:v>
                </c:pt>
                <c:pt idx="50">
                  <c:v>41164</c:v>
                </c:pt>
                <c:pt idx="51">
                  <c:v>41164</c:v>
                </c:pt>
                <c:pt idx="52">
                  <c:v>41164</c:v>
                </c:pt>
                <c:pt idx="53">
                  <c:v>41164</c:v>
                </c:pt>
                <c:pt idx="54">
                  <c:v>41165</c:v>
                </c:pt>
                <c:pt idx="55">
                  <c:v>41169</c:v>
                </c:pt>
                <c:pt idx="56">
                  <c:v>41169</c:v>
                </c:pt>
                <c:pt idx="57">
                  <c:v>41169</c:v>
                </c:pt>
                <c:pt idx="58">
                  <c:v>41169</c:v>
                </c:pt>
                <c:pt idx="59">
                  <c:v>41172</c:v>
                </c:pt>
                <c:pt idx="60">
                  <c:v>41178</c:v>
                </c:pt>
                <c:pt idx="61">
                  <c:v>41179</c:v>
                </c:pt>
                <c:pt idx="62">
                  <c:v>41180</c:v>
                </c:pt>
                <c:pt idx="63">
                  <c:v>41180</c:v>
                </c:pt>
                <c:pt idx="64">
                  <c:v>41180</c:v>
                </c:pt>
              </c:numCache>
            </c:numRef>
          </c:cat>
          <c:val>
            <c:numRef>
              <c:f>Sheet2!$B$1:$B$65</c:f>
              <c:numCache>
                <c:formatCode>General</c:formatCode>
                <c:ptCount val="65"/>
                <c:pt idx="0">
                  <c:v>30</c:v>
                </c:pt>
                <c:pt idx="1">
                  <c:v>73</c:v>
                </c:pt>
                <c:pt idx="2">
                  <c:v>3</c:v>
                </c:pt>
                <c:pt idx="3">
                  <c:v>15</c:v>
                </c:pt>
                <c:pt idx="4">
                  <c:v>7</c:v>
                </c:pt>
                <c:pt idx="5">
                  <c:v>9</c:v>
                </c:pt>
                <c:pt idx="6">
                  <c:v>107</c:v>
                </c:pt>
                <c:pt idx="7">
                  <c:v>85</c:v>
                </c:pt>
                <c:pt idx="8">
                  <c:v>11</c:v>
                </c:pt>
                <c:pt idx="9">
                  <c:v>19</c:v>
                </c:pt>
                <c:pt idx="10">
                  <c:v>37</c:v>
                </c:pt>
                <c:pt idx="11">
                  <c:v>12</c:v>
                </c:pt>
                <c:pt idx="12">
                  <c:v>3</c:v>
                </c:pt>
                <c:pt idx="13">
                  <c:v>15</c:v>
                </c:pt>
                <c:pt idx="14">
                  <c:v>5</c:v>
                </c:pt>
                <c:pt idx="15">
                  <c:v>2</c:v>
                </c:pt>
                <c:pt idx="16">
                  <c:v>21</c:v>
                </c:pt>
                <c:pt idx="17">
                  <c:v>50</c:v>
                </c:pt>
                <c:pt idx="18">
                  <c:v>72</c:v>
                </c:pt>
                <c:pt idx="19">
                  <c:v>8</c:v>
                </c:pt>
                <c:pt idx="20">
                  <c:v>8</c:v>
                </c:pt>
                <c:pt idx="21">
                  <c:v>34</c:v>
                </c:pt>
                <c:pt idx="22">
                  <c:v>24</c:v>
                </c:pt>
                <c:pt idx="23">
                  <c:v>15</c:v>
                </c:pt>
                <c:pt idx="24">
                  <c:v>96</c:v>
                </c:pt>
                <c:pt idx="25">
                  <c:v>48</c:v>
                </c:pt>
                <c:pt idx="26">
                  <c:v>8</c:v>
                </c:pt>
                <c:pt idx="27">
                  <c:v>25</c:v>
                </c:pt>
                <c:pt idx="28">
                  <c:v>133</c:v>
                </c:pt>
                <c:pt idx="29">
                  <c:v>4</c:v>
                </c:pt>
                <c:pt idx="30">
                  <c:v>4</c:v>
                </c:pt>
                <c:pt idx="31">
                  <c:v>133</c:v>
                </c:pt>
                <c:pt idx="32">
                  <c:v>0</c:v>
                </c:pt>
                <c:pt idx="33">
                  <c:v>2</c:v>
                </c:pt>
                <c:pt idx="34">
                  <c:v>132</c:v>
                </c:pt>
                <c:pt idx="35">
                  <c:v>211</c:v>
                </c:pt>
                <c:pt idx="36">
                  <c:v>15</c:v>
                </c:pt>
                <c:pt idx="37">
                  <c:v>64</c:v>
                </c:pt>
                <c:pt idx="38">
                  <c:v>0</c:v>
                </c:pt>
                <c:pt idx="39">
                  <c:v>6</c:v>
                </c:pt>
                <c:pt idx="40">
                  <c:v>108</c:v>
                </c:pt>
                <c:pt idx="41">
                  <c:v>24</c:v>
                </c:pt>
                <c:pt idx="42">
                  <c:v>7</c:v>
                </c:pt>
                <c:pt idx="43">
                  <c:v>10</c:v>
                </c:pt>
                <c:pt idx="44">
                  <c:v>92</c:v>
                </c:pt>
                <c:pt idx="45">
                  <c:v>21</c:v>
                </c:pt>
                <c:pt idx="46">
                  <c:v>40</c:v>
                </c:pt>
                <c:pt idx="47">
                  <c:v>1</c:v>
                </c:pt>
                <c:pt idx="48">
                  <c:v>15</c:v>
                </c:pt>
                <c:pt idx="49">
                  <c:v>41</c:v>
                </c:pt>
                <c:pt idx="50">
                  <c:v>24</c:v>
                </c:pt>
                <c:pt idx="51">
                  <c:v>147</c:v>
                </c:pt>
                <c:pt idx="52">
                  <c:v>7</c:v>
                </c:pt>
                <c:pt idx="53">
                  <c:v>1</c:v>
                </c:pt>
                <c:pt idx="54">
                  <c:v>35</c:v>
                </c:pt>
                <c:pt idx="55">
                  <c:v>20</c:v>
                </c:pt>
                <c:pt idx="56">
                  <c:v>46</c:v>
                </c:pt>
                <c:pt idx="57">
                  <c:v>27</c:v>
                </c:pt>
                <c:pt idx="58">
                  <c:v>5</c:v>
                </c:pt>
                <c:pt idx="59">
                  <c:v>71</c:v>
                </c:pt>
                <c:pt idx="60">
                  <c:v>127</c:v>
                </c:pt>
                <c:pt idx="61">
                  <c:v>122</c:v>
                </c:pt>
                <c:pt idx="62">
                  <c:v>6</c:v>
                </c:pt>
                <c:pt idx="63">
                  <c:v>22</c:v>
                </c:pt>
                <c:pt idx="64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Sheet2!$A$1:$A$65</c:f>
              <c:numCache>
                <c:formatCode>m/d/yyyy</c:formatCode>
                <c:ptCount val="65"/>
                <c:pt idx="0">
                  <c:v>41092</c:v>
                </c:pt>
                <c:pt idx="1">
                  <c:v>41092</c:v>
                </c:pt>
                <c:pt idx="2">
                  <c:v>41092</c:v>
                </c:pt>
                <c:pt idx="3">
                  <c:v>41092</c:v>
                </c:pt>
                <c:pt idx="4">
                  <c:v>41093</c:v>
                </c:pt>
                <c:pt idx="5">
                  <c:v>41102</c:v>
                </c:pt>
                <c:pt idx="6">
                  <c:v>41105</c:v>
                </c:pt>
                <c:pt idx="7">
                  <c:v>41105</c:v>
                </c:pt>
                <c:pt idx="8">
                  <c:v>41105</c:v>
                </c:pt>
                <c:pt idx="9">
                  <c:v>41105</c:v>
                </c:pt>
                <c:pt idx="10">
                  <c:v>41107</c:v>
                </c:pt>
                <c:pt idx="11">
                  <c:v>41108</c:v>
                </c:pt>
                <c:pt idx="12">
                  <c:v>41110</c:v>
                </c:pt>
                <c:pt idx="13">
                  <c:v>41110</c:v>
                </c:pt>
                <c:pt idx="14">
                  <c:v>41110</c:v>
                </c:pt>
                <c:pt idx="15">
                  <c:v>41116</c:v>
                </c:pt>
                <c:pt idx="16">
                  <c:v>41116</c:v>
                </c:pt>
                <c:pt idx="17">
                  <c:v>41116</c:v>
                </c:pt>
                <c:pt idx="18">
                  <c:v>41116</c:v>
                </c:pt>
                <c:pt idx="19">
                  <c:v>41117</c:v>
                </c:pt>
                <c:pt idx="20">
                  <c:v>41120</c:v>
                </c:pt>
                <c:pt idx="21">
                  <c:v>41120</c:v>
                </c:pt>
                <c:pt idx="22">
                  <c:v>41120</c:v>
                </c:pt>
                <c:pt idx="23">
                  <c:v>41120</c:v>
                </c:pt>
                <c:pt idx="24">
                  <c:v>41121</c:v>
                </c:pt>
                <c:pt idx="25">
                  <c:v>41127</c:v>
                </c:pt>
                <c:pt idx="26">
                  <c:v>41129</c:v>
                </c:pt>
                <c:pt idx="27">
                  <c:v>41129</c:v>
                </c:pt>
                <c:pt idx="28">
                  <c:v>41129</c:v>
                </c:pt>
                <c:pt idx="29">
                  <c:v>41129</c:v>
                </c:pt>
                <c:pt idx="30">
                  <c:v>41135</c:v>
                </c:pt>
                <c:pt idx="31">
                  <c:v>41135</c:v>
                </c:pt>
                <c:pt idx="32">
                  <c:v>41135</c:v>
                </c:pt>
                <c:pt idx="33">
                  <c:v>41135</c:v>
                </c:pt>
                <c:pt idx="34">
                  <c:v>41136</c:v>
                </c:pt>
                <c:pt idx="35">
                  <c:v>41142</c:v>
                </c:pt>
                <c:pt idx="36">
                  <c:v>41143</c:v>
                </c:pt>
                <c:pt idx="37">
                  <c:v>41143</c:v>
                </c:pt>
                <c:pt idx="38">
                  <c:v>41143</c:v>
                </c:pt>
                <c:pt idx="39">
                  <c:v>41143</c:v>
                </c:pt>
                <c:pt idx="40">
                  <c:v>41150</c:v>
                </c:pt>
                <c:pt idx="41">
                  <c:v>41151</c:v>
                </c:pt>
                <c:pt idx="42">
                  <c:v>41151</c:v>
                </c:pt>
                <c:pt idx="43">
                  <c:v>41151</c:v>
                </c:pt>
                <c:pt idx="44">
                  <c:v>41152</c:v>
                </c:pt>
                <c:pt idx="45">
                  <c:v>41156</c:v>
                </c:pt>
                <c:pt idx="46">
                  <c:v>41156</c:v>
                </c:pt>
                <c:pt idx="47">
                  <c:v>41156</c:v>
                </c:pt>
                <c:pt idx="48">
                  <c:v>41156</c:v>
                </c:pt>
                <c:pt idx="49">
                  <c:v>41159</c:v>
                </c:pt>
                <c:pt idx="50">
                  <c:v>41164</c:v>
                </c:pt>
                <c:pt idx="51">
                  <c:v>41164</c:v>
                </c:pt>
                <c:pt idx="52">
                  <c:v>41164</c:v>
                </c:pt>
                <c:pt idx="53">
                  <c:v>41164</c:v>
                </c:pt>
                <c:pt idx="54">
                  <c:v>41165</c:v>
                </c:pt>
                <c:pt idx="55">
                  <c:v>41169</c:v>
                </c:pt>
                <c:pt idx="56">
                  <c:v>41169</c:v>
                </c:pt>
                <c:pt idx="57">
                  <c:v>41169</c:v>
                </c:pt>
                <c:pt idx="58">
                  <c:v>41169</c:v>
                </c:pt>
                <c:pt idx="59">
                  <c:v>41172</c:v>
                </c:pt>
                <c:pt idx="60">
                  <c:v>41178</c:v>
                </c:pt>
                <c:pt idx="61">
                  <c:v>41179</c:v>
                </c:pt>
                <c:pt idx="62">
                  <c:v>41180</c:v>
                </c:pt>
                <c:pt idx="63">
                  <c:v>41180</c:v>
                </c:pt>
                <c:pt idx="64">
                  <c:v>41180</c:v>
                </c:pt>
              </c:numCache>
            </c:numRef>
          </c:cat>
          <c:val>
            <c:numRef>
              <c:f>Sheet2!$D$1:$D$65</c:f>
              <c:numCache>
                <c:formatCode>General</c:formatCode>
                <c:ptCount val="65"/>
                <c:pt idx="0">
                  <c:v>20</c:v>
                </c:pt>
                <c:pt idx="1">
                  <c:v>29</c:v>
                </c:pt>
                <c:pt idx="2">
                  <c:v>0</c:v>
                </c:pt>
                <c:pt idx="3">
                  <c:v>23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79</c:v>
                </c:pt>
                <c:pt idx="8">
                  <c:v>18</c:v>
                </c:pt>
                <c:pt idx="9">
                  <c:v>17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16</c:v>
                </c:pt>
                <c:pt idx="14">
                  <c:v>7</c:v>
                </c:pt>
                <c:pt idx="15">
                  <c:v>1</c:v>
                </c:pt>
                <c:pt idx="16">
                  <c:v>10</c:v>
                </c:pt>
                <c:pt idx="17">
                  <c:v>60</c:v>
                </c:pt>
                <c:pt idx="18">
                  <c:v>21</c:v>
                </c:pt>
                <c:pt idx="19">
                  <c:v>262</c:v>
                </c:pt>
                <c:pt idx="20">
                  <c:v>21</c:v>
                </c:pt>
                <c:pt idx="21">
                  <c:v>15</c:v>
                </c:pt>
                <c:pt idx="22">
                  <c:v>2</c:v>
                </c:pt>
                <c:pt idx="23">
                  <c:v>12</c:v>
                </c:pt>
                <c:pt idx="24">
                  <c:v>75</c:v>
                </c:pt>
                <c:pt idx="25">
                  <c:v>33</c:v>
                </c:pt>
                <c:pt idx="26">
                  <c:v>3</c:v>
                </c:pt>
                <c:pt idx="27">
                  <c:v>6</c:v>
                </c:pt>
                <c:pt idx="28">
                  <c:v>613</c:v>
                </c:pt>
                <c:pt idx="29">
                  <c:v>3</c:v>
                </c:pt>
                <c:pt idx="30">
                  <c:v>0</c:v>
                </c:pt>
                <c:pt idx="31">
                  <c:v>22</c:v>
                </c:pt>
                <c:pt idx="32">
                  <c:v>2</c:v>
                </c:pt>
                <c:pt idx="33">
                  <c:v>4</c:v>
                </c:pt>
                <c:pt idx="34">
                  <c:v>357</c:v>
                </c:pt>
                <c:pt idx="35">
                  <c:v>118</c:v>
                </c:pt>
                <c:pt idx="36">
                  <c:v>4</c:v>
                </c:pt>
                <c:pt idx="37">
                  <c:v>17</c:v>
                </c:pt>
                <c:pt idx="38">
                  <c:v>2</c:v>
                </c:pt>
                <c:pt idx="39">
                  <c:v>19</c:v>
                </c:pt>
                <c:pt idx="40">
                  <c:v>46</c:v>
                </c:pt>
                <c:pt idx="41">
                  <c:v>20</c:v>
                </c:pt>
                <c:pt idx="42">
                  <c:v>26</c:v>
                </c:pt>
                <c:pt idx="43">
                  <c:v>10</c:v>
                </c:pt>
                <c:pt idx="44">
                  <c:v>15</c:v>
                </c:pt>
                <c:pt idx="45">
                  <c:v>16</c:v>
                </c:pt>
                <c:pt idx="46">
                  <c:v>46</c:v>
                </c:pt>
                <c:pt idx="47">
                  <c:v>0</c:v>
                </c:pt>
                <c:pt idx="48">
                  <c:v>19</c:v>
                </c:pt>
                <c:pt idx="49">
                  <c:v>10</c:v>
                </c:pt>
                <c:pt idx="50">
                  <c:v>2</c:v>
                </c:pt>
                <c:pt idx="51">
                  <c:v>9</c:v>
                </c:pt>
                <c:pt idx="52">
                  <c:v>3</c:v>
                </c:pt>
                <c:pt idx="53">
                  <c:v>3</c:v>
                </c:pt>
                <c:pt idx="54">
                  <c:v>84</c:v>
                </c:pt>
                <c:pt idx="55">
                  <c:v>16</c:v>
                </c:pt>
                <c:pt idx="56">
                  <c:v>34</c:v>
                </c:pt>
                <c:pt idx="57">
                  <c:v>23</c:v>
                </c:pt>
                <c:pt idx="58">
                  <c:v>7</c:v>
                </c:pt>
                <c:pt idx="59">
                  <c:v>203</c:v>
                </c:pt>
                <c:pt idx="60">
                  <c:v>25</c:v>
                </c:pt>
                <c:pt idx="61">
                  <c:v>106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Sheet2!$A$1:$A$65</c:f>
              <c:numCache>
                <c:formatCode>m/d/yyyy</c:formatCode>
                <c:ptCount val="65"/>
                <c:pt idx="0">
                  <c:v>41092</c:v>
                </c:pt>
                <c:pt idx="1">
                  <c:v>41092</c:v>
                </c:pt>
                <c:pt idx="2">
                  <c:v>41092</c:v>
                </c:pt>
                <c:pt idx="3">
                  <c:v>41092</c:v>
                </c:pt>
                <c:pt idx="4">
                  <c:v>41093</c:v>
                </c:pt>
                <c:pt idx="5">
                  <c:v>41102</c:v>
                </c:pt>
                <c:pt idx="6">
                  <c:v>41105</c:v>
                </c:pt>
                <c:pt idx="7">
                  <c:v>41105</c:v>
                </c:pt>
                <c:pt idx="8">
                  <c:v>41105</c:v>
                </c:pt>
                <c:pt idx="9">
                  <c:v>41105</c:v>
                </c:pt>
                <c:pt idx="10">
                  <c:v>41107</c:v>
                </c:pt>
                <c:pt idx="11">
                  <c:v>41108</c:v>
                </c:pt>
                <c:pt idx="12">
                  <c:v>41110</c:v>
                </c:pt>
                <c:pt idx="13">
                  <c:v>41110</c:v>
                </c:pt>
                <c:pt idx="14">
                  <c:v>41110</c:v>
                </c:pt>
                <c:pt idx="15">
                  <c:v>41116</c:v>
                </c:pt>
                <c:pt idx="16">
                  <c:v>41116</c:v>
                </c:pt>
                <c:pt idx="17">
                  <c:v>41116</c:v>
                </c:pt>
                <c:pt idx="18">
                  <c:v>41116</c:v>
                </c:pt>
                <c:pt idx="19">
                  <c:v>41117</c:v>
                </c:pt>
                <c:pt idx="20">
                  <c:v>41120</c:v>
                </c:pt>
                <c:pt idx="21">
                  <c:v>41120</c:v>
                </c:pt>
                <c:pt idx="22">
                  <c:v>41120</c:v>
                </c:pt>
                <c:pt idx="23">
                  <c:v>41120</c:v>
                </c:pt>
                <c:pt idx="24">
                  <c:v>41121</c:v>
                </c:pt>
                <c:pt idx="25">
                  <c:v>41127</c:v>
                </c:pt>
                <c:pt idx="26">
                  <c:v>41129</c:v>
                </c:pt>
                <c:pt idx="27">
                  <c:v>41129</c:v>
                </c:pt>
                <c:pt idx="28">
                  <c:v>41129</c:v>
                </c:pt>
                <c:pt idx="29">
                  <c:v>41129</c:v>
                </c:pt>
                <c:pt idx="30">
                  <c:v>41135</c:v>
                </c:pt>
                <c:pt idx="31">
                  <c:v>41135</c:v>
                </c:pt>
                <c:pt idx="32">
                  <c:v>41135</c:v>
                </c:pt>
                <c:pt idx="33">
                  <c:v>41135</c:v>
                </c:pt>
                <c:pt idx="34">
                  <c:v>41136</c:v>
                </c:pt>
                <c:pt idx="35">
                  <c:v>41142</c:v>
                </c:pt>
                <c:pt idx="36">
                  <c:v>41143</c:v>
                </c:pt>
                <c:pt idx="37">
                  <c:v>41143</c:v>
                </c:pt>
                <c:pt idx="38">
                  <c:v>41143</c:v>
                </c:pt>
                <c:pt idx="39">
                  <c:v>41143</c:v>
                </c:pt>
                <c:pt idx="40">
                  <c:v>41150</c:v>
                </c:pt>
                <c:pt idx="41">
                  <c:v>41151</c:v>
                </c:pt>
                <c:pt idx="42">
                  <c:v>41151</c:v>
                </c:pt>
                <c:pt idx="43">
                  <c:v>41151</c:v>
                </c:pt>
                <c:pt idx="44">
                  <c:v>41152</c:v>
                </c:pt>
                <c:pt idx="45">
                  <c:v>41156</c:v>
                </c:pt>
                <c:pt idx="46">
                  <c:v>41156</c:v>
                </c:pt>
                <c:pt idx="47">
                  <c:v>41156</c:v>
                </c:pt>
                <c:pt idx="48">
                  <c:v>41156</c:v>
                </c:pt>
                <c:pt idx="49">
                  <c:v>41159</c:v>
                </c:pt>
                <c:pt idx="50">
                  <c:v>41164</c:v>
                </c:pt>
                <c:pt idx="51">
                  <c:v>41164</c:v>
                </c:pt>
                <c:pt idx="52">
                  <c:v>41164</c:v>
                </c:pt>
                <c:pt idx="53">
                  <c:v>41164</c:v>
                </c:pt>
                <c:pt idx="54">
                  <c:v>41165</c:v>
                </c:pt>
                <c:pt idx="55">
                  <c:v>41169</c:v>
                </c:pt>
                <c:pt idx="56">
                  <c:v>41169</c:v>
                </c:pt>
                <c:pt idx="57">
                  <c:v>41169</c:v>
                </c:pt>
                <c:pt idx="58">
                  <c:v>41169</c:v>
                </c:pt>
                <c:pt idx="59">
                  <c:v>41172</c:v>
                </c:pt>
                <c:pt idx="60">
                  <c:v>41178</c:v>
                </c:pt>
                <c:pt idx="61">
                  <c:v>41179</c:v>
                </c:pt>
                <c:pt idx="62">
                  <c:v>41180</c:v>
                </c:pt>
                <c:pt idx="63">
                  <c:v>41180</c:v>
                </c:pt>
                <c:pt idx="64">
                  <c:v>41180</c:v>
                </c:pt>
              </c:numCache>
            </c:numRef>
          </c:cat>
          <c:val>
            <c:numRef>
              <c:f>Sheet2!$F$1:$F$65</c:f>
              <c:numCache>
                <c:formatCode>General</c:formatCode>
                <c:ptCount val="65"/>
                <c:pt idx="0">
                  <c:v>14</c:v>
                </c:pt>
                <c:pt idx="1">
                  <c:v>23</c:v>
                </c:pt>
                <c:pt idx="2">
                  <c:v>2</c:v>
                </c:pt>
                <c:pt idx="3">
                  <c:v>18</c:v>
                </c:pt>
                <c:pt idx="4">
                  <c:v>33</c:v>
                </c:pt>
                <c:pt idx="5">
                  <c:v>10</c:v>
                </c:pt>
                <c:pt idx="6">
                  <c:v>33</c:v>
                </c:pt>
                <c:pt idx="7">
                  <c:v>51</c:v>
                </c:pt>
                <c:pt idx="8">
                  <c:v>42</c:v>
                </c:pt>
                <c:pt idx="9">
                  <c:v>15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18</c:v>
                </c:pt>
                <c:pt idx="14">
                  <c:v>22</c:v>
                </c:pt>
                <c:pt idx="15">
                  <c:v>19</c:v>
                </c:pt>
                <c:pt idx="16">
                  <c:v>36</c:v>
                </c:pt>
                <c:pt idx="17">
                  <c:v>42</c:v>
                </c:pt>
                <c:pt idx="18">
                  <c:v>9</c:v>
                </c:pt>
                <c:pt idx="19">
                  <c:v>2</c:v>
                </c:pt>
                <c:pt idx="20">
                  <c:v>29</c:v>
                </c:pt>
                <c:pt idx="21">
                  <c:v>11</c:v>
                </c:pt>
                <c:pt idx="22">
                  <c:v>2</c:v>
                </c:pt>
                <c:pt idx="23">
                  <c:v>43</c:v>
                </c:pt>
                <c:pt idx="24">
                  <c:v>116</c:v>
                </c:pt>
                <c:pt idx="25">
                  <c:v>12</c:v>
                </c:pt>
                <c:pt idx="26">
                  <c:v>10</c:v>
                </c:pt>
                <c:pt idx="27">
                  <c:v>20</c:v>
                </c:pt>
                <c:pt idx="28">
                  <c:v>42</c:v>
                </c:pt>
                <c:pt idx="29">
                  <c:v>3</c:v>
                </c:pt>
                <c:pt idx="30">
                  <c:v>2</c:v>
                </c:pt>
                <c:pt idx="31">
                  <c:v>21</c:v>
                </c:pt>
                <c:pt idx="32">
                  <c:v>0</c:v>
                </c:pt>
                <c:pt idx="33">
                  <c:v>11</c:v>
                </c:pt>
                <c:pt idx="34">
                  <c:v>236</c:v>
                </c:pt>
                <c:pt idx="35">
                  <c:v>82</c:v>
                </c:pt>
                <c:pt idx="36">
                  <c:v>2</c:v>
                </c:pt>
                <c:pt idx="37">
                  <c:v>16</c:v>
                </c:pt>
                <c:pt idx="38">
                  <c:v>0</c:v>
                </c:pt>
                <c:pt idx="39">
                  <c:v>6</c:v>
                </c:pt>
                <c:pt idx="40">
                  <c:v>22</c:v>
                </c:pt>
                <c:pt idx="41">
                  <c:v>19</c:v>
                </c:pt>
                <c:pt idx="42">
                  <c:v>5</c:v>
                </c:pt>
                <c:pt idx="43">
                  <c:v>57</c:v>
                </c:pt>
                <c:pt idx="44">
                  <c:v>2</c:v>
                </c:pt>
                <c:pt idx="45">
                  <c:v>4</c:v>
                </c:pt>
                <c:pt idx="46">
                  <c:v>9</c:v>
                </c:pt>
                <c:pt idx="47">
                  <c:v>1</c:v>
                </c:pt>
                <c:pt idx="48">
                  <c:v>10</c:v>
                </c:pt>
                <c:pt idx="49">
                  <c:v>5</c:v>
                </c:pt>
                <c:pt idx="50">
                  <c:v>11</c:v>
                </c:pt>
                <c:pt idx="51">
                  <c:v>6</c:v>
                </c:pt>
                <c:pt idx="52">
                  <c:v>18</c:v>
                </c:pt>
                <c:pt idx="53">
                  <c:v>1</c:v>
                </c:pt>
                <c:pt idx="54">
                  <c:v>19</c:v>
                </c:pt>
                <c:pt idx="55">
                  <c:v>25</c:v>
                </c:pt>
                <c:pt idx="56">
                  <c:v>12</c:v>
                </c:pt>
                <c:pt idx="57">
                  <c:v>26</c:v>
                </c:pt>
                <c:pt idx="58">
                  <c:v>7</c:v>
                </c:pt>
                <c:pt idx="59">
                  <c:v>582</c:v>
                </c:pt>
                <c:pt idx="60">
                  <c:v>11</c:v>
                </c:pt>
                <c:pt idx="61">
                  <c:v>156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</c:numCache>
            </c:numRef>
          </c:val>
        </c:ser>
        <c:marker val="1"/>
        <c:axId val="114371584"/>
        <c:axId val="114414720"/>
      </c:lineChart>
      <c:dateAx>
        <c:axId val="1143715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4414720"/>
        <c:crosses val="autoZero"/>
        <c:auto val="1"/>
        <c:lblOffset val="100"/>
      </c:dateAx>
      <c:valAx>
        <c:axId val="114414720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4371584"/>
        <c:crosses val="autoZero"/>
        <c:crossBetween val="between"/>
        <c:majorUnit val="5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594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Sheet2!$A$1:$A$65</c:f>
              <c:numCache>
                <c:formatCode>m/d/yyyy</c:formatCode>
                <c:ptCount val="65"/>
                <c:pt idx="0">
                  <c:v>41092</c:v>
                </c:pt>
                <c:pt idx="1">
                  <c:v>41092</c:v>
                </c:pt>
                <c:pt idx="2">
                  <c:v>41092</c:v>
                </c:pt>
                <c:pt idx="3">
                  <c:v>41092</c:v>
                </c:pt>
                <c:pt idx="4">
                  <c:v>41093</c:v>
                </c:pt>
                <c:pt idx="5">
                  <c:v>41102</c:v>
                </c:pt>
                <c:pt idx="6">
                  <c:v>41105</c:v>
                </c:pt>
                <c:pt idx="7">
                  <c:v>41105</c:v>
                </c:pt>
                <c:pt idx="8">
                  <c:v>41105</c:v>
                </c:pt>
                <c:pt idx="9">
                  <c:v>41105</c:v>
                </c:pt>
                <c:pt idx="10">
                  <c:v>41107</c:v>
                </c:pt>
                <c:pt idx="11">
                  <c:v>41108</c:v>
                </c:pt>
                <c:pt idx="12">
                  <c:v>41110</c:v>
                </c:pt>
                <c:pt idx="13">
                  <c:v>41110</c:v>
                </c:pt>
                <c:pt idx="14">
                  <c:v>41110</c:v>
                </c:pt>
                <c:pt idx="15">
                  <c:v>41116</c:v>
                </c:pt>
                <c:pt idx="16">
                  <c:v>41116</c:v>
                </c:pt>
                <c:pt idx="17">
                  <c:v>41116</c:v>
                </c:pt>
                <c:pt idx="18">
                  <c:v>41116</c:v>
                </c:pt>
                <c:pt idx="19">
                  <c:v>41117</c:v>
                </c:pt>
                <c:pt idx="20">
                  <c:v>41120</c:v>
                </c:pt>
                <c:pt idx="21">
                  <c:v>41120</c:v>
                </c:pt>
                <c:pt idx="22">
                  <c:v>41120</c:v>
                </c:pt>
                <c:pt idx="23">
                  <c:v>41120</c:v>
                </c:pt>
                <c:pt idx="24">
                  <c:v>41121</c:v>
                </c:pt>
                <c:pt idx="25">
                  <c:v>41127</c:v>
                </c:pt>
                <c:pt idx="26">
                  <c:v>41129</c:v>
                </c:pt>
                <c:pt idx="27">
                  <c:v>41129</c:v>
                </c:pt>
                <c:pt idx="28">
                  <c:v>41129</c:v>
                </c:pt>
                <c:pt idx="29">
                  <c:v>41129</c:v>
                </c:pt>
                <c:pt idx="30">
                  <c:v>41135</c:v>
                </c:pt>
                <c:pt idx="31">
                  <c:v>41135</c:v>
                </c:pt>
                <c:pt idx="32">
                  <c:v>41135</c:v>
                </c:pt>
                <c:pt idx="33">
                  <c:v>41135</c:v>
                </c:pt>
                <c:pt idx="34">
                  <c:v>41136</c:v>
                </c:pt>
                <c:pt idx="35">
                  <c:v>41142</c:v>
                </c:pt>
                <c:pt idx="36">
                  <c:v>41143</c:v>
                </c:pt>
                <c:pt idx="37">
                  <c:v>41143</c:v>
                </c:pt>
                <c:pt idx="38">
                  <c:v>41143</c:v>
                </c:pt>
                <c:pt idx="39">
                  <c:v>41143</c:v>
                </c:pt>
                <c:pt idx="40">
                  <c:v>41150</c:v>
                </c:pt>
                <c:pt idx="41">
                  <c:v>41151</c:v>
                </c:pt>
                <c:pt idx="42">
                  <c:v>41151</c:v>
                </c:pt>
                <c:pt idx="43">
                  <c:v>41151</c:v>
                </c:pt>
                <c:pt idx="44">
                  <c:v>41152</c:v>
                </c:pt>
                <c:pt idx="45">
                  <c:v>41156</c:v>
                </c:pt>
                <c:pt idx="46">
                  <c:v>41156</c:v>
                </c:pt>
                <c:pt idx="47">
                  <c:v>41156</c:v>
                </c:pt>
                <c:pt idx="48">
                  <c:v>41156</c:v>
                </c:pt>
                <c:pt idx="49">
                  <c:v>41159</c:v>
                </c:pt>
                <c:pt idx="50">
                  <c:v>41164</c:v>
                </c:pt>
                <c:pt idx="51">
                  <c:v>41164</c:v>
                </c:pt>
                <c:pt idx="52">
                  <c:v>41164</c:v>
                </c:pt>
                <c:pt idx="53">
                  <c:v>41164</c:v>
                </c:pt>
                <c:pt idx="54">
                  <c:v>41165</c:v>
                </c:pt>
                <c:pt idx="55">
                  <c:v>41169</c:v>
                </c:pt>
                <c:pt idx="56">
                  <c:v>41169</c:v>
                </c:pt>
                <c:pt idx="57">
                  <c:v>41169</c:v>
                </c:pt>
                <c:pt idx="58">
                  <c:v>41169</c:v>
                </c:pt>
                <c:pt idx="59">
                  <c:v>41172</c:v>
                </c:pt>
                <c:pt idx="60">
                  <c:v>41178</c:v>
                </c:pt>
                <c:pt idx="61">
                  <c:v>41179</c:v>
                </c:pt>
                <c:pt idx="62">
                  <c:v>41180</c:v>
                </c:pt>
                <c:pt idx="63">
                  <c:v>41180</c:v>
                </c:pt>
                <c:pt idx="64">
                  <c:v>41180</c:v>
                </c:pt>
              </c:numCache>
            </c:numRef>
          </c:cat>
          <c:val>
            <c:numRef>
              <c:f>Sheet2!$C$1:$C$65</c:f>
              <c:numCache>
                <c:formatCode>General</c:formatCode>
                <c:ptCount val="65"/>
                <c:pt idx="0">
                  <c:v>4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8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2</c:v>
                </c:pt>
                <c:pt idx="23">
                  <c:v>4</c:v>
                </c:pt>
                <c:pt idx="24">
                  <c:v>20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21</c:v>
                </c:pt>
                <c:pt idx="29">
                  <c:v>0</c:v>
                </c:pt>
                <c:pt idx="30">
                  <c:v>2</c:v>
                </c:pt>
                <c:pt idx="31">
                  <c:v>15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11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6</c:v>
                </c:pt>
                <c:pt idx="50">
                  <c:v>1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5</c:v>
                </c:pt>
                <c:pt idx="61">
                  <c:v>7</c:v>
                </c:pt>
                <c:pt idx="62">
                  <c:v>1</c:v>
                </c:pt>
                <c:pt idx="63">
                  <c:v>5</c:v>
                </c:pt>
                <c:pt idx="64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Sheet2!$A$1:$A$65</c:f>
              <c:numCache>
                <c:formatCode>m/d/yyyy</c:formatCode>
                <c:ptCount val="65"/>
                <c:pt idx="0">
                  <c:v>41092</c:v>
                </c:pt>
                <c:pt idx="1">
                  <c:v>41092</c:v>
                </c:pt>
                <c:pt idx="2">
                  <c:v>41092</c:v>
                </c:pt>
                <c:pt idx="3">
                  <c:v>41092</c:v>
                </c:pt>
                <c:pt idx="4">
                  <c:v>41093</c:v>
                </c:pt>
                <c:pt idx="5">
                  <c:v>41102</c:v>
                </c:pt>
                <c:pt idx="6">
                  <c:v>41105</c:v>
                </c:pt>
                <c:pt idx="7">
                  <c:v>41105</c:v>
                </c:pt>
                <c:pt idx="8">
                  <c:v>41105</c:v>
                </c:pt>
                <c:pt idx="9">
                  <c:v>41105</c:v>
                </c:pt>
                <c:pt idx="10">
                  <c:v>41107</c:v>
                </c:pt>
                <c:pt idx="11">
                  <c:v>41108</c:v>
                </c:pt>
                <c:pt idx="12">
                  <c:v>41110</c:v>
                </c:pt>
                <c:pt idx="13">
                  <c:v>41110</c:v>
                </c:pt>
                <c:pt idx="14">
                  <c:v>41110</c:v>
                </c:pt>
                <c:pt idx="15">
                  <c:v>41116</c:v>
                </c:pt>
                <c:pt idx="16">
                  <c:v>41116</c:v>
                </c:pt>
                <c:pt idx="17">
                  <c:v>41116</c:v>
                </c:pt>
                <c:pt idx="18">
                  <c:v>41116</c:v>
                </c:pt>
                <c:pt idx="19">
                  <c:v>41117</c:v>
                </c:pt>
                <c:pt idx="20">
                  <c:v>41120</c:v>
                </c:pt>
                <c:pt idx="21">
                  <c:v>41120</c:v>
                </c:pt>
                <c:pt idx="22">
                  <c:v>41120</c:v>
                </c:pt>
                <c:pt idx="23">
                  <c:v>41120</c:v>
                </c:pt>
                <c:pt idx="24">
                  <c:v>41121</c:v>
                </c:pt>
                <c:pt idx="25">
                  <c:v>41127</c:v>
                </c:pt>
                <c:pt idx="26">
                  <c:v>41129</c:v>
                </c:pt>
                <c:pt idx="27">
                  <c:v>41129</c:v>
                </c:pt>
                <c:pt idx="28">
                  <c:v>41129</c:v>
                </c:pt>
                <c:pt idx="29">
                  <c:v>41129</c:v>
                </c:pt>
                <c:pt idx="30">
                  <c:v>41135</c:v>
                </c:pt>
                <c:pt idx="31">
                  <c:v>41135</c:v>
                </c:pt>
                <c:pt idx="32">
                  <c:v>41135</c:v>
                </c:pt>
                <c:pt idx="33">
                  <c:v>41135</c:v>
                </c:pt>
                <c:pt idx="34">
                  <c:v>41136</c:v>
                </c:pt>
                <c:pt idx="35">
                  <c:v>41142</c:v>
                </c:pt>
                <c:pt idx="36">
                  <c:v>41143</c:v>
                </c:pt>
                <c:pt idx="37">
                  <c:v>41143</c:v>
                </c:pt>
                <c:pt idx="38">
                  <c:v>41143</c:v>
                </c:pt>
                <c:pt idx="39">
                  <c:v>41143</c:v>
                </c:pt>
                <c:pt idx="40">
                  <c:v>41150</c:v>
                </c:pt>
                <c:pt idx="41">
                  <c:v>41151</c:v>
                </c:pt>
                <c:pt idx="42">
                  <c:v>41151</c:v>
                </c:pt>
                <c:pt idx="43">
                  <c:v>41151</c:v>
                </c:pt>
                <c:pt idx="44">
                  <c:v>41152</c:v>
                </c:pt>
                <c:pt idx="45">
                  <c:v>41156</c:v>
                </c:pt>
                <c:pt idx="46">
                  <c:v>41156</c:v>
                </c:pt>
                <c:pt idx="47">
                  <c:v>41156</c:v>
                </c:pt>
                <c:pt idx="48">
                  <c:v>41156</c:v>
                </c:pt>
                <c:pt idx="49">
                  <c:v>41159</c:v>
                </c:pt>
                <c:pt idx="50">
                  <c:v>41164</c:v>
                </c:pt>
                <c:pt idx="51">
                  <c:v>41164</c:v>
                </c:pt>
                <c:pt idx="52">
                  <c:v>41164</c:v>
                </c:pt>
                <c:pt idx="53">
                  <c:v>41164</c:v>
                </c:pt>
                <c:pt idx="54">
                  <c:v>41165</c:v>
                </c:pt>
                <c:pt idx="55">
                  <c:v>41169</c:v>
                </c:pt>
                <c:pt idx="56">
                  <c:v>41169</c:v>
                </c:pt>
                <c:pt idx="57">
                  <c:v>41169</c:v>
                </c:pt>
                <c:pt idx="58">
                  <c:v>41169</c:v>
                </c:pt>
                <c:pt idx="59">
                  <c:v>41172</c:v>
                </c:pt>
                <c:pt idx="60">
                  <c:v>41178</c:v>
                </c:pt>
                <c:pt idx="61">
                  <c:v>41179</c:v>
                </c:pt>
                <c:pt idx="62">
                  <c:v>41180</c:v>
                </c:pt>
                <c:pt idx="63">
                  <c:v>41180</c:v>
                </c:pt>
                <c:pt idx="64">
                  <c:v>41180</c:v>
                </c:pt>
              </c:numCache>
            </c:numRef>
          </c:cat>
          <c:val>
            <c:numRef>
              <c:f>Sheet2!$E$1:$E$65</c:f>
              <c:numCache>
                <c:formatCode>General</c:formatCode>
                <c:ptCount val="65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33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24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8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6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Sheet2!$A$1:$A$65</c:f>
              <c:numCache>
                <c:formatCode>m/d/yyyy</c:formatCode>
                <c:ptCount val="65"/>
                <c:pt idx="0">
                  <c:v>41092</c:v>
                </c:pt>
                <c:pt idx="1">
                  <c:v>41092</c:v>
                </c:pt>
                <c:pt idx="2">
                  <c:v>41092</c:v>
                </c:pt>
                <c:pt idx="3">
                  <c:v>41092</c:v>
                </c:pt>
                <c:pt idx="4">
                  <c:v>41093</c:v>
                </c:pt>
                <c:pt idx="5">
                  <c:v>41102</c:v>
                </c:pt>
                <c:pt idx="6">
                  <c:v>41105</c:v>
                </c:pt>
                <c:pt idx="7">
                  <c:v>41105</c:v>
                </c:pt>
                <c:pt idx="8">
                  <c:v>41105</c:v>
                </c:pt>
                <c:pt idx="9">
                  <c:v>41105</c:v>
                </c:pt>
                <c:pt idx="10">
                  <c:v>41107</c:v>
                </c:pt>
                <c:pt idx="11">
                  <c:v>41108</c:v>
                </c:pt>
                <c:pt idx="12">
                  <c:v>41110</c:v>
                </c:pt>
                <c:pt idx="13">
                  <c:v>41110</c:v>
                </c:pt>
                <c:pt idx="14">
                  <c:v>41110</c:v>
                </c:pt>
                <c:pt idx="15">
                  <c:v>41116</c:v>
                </c:pt>
                <c:pt idx="16">
                  <c:v>41116</c:v>
                </c:pt>
                <c:pt idx="17">
                  <c:v>41116</c:v>
                </c:pt>
                <c:pt idx="18">
                  <c:v>41116</c:v>
                </c:pt>
                <c:pt idx="19">
                  <c:v>41117</c:v>
                </c:pt>
                <c:pt idx="20">
                  <c:v>41120</c:v>
                </c:pt>
                <c:pt idx="21">
                  <c:v>41120</c:v>
                </c:pt>
                <c:pt idx="22">
                  <c:v>41120</c:v>
                </c:pt>
                <c:pt idx="23">
                  <c:v>41120</c:v>
                </c:pt>
                <c:pt idx="24">
                  <c:v>41121</c:v>
                </c:pt>
                <c:pt idx="25">
                  <c:v>41127</c:v>
                </c:pt>
                <c:pt idx="26">
                  <c:v>41129</c:v>
                </c:pt>
                <c:pt idx="27">
                  <c:v>41129</c:v>
                </c:pt>
                <c:pt idx="28">
                  <c:v>41129</c:v>
                </c:pt>
                <c:pt idx="29">
                  <c:v>41129</c:v>
                </c:pt>
                <c:pt idx="30">
                  <c:v>41135</c:v>
                </c:pt>
                <c:pt idx="31">
                  <c:v>41135</c:v>
                </c:pt>
                <c:pt idx="32">
                  <c:v>41135</c:v>
                </c:pt>
                <c:pt idx="33">
                  <c:v>41135</c:v>
                </c:pt>
                <c:pt idx="34">
                  <c:v>41136</c:v>
                </c:pt>
                <c:pt idx="35">
                  <c:v>41142</c:v>
                </c:pt>
                <c:pt idx="36">
                  <c:v>41143</c:v>
                </c:pt>
                <c:pt idx="37">
                  <c:v>41143</c:v>
                </c:pt>
                <c:pt idx="38">
                  <c:v>41143</c:v>
                </c:pt>
                <c:pt idx="39">
                  <c:v>41143</c:v>
                </c:pt>
                <c:pt idx="40">
                  <c:v>41150</c:v>
                </c:pt>
                <c:pt idx="41">
                  <c:v>41151</c:v>
                </c:pt>
                <c:pt idx="42">
                  <c:v>41151</c:v>
                </c:pt>
                <c:pt idx="43">
                  <c:v>41151</c:v>
                </c:pt>
                <c:pt idx="44">
                  <c:v>41152</c:v>
                </c:pt>
                <c:pt idx="45">
                  <c:v>41156</c:v>
                </c:pt>
                <c:pt idx="46">
                  <c:v>41156</c:v>
                </c:pt>
                <c:pt idx="47">
                  <c:v>41156</c:v>
                </c:pt>
                <c:pt idx="48">
                  <c:v>41156</c:v>
                </c:pt>
                <c:pt idx="49">
                  <c:v>41159</c:v>
                </c:pt>
                <c:pt idx="50">
                  <c:v>41164</c:v>
                </c:pt>
                <c:pt idx="51">
                  <c:v>41164</c:v>
                </c:pt>
                <c:pt idx="52">
                  <c:v>41164</c:v>
                </c:pt>
                <c:pt idx="53">
                  <c:v>41164</c:v>
                </c:pt>
                <c:pt idx="54">
                  <c:v>41165</c:v>
                </c:pt>
                <c:pt idx="55">
                  <c:v>41169</c:v>
                </c:pt>
                <c:pt idx="56">
                  <c:v>41169</c:v>
                </c:pt>
                <c:pt idx="57">
                  <c:v>41169</c:v>
                </c:pt>
                <c:pt idx="58">
                  <c:v>41169</c:v>
                </c:pt>
                <c:pt idx="59">
                  <c:v>41172</c:v>
                </c:pt>
                <c:pt idx="60">
                  <c:v>41178</c:v>
                </c:pt>
                <c:pt idx="61">
                  <c:v>41179</c:v>
                </c:pt>
                <c:pt idx="62">
                  <c:v>41180</c:v>
                </c:pt>
                <c:pt idx="63">
                  <c:v>41180</c:v>
                </c:pt>
                <c:pt idx="64">
                  <c:v>41180</c:v>
                </c:pt>
              </c:numCache>
            </c:numRef>
          </c:cat>
          <c:val>
            <c:numRef>
              <c:f>Sheet2!$G$1:$G$65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</c:ser>
        <c:marker val="1"/>
        <c:axId val="114624768"/>
        <c:axId val="114631040"/>
      </c:lineChart>
      <c:dateAx>
        <c:axId val="1146247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4631040"/>
        <c:crosses val="autoZero"/>
        <c:auto val="1"/>
        <c:lblOffset val="100"/>
      </c:dateAx>
      <c:valAx>
        <c:axId val="11463104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4624768"/>
        <c:crosses val="autoZero"/>
        <c:crossBetween val="between"/>
        <c:majorUnit val="5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31522058565717193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4041"/>
          <c:h val="0.72652892978290218"/>
        </c:manualLayout>
      </c:layout>
      <c:lineChart>
        <c:grouping val="standard"/>
        <c:ser>
          <c:idx val="0"/>
          <c:order val="0"/>
          <c:tx>
            <c:strRef>
              <c:f>TP!$B$49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TP!$B$50:$B$88</c:f>
              <c:numCache>
                <c:formatCode>General</c:formatCode>
                <c:ptCount val="39"/>
                <c:pt idx="0">
                  <c:v>28</c:v>
                </c:pt>
                <c:pt idx="1">
                  <c:v>199</c:v>
                </c:pt>
                <c:pt idx="2">
                  <c:v>250</c:v>
                </c:pt>
                <c:pt idx="3">
                  <c:v>61</c:v>
                </c:pt>
                <c:pt idx="4">
                  <c:v>324</c:v>
                </c:pt>
                <c:pt idx="5">
                  <c:v>103</c:v>
                </c:pt>
                <c:pt idx="6">
                  <c:v>54</c:v>
                </c:pt>
                <c:pt idx="7">
                  <c:v>106</c:v>
                </c:pt>
                <c:pt idx="8">
                  <c:v>212</c:v>
                </c:pt>
                <c:pt idx="9">
                  <c:v>142</c:v>
                </c:pt>
                <c:pt idx="10">
                  <c:v>327</c:v>
                </c:pt>
                <c:pt idx="11">
                  <c:v>22</c:v>
                </c:pt>
                <c:pt idx="13">
                  <c:v>114</c:v>
                </c:pt>
                <c:pt idx="14">
                  <c:v>59</c:v>
                </c:pt>
                <c:pt idx="15">
                  <c:v>149</c:v>
                </c:pt>
                <c:pt idx="16">
                  <c:v>104</c:v>
                </c:pt>
                <c:pt idx="17">
                  <c:v>180</c:v>
                </c:pt>
                <c:pt idx="18">
                  <c:v>5</c:v>
                </c:pt>
                <c:pt idx="19">
                  <c:v>55</c:v>
                </c:pt>
                <c:pt idx="20">
                  <c:v>94</c:v>
                </c:pt>
                <c:pt idx="21">
                  <c:v>128</c:v>
                </c:pt>
                <c:pt idx="22">
                  <c:v>96</c:v>
                </c:pt>
                <c:pt idx="23">
                  <c:v>127</c:v>
                </c:pt>
                <c:pt idx="24">
                  <c:v>95</c:v>
                </c:pt>
                <c:pt idx="26">
                  <c:v>117</c:v>
                </c:pt>
                <c:pt idx="27">
                  <c:v>154</c:v>
                </c:pt>
                <c:pt idx="28">
                  <c:v>72</c:v>
                </c:pt>
                <c:pt idx="29">
                  <c:v>103</c:v>
                </c:pt>
                <c:pt idx="30">
                  <c:v>268</c:v>
                </c:pt>
                <c:pt idx="31">
                  <c:v>118</c:v>
                </c:pt>
                <c:pt idx="32">
                  <c:v>140</c:v>
                </c:pt>
                <c:pt idx="33">
                  <c:v>117</c:v>
                </c:pt>
                <c:pt idx="34">
                  <c:v>58</c:v>
                </c:pt>
                <c:pt idx="35">
                  <c:v>200</c:v>
                </c:pt>
                <c:pt idx="36">
                  <c:v>95</c:v>
                </c:pt>
                <c:pt idx="37">
                  <c:v>165</c:v>
                </c:pt>
              </c:numCache>
            </c:numRef>
          </c:val>
        </c:ser>
        <c:ser>
          <c:idx val="1"/>
          <c:order val="1"/>
          <c:tx>
            <c:strRef>
              <c:f>TP!$D$49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TP!$D$50:$D$88</c:f>
              <c:numCache>
                <c:formatCode>General</c:formatCode>
                <c:ptCount val="39"/>
                <c:pt idx="0">
                  <c:v>7</c:v>
                </c:pt>
                <c:pt idx="1">
                  <c:v>52</c:v>
                </c:pt>
                <c:pt idx="2">
                  <c:v>157</c:v>
                </c:pt>
                <c:pt idx="3">
                  <c:v>62</c:v>
                </c:pt>
                <c:pt idx="4">
                  <c:v>476</c:v>
                </c:pt>
                <c:pt idx="5">
                  <c:v>52</c:v>
                </c:pt>
                <c:pt idx="6">
                  <c:v>37</c:v>
                </c:pt>
                <c:pt idx="7">
                  <c:v>86</c:v>
                </c:pt>
                <c:pt idx="8">
                  <c:v>146</c:v>
                </c:pt>
                <c:pt idx="9">
                  <c:v>346</c:v>
                </c:pt>
                <c:pt idx="10">
                  <c:v>148</c:v>
                </c:pt>
                <c:pt idx="11">
                  <c:v>36</c:v>
                </c:pt>
                <c:pt idx="13">
                  <c:v>80</c:v>
                </c:pt>
                <c:pt idx="14">
                  <c:v>64</c:v>
                </c:pt>
                <c:pt idx="15">
                  <c:v>94</c:v>
                </c:pt>
                <c:pt idx="16">
                  <c:v>149</c:v>
                </c:pt>
                <c:pt idx="17">
                  <c:v>130</c:v>
                </c:pt>
                <c:pt idx="18">
                  <c:v>3</c:v>
                </c:pt>
                <c:pt idx="19">
                  <c:v>30</c:v>
                </c:pt>
                <c:pt idx="20">
                  <c:v>100</c:v>
                </c:pt>
                <c:pt idx="21">
                  <c:v>128</c:v>
                </c:pt>
                <c:pt idx="22">
                  <c:v>56</c:v>
                </c:pt>
                <c:pt idx="23">
                  <c:v>84</c:v>
                </c:pt>
                <c:pt idx="24">
                  <c:v>87</c:v>
                </c:pt>
                <c:pt idx="26">
                  <c:v>42</c:v>
                </c:pt>
                <c:pt idx="27">
                  <c:v>162</c:v>
                </c:pt>
                <c:pt idx="28">
                  <c:v>25</c:v>
                </c:pt>
                <c:pt idx="29">
                  <c:v>70</c:v>
                </c:pt>
                <c:pt idx="30">
                  <c:v>378</c:v>
                </c:pt>
                <c:pt idx="31">
                  <c:v>37</c:v>
                </c:pt>
                <c:pt idx="32">
                  <c:v>55</c:v>
                </c:pt>
                <c:pt idx="33">
                  <c:v>93</c:v>
                </c:pt>
                <c:pt idx="34">
                  <c:v>56</c:v>
                </c:pt>
                <c:pt idx="35">
                  <c:v>98</c:v>
                </c:pt>
                <c:pt idx="36">
                  <c:v>97</c:v>
                </c:pt>
                <c:pt idx="37">
                  <c:v>57</c:v>
                </c:pt>
              </c:numCache>
            </c:numRef>
          </c:val>
        </c:ser>
        <c:ser>
          <c:idx val="2"/>
          <c:order val="2"/>
          <c:tx>
            <c:strRef>
              <c:f>TP!$F$49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TP!$F$50:$F$88</c:f>
              <c:numCache>
                <c:formatCode>General</c:formatCode>
                <c:ptCount val="39"/>
                <c:pt idx="0">
                  <c:v>62</c:v>
                </c:pt>
                <c:pt idx="1">
                  <c:v>128</c:v>
                </c:pt>
                <c:pt idx="2">
                  <c:v>220</c:v>
                </c:pt>
                <c:pt idx="3">
                  <c:v>363</c:v>
                </c:pt>
                <c:pt idx="4">
                  <c:v>358</c:v>
                </c:pt>
                <c:pt idx="5">
                  <c:v>51</c:v>
                </c:pt>
                <c:pt idx="6">
                  <c:v>40</c:v>
                </c:pt>
                <c:pt idx="7">
                  <c:v>116</c:v>
                </c:pt>
                <c:pt idx="8">
                  <c:v>367</c:v>
                </c:pt>
                <c:pt idx="9">
                  <c:v>129</c:v>
                </c:pt>
                <c:pt idx="10">
                  <c:v>384</c:v>
                </c:pt>
                <c:pt idx="11">
                  <c:v>17</c:v>
                </c:pt>
                <c:pt idx="13">
                  <c:v>25</c:v>
                </c:pt>
                <c:pt idx="14">
                  <c:v>42</c:v>
                </c:pt>
                <c:pt idx="15">
                  <c:v>51</c:v>
                </c:pt>
                <c:pt idx="16">
                  <c:v>71</c:v>
                </c:pt>
                <c:pt idx="17">
                  <c:v>90</c:v>
                </c:pt>
                <c:pt idx="18">
                  <c:v>7</c:v>
                </c:pt>
                <c:pt idx="19">
                  <c:v>65</c:v>
                </c:pt>
                <c:pt idx="20">
                  <c:v>107</c:v>
                </c:pt>
                <c:pt idx="21">
                  <c:v>56</c:v>
                </c:pt>
                <c:pt idx="22">
                  <c:v>41</c:v>
                </c:pt>
                <c:pt idx="23">
                  <c:v>155</c:v>
                </c:pt>
                <c:pt idx="24">
                  <c:v>50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41</c:v>
                </c:pt>
                <c:pt idx="30">
                  <c:v>280</c:v>
                </c:pt>
                <c:pt idx="31">
                  <c:v>41</c:v>
                </c:pt>
                <c:pt idx="32">
                  <c:v>110</c:v>
                </c:pt>
                <c:pt idx="33">
                  <c:v>30</c:v>
                </c:pt>
                <c:pt idx="34">
                  <c:v>74</c:v>
                </c:pt>
                <c:pt idx="35">
                  <c:v>41</c:v>
                </c:pt>
                <c:pt idx="36">
                  <c:v>79</c:v>
                </c:pt>
                <c:pt idx="37">
                  <c:v>170</c:v>
                </c:pt>
              </c:numCache>
            </c:numRef>
          </c:val>
        </c:ser>
        <c:ser>
          <c:idx val="3"/>
          <c:order val="3"/>
          <c:tx>
            <c:strRef>
              <c:f>TP!$H$49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TP!$H$50:$H$88</c:f>
              <c:numCache>
                <c:formatCode>General</c:formatCode>
                <c:ptCount val="39"/>
                <c:pt idx="0">
                  <c:v>44</c:v>
                </c:pt>
                <c:pt idx="1">
                  <c:v>118</c:v>
                </c:pt>
                <c:pt idx="2">
                  <c:v>396</c:v>
                </c:pt>
                <c:pt idx="3">
                  <c:v>116</c:v>
                </c:pt>
                <c:pt idx="4">
                  <c:v>219</c:v>
                </c:pt>
                <c:pt idx="5">
                  <c:v>115</c:v>
                </c:pt>
                <c:pt idx="6">
                  <c:v>72</c:v>
                </c:pt>
                <c:pt idx="7">
                  <c:v>123</c:v>
                </c:pt>
                <c:pt idx="8">
                  <c:v>406</c:v>
                </c:pt>
                <c:pt idx="9">
                  <c:v>197</c:v>
                </c:pt>
                <c:pt idx="10">
                  <c:v>314</c:v>
                </c:pt>
                <c:pt idx="11">
                  <c:v>162</c:v>
                </c:pt>
                <c:pt idx="13">
                  <c:v>84</c:v>
                </c:pt>
                <c:pt idx="14">
                  <c:v>105</c:v>
                </c:pt>
                <c:pt idx="15">
                  <c:v>144</c:v>
                </c:pt>
                <c:pt idx="16">
                  <c:v>83</c:v>
                </c:pt>
                <c:pt idx="17">
                  <c:v>311</c:v>
                </c:pt>
                <c:pt idx="18">
                  <c:v>178</c:v>
                </c:pt>
                <c:pt idx="19">
                  <c:v>128</c:v>
                </c:pt>
                <c:pt idx="20">
                  <c:v>170</c:v>
                </c:pt>
                <c:pt idx="21">
                  <c:v>75</c:v>
                </c:pt>
                <c:pt idx="22">
                  <c:v>67</c:v>
                </c:pt>
                <c:pt idx="23">
                  <c:v>143</c:v>
                </c:pt>
                <c:pt idx="24">
                  <c:v>179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TP!$J$49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TP!$J$50:$J$88</c:f>
              <c:numCache>
                <c:formatCode>General</c:formatCode>
                <c:ptCount val="39"/>
                <c:pt idx="0">
                  <c:v>14</c:v>
                </c:pt>
                <c:pt idx="1">
                  <c:v>33</c:v>
                </c:pt>
                <c:pt idx="2">
                  <c:v>217</c:v>
                </c:pt>
                <c:pt idx="3">
                  <c:v>370</c:v>
                </c:pt>
                <c:pt idx="4">
                  <c:v>339</c:v>
                </c:pt>
                <c:pt idx="5">
                  <c:v>77</c:v>
                </c:pt>
                <c:pt idx="6">
                  <c:v>7</c:v>
                </c:pt>
                <c:pt idx="7">
                  <c:v>139</c:v>
                </c:pt>
                <c:pt idx="8">
                  <c:v>376</c:v>
                </c:pt>
                <c:pt idx="9">
                  <c:v>93</c:v>
                </c:pt>
                <c:pt idx="10">
                  <c:v>492</c:v>
                </c:pt>
                <c:pt idx="11">
                  <c:v>111</c:v>
                </c:pt>
                <c:pt idx="13">
                  <c:v>268</c:v>
                </c:pt>
                <c:pt idx="14">
                  <c:v>40</c:v>
                </c:pt>
                <c:pt idx="15">
                  <c:v>72</c:v>
                </c:pt>
                <c:pt idx="16">
                  <c:v>118</c:v>
                </c:pt>
                <c:pt idx="17">
                  <c:v>300</c:v>
                </c:pt>
                <c:pt idx="18">
                  <c:v>172</c:v>
                </c:pt>
                <c:pt idx="19">
                  <c:v>81</c:v>
                </c:pt>
                <c:pt idx="20">
                  <c:v>63</c:v>
                </c:pt>
                <c:pt idx="21">
                  <c:v>84</c:v>
                </c:pt>
                <c:pt idx="22">
                  <c:v>169</c:v>
                </c:pt>
                <c:pt idx="23">
                  <c:v>112</c:v>
                </c:pt>
                <c:pt idx="24">
                  <c:v>297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TP!$L$49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TP!$L$50:$L$88</c:f>
              <c:numCache>
                <c:formatCode>General</c:formatCode>
                <c:ptCount val="39"/>
                <c:pt idx="0">
                  <c:v>34</c:v>
                </c:pt>
                <c:pt idx="1">
                  <c:v>52</c:v>
                </c:pt>
                <c:pt idx="2">
                  <c:v>179</c:v>
                </c:pt>
                <c:pt idx="3">
                  <c:v>51</c:v>
                </c:pt>
                <c:pt idx="4">
                  <c:v>405</c:v>
                </c:pt>
                <c:pt idx="5">
                  <c:v>38</c:v>
                </c:pt>
                <c:pt idx="6">
                  <c:v>78</c:v>
                </c:pt>
                <c:pt idx="7">
                  <c:v>100</c:v>
                </c:pt>
                <c:pt idx="8">
                  <c:v>241</c:v>
                </c:pt>
                <c:pt idx="9">
                  <c:v>31</c:v>
                </c:pt>
                <c:pt idx="10">
                  <c:v>164</c:v>
                </c:pt>
                <c:pt idx="11">
                  <c:v>80</c:v>
                </c:pt>
                <c:pt idx="13">
                  <c:v>119</c:v>
                </c:pt>
                <c:pt idx="14">
                  <c:v>24</c:v>
                </c:pt>
                <c:pt idx="15">
                  <c:v>15</c:v>
                </c:pt>
                <c:pt idx="16">
                  <c:v>89</c:v>
                </c:pt>
                <c:pt idx="17">
                  <c:v>594</c:v>
                </c:pt>
                <c:pt idx="18">
                  <c:v>127</c:v>
                </c:pt>
                <c:pt idx="19">
                  <c:v>64</c:v>
                </c:pt>
                <c:pt idx="20">
                  <c:v>15</c:v>
                </c:pt>
                <c:pt idx="21">
                  <c:v>78</c:v>
                </c:pt>
                <c:pt idx="22">
                  <c:v>159</c:v>
                </c:pt>
                <c:pt idx="23">
                  <c:v>99</c:v>
                </c:pt>
                <c:pt idx="24">
                  <c:v>191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114741248"/>
        <c:axId val="114743168"/>
      </c:lineChart>
      <c:dateAx>
        <c:axId val="11474124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4743168"/>
        <c:crosses val="autoZero"/>
        <c:auto val="1"/>
        <c:lblOffset val="100"/>
      </c:dateAx>
      <c:valAx>
        <c:axId val="114743168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4741248"/>
        <c:crosses val="autoZero"/>
        <c:crossBetween val="between"/>
        <c:majorUnit val="5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37967129216977452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4063"/>
          <c:h val="0.73661948576937664"/>
        </c:manualLayout>
      </c:layout>
      <c:lineChart>
        <c:grouping val="standard"/>
        <c:ser>
          <c:idx val="0"/>
          <c:order val="0"/>
          <c:tx>
            <c:strRef>
              <c:f>TP!$C$49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TP!$C$50:$C$88</c:f>
              <c:numCache>
                <c:formatCode>General</c:formatCode>
                <c:ptCount val="39"/>
                <c:pt idx="0">
                  <c:v>10</c:v>
                </c:pt>
                <c:pt idx="1">
                  <c:v>11</c:v>
                </c:pt>
                <c:pt idx="2">
                  <c:v>22</c:v>
                </c:pt>
                <c:pt idx="3">
                  <c:v>11</c:v>
                </c:pt>
                <c:pt idx="4">
                  <c:v>20</c:v>
                </c:pt>
                <c:pt idx="5">
                  <c:v>8</c:v>
                </c:pt>
                <c:pt idx="6">
                  <c:v>0</c:v>
                </c:pt>
                <c:pt idx="7">
                  <c:v>11</c:v>
                </c:pt>
                <c:pt idx="8">
                  <c:v>3</c:v>
                </c:pt>
                <c:pt idx="9">
                  <c:v>13</c:v>
                </c:pt>
                <c:pt idx="10">
                  <c:v>19</c:v>
                </c:pt>
                <c:pt idx="11">
                  <c:v>0</c:v>
                </c:pt>
                <c:pt idx="13">
                  <c:v>16</c:v>
                </c:pt>
                <c:pt idx="14">
                  <c:v>3</c:v>
                </c:pt>
                <c:pt idx="15">
                  <c:v>31</c:v>
                </c:pt>
                <c:pt idx="16">
                  <c:v>7</c:v>
                </c:pt>
                <c:pt idx="17">
                  <c:v>10</c:v>
                </c:pt>
                <c:pt idx="18">
                  <c:v>1</c:v>
                </c:pt>
                <c:pt idx="19">
                  <c:v>6</c:v>
                </c:pt>
                <c:pt idx="20">
                  <c:v>11</c:v>
                </c:pt>
                <c:pt idx="21">
                  <c:v>1</c:v>
                </c:pt>
                <c:pt idx="22">
                  <c:v>11</c:v>
                </c:pt>
                <c:pt idx="23">
                  <c:v>16</c:v>
                </c:pt>
                <c:pt idx="24">
                  <c:v>12</c:v>
                </c:pt>
                <c:pt idx="26">
                  <c:v>22</c:v>
                </c:pt>
                <c:pt idx="27">
                  <c:v>11</c:v>
                </c:pt>
                <c:pt idx="28">
                  <c:v>5</c:v>
                </c:pt>
                <c:pt idx="29">
                  <c:v>9</c:v>
                </c:pt>
                <c:pt idx="30">
                  <c:v>21</c:v>
                </c:pt>
                <c:pt idx="31">
                  <c:v>22</c:v>
                </c:pt>
                <c:pt idx="32">
                  <c:v>22</c:v>
                </c:pt>
                <c:pt idx="33">
                  <c:v>8</c:v>
                </c:pt>
                <c:pt idx="34">
                  <c:v>2</c:v>
                </c:pt>
                <c:pt idx="35">
                  <c:v>25</c:v>
                </c:pt>
                <c:pt idx="36">
                  <c:v>14</c:v>
                </c:pt>
                <c:pt idx="37">
                  <c:v>10</c:v>
                </c:pt>
              </c:numCache>
            </c:numRef>
          </c:val>
        </c:ser>
        <c:ser>
          <c:idx val="1"/>
          <c:order val="1"/>
          <c:tx>
            <c:strRef>
              <c:f>TP!$E$49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TP!$E$50:$E$88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11</c:v>
                </c:pt>
                <c:pt idx="8">
                  <c:v>0</c:v>
                </c:pt>
                <c:pt idx="9">
                  <c:v>19</c:v>
                </c:pt>
                <c:pt idx="10">
                  <c:v>3</c:v>
                </c:pt>
                <c:pt idx="11">
                  <c:v>2</c:v>
                </c:pt>
                <c:pt idx="13">
                  <c:v>8</c:v>
                </c:pt>
                <c:pt idx="14">
                  <c:v>6</c:v>
                </c:pt>
                <c:pt idx="15">
                  <c:v>20</c:v>
                </c:pt>
                <c:pt idx="16">
                  <c:v>11</c:v>
                </c:pt>
                <c:pt idx="17">
                  <c:v>10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13</c:v>
                </c:pt>
                <c:pt idx="24">
                  <c:v>7</c:v>
                </c:pt>
                <c:pt idx="26">
                  <c:v>6</c:v>
                </c:pt>
                <c:pt idx="27">
                  <c:v>12</c:v>
                </c:pt>
                <c:pt idx="28">
                  <c:v>1</c:v>
                </c:pt>
                <c:pt idx="29">
                  <c:v>5</c:v>
                </c:pt>
                <c:pt idx="30">
                  <c:v>22</c:v>
                </c:pt>
                <c:pt idx="31">
                  <c:v>5</c:v>
                </c:pt>
                <c:pt idx="32">
                  <c:v>8</c:v>
                </c:pt>
                <c:pt idx="33">
                  <c:v>3</c:v>
                </c:pt>
                <c:pt idx="34">
                  <c:v>1</c:v>
                </c:pt>
                <c:pt idx="35">
                  <c:v>9</c:v>
                </c:pt>
                <c:pt idx="36">
                  <c:v>12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TP!$G$49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TP!$G$50:$G$88</c:f>
              <c:numCache>
                <c:formatCode>General</c:formatCode>
                <c:ptCount val="39"/>
                <c:pt idx="0">
                  <c:v>16</c:v>
                </c:pt>
                <c:pt idx="1">
                  <c:v>9</c:v>
                </c:pt>
                <c:pt idx="2">
                  <c:v>21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47</c:v>
                </c:pt>
                <c:pt idx="11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9</c:v>
                </c:pt>
                <c:pt idx="20">
                  <c:v>10</c:v>
                </c:pt>
                <c:pt idx="21">
                  <c:v>0</c:v>
                </c:pt>
                <c:pt idx="22">
                  <c:v>3</c:v>
                </c:pt>
                <c:pt idx="23">
                  <c:v>12</c:v>
                </c:pt>
                <c:pt idx="24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26</c:v>
                </c:pt>
                <c:pt idx="31">
                  <c:v>6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20</c:v>
                </c:pt>
                <c:pt idx="37">
                  <c:v>8</c:v>
                </c:pt>
              </c:numCache>
            </c:numRef>
          </c:val>
        </c:ser>
        <c:ser>
          <c:idx val="3"/>
          <c:order val="3"/>
          <c:tx>
            <c:strRef>
              <c:f>TP!$I$49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TP!$I$50:$I$88</c:f>
              <c:numCache>
                <c:formatCode>General</c:formatCode>
                <c:ptCount val="39"/>
                <c:pt idx="0">
                  <c:v>8</c:v>
                </c:pt>
                <c:pt idx="1">
                  <c:v>12</c:v>
                </c:pt>
                <c:pt idx="2">
                  <c:v>37</c:v>
                </c:pt>
                <c:pt idx="3">
                  <c:v>9</c:v>
                </c:pt>
                <c:pt idx="4">
                  <c:v>20</c:v>
                </c:pt>
                <c:pt idx="5">
                  <c:v>19</c:v>
                </c:pt>
                <c:pt idx="6">
                  <c:v>11</c:v>
                </c:pt>
                <c:pt idx="7">
                  <c:v>8</c:v>
                </c:pt>
                <c:pt idx="8">
                  <c:v>13</c:v>
                </c:pt>
                <c:pt idx="9">
                  <c:v>12</c:v>
                </c:pt>
                <c:pt idx="10">
                  <c:v>20</c:v>
                </c:pt>
                <c:pt idx="11">
                  <c:v>12</c:v>
                </c:pt>
                <c:pt idx="13">
                  <c:v>5</c:v>
                </c:pt>
                <c:pt idx="14">
                  <c:v>17</c:v>
                </c:pt>
                <c:pt idx="15">
                  <c:v>12</c:v>
                </c:pt>
                <c:pt idx="16">
                  <c:v>10</c:v>
                </c:pt>
                <c:pt idx="17">
                  <c:v>32</c:v>
                </c:pt>
                <c:pt idx="18">
                  <c:v>24</c:v>
                </c:pt>
                <c:pt idx="19">
                  <c:v>19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19</c:v>
                </c:pt>
                <c:pt idx="24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TP!$K$49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TP!$K$50:$K$88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20</c:v>
                </c:pt>
                <c:pt idx="3">
                  <c:v>42</c:v>
                </c:pt>
                <c:pt idx="4">
                  <c:v>25</c:v>
                </c:pt>
                <c:pt idx="5">
                  <c:v>9</c:v>
                </c:pt>
                <c:pt idx="6">
                  <c:v>1</c:v>
                </c:pt>
                <c:pt idx="7">
                  <c:v>14</c:v>
                </c:pt>
                <c:pt idx="8">
                  <c:v>7</c:v>
                </c:pt>
                <c:pt idx="9">
                  <c:v>4</c:v>
                </c:pt>
                <c:pt idx="10">
                  <c:v>17</c:v>
                </c:pt>
                <c:pt idx="11">
                  <c:v>11</c:v>
                </c:pt>
                <c:pt idx="13">
                  <c:v>20</c:v>
                </c:pt>
                <c:pt idx="14">
                  <c:v>4</c:v>
                </c:pt>
                <c:pt idx="15">
                  <c:v>8</c:v>
                </c:pt>
                <c:pt idx="16">
                  <c:v>10</c:v>
                </c:pt>
                <c:pt idx="17">
                  <c:v>15</c:v>
                </c:pt>
                <c:pt idx="18">
                  <c:v>28</c:v>
                </c:pt>
                <c:pt idx="19">
                  <c:v>11</c:v>
                </c:pt>
                <c:pt idx="20">
                  <c:v>2</c:v>
                </c:pt>
                <c:pt idx="21">
                  <c:v>8</c:v>
                </c:pt>
                <c:pt idx="22">
                  <c:v>5</c:v>
                </c:pt>
                <c:pt idx="23">
                  <c:v>25</c:v>
                </c:pt>
                <c:pt idx="24">
                  <c:v>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TP!$M$49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TP!$A$50:$A$88</c:f>
              <c:numCache>
                <c:formatCode>m/d/yyyy</c:formatCode>
                <c:ptCount val="39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41114</c:v>
                </c:pt>
                <c:pt idx="30">
                  <c:v>41120</c:v>
                </c:pt>
                <c:pt idx="31">
                  <c:v>41131</c:v>
                </c:pt>
                <c:pt idx="32">
                  <c:v>41134</c:v>
                </c:pt>
                <c:pt idx="33">
                  <c:v>41142</c:v>
                </c:pt>
                <c:pt idx="34">
                  <c:v>41149</c:v>
                </c:pt>
                <c:pt idx="35">
                  <c:v>41159</c:v>
                </c:pt>
                <c:pt idx="36">
                  <c:v>41162</c:v>
                </c:pt>
                <c:pt idx="37">
                  <c:v>41169</c:v>
                </c:pt>
                <c:pt idx="38">
                  <c:v>41179</c:v>
                </c:pt>
              </c:numCache>
            </c:numRef>
          </c:cat>
          <c:val>
            <c:numRef>
              <c:f>TP!$M$50:$M$88</c:f>
              <c:numCache>
                <c:formatCode>General</c:formatCode>
                <c:ptCount val="39"/>
                <c:pt idx="0">
                  <c:v>3</c:v>
                </c:pt>
                <c:pt idx="1">
                  <c:v>7</c:v>
                </c:pt>
                <c:pt idx="2">
                  <c:v>16</c:v>
                </c:pt>
                <c:pt idx="3">
                  <c:v>9</c:v>
                </c:pt>
                <c:pt idx="4">
                  <c:v>32</c:v>
                </c:pt>
                <c:pt idx="5">
                  <c:v>4</c:v>
                </c:pt>
                <c:pt idx="6">
                  <c:v>8</c:v>
                </c:pt>
                <c:pt idx="7">
                  <c:v>18</c:v>
                </c:pt>
                <c:pt idx="8">
                  <c:v>6</c:v>
                </c:pt>
                <c:pt idx="9">
                  <c:v>2</c:v>
                </c:pt>
                <c:pt idx="10">
                  <c:v>9</c:v>
                </c:pt>
                <c:pt idx="11">
                  <c:v>7</c:v>
                </c:pt>
                <c:pt idx="13">
                  <c:v>20</c:v>
                </c:pt>
                <c:pt idx="14">
                  <c:v>3</c:v>
                </c:pt>
                <c:pt idx="15">
                  <c:v>0</c:v>
                </c:pt>
                <c:pt idx="16">
                  <c:v>8</c:v>
                </c:pt>
                <c:pt idx="17">
                  <c:v>35</c:v>
                </c:pt>
                <c:pt idx="18">
                  <c:v>18</c:v>
                </c:pt>
                <c:pt idx="19">
                  <c:v>7</c:v>
                </c:pt>
                <c:pt idx="20">
                  <c:v>0</c:v>
                </c:pt>
                <c:pt idx="21">
                  <c:v>3</c:v>
                </c:pt>
                <c:pt idx="22">
                  <c:v>10</c:v>
                </c:pt>
                <c:pt idx="23">
                  <c:v>22</c:v>
                </c:pt>
                <c:pt idx="24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114877952"/>
        <c:axId val="114879872"/>
      </c:lineChart>
      <c:dateAx>
        <c:axId val="11487795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4879872"/>
        <c:crosses val="autoZero"/>
        <c:auto val="1"/>
        <c:lblOffset val="100"/>
      </c:dateAx>
      <c:valAx>
        <c:axId val="11487987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4877952"/>
        <c:crosses val="autoZero"/>
        <c:crossBetween val="between"/>
        <c:majorUnit val="5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</a:t>
            </a:r>
            <a:r>
              <a:rPr lang="en-US" baseline="0"/>
              <a:t> and 613)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5"/>
        </c:manualLayout>
      </c:layout>
      <c:lineChart>
        <c:grouping val="standard"/>
        <c:ser>
          <c:idx val="0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TP!$B$4:$B$42</c:f>
              <c:numCache>
                <c:formatCode>General</c:formatCode>
                <c:ptCount val="39"/>
                <c:pt idx="0">
                  <c:v>32</c:v>
                </c:pt>
                <c:pt idx="1">
                  <c:v>48</c:v>
                </c:pt>
                <c:pt idx="2">
                  <c:v>10</c:v>
                </c:pt>
                <c:pt idx="3">
                  <c:v>2</c:v>
                </c:pt>
                <c:pt idx="4">
                  <c:v>19</c:v>
                </c:pt>
                <c:pt idx="5">
                  <c:v>43</c:v>
                </c:pt>
                <c:pt idx="6">
                  <c:v>26</c:v>
                </c:pt>
                <c:pt idx="7">
                  <c:v>0</c:v>
                </c:pt>
                <c:pt idx="8">
                  <c:v>112</c:v>
                </c:pt>
                <c:pt idx="9">
                  <c:v>33</c:v>
                </c:pt>
                <c:pt idx="10">
                  <c:v>18</c:v>
                </c:pt>
                <c:pt idx="11">
                  <c:v>19</c:v>
                </c:pt>
                <c:pt idx="12">
                  <c:v>52</c:v>
                </c:pt>
                <c:pt idx="13">
                  <c:v>65</c:v>
                </c:pt>
                <c:pt idx="14">
                  <c:v>291</c:v>
                </c:pt>
                <c:pt idx="15">
                  <c:v>85</c:v>
                </c:pt>
                <c:pt idx="16">
                  <c:v>8</c:v>
                </c:pt>
                <c:pt idx="17">
                  <c:v>64</c:v>
                </c:pt>
                <c:pt idx="18">
                  <c:v>392</c:v>
                </c:pt>
                <c:pt idx="19">
                  <c:v>73</c:v>
                </c:pt>
                <c:pt idx="20">
                  <c:v>20</c:v>
                </c:pt>
                <c:pt idx="21">
                  <c:v>33</c:v>
                </c:pt>
                <c:pt idx="22">
                  <c:v>1126</c:v>
                </c:pt>
                <c:pt idx="23">
                  <c:v>41</c:v>
                </c:pt>
                <c:pt idx="24">
                  <c:v>307</c:v>
                </c:pt>
                <c:pt idx="25">
                  <c:v>67</c:v>
                </c:pt>
                <c:pt idx="26">
                  <c:v>1</c:v>
                </c:pt>
                <c:pt idx="27">
                  <c:v>40</c:v>
                </c:pt>
                <c:pt idx="28">
                  <c:v>107</c:v>
                </c:pt>
                <c:pt idx="29">
                  <c:v>17</c:v>
                </c:pt>
                <c:pt idx="30">
                  <c:v>65</c:v>
                </c:pt>
                <c:pt idx="31">
                  <c:v>229</c:v>
                </c:pt>
                <c:pt idx="32">
                  <c:v>51</c:v>
                </c:pt>
                <c:pt idx="33">
                  <c:v>8</c:v>
                </c:pt>
                <c:pt idx="34">
                  <c:v>361</c:v>
                </c:pt>
                <c:pt idx="35">
                  <c:v>3</c:v>
                </c:pt>
                <c:pt idx="36">
                  <c:v>3</c:v>
                </c:pt>
                <c:pt idx="37">
                  <c:v>57</c:v>
                </c:pt>
                <c:pt idx="38">
                  <c:v>47</c:v>
                </c:pt>
              </c:numCache>
            </c:numRef>
          </c:val>
        </c:ser>
        <c:ser>
          <c:idx val="1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TP!$D$4:$D$42</c:f>
              <c:numCache>
                <c:formatCode>General</c:formatCode>
                <c:ptCount val="39"/>
                <c:pt idx="0">
                  <c:v>1</c:v>
                </c:pt>
                <c:pt idx="1">
                  <c:v>25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110</c:v>
                </c:pt>
                <c:pt idx="6">
                  <c:v>13</c:v>
                </c:pt>
                <c:pt idx="7">
                  <c:v>1</c:v>
                </c:pt>
                <c:pt idx="8">
                  <c:v>5</c:v>
                </c:pt>
                <c:pt idx="9">
                  <c:v>28</c:v>
                </c:pt>
                <c:pt idx="10">
                  <c:v>1</c:v>
                </c:pt>
                <c:pt idx="11">
                  <c:v>18</c:v>
                </c:pt>
                <c:pt idx="12">
                  <c:v>80</c:v>
                </c:pt>
                <c:pt idx="13">
                  <c:v>32</c:v>
                </c:pt>
                <c:pt idx="14">
                  <c:v>168</c:v>
                </c:pt>
                <c:pt idx="15">
                  <c:v>60</c:v>
                </c:pt>
                <c:pt idx="16">
                  <c:v>9</c:v>
                </c:pt>
                <c:pt idx="17">
                  <c:v>159</c:v>
                </c:pt>
                <c:pt idx="18">
                  <c:v>71</c:v>
                </c:pt>
                <c:pt idx="19">
                  <c:v>19</c:v>
                </c:pt>
                <c:pt idx="20">
                  <c:v>17</c:v>
                </c:pt>
                <c:pt idx="21">
                  <c:v>38</c:v>
                </c:pt>
                <c:pt idx="22">
                  <c:v>697</c:v>
                </c:pt>
                <c:pt idx="23">
                  <c:v>36</c:v>
                </c:pt>
                <c:pt idx="24">
                  <c:v>163</c:v>
                </c:pt>
                <c:pt idx="25">
                  <c:v>103</c:v>
                </c:pt>
                <c:pt idx="26">
                  <c:v>0</c:v>
                </c:pt>
                <c:pt idx="27">
                  <c:v>41</c:v>
                </c:pt>
                <c:pt idx="28">
                  <c:v>62</c:v>
                </c:pt>
                <c:pt idx="29">
                  <c:v>32</c:v>
                </c:pt>
                <c:pt idx="30">
                  <c:v>187</c:v>
                </c:pt>
                <c:pt idx="31">
                  <c:v>61</c:v>
                </c:pt>
                <c:pt idx="32">
                  <c:v>41</c:v>
                </c:pt>
                <c:pt idx="33">
                  <c:v>12</c:v>
                </c:pt>
                <c:pt idx="34">
                  <c:v>230</c:v>
                </c:pt>
                <c:pt idx="35">
                  <c:v>18</c:v>
                </c:pt>
                <c:pt idx="36">
                  <c:v>19</c:v>
                </c:pt>
                <c:pt idx="37">
                  <c:v>42</c:v>
                </c:pt>
                <c:pt idx="38">
                  <c:v>46</c:v>
                </c:pt>
              </c:numCache>
            </c:numRef>
          </c:val>
        </c:ser>
        <c:ser>
          <c:idx val="2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TP!$F$4:$F$42</c:f>
              <c:numCache>
                <c:formatCode>General</c:formatCode>
                <c:ptCount val="39"/>
                <c:pt idx="0">
                  <c:v>0</c:v>
                </c:pt>
                <c:pt idx="1">
                  <c:v>64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103</c:v>
                </c:pt>
                <c:pt idx="6">
                  <c:v>49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23</c:v>
                </c:pt>
                <c:pt idx="12">
                  <c:v>23</c:v>
                </c:pt>
                <c:pt idx="13">
                  <c:v>7</c:v>
                </c:pt>
                <c:pt idx="14">
                  <c:v>105</c:v>
                </c:pt>
                <c:pt idx="15">
                  <c:v>33</c:v>
                </c:pt>
                <c:pt idx="16">
                  <c:v>0</c:v>
                </c:pt>
                <c:pt idx="17">
                  <c:v>108</c:v>
                </c:pt>
                <c:pt idx="18">
                  <c:v>281</c:v>
                </c:pt>
                <c:pt idx="19">
                  <c:v>11</c:v>
                </c:pt>
                <c:pt idx="20">
                  <c:v>96</c:v>
                </c:pt>
                <c:pt idx="21">
                  <c:v>35</c:v>
                </c:pt>
                <c:pt idx="22">
                  <c:v>308</c:v>
                </c:pt>
                <c:pt idx="23">
                  <c:v>5</c:v>
                </c:pt>
                <c:pt idx="24">
                  <c:v>193</c:v>
                </c:pt>
                <c:pt idx="25">
                  <c:v>85</c:v>
                </c:pt>
                <c:pt idx="26">
                  <c:v>0</c:v>
                </c:pt>
                <c:pt idx="27">
                  <c:v>30</c:v>
                </c:pt>
                <c:pt idx="28">
                  <c:v>37</c:v>
                </c:pt>
                <c:pt idx="29">
                  <c:v>7</c:v>
                </c:pt>
                <c:pt idx="30">
                  <c:v>139</c:v>
                </c:pt>
                <c:pt idx="31">
                  <c:v>70</c:v>
                </c:pt>
                <c:pt idx="32">
                  <c:v>21</c:v>
                </c:pt>
                <c:pt idx="33">
                  <c:v>20</c:v>
                </c:pt>
                <c:pt idx="34">
                  <c:v>104</c:v>
                </c:pt>
                <c:pt idx="35">
                  <c:v>6</c:v>
                </c:pt>
                <c:pt idx="36">
                  <c:v>112</c:v>
                </c:pt>
                <c:pt idx="37">
                  <c:v>71</c:v>
                </c:pt>
                <c:pt idx="38">
                  <c:v>21</c:v>
                </c:pt>
              </c:numCache>
            </c:numRef>
          </c:val>
        </c:ser>
        <c:ser>
          <c:idx val="3"/>
          <c:order val="3"/>
          <c:tx>
            <c:strRef>
              <c:f>TP!$H$3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TP!$H$4:$H$42</c:f>
              <c:numCache>
                <c:formatCode>General</c:formatCode>
                <c:ptCount val="39"/>
                <c:pt idx="0">
                  <c:v>0</c:v>
                </c:pt>
                <c:pt idx="1">
                  <c:v>64</c:v>
                </c:pt>
                <c:pt idx="2">
                  <c:v>9</c:v>
                </c:pt>
                <c:pt idx="3">
                  <c:v>40</c:v>
                </c:pt>
                <c:pt idx="4">
                  <c:v>725</c:v>
                </c:pt>
                <c:pt idx="5">
                  <c:v>55</c:v>
                </c:pt>
                <c:pt idx="6">
                  <c:v>1</c:v>
                </c:pt>
                <c:pt idx="7">
                  <c:v>28</c:v>
                </c:pt>
                <c:pt idx="8">
                  <c:v>14</c:v>
                </c:pt>
                <c:pt idx="9">
                  <c:v>10</c:v>
                </c:pt>
                <c:pt idx="10">
                  <c:v>5</c:v>
                </c:pt>
                <c:pt idx="11">
                  <c:v>61</c:v>
                </c:pt>
                <c:pt idx="12">
                  <c:v>62</c:v>
                </c:pt>
                <c:pt idx="13">
                  <c:v>32</c:v>
                </c:pt>
                <c:pt idx="14">
                  <c:v>406</c:v>
                </c:pt>
                <c:pt idx="15">
                  <c:v>60</c:v>
                </c:pt>
                <c:pt idx="16">
                  <c:v>38</c:v>
                </c:pt>
                <c:pt idx="17">
                  <c:v>318</c:v>
                </c:pt>
                <c:pt idx="18">
                  <c:v>151</c:v>
                </c:pt>
                <c:pt idx="19">
                  <c:v>59</c:v>
                </c:pt>
                <c:pt idx="20">
                  <c:v>74</c:v>
                </c:pt>
                <c:pt idx="21">
                  <c:v>280</c:v>
                </c:pt>
                <c:pt idx="22">
                  <c:v>229</c:v>
                </c:pt>
                <c:pt idx="23">
                  <c:v>104</c:v>
                </c:pt>
                <c:pt idx="24">
                  <c:v>112</c:v>
                </c:pt>
                <c:pt idx="25">
                  <c:v>59</c:v>
                </c:pt>
                <c:pt idx="26">
                  <c:v>25</c:v>
                </c:pt>
                <c:pt idx="27">
                  <c:v>29</c:v>
                </c:pt>
                <c:pt idx="28">
                  <c:v>34</c:v>
                </c:pt>
                <c:pt idx="29">
                  <c:v>11</c:v>
                </c:pt>
                <c:pt idx="30">
                  <c:v>32</c:v>
                </c:pt>
                <c:pt idx="31">
                  <c:v>224</c:v>
                </c:pt>
                <c:pt idx="32">
                  <c:v>16</c:v>
                </c:pt>
                <c:pt idx="33">
                  <c:v>10</c:v>
                </c:pt>
                <c:pt idx="34">
                  <c:v>56</c:v>
                </c:pt>
                <c:pt idx="35">
                  <c:v>21</c:v>
                </c:pt>
                <c:pt idx="36">
                  <c:v>203</c:v>
                </c:pt>
                <c:pt idx="37">
                  <c:v>64</c:v>
                </c:pt>
                <c:pt idx="38">
                  <c:v>35</c:v>
                </c:pt>
              </c:numCache>
            </c:numRef>
          </c:val>
        </c:ser>
        <c:ser>
          <c:idx val="4"/>
          <c:order val="4"/>
          <c:tx>
            <c:strRef>
              <c:f>TP!$J$3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TP!$J$4:$J$42</c:f>
              <c:numCache>
                <c:formatCode>General</c:formatCode>
                <c:ptCount val="39"/>
                <c:pt idx="0">
                  <c:v>0</c:v>
                </c:pt>
                <c:pt idx="1">
                  <c:v>104</c:v>
                </c:pt>
                <c:pt idx="2">
                  <c:v>24</c:v>
                </c:pt>
                <c:pt idx="3">
                  <c:v>21</c:v>
                </c:pt>
                <c:pt idx="4">
                  <c:v>464</c:v>
                </c:pt>
                <c:pt idx="5">
                  <c:v>67</c:v>
                </c:pt>
                <c:pt idx="6">
                  <c:v>0</c:v>
                </c:pt>
                <c:pt idx="7">
                  <c:v>5</c:v>
                </c:pt>
                <c:pt idx="8">
                  <c:v>11</c:v>
                </c:pt>
                <c:pt idx="9">
                  <c:v>18</c:v>
                </c:pt>
                <c:pt idx="10">
                  <c:v>37</c:v>
                </c:pt>
                <c:pt idx="11">
                  <c:v>56</c:v>
                </c:pt>
                <c:pt idx="12">
                  <c:v>101</c:v>
                </c:pt>
                <c:pt idx="13">
                  <c:v>34</c:v>
                </c:pt>
                <c:pt idx="14">
                  <c:v>126</c:v>
                </c:pt>
                <c:pt idx="15">
                  <c:v>137</c:v>
                </c:pt>
                <c:pt idx="16">
                  <c:v>15</c:v>
                </c:pt>
                <c:pt idx="17">
                  <c:v>13</c:v>
                </c:pt>
                <c:pt idx="18">
                  <c:v>206</c:v>
                </c:pt>
                <c:pt idx="19">
                  <c:v>109</c:v>
                </c:pt>
                <c:pt idx="20">
                  <c:v>141</c:v>
                </c:pt>
                <c:pt idx="21">
                  <c:v>139</c:v>
                </c:pt>
                <c:pt idx="22">
                  <c:v>96</c:v>
                </c:pt>
                <c:pt idx="23">
                  <c:v>82</c:v>
                </c:pt>
                <c:pt idx="24">
                  <c:v>97</c:v>
                </c:pt>
                <c:pt idx="25">
                  <c:v>14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8</c:v>
                </c:pt>
                <c:pt idx="30">
                  <c:v>7</c:v>
                </c:pt>
                <c:pt idx="31">
                  <c:v>92</c:v>
                </c:pt>
                <c:pt idx="32">
                  <c:v>13</c:v>
                </c:pt>
                <c:pt idx="33">
                  <c:v>4</c:v>
                </c:pt>
                <c:pt idx="34">
                  <c:v>31</c:v>
                </c:pt>
                <c:pt idx="35">
                  <c:v>12</c:v>
                </c:pt>
                <c:pt idx="36">
                  <c:v>59</c:v>
                </c:pt>
                <c:pt idx="37">
                  <c:v>17</c:v>
                </c:pt>
                <c:pt idx="38">
                  <c:v>6</c:v>
                </c:pt>
              </c:numCache>
            </c:numRef>
          </c:val>
        </c:ser>
        <c:ser>
          <c:idx val="5"/>
          <c:order val="5"/>
          <c:tx>
            <c:strRef>
              <c:f>TP!$L$3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TP!$L$4:$L$42</c:f>
              <c:numCache>
                <c:formatCode>General</c:formatCode>
                <c:ptCount val="39"/>
                <c:pt idx="0">
                  <c:v>0</c:v>
                </c:pt>
                <c:pt idx="1">
                  <c:v>94</c:v>
                </c:pt>
                <c:pt idx="2">
                  <c:v>24</c:v>
                </c:pt>
                <c:pt idx="3">
                  <c:v>26</c:v>
                </c:pt>
                <c:pt idx="4">
                  <c:v>101</c:v>
                </c:pt>
                <c:pt idx="5">
                  <c:v>47</c:v>
                </c:pt>
                <c:pt idx="6">
                  <c:v>1</c:v>
                </c:pt>
                <c:pt idx="7">
                  <c:v>17</c:v>
                </c:pt>
                <c:pt idx="8">
                  <c:v>5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51</c:v>
                </c:pt>
                <c:pt idx="13">
                  <c:v>10</c:v>
                </c:pt>
                <c:pt idx="14">
                  <c:v>158</c:v>
                </c:pt>
                <c:pt idx="15">
                  <c:v>101</c:v>
                </c:pt>
                <c:pt idx="16">
                  <c:v>12</c:v>
                </c:pt>
                <c:pt idx="17">
                  <c:v>296</c:v>
                </c:pt>
                <c:pt idx="18">
                  <c:v>170</c:v>
                </c:pt>
                <c:pt idx="19">
                  <c:v>79</c:v>
                </c:pt>
                <c:pt idx="20">
                  <c:v>29</c:v>
                </c:pt>
                <c:pt idx="21">
                  <c:v>270</c:v>
                </c:pt>
                <c:pt idx="22">
                  <c:v>49</c:v>
                </c:pt>
                <c:pt idx="23">
                  <c:v>38</c:v>
                </c:pt>
                <c:pt idx="24">
                  <c:v>226</c:v>
                </c:pt>
                <c:pt idx="25">
                  <c:v>8</c:v>
                </c:pt>
                <c:pt idx="26">
                  <c:v>25</c:v>
                </c:pt>
                <c:pt idx="27">
                  <c:v>43</c:v>
                </c:pt>
                <c:pt idx="28">
                  <c:v>14</c:v>
                </c:pt>
                <c:pt idx="29">
                  <c:v>3</c:v>
                </c:pt>
                <c:pt idx="30">
                  <c:v>6</c:v>
                </c:pt>
                <c:pt idx="31">
                  <c:v>47</c:v>
                </c:pt>
                <c:pt idx="32">
                  <c:v>3</c:v>
                </c:pt>
                <c:pt idx="33">
                  <c:v>18</c:v>
                </c:pt>
                <c:pt idx="34">
                  <c:v>19</c:v>
                </c:pt>
                <c:pt idx="35">
                  <c:v>3</c:v>
                </c:pt>
                <c:pt idx="36">
                  <c:v>14</c:v>
                </c:pt>
                <c:pt idx="37">
                  <c:v>3</c:v>
                </c:pt>
                <c:pt idx="38">
                  <c:v>4</c:v>
                </c:pt>
              </c:numCache>
            </c:numRef>
          </c:val>
        </c:ser>
        <c:ser>
          <c:idx val="6"/>
          <c:order val="6"/>
          <c:tx>
            <c:strRef>
              <c:f>TP!$N$3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TP!$N$4:$N$42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6</c:v>
                </c:pt>
                <c:pt idx="6">
                  <c:v>12</c:v>
                </c:pt>
                <c:pt idx="7">
                  <c:v>5</c:v>
                </c:pt>
                <c:pt idx="8">
                  <c:v>52</c:v>
                </c:pt>
                <c:pt idx="9">
                  <c:v>5</c:v>
                </c:pt>
                <c:pt idx="10">
                  <c:v>15</c:v>
                </c:pt>
                <c:pt idx="11">
                  <c:v>40</c:v>
                </c:pt>
                <c:pt idx="12">
                  <c:v>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TP!$P$3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TP!$P$4:$P$42</c:f>
              <c:numCache>
                <c:formatCode>General</c:formatCode>
                <c:ptCount val="39"/>
                <c:pt idx="0">
                  <c:v>2</c:v>
                </c:pt>
                <c:pt idx="1">
                  <c:v>9</c:v>
                </c:pt>
                <c:pt idx="2">
                  <c:v>41</c:v>
                </c:pt>
                <c:pt idx="3">
                  <c:v>4</c:v>
                </c:pt>
                <c:pt idx="4">
                  <c:v>43</c:v>
                </c:pt>
                <c:pt idx="6">
                  <c:v>12</c:v>
                </c:pt>
                <c:pt idx="7">
                  <c:v>28</c:v>
                </c:pt>
                <c:pt idx="8">
                  <c:v>19</c:v>
                </c:pt>
                <c:pt idx="9">
                  <c:v>9</c:v>
                </c:pt>
                <c:pt idx="10">
                  <c:v>32</c:v>
                </c:pt>
                <c:pt idx="11">
                  <c:v>118</c:v>
                </c:pt>
                <c:pt idx="12">
                  <c:v>314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TP!$R$3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TP!$R$4:$R$42</c:f>
              <c:numCache>
                <c:formatCode>General</c:formatCode>
                <c:ptCount val="39"/>
                <c:pt idx="0">
                  <c:v>5</c:v>
                </c:pt>
                <c:pt idx="1">
                  <c:v>5</c:v>
                </c:pt>
                <c:pt idx="2">
                  <c:v>28</c:v>
                </c:pt>
                <c:pt idx="3">
                  <c:v>1</c:v>
                </c:pt>
                <c:pt idx="4">
                  <c:v>27</c:v>
                </c:pt>
                <c:pt idx="6">
                  <c:v>14</c:v>
                </c:pt>
                <c:pt idx="7">
                  <c:v>17</c:v>
                </c:pt>
                <c:pt idx="8">
                  <c:v>47</c:v>
                </c:pt>
                <c:pt idx="9">
                  <c:v>5</c:v>
                </c:pt>
                <c:pt idx="10">
                  <c:v>22</c:v>
                </c:pt>
                <c:pt idx="11">
                  <c:v>117</c:v>
                </c:pt>
                <c:pt idx="12">
                  <c:v>195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115823744"/>
        <c:axId val="115825664"/>
      </c:lineChart>
      <c:dateAx>
        <c:axId val="11582374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5825664"/>
        <c:crosses val="autoZero"/>
        <c:auto val="1"/>
        <c:lblOffset val="100"/>
      </c:dateAx>
      <c:valAx>
        <c:axId val="115825664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5823744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 </a:t>
            </a:r>
            <a:r>
              <a:rPr lang="en-US" baseline="0"/>
              <a:t>and 613)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1857221846990270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9218"/>
        </c:manualLayout>
      </c:layout>
      <c:lineChart>
        <c:grouping val="standard"/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TP!$C$4:$C$42</c:f>
              <c:numCache>
                <c:formatCode>General</c:formatCode>
                <c:ptCount val="39"/>
                <c:pt idx="0">
                  <c:v>8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11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7</c:v>
                </c:pt>
                <c:pt idx="14">
                  <c:v>16</c:v>
                </c:pt>
                <c:pt idx="15">
                  <c:v>9</c:v>
                </c:pt>
                <c:pt idx="16">
                  <c:v>1</c:v>
                </c:pt>
                <c:pt idx="17">
                  <c:v>6</c:v>
                </c:pt>
                <c:pt idx="18">
                  <c:v>50</c:v>
                </c:pt>
                <c:pt idx="19">
                  <c:v>11</c:v>
                </c:pt>
                <c:pt idx="20">
                  <c:v>3</c:v>
                </c:pt>
                <c:pt idx="21">
                  <c:v>5</c:v>
                </c:pt>
                <c:pt idx="22">
                  <c:v>7</c:v>
                </c:pt>
                <c:pt idx="23">
                  <c:v>2</c:v>
                </c:pt>
                <c:pt idx="24">
                  <c:v>24</c:v>
                </c:pt>
                <c:pt idx="25">
                  <c:v>13</c:v>
                </c:pt>
                <c:pt idx="26">
                  <c:v>1</c:v>
                </c:pt>
                <c:pt idx="27">
                  <c:v>4</c:v>
                </c:pt>
                <c:pt idx="28">
                  <c:v>23</c:v>
                </c:pt>
                <c:pt idx="29">
                  <c:v>0</c:v>
                </c:pt>
                <c:pt idx="30">
                  <c:v>7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11</c:v>
                </c:pt>
                <c:pt idx="35">
                  <c:v>1</c:v>
                </c:pt>
                <c:pt idx="36">
                  <c:v>1</c:v>
                </c:pt>
                <c:pt idx="37">
                  <c:v>8</c:v>
                </c:pt>
                <c:pt idx="38">
                  <c:v>7</c:v>
                </c:pt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TP!$E$4:$E$42</c:f>
              <c:numCache>
                <c:formatCode>General</c:formatCode>
                <c:ptCount val="39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12</c:v>
                </c:pt>
                <c:pt idx="15">
                  <c:v>7</c:v>
                </c:pt>
                <c:pt idx="16">
                  <c:v>1</c:v>
                </c:pt>
                <c:pt idx="17">
                  <c:v>12</c:v>
                </c:pt>
                <c:pt idx="18">
                  <c:v>7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10</c:v>
                </c:pt>
                <c:pt idx="23">
                  <c:v>2</c:v>
                </c:pt>
                <c:pt idx="24">
                  <c:v>28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2</c:v>
                </c:pt>
                <c:pt idx="32">
                  <c:v>6</c:v>
                </c:pt>
                <c:pt idx="33">
                  <c:v>1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TP!$G$4:$G$42</c:f>
              <c:numCache>
                <c:formatCode>General</c:formatCode>
                <c:ptCount val="3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  <c:pt idx="17">
                  <c:v>7</c:v>
                </c:pt>
                <c:pt idx="18">
                  <c:v>29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16</c:v>
                </c:pt>
                <c:pt idx="25">
                  <c:v>12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9</c:v>
                </c:pt>
                <c:pt idx="31">
                  <c:v>8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11</c:v>
                </c:pt>
                <c:pt idx="38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TP!$I$4:$I$42</c:f>
              <c:numCache>
                <c:formatCode>General</c:formatCode>
                <c:ptCount val="39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25</c:v>
                </c:pt>
                <c:pt idx="15">
                  <c:v>9</c:v>
                </c:pt>
                <c:pt idx="16">
                  <c:v>4</c:v>
                </c:pt>
                <c:pt idx="17">
                  <c:v>22</c:v>
                </c:pt>
                <c:pt idx="18">
                  <c:v>12</c:v>
                </c:pt>
                <c:pt idx="19">
                  <c:v>8</c:v>
                </c:pt>
                <c:pt idx="20">
                  <c:v>10</c:v>
                </c:pt>
                <c:pt idx="21">
                  <c:v>22</c:v>
                </c:pt>
                <c:pt idx="22">
                  <c:v>9</c:v>
                </c:pt>
                <c:pt idx="23">
                  <c:v>13</c:v>
                </c:pt>
                <c:pt idx="24">
                  <c:v>10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9</c:v>
                </c:pt>
                <c:pt idx="31">
                  <c:v>10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20</c:v>
                </c:pt>
                <c:pt idx="37">
                  <c:v>13</c:v>
                </c:pt>
                <c:pt idx="38">
                  <c:v>7</c:v>
                </c:pt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TP!$K$4:$K$42</c:f>
              <c:numCache>
                <c:formatCode>General</c:formatCode>
                <c:ptCount val="39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9</c:v>
                </c:pt>
                <c:pt idx="13">
                  <c:v>2</c:v>
                </c:pt>
                <c:pt idx="14">
                  <c:v>9</c:v>
                </c:pt>
                <c:pt idx="15">
                  <c:v>10</c:v>
                </c:pt>
                <c:pt idx="16">
                  <c:v>1</c:v>
                </c:pt>
                <c:pt idx="17">
                  <c:v>1</c:v>
                </c:pt>
                <c:pt idx="18">
                  <c:v>12</c:v>
                </c:pt>
                <c:pt idx="19">
                  <c:v>6</c:v>
                </c:pt>
                <c:pt idx="20">
                  <c:v>19</c:v>
                </c:pt>
                <c:pt idx="21">
                  <c:v>8</c:v>
                </c:pt>
                <c:pt idx="22">
                  <c:v>2</c:v>
                </c:pt>
                <c:pt idx="23">
                  <c:v>8</c:v>
                </c:pt>
                <c:pt idx="24">
                  <c:v>7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TP!$M$4:$M$42</c:f>
              <c:numCache>
                <c:formatCode>General</c:formatCode>
                <c:ptCount val="39"/>
                <c:pt idx="0">
                  <c:v>0</c:v>
                </c:pt>
                <c:pt idx="1">
                  <c:v>12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9</c:v>
                </c:pt>
                <c:pt idx="15">
                  <c:v>8</c:v>
                </c:pt>
                <c:pt idx="16">
                  <c:v>1</c:v>
                </c:pt>
                <c:pt idx="17">
                  <c:v>23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20</c:v>
                </c:pt>
                <c:pt idx="22">
                  <c:v>1</c:v>
                </c:pt>
                <c:pt idx="23">
                  <c:v>1</c:v>
                </c:pt>
                <c:pt idx="24">
                  <c:v>26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TP!$O$4:$O$42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TP!$Q$4:$Q$42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15</c:v>
                </c:pt>
                <c:pt idx="12">
                  <c:v>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41164</c:v>
                </c:pt>
                <c:pt idx="11">
                  <c:v>41169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41113</c:v>
                </c:pt>
                <c:pt idx="17">
                  <c:v>41120</c:v>
                </c:pt>
                <c:pt idx="18">
                  <c:v>41129</c:v>
                </c:pt>
                <c:pt idx="19">
                  <c:v>41137</c:v>
                </c:pt>
                <c:pt idx="20">
                  <c:v>41141</c:v>
                </c:pt>
                <c:pt idx="21">
                  <c:v>41148</c:v>
                </c:pt>
                <c:pt idx="22">
                  <c:v>41157</c:v>
                </c:pt>
                <c:pt idx="23">
                  <c:v>41164</c:v>
                </c:pt>
                <c:pt idx="24">
                  <c:v>41169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41113</c:v>
                </c:pt>
                <c:pt idx="30">
                  <c:v>41120</c:v>
                </c:pt>
                <c:pt idx="31">
                  <c:v>41129</c:v>
                </c:pt>
                <c:pt idx="32">
                  <c:v>41137</c:v>
                </c:pt>
                <c:pt idx="33">
                  <c:v>41141</c:v>
                </c:pt>
                <c:pt idx="34">
                  <c:v>41148</c:v>
                </c:pt>
                <c:pt idx="35">
                  <c:v>41157</c:v>
                </c:pt>
                <c:pt idx="36">
                  <c:v>41164</c:v>
                </c:pt>
                <c:pt idx="37">
                  <c:v>41169</c:v>
                </c:pt>
                <c:pt idx="38">
                  <c:v>41176</c:v>
                </c:pt>
              </c:numCache>
            </c:numRef>
          </c:cat>
          <c:val>
            <c:numRef>
              <c:f>TP!$S$4:$S$42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7</c:v>
                </c:pt>
                <c:pt idx="11">
                  <c:v>20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116114560"/>
        <c:axId val="116116480"/>
      </c:lineChart>
      <c:dateAx>
        <c:axId val="11611456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6116480"/>
        <c:crosses val="autoZero"/>
        <c:auto val="1"/>
        <c:lblOffset val="100"/>
      </c:dateAx>
      <c:valAx>
        <c:axId val="11611648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6114560"/>
        <c:crosses val="autoZero"/>
        <c:crossBetween val="between"/>
        <c:majorUnit val="5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TP!$N$95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TP!$N$96:$N$121</c:f>
              <c:numCache>
                <c:formatCode>General</c:formatCode>
                <c:ptCount val="26"/>
                <c:pt idx="0">
                  <c:v>53</c:v>
                </c:pt>
                <c:pt idx="1">
                  <c:v>1</c:v>
                </c:pt>
                <c:pt idx="2">
                  <c:v>35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117</c:v>
                </c:pt>
                <c:pt idx="12">
                  <c:v>30</c:v>
                </c:pt>
                <c:pt idx="13">
                  <c:v>1</c:v>
                </c:pt>
                <c:pt idx="14">
                  <c:v>20</c:v>
                </c:pt>
                <c:pt idx="15">
                  <c:v>56</c:v>
                </c:pt>
                <c:pt idx="16">
                  <c:v>52</c:v>
                </c:pt>
                <c:pt idx="17">
                  <c:v>34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6</c:v>
                </c:pt>
                <c:pt idx="22">
                  <c:v>5</c:v>
                </c:pt>
                <c:pt idx="23">
                  <c:v>24</c:v>
                </c:pt>
                <c:pt idx="24">
                  <c:v>99</c:v>
                </c:pt>
                <c:pt idx="25">
                  <c:v>35</c:v>
                </c:pt>
              </c:numCache>
            </c:numRef>
          </c:val>
        </c:ser>
        <c:marker val="1"/>
        <c:axId val="107818368"/>
        <c:axId val="116230016"/>
      </c:lineChart>
      <c:dateAx>
        <c:axId val="1078183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6230016"/>
        <c:crosses val="autoZero"/>
        <c:auto val="1"/>
        <c:lblOffset val="100"/>
      </c:dateAx>
      <c:valAx>
        <c:axId val="116230016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7818368"/>
        <c:crosses val="autoZero"/>
        <c:crossBetween val="between"/>
        <c:majorUnit val="5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16143616"/>
        <c:axId val="116145152"/>
      </c:barChart>
      <c:catAx>
        <c:axId val="116143616"/>
        <c:scaling>
          <c:orientation val="minMax"/>
        </c:scaling>
        <c:axPos val="b"/>
        <c:tickLblPos val="nextTo"/>
        <c:crossAx val="116145152"/>
        <c:crosses val="autoZero"/>
        <c:auto val="1"/>
        <c:lblAlgn val="ctr"/>
        <c:lblOffset val="100"/>
      </c:catAx>
      <c:valAx>
        <c:axId val="116145152"/>
        <c:scaling>
          <c:orientation val="minMax"/>
        </c:scaling>
        <c:axPos val="l"/>
        <c:majorGridlines/>
        <c:tickLblPos val="nextTo"/>
        <c:crossAx val="116143616"/>
        <c:crosses val="autoZero"/>
        <c:crossBetween val="between"/>
      </c:valAx>
    </c:plotArea>
    <c:legend>
      <c:legendPos val="r"/>
    </c:legend>
    <c:plotVisOnly val="1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6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Q3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3143323700328676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5"/>
          <c:w val="0.85539547451776365"/>
          <c:h val="0.73710383245674405"/>
        </c:manualLayout>
      </c:layout>
      <c:lineChart>
        <c:grouping val="standard"/>
        <c:ser>
          <c:idx val="0"/>
          <c:order val="0"/>
          <c:tx>
            <c:strRef>
              <c:f>AV!$D$53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AV!$A$54:$A$80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41157</c:v>
                </c:pt>
                <c:pt idx="20">
                  <c:v>41159</c:v>
                </c:pt>
                <c:pt idx="21">
                  <c:v>41164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41178</c:v>
                </c:pt>
                <c:pt idx="26">
                  <c:v>41179</c:v>
                </c:pt>
              </c:numCache>
            </c:numRef>
          </c:cat>
          <c:val>
            <c:numRef>
              <c:f>AV!$D$54:$D$80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6256128"/>
        <c:axId val="116410240"/>
      </c:lineChart>
      <c:dateAx>
        <c:axId val="11625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6410240"/>
        <c:crosses val="autoZero"/>
        <c:auto val="1"/>
        <c:lblOffset val="100"/>
      </c:dateAx>
      <c:valAx>
        <c:axId val="116410240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16256128"/>
        <c:crosses val="autoZero"/>
        <c:crossBetween val="between"/>
        <c:majorUnit val="2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Q3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3260506803078882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"/>
          <c:w val="0.85539547451776365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AV!$C$53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AV!$C$54:$C$80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AV!$E$53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AV!$E$54:$E$80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AV!$F$53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AV!$F$54:$F$80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AV!$G$53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AV!$G$54:$G$80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6613120"/>
        <c:axId val="116615424"/>
      </c:lineChart>
      <c:dateAx>
        <c:axId val="11661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6615424"/>
        <c:crosses val="autoZero"/>
        <c:auto val="1"/>
        <c:lblOffset val="100"/>
      </c:dateAx>
      <c:valAx>
        <c:axId val="1166154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16613120"/>
        <c:crosses val="autoZero"/>
        <c:crossBetween val="between"/>
        <c:majorUnit val="5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6 (Room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3128675812484900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09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AV!$I$121</c:f>
              <c:strCache>
                <c:ptCount val="1"/>
                <c:pt idx="0">
                  <c:v>A7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AV!$A$122:$A$135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AV!$I$122:$I$135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16644096"/>
        <c:axId val="116773632"/>
      </c:lineChart>
      <c:dateAx>
        <c:axId val="11664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6773632"/>
        <c:crosses val="autoZero"/>
        <c:auto val="1"/>
        <c:lblOffset val="100"/>
      </c:dateAx>
      <c:valAx>
        <c:axId val="116773632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6644096"/>
        <c:crosses val="autoZero"/>
        <c:crossBetween val="between"/>
        <c:majorUnit val="2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8 (Rooms 620 and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25867039622651955"/>
          <c:y val="2.018111197291382E-3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44614845067091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AV!$B$121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AV!$A$122:$A$135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AV!$B$122:$B$135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AV!$C$121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AV!$A$122:$A$135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AV!$C$122:$C$135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AV!$D$121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AV!$A$122:$A$135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AV!$D$122:$D$135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14</c:v>
                </c:pt>
                <c:pt idx="12">
                  <c:v>1</c:v>
                </c:pt>
              </c:numCache>
            </c:numRef>
          </c:val>
        </c:ser>
        <c:ser>
          <c:idx val="3"/>
          <c:order val="3"/>
          <c:tx>
            <c:strRef>
              <c:f>AV!$E$121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AV!$A$122:$A$135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AV!$E$122:$E$135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</c:ser>
        <c:ser>
          <c:idx val="4"/>
          <c:order val="4"/>
          <c:tx>
            <c:strRef>
              <c:f>AV!$F$121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AV!$A$122:$A$135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AV!$F$122:$F$135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10</c:v>
                </c:pt>
              </c:numCache>
            </c:numRef>
          </c:val>
        </c:ser>
        <c:ser>
          <c:idx val="5"/>
          <c:order val="5"/>
          <c:tx>
            <c:strRef>
              <c:f>AV!$G$121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AV!$A$122:$A$135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AV!$G$122:$G$135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</c:ser>
        <c:ser>
          <c:idx val="6"/>
          <c:order val="6"/>
          <c:tx>
            <c:strRef>
              <c:f>AV!$H$121</c:f>
              <c:strCache>
                <c:ptCount val="1"/>
                <c:pt idx="0">
                  <c:v>A6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AV!$H$122:$H$135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16831360"/>
        <c:axId val="116833664"/>
      </c:lineChart>
      <c:dateAx>
        <c:axId val="11683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6833664"/>
        <c:crosses val="autoZero"/>
        <c:auto val="1"/>
        <c:lblOffset val="100"/>
      </c:dateAx>
      <c:valAx>
        <c:axId val="116833664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6831360"/>
        <c:crosses val="autoZero"/>
        <c:crossBetween val="between"/>
        <c:majorUnit val="5"/>
      </c:valAx>
    </c:plotArea>
    <c:plotVisOnly val="1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Buffer Prep Area ISO 8 (Rooms 618 and 619)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28046472327257627"/>
          <c:y val="2.0181111972914305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69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AV!$B$103</c:f>
              <c:strCache>
                <c:ptCount val="1"/>
                <c:pt idx="0">
                  <c:v>TAMC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AV!$A$105:$A$117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AV!$B$105:$B$117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AV!$C$103:$C$104</c:f>
              <c:strCache>
                <c:ptCount val="1"/>
                <c:pt idx="0">
                  <c:v>TAMC 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AV!$A$105:$A$117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AV!$C$105:$C$117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AV!$D$103:$D$104</c:f>
              <c:strCache>
                <c:ptCount val="1"/>
                <c:pt idx="0">
                  <c:v>TAMC 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AV!$A$105:$A$117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AV!$D$105:$D$117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</c:ser>
        <c:ser>
          <c:idx val="3"/>
          <c:order val="3"/>
          <c:tx>
            <c:strRef>
              <c:f>AV!$E$103:$E$104</c:f>
              <c:strCache>
                <c:ptCount val="1"/>
                <c:pt idx="0">
                  <c:v>TAMC 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AV!$A$105:$A$117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AV!$E$105:$E$117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17008256"/>
        <c:axId val="117031296"/>
      </c:lineChart>
      <c:dateAx>
        <c:axId val="11700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7031296"/>
        <c:crosses val="autoZero"/>
        <c:auto val="1"/>
        <c:lblOffset val="100"/>
      </c:dateAx>
      <c:valAx>
        <c:axId val="117031296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7008256"/>
        <c:crosses val="autoZero"/>
        <c:crossBetween val="between"/>
        <c:majorUnit val="5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6 (Room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2833943008413193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69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AV!$C$84:$C$85</c:f>
              <c:strCache>
                <c:ptCount val="1"/>
                <c:pt idx="0">
                  <c:v>TAMC A2</c:v>
                </c:pt>
              </c:strCache>
            </c:strRef>
          </c:tx>
          <c:cat>
            <c:numRef>
              <c:f>AV!$A$86:$A$99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AV!$C$86:$C$99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17440896"/>
        <c:axId val="117442816"/>
      </c:lineChart>
      <c:dateAx>
        <c:axId val="117440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7442816"/>
        <c:crosses val="autoZero"/>
        <c:auto val="1"/>
        <c:lblOffset val="100"/>
      </c:dateAx>
      <c:valAx>
        <c:axId val="117442816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7440896"/>
        <c:crosses val="autoZero"/>
        <c:crossBetween val="between"/>
        <c:majorUnit val="2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8 (Rooms 615 and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10 CFU, Action &gt; 15 CFU</a:t>
            </a:r>
          </a:p>
        </c:rich>
      </c:tx>
      <c:layout>
        <c:manualLayout>
          <c:xMode val="edge"/>
          <c:yMode val="edge"/>
          <c:x val="0.2687464129975438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692"/>
          <c:w val="0.85539547451776365"/>
          <c:h val="0.74719438844320063"/>
        </c:manualLayout>
      </c:layout>
      <c:lineChart>
        <c:grouping val="standard"/>
        <c:ser>
          <c:idx val="1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Sheet2!$J$1:$J$87</c:f>
              <c:numCache>
                <c:formatCode>m/d/yyyy</c:formatCode>
                <c:ptCount val="87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41105</c:v>
                </c:pt>
                <c:pt idx="16">
                  <c:v>41110</c:v>
                </c:pt>
                <c:pt idx="17">
                  <c:v>41116</c:v>
                </c:pt>
                <c:pt idx="18">
                  <c:v>41120</c:v>
                </c:pt>
                <c:pt idx="19">
                  <c:v>41129</c:v>
                </c:pt>
                <c:pt idx="20">
                  <c:v>41135</c:v>
                </c:pt>
                <c:pt idx="21">
                  <c:v>41143</c:v>
                </c:pt>
                <c:pt idx="22">
                  <c:v>41151</c:v>
                </c:pt>
                <c:pt idx="23">
                  <c:v>41156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41180</c:v>
                </c:pt>
                <c:pt idx="28">
                  <c:v>41092</c:v>
                </c:pt>
                <c:pt idx="29">
                  <c:v>41105</c:v>
                </c:pt>
                <c:pt idx="30">
                  <c:v>41110</c:v>
                </c:pt>
                <c:pt idx="31">
                  <c:v>41116</c:v>
                </c:pt>
                <c:pt idx="32">
                  <c:v>41120</c:v>
                </c:pt>
                <c:pt idx="33">
                  <c:v>41129</c:v>
                </c:pt>
                <c:pt idx="34">
                  <c:v>41135</c:v>
                </c:pt>
                <c:pt idx="35">
                  <c:v>41143</c:v>
                </c:pt>
                <c:pt idx="36">
                  <c:v>41151</c:v>
                </c:pt>
                <c:pt idx="37">
                  <c:v>41156</c:v>
                </c:pt>
                <c:pt idx="38">
                  <c:v>41157</c:v>
                </c:pt>
                <c:pt idx="39">
                  <c:v>41164</c:v>
                </c:pt>
                <c:pt idx="40">
                  <c:v>41169</c:v>
                </c:pt>
                <c:pt idx="41">
                  <c:v>41180</c:v>
                </c:pt>
                <c:pt idx="42">
                  <c:v>41092</c:v>
                </c:pt>
                <c:pt idx="43">
                  <c:v>41105</c:v>
                </c:pt>
                <c:pt idx="44">
                  <c:v>41110</c:v>
                </c:pt>
                <c:pt idx="45">
                  <c:v>41116</c:v>
                </c:pt>
                <c:pt idx="46">
                  <c:v>41120</c:v>
                </c:pt>
                <c:pt idx="47">
                  <c:v>41129</c:v>
                </c:pt>
                <c:pt idx="48">
                  <c:v>41135</c:v>
                </c:pt>
                <c:pt idx="49">
                  <c:v>41143</c:v>
                </c:pt>
                <c:pt idx="50">
                  <c:v>41151</c:v>
                </c:pt>
                <c:pt idx="51">
                  <c:v>41156</c:v>
                </c:pt>
                <c:pt idx="52">
                  <c:v>41157</c:v>
                </c:pt>
                <c:pt idx="53">
                  <c:v>41164</c:v>
                </c:pt>
                <c:pt idx="54">
                  <c:v>41169</c:v>
                </c:pt>
                <c:pt idx="55">
                  <c:v>41180</c:v>
                </c:pt>
                <c:pt idx="56">
                  <c:v>41092</c:v>
                </c:pt>
                <c:pt idx="57">
                  <c:v>41093</c:v>
                </c:pt>
                <c:pt idx="58">
                  <c:v>41102</c:v>
                </c:pt>
                <c:pt idx="59">
                  <c:v>41105</c:v>
                </c:pt>
                <c:pt idx="60">
                  <c:v>41107</c:v>
                </c:pt>
                <c:pt idx="61">
                  <c:v>41108</c:v>
                </c:pt>
                <c:pt idx="62">
                  <c:v>41116</c:v>
                </c:pt>
                <c:pt idx="63">
                  <c:v>41117</c:v>
                </c:pt>
                <c:pt idx="64">
                  <c:v>41120</c:v>
                </c:pt>
                <c:pt idx="65">
                  <c:v>41121</c:v>
                </c:pt>
                <c:pt idx="66">
                  <c:v>41127</c:v>
                </c:pt>
                <c:pt idx="67">
                  <c:v>41129</c:v>
                </c:pt>
                <c:pt idx="68">
                  <c:v>41135</c:v>
                </c:pt>
                <c:pt idx="69">
                  <c:v>41136</c:v>
                </c:pt>
                <c:pt idx="70">
                  <c:v>41142</c:v>
                </c:pt>
                <c:pt idx="71">
                  <c:v>41143</c:v>
                </c:pt>
                <c:pt idx="72">
                  <c:v>41150</c:v>
                </c:pt>
                <c:pt idx="73">
                  <c:v>41152</c:v>
                </c:pt>
                <c:pt idx="74">
                  <c:v>41156</c:v>
                </c:pt>
                <c:pt idx="75">
                  <c:v>41157</c:v>
                </c:pt>
                <c:pt idx="76">
                  <c:v>41159</c:v>
                </c:pt>
                <c:pt idx="77">
                  <c:v>41164</c:v>
                </c:pt>
                <c:pt idx="78">
                  <c:v>41165</c:v>
                </c:pt>
                <c:pt idx="79">
                  <c:v>41169</c:v>
                </c:pt>
                <c:pt idx="80">
                  <c:v>41172</c:v>
                </c:pt>
                <c:pt idx="81">
                  <c:v>41178</c:v>
                </c:pt>
                <c:pt idx="82">
                  <c:v>41179</c:v>
                </c:pt>
                <c:pt idx="83">
                  <c:v>41110</c:v>
                </c:pt>
                <c:pt idx="84">
                  <c:v>41116</c:v>
                </c:pt>
                <c:pt idx="85">
                  <c:v>41120</c:v>
                </c:pt>
                <c:pt idx="86">
                  <c:v>41143</c:v>
                </c:pt>
              </c:numCache>
            </c:numRef>
          </c:cat>
          <c:val>
            <c:numRef>
              <c:f>Sheet2!$K$1:$K$87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</c:numCache>
            </c:numRef>
          </c:val>
        </c:ser>
        <c:marker val="1"/>
        <c:axId val="117458816"/>
        <c:axId val="117486720"/>
      </c:lineChart>
      <c:dateAx>
        <c:axId val="11745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7486720"/>
        <c:crosses val="autoZero"/>
        <c:auto val="1"/>
        <c:lblOffset val="100"/>
      </c:dateAx>
      <c:valAx>
        <c:axId val="117486720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0"/>
        <c:tickLblPos val="nextTo"/>
        <c:crossAx val="117458816"/>
        <c:crosses val="autoZero"/>
        <c:crossBetween val="between"/>
        <c:majorUnit val="5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 Hallway ISO 8 (Room 614)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3566337400601965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68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AV!$B$34</c:f>
              <c:strCache>
                <c:ptCount val="1"/>
                <c:pt idx="0">
                  <c:v>A1 </c:v>
                </c:pt>
              </c:strCache>
            </c:strRef>
          </c:tx>
          <c:dLbls>
            <c:dLbl>
              <c:idx val="22"/>
              <c:dLblPos val="t"/>
              <c:showVal val="1"/>
            </c:dLbl>
            <c:delete val="1"/>
          </c:dLbls>
          <c:cat>
            <c:numRef>
              <c:f>AV!$A$35:$A$48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AV!$B$35:$B$48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AV!$A$35:$A$48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AV!$C$35:$C$48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6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AV!$D$34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AV!$A$35:$A$48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AV!$D$35:$D$48</c:f>
              <c:numCache>
                <c:formatCode>General</c:formatCode>
                <c:ptCount val="14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10</c:v>
                </c:pt>
                <c:pt idx="8">
                  <c:v>0</c:v>
                </c:pt>
                <c:pt idx="9">
                  <c:v>3</c:v>
                </c:pt>
                <c:pt idx="10">
                  <c:v>10</c:v>
                </c:pt>
                <c:pt idx="11">
                  <c:v>9</c:v>
                </c:pt>
                <c:pt idx="12">
                  <c:v>2</c:v>
                </c:pt>
              </c:numCache>
            </c:numRef>
          </c:val>
        </c:ser>
        <c:ser>
          <c:idx val="3"/>
          <c:order val="3"/>
          <c:tx>
            <c:strRef>
              <c:f>AV!$E$34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AV!$A$35:$A$48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AV!$E$35:$E$48</c:f>
              <c:numCache>
                <c:formatCode>General</c:formatCode>
                <c:ptCount val="14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41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AV!$F$34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AV!$A$35:$A$48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AV!$F$35:$F$48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47</c:v>
                </c:pt>
                <c:pt idx="12">
                  <c:v>1</c:v>
                </c:pt>
              </c:numCache>
            </c:numRef>
          </c:val>
        </c:ser>
        <c:marker val="1"/>
        <c:axId val="117735808"/>
        <c:axId val="117738112"/>
      </c:lineChart>
      <c:dateAx>
        <c:axId val="11773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7738112"/>
        <c:crosses val="autoZero"/>
        <c:auto val="1"/>
        <c:lblOffset val="100"/>
      </c:dateAx>
      <c:valAx>
        <c:axId val="117738112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7735808"/>
        <c:crosses val="autoZero"/>
        <c:crossBetween val="between"/>
        <c:majorUnit val="5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Media Prep and Glasswash ISO 8 (Rooms 610,611,612 and 613)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Q3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  <a:endParaRPr lang="en-US" sz="16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9990134013179953"/>
          <c:y val="8.0724447891654377E-3"/>
        </c:manualLayout>
      </c:layout>
    </c:title>
    <c:plotArea>
      <c:layout>
        <c:manualLayout>
          <c:layoutTarget val="inner"/>
          <c:xMode val="edge"/>
          <c:yMode val="edge"/>
          <c:x val="0.1136981741580812"/>
          <c:y val="0.1444614845067070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AV!$A$3:$A$30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AV!$B$3:$B$30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9</c:v>
                </c:pt>
                <c:pt idx="20">
                  <c:v>1</c:v>
                </c:pt>
                <c:pt idx="21">
                  <c:v>7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</c:ser>
        <c:ser>
          <c:idx val="1"/>
          <c:order val="1"/>
          <c:tx>
            <c:strRef>
              <c:f>AV!$C$2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AV!$A$3:$A$30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AV!$C$3:$C$30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13</c:v>
                </c:pt>
                <c:pt idx="20">
                  <c:v>0</c:v>
                </c:pt>
                <c:pt idx="21">
                  <c:v>11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AV!$A$3:$A$30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AV!$D$3:$D$30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8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</c:ser>
        <c:ser>
          <c:idx val="3"/>
          <c:order val="3"/>
          <c:tx>
            <c:strRef>
              <c:f>AV!$E$2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AV!$A$3:$A$30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AV!$E$3:$E$30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18530816"/>
        <c:axId val="118533120"/>
      </c:lineChart>
      <c:dateAx>
        <c:axId val="11853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533120"/>
        <c:crosses val="autoZero"/>
        <c:auto val="1"/>
        <c:lblOffset val="100"/>
      </c:dateAx>
      <c:valAx>
        <c:axId val="118533120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8530816"/>
        <c:crosses val="autoZero"/>
        <c:crossBetween val="between"/>
        <c:majorUnit val="5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TP!$O$95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TP!$O$96:$O$121</c:f>
              <c:numCache>
                <c:formatCode>General</c:formatCode>
                <c:ptCount val="26"/>
                <c:pt idx="0">
                  <c:v>17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34</c:v>
                </c:pt>
                <c:pt idx="12">
                  <c:v>12</c:v>
                </c:pt>
                <c:pt idx="13">
                  <c:v>0</c:v>
                </c:pt>
                <c:pt idx="14">
                  <c:v>3</c:v>
                </c:pt>
                <c:pt idx="15">
                  <c:v>27</c:v>
                </c:pt>
                <c:pt idx="16">
                  <c:v>10</c:v>
                </c:pt>
                <c:pt idx="17">
                  <c:v>9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10</c:v>
                </c:pt>
                <c:pt idx="24">
                  <c:v>18</c:v>
                </c:pt>
                <c:pt idx="25">
                  <c:v>6</c:v>
                </c:pt>
              </c:numCache>
            </c:numRef>
          </c:val>
        </c:ser>
        <c:marker val="1"/>
        <c:axId val="136632576"/>
        <c:axId val="141796096"/>
      </c:lineChart>
      <c:dateAx>
        <c:axId val="1366325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1796096"/>
        <c:crosses val="autoZero"/>
        <c:auto val="1"/>
        <c:lblOffset val="100"/>
      </c:dateAx>
      <c:valAx>
        <c:axId val="141796096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6632576"/>
        <c:crosses val="autoZero"/>
        <c:crossBetween val="between"/>
        <c:majorUnit val="20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26056320"/>
        <c:axId val="126057856"/>
      </c:barChart>
      <c:catAx>
        <c:axId val="126056320"/>
        <c:scaling>
          <c:orientation val="minMax"/>
        </c:scaling>
        <c:delete val="1"/>
        <c:axPos val="b"/>
        <c:tickLblPos val="none"/>
        <c:crossAx val="126057856"/>
        <c:crosses val="autoZero"/>
        <c:auto val="1"/>
        <c:lblAlgn val="ctr"/>
        <c:lblOffset val="100"/>
      </c:catAx>
      <c:valAx>
        <c:axId val="126057856"/>
        <c:scaling>
          <c:orientation val="minMax"/>
        </c:scaling>
        <c:delete val="1"/>
        <c:axPos val="l"/>
        <c:numFmt formatCode="General" sourceLinked="1"/>
        <c:tickLblPos val="none"/>
        <c:crossAx val="126056320"/>
        <c:crosses val="autoZero"/>
        <c:crossBetween val="between"/>
      </c:valAx>
    </c:plotArea>
    <c:plotVisOnly val="1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6 (Room 616)</a:t>
            </a:r>
          </a:p>
          <a:p>
            <a:pPr>
              <a:defRPr/>
            </a:pPr>
            <a:r>
              <a:rPr lang="en-US" sz="1800" b="1" i="0" baseline="0"/>
              <a:t>Surface Viables Q3 2012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169687591693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82"/>
          <c:w val="0.86456505230795355"/>
          <c:h val="0.75235058309906555"/>
        </c:manualLayout>
      </c:layout>
      <c:lineChart>
        <c:grouping val="standard"/>
        <c:ser>
          <c:idx val="1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SV!$A$54:$A$80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41157</c:v>
                </c:pt>
                <c:pt idx="20">
                  <c:v>41159</c:v>
                </c:pt>
                <c:pt idx="21">
                  <c:v>41164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41178</c:v>
                </c:pt>
                <c:pt idx="26">
                  <c:v>41179</c:v>
                </c:pt>
              </c:numCache>
            </c:numRef>
          </c:cat>
          <c:val>
            <c:numRef>
              <c:f>SV!$J$54:$J$80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">
                  <c:v>0</c:v>
                </c:pt>
              </c:numCache>
            </c:numRef>
          </c:val>
        </c:ser>
        <c:ser>
          <c:idx val="2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SV!$A$54:$A$80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41157</c:v>
                </c:pt>
                <c:pt idx="20">
                  <c:v>41159</c:v>
                </c:pt>
                <c:pt idx="21">
                  <c:v>41164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41178</c:v>
                </c:pt>
                <c:pt idx="26">
                  <c:v>41179</c:v>
                </c:pt>
              </c:numCache>
            </c:numRef>
          </c:cat>
          <c:val>
            <c:numRef>
              <c:f>SV!$K$54:$K$80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">
                  <c:v>0</c:v>
                </c:pt>
              </c:numCache>
            </c:numRef>
          </c:val>
        </c:ser>
        <c:ser>
          <c:idx val="3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SV!$A$54:$A$80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41157</c:v>
                </c:pt>
                <c:pt idx="20">
                  <c:v>41159</c:v>
                </c:pt>
                <c:pt idx="21">
                  <c:v>41164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41178</c:v>
                </c:pt>
                <c:pt idx="26">
                  <c:v>41179</c:v>
                </c:pt>
              </c:numCache>
            </c:numRef>
          </c:cat>
          <c:val>
            <c:numRef>
              <c:f>SV!$L$54:$L$80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">
                  <c:v>0</c:v>
                </c:pt>
              </c:numCache>
            </c:numRef>
          </c:val>
        </c:ser>
        <c:marker val="1"/>
        <c:axId val="126190336"/>
        <c:axId val="126192640"/>
      </c:lineChart>
      <c:dateAx>
        <c:axId val="12619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6192640"/>
        <c:crosses val="autoZero"/>
        <c:auto val="1"/>
        <c:lblOffset val="100"/>
      </c:dateAx>
      <c:valAx>
        <c:axId val="12619264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6190336"/>
        <c:crosses val="autoZero"/>
        <c:crossBetween val="between"/>
        <c:majorUnit val="1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&gt;3 CFU, Action &gt;5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90794298442302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88"/>
          <c:w val="0.86602984109233161"/>
          <c:h val="0.7423106604943146"/>
        </c:manualLayout>
      </c:layout>
      <c:lineChart>
        <c:grouping val="standard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SV!$A$54:$A$80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41157</c:v>
                </c:pt>
                <c:pt idx="20">
                  <c:v>41159</c:v>
                </c:pt>
                <c:pt idx="21">
                  <c:v>41164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41178</c:v>
                </c:pt>
                <c:pt idx="26">
                  <c:v>41179</c:v>
                </c:pt>
              </c:numCache>
            </c:numRef>
          </c:cat>
          <c:val>
            <c:numRef>
              <c:f>SV!$E$54:$E$80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>
                  <c:v>0</c:v>
                </c:pt>
                <c:pt idx="5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SV!$A$54:$A$80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41157</c:v>
                </c:pt>
                <c:pt idx="20">
                  <c:v>41159</c:v>
                </c:pt>
                <c:pt idx="21">
                  <c:v>41164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41178</c:v>
                </c:pt>
                <c:pt idx="26">
                  <c:v>41179</c:v>
                </c:pt>
              </c:numCache>
            </c:numRef>
          </c:cat>
          <c:val>
            <c:numRef>
              <c:f>SV!$F$54:$F$80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>
                  <c:v>0</c:v>
                </c:pt>
                <c:pt idx="5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SV!$A$54:$A$80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41157</c:v>
                </c:pt>
                <c:pt idx="20">
                  <c:v>41159</c:v>
                </c:pt>
                <c:pt idx="21">
                  <c:v>41164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41178</c:v>
                </c:pt>
                <c:pt idx="26">
                  <c:v>41179</c:v>
                </c:pt>
              </c:numCache>
            </c:numRef>
          </c:cat>
          <c:val>
            <c:numRef>
              <c:f>SV!$G$54:$G$80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>
                  <c:v>0</c:v>
                </c:pt>
                <c:pt idx="5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 formatCode="0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SV!$A$54:$A$80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41157</c:v>
                </c:pt>
                <c:pt idx="20">
                  <c:v>41159</c:v>
                </c:pt>
                <c:pt idx="21">
                  <c:v>41164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41178</c:v>
                </c:pt>
                <c:pt idx="26">
                  <c:v>41179</c:v>
                </c:pt>
              </c:numCache>
            </c:numRef>
          </c:cat>
          <c:val>
            <c:numRef>
              <c:f>SV!$H$54:$H$80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>
                  <c:v>0</c:v>
                </c:pt>
                <c:pt idx="5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SV!$A$54:$A$80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41157</c:v>
                </c:pt>
                <c:pt idx="20">
                  <c:v>41159</c:v>
                </c:pt>
                <c:pt idx="21">
                  <c:v>41164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41178</c:v>
                </c:pt>
                <c:pt idx="26">
                  <c:v>41179</c:v>
                </c:pt>
              </c:numCache>
            </c:numRef>
          </c:cat>
          <c:val>
            <c:numRef>
              <c:f>SV!$I$54:$I$80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1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>
                  <c:v>1</c:v>
                </c:pt>
                <c:pt idx="15" formatCode="0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 formatCode="0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">
                  <c:v>0</c:v>
                </c:pt>
              </c:numCache>
            </c:numRef>
          </c:val>
        </c:ser>
        <c:marker val="1"/>
        <c:axId val="126351232"/>
        <c:axId val="126435712"/>
      </c:lineChart>
      <c:dateAx>
        <c:axId val="12635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6435712"/>
        <c:crosses val="autoZero"/>
        <c:auto val="1"/>
        <c:lblOffset val="100"/>
      </c:dateAx>
      <c:valAx>
        <c:axId val="126435712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26351232"/>
        <c:crosses val="autoZero"/>
        <c:crossBetween val="between"/>
        <c:majorUnit val="1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463607640871574"/>
          <c:y val="0"/>
        </c:manualLayout>
      </c:layout>
    </c:title>
    <c:plotArea>
      <c:layout>
        <c:manualLayout>
          <c:layoutTarget val="inner"/>
          <c:xMode val="edge"/>
          <c:yMode val="edge"/>
          <c:x val="7.2877329931464063E-2"/>
          <c:y val="0.13328135773625041"/>
          <c:w val="0.86035947679591862"/>
          <c:h val="0.73427873898199825"/>
        </c:manualLayout>
      </c:layout>
      <c:lineChart>
        <c:grouping val="standard"/>
        <c:ser>
          <c:idx val="0"/>
          <c:order val="0"/>
          <c:tx>
            <c:strRef>
              <c:f>SV!$M$53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SV!$A$54:$A$80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41157</c:v>
                </c:pt>
                <c:pt idx="20">
                  <c:v>41159</c:v>
                </c:pt>
                <c:pt idx="21">
                  <c:v>41164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41178</c:v>
                </c:pt>
                <c:pt idx="26">
                  <c:v>41179</c:v>
                </c:pt>
              </c:numCache>
            </c:numRef>
          </c:cat>
          <c:val>
            <c:numRef>
              <c:f>SV!$M$54:$M$80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 formatCode="0">
                  <c:v>0</c:v>
                </c:pt>
              </c:numCache>
            </c:numRef>
          </c:val>
        </c:ser>
        <c:marker val="1"/>
        <c:axId val="126691968"/>
        <c:axId val="127428864"/>
      </c:lineChart>
      <c:dateAx>
        <c:axId val="12669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7428864"/>
        <c:crosses val="autoZero"/>
        <c:auto val="1"/>
        <c:lblOffset val="100"/>
      </c:dateAx>
      <c:valAx>
        <c:axId val="1274288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26691968"/>
        <c:crosses val="autoZero"/>
        <c:crossBetween val="between"/>
        <c:majorUnit val="5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3 ISO 6 (Room  621)</a:t>
            </a:r>
          </a:p>
          <a:p>
            <a:pPr>
              <a:defRPr/>
            </a:pPr>
            <a:r>
              <a:rPr lang="en-US" sz="1800" b="1" i="0" baseline="0"/>
              <a:t>Surface Viables Q3 2012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&gt;2 CFU, Action &gt;3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518619195561"/>
          <c:y val="0"/>
        </c:manualLayout>
      </c:layout>
    </c:title>
    <c:plotArea>
      <c:layout>
        <c:manualLayout>
          <c:layoutTarget val="inner"/>
          <c:xMode val="edge"/>
          <c:yMode val="edge"/>
          <c:x val="9.6552763768092242E-2"/>
          <c:y val="0.13930528985082394"/>
          <c:w val="0.82112714458919178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SV!$L$119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SV!$L$120:$L$133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SV!$M$119</c:f>
              <c:strCache>
                <c:ptCount val="1"/>
                <c:pt idx="0">
                  <c:v>S9</c:v>
                </c:pt>
              </c:strCache>
            </c:strRef>
          </c:tx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SV!$M$120:$M$133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SV!$N$119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SV!$N$120:$N$133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marker val="1"/>
        <c:axId val="127810944"/>
        <c:axId val="127944576"/>
      </c:lineChart>
      <c:dateAx>
        <c:axId val="12781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7944576"/>
        <c:crosses val="autoZero"/>
        <c:auto val="1"/>
        <c:lblOffset val="100"/>
      </c:dateAx>
      <c:valAx>
        <c:axId val="127944576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27810944"/>
        <c:crosses val="autoZero"/>
        <c:crossBetween val="between"/>
        <c:majorUnit val="1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3 ISO 8 (Room  621)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&gt;12 CFU, Action &gt;25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915019644316988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SV!$E$119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SV!$E$120:$E$133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SV!$F$119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SV!$F$120:$F$133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SV!$G$119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SV!$G$120:$G$133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 formatCode="General">
                  <c:v>1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1</c:v>
                </c:pt>
                <c:pt idx="11" formatCode="General">
                  <c:v>0</c:v>
                </c:pt>
                <c:pt idx="12" formatCode="General">
                  <c:v>1</c:v>
                </c:pt>
              </c:numCache>
            </c:numRef>
          </c:val>
        </c:ser>
        <c:ser>
          <c:idx val="3"/>
          <c:order val="3"/>
          <c:tx>
            <c:strRef>
              <c:f>SV!$H$119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SV!$H$120:$H$133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6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2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SV!$I$119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SV!$I$120:$I$133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1</c:v>
                </c:pt>
                <c:pt idx="2" formatCode="General">
                  <c:v>0</c:v>
                </c:pt>
                <c:pt idx="3" formatCode="General">
                  <c:v>1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1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SV!$J$119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SV!$J$120:$J$133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SV!$K$119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SV!$K$120:$K$133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SV!$L$119</c:f>
              <c:strCache>
                <c:ptCount val="1"/>
                <c:pt idx="0">
                  <c:v>S8</c:v>
                </c:pt>
              </c:strCache>
            </c:strRef>
          </c:tx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SV!$L$120:$L$133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SV!$M$119</c:f>
              <c:strCache>
                <c:ptCount val="1"/>
                <c:pt idx="0">
                  <c:v>S9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SV!$M$120:$M$133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SV!$N$119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SV!$A$120:$A$133</c:f>
              <c:numCache>
                <c:formatCode>m/d/yyyy</c:formatCode>
                <c:ptCount val="14"/>
                <c:pt idx="0">
                  <c:v>41092</c:v>
                </c:pt>
                <c:pt idx="1">
                  <c:v>41100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SV!$N$120:$N$133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marker val="1"/>
        <c:axId val="128377600"/>
        <c:axId val="128379904"/>
      </c:lineChart>
      <c:dateAx>
        <c:axId val="12837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8379904"/>
        <c:crosses val="autoZero"/>
        <c:auto val="1"/>
        <c:lblOffset val="100"/>
      </c:dateAx>
      <c:valAx>
        <c:axId val="12837990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128377600"/>
        <c:crosses val="autoZero"/>
        <c:crossBetween val="between"/>
        <c:majorUnit val="5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 ISO 8  (Rooms 618 and 619)</a:t>
            </a:r>
          </a:p>
          <a:p>
            <a:pPr>
              <a:defRPr/>
            </a:pPr>
            <a:r>
              <a:rPr lang="en-US" sz="1800" b="1" i="0" baseline="0"/>
              <a:t>Surface and 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8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SV!$B$102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SV!$A$103:$A$115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SV!$B$103:$B$115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SV!$C$102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SV!$A$103:$A$115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SV!$C$103:$C$115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5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3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SV!$D$102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SV!$A$103:$A$115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SV!$D$103:$D$115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6</c:v>
                </c:pt>
                <c:pt idx="11" formatCode="General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SV!$E$102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SV!$A$103:$A$115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SV!$E$103:$E$115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SV!$F$102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SV!$A$103:$A$115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SV!$F$103:$F$115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SV!$G$102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SV!$A$103:$A$115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SV!$G$103:$G$115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SV!$H$102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SV!$A$103:$A$115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SV!$H$103:$H$115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SV!$I$102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SV!$A$103:$A$115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SV!$I$103:$I$115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SV!$J$102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SV!$A$103:$A$115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SV!$J$103:$J$115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1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SV!$K$102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SV!$A$103:$A$115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SV!$K$103:$K$115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5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5</c:v>
                </c:pt>
                <c:pt idx="11" formatCode="General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SV!$L$102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SV!$A$103:$A$115</c:f>
              <c:numCache>
                <c:formatCode>m/d/yyyy</c:formatCode>
                <c:ptCount val="13"/>
                <c:pt idx="0">
                  <c:v>41092</c:v>
                </c:pt>
                <c:pt idx="1">
                  <c:v>41101</c:v>
                </c:pt>
                <c:pt idx="2">
                  <c:v>41106</c:v>
                </c:pt>
                <c:pt idx="3">
                  <c:v>41117</c:v>
                </c:pt>
                <c:pt idx="4">
                  <c:v>41120</c:v>
                </c:pt>
                <c:pt idx="5">
                  <c:v>41131</c:v>
                </c:pt>
                <c:pt idx="6">
                  <c:v>41136</c:v>
                </c:pt>
                <c:pt idx="7">
                  <c:v>41151</c:v>
                </c:pt>
                <c:pt idx="8">
                  <c:v>41159</c:v>
                </c:pt>
                <c:pt idx="9">
                  <c:v>41159</c:v>
                </c:pt>
                <c:pt idx="10">
                  <c:v>41164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SV!$L$103:$L$115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 formatCode="General">
                  <c:v>1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</c:ser>
        <c:marker val="1"/>
        <c:axId val="129117184"/>
        <c:axId val="129132032"/>
      </c:lineChart>
      <c:dateAx>
        <c:axId val="12911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9132032"/>
        <c:crosses val="autoZero"/>
        <c:auto val="1"/>
        <c:lblOffset val="100"/>
      </c:dateAx>
      <c:valAx>
        <c:axId val="12913203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29117184"/>
        <c:crosses val="autoZero"/>
        <c:crossBetween val="between"/>
        <c:majorUnit val="5"/>
      </c:valAx>
    </c:plotArea>
    <c:plotVisOnly val="1"/>
  </c:chart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6 (Rooms 617)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944315420004539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79"/>
          <c:w val="0.86456505230795355"/>
          <c:h val="0.72223085671353116"/>
        </c:manualLayout>
      </c:layout>
      <c:lineChart>
        <c:grouping val="standard"/>
        <c:ser>
          <c:idx val="0"/>
          <c:order val="0"/>
          <c:tx>
            <c:strRef>
              <c:f>SV!$F$84</c:f>
              <c:strCache>
                <c:ptCount val="1"/>
                <c:pt idx="0">
                  <c:v>S5</c:v>
                </c:pt>
              </c:strCache>
            </c:strRef>
          </c:tx>
          <c:cat>
            <c:numRef>
              <c:f>SV!$A$85:$A$98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SV!$F$85:$F$98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SV!$G$84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SV!$A$85:$A$98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SV!$G$85:$G$98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SV!$H$84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SV!$A$85:$A$98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SV!$H$85:$H$98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29727488"/>
        <c:axId val="129750528"/>
      </c:lineChart>
      <c:dateAx>
        <c:axId val="12972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499810384821931"/>
              <c:y val="0.94603181178489115"/>
            </c:manualLayout>
          </c:layout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9750528"/>
        <c:crosses val="autoZero"/>
        <c:auto val="1"/>
        <c:lblOffset val="100"/>
      </c:dateAx>
      <c:valAx>
        <c:axId val="129750528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29727488"/>
        <c:crosses val="autoZero"/>
        <c:crossBetween val="between"/>
        <c:majorUnit val="1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Fermentation 2  ISO 8  (Rooms 615 and 617) </a:t>
            </a:r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3482363481685292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6352262421831734"/>
          <c:w val="0.86456505230795355"/>
          <c:h val="0.70997024795594732"/>
        </c:manualLayout>
      </c:layout>
      <c:lineChart>
        <c:grouping val="standard"/>
        <c:ser>
          <c:idx val="7"/>
          <c:order val="0"/>
          <c:tx>
            <c:strRef>
              <c:f>SV!$B$84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SV!$A$85:$A$98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SV!$B$85:$B$98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0"/>
          <c:order val="1"/>
          <c:tx>
            <c:strRef>
              <c:f>SV!$C$84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SV!$A$85:$A$98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SV!$C$85:$C$98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SV!$D$84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SV!$A$85:$A$98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SV!$D$85:$D$98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SV!$E$84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SV!$A$85:$A$98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SV!$E$85:$E$98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SV!$I$84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SV!$A$85:$A$98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SV!$I$85:$I$98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General">
                  <c:v>0</c:v>
                </c:pt>
                <c:pt idx="6" formatCode="General">
                  <c:v>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1</c:v>
                </c:pt>
              </c:numCache>
            </c:numRef>
          </c:val>
        </c:ser>
        <c:ser>
          <c:idx val="6"/>
          <c:order val="5"/>
          <c:tx>
            <c:strRef>
              <c:f>SV!$B$53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SV!$A$85:$A$98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SV!$B$54:$B$80</c:f>
              <c:numCache>
                <c:formatCode>0</c:formatCode>
                <c:ptCount val="27"/>
                <c:pt idx="0" formatCode="General">
                  <c:v>1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ser>
          <c:idx val="8"/>
          <c:order val="6"/>
          <c:tx>
            <c:strRef>
              <c:f>SV!$C$53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SV!$A$85:$A$98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SV!$C$54:$C$80</c:f>
              <c:numCache>
                <c:formatCode>0</c:formatCode>
                <c:ptCount val="27"/>
                <c:pt idx="0" formatCode="General">
                  <c:v>2</c:v>
                </c:pt>
                <c:pt idx="1">
                  <c:v>2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ser>
          <c:idx val="9"/>
          <c:order val="7"/>
          <c:tx>
            <c:strRef>
              <c:f>SV!$D$53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SV!$A$85:$A$98</c:f>
              <c:numCache>
                <c:formatCode>m/d/yyyy</c:formatCode>
                <c:ptCount val="14"/>
                <c:pt idx="0">
                  <c:v>41092</c:v>
                </c:pt>
                <c:pt idx="1">
                  <c:v>41105</c:v>
                </c:pt>
                <c:pt idx="2">
                  <c:v>41110</c:v>
                </c:pt>
                <c:pt idx="3">
                  <c:v>41116</c:v>
                </c:pt>
                <c:pt idx="4">
                  <c:v>41120</c:v>
                </c:pt>
                <c:pt idx="5">
                  <c:v>41129</c:v>
                </c:pt>
                <c:pt idx="6">
                  <c:v>41135</c:v>
                </c:pt>
                <c:pt idx="7">
                  <c:v>41143</c:v>
                </c:pt>
                <c:pt idx="8">
                  <c:v>41151</c:v>
                </c:pt>
                <c:pt idx="9">
                  <c:v>41156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SV!$D$54:$D$80</c:f>
              <c:numCache>
                <c:formatCode>0</c:formatCode>
                <c:ptCount val="27"/>
                <c:pt idx="0" formatCode="General">
                  <c:v>0</c:v>
                </c:pt>
                <c:pt idx="1">
                  <c:v>1</c:v>
                </c:pt>
                <c:pt idx="2" formatCode="General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</c:v>
                </c:pt>
                <c:pt idx="15">
                  <c:v>0</c:v>
                </c:pt>
                <c:pt idx="16" formatCode="General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1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30230528"/>
        <c:axId val="130261760"/>
      </c:lineChart>
      <c:dateAx>
        <c:axId val="13023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0261760"/>
        <c:crosses val="autoZero"/>
        <c:auto val="1"/>
        <c:lblOffset val="100"/>
      </c:dateAx>
      <c:valAx>
        <c:axId val="13026176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0883380667925402E-2"/>
              <c:y val="0.44434216169583934"/>
            </c:manualLayout>
          </c:layout>
        </c:title>
        <c:numFmt formatCode="General" sourceLinked="0"/>
        <c:tickLblPos val="nextTo"/>
        <c:crossAx val="130230528"/>
        <c:crosses val="autoZero"/>
        <c:crossBetween val="between"/>
        <c:majorUnit val="5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Hallway  ISO 8 (Room 614)</a:t>
            </a:r>
          </a:p>
          <a:p>
            <a:pPr>
              <a:defRPr/>
            </a:pPr>
            <a:r>
              <a:rPr lang="en-US" sz="1800" b="1" i="0" baseline="0"/>
              <a:t>Surface and Floor 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933295133487366"/>
          <c:y val="0"/>
        </c:manualLayout>
      </c:layout>
    </c:title>
    <c:plotArea>
      <c:layout>
        <c:manualLayout>
          <c:layoutTarget val="inner"/>
          <c:xMode val="edge"/>
          <c:yMode val="edge"/>
          <c:x val="9.0159018393133727E-2"/>
          <c:y val="0.1393052898508240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SV!$B$35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SV!$A$36:$A$49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SV!$B$36:$B$49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SV!$A$36:$A$49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SV!$C$36:$C$49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SV!$A$36:$A$49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SV!$D$36:$D$49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SV!$A$36:$A$49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SV!$E$36:$E$49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SV!$F$35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SV!$A$36:$A$49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SV!$F$36:$F$49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12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SV!$G$35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SV!$A$36:$A$49</c:f>
              <c:numCache>
                <c:formatCode>m/d/yyyy</c:formatCode>
                <c:ptCount val="14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41159</c:v>
                </c:pt>
                <c:pt idx="11">
                  <c:v>41162</c:v>
                </c:pt>
                <c:pt idx="12">
                  <c:v>41169</c:v>
                </c:pt>
                <c:pt idx="13">
                  <c:v>41179</c:v>
                </c:pt>
              </c:numCache>
            </c:numRef>
          </c:cat>
          <c:val>
            <c:numRef>
              <c:f>SV!$G$36:$G$49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30429312"/>
        <c:axId val="130431616"/>
      </c:lineChart>
      <c:dateAx>
        <c:axId val="13042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0431616"/>
        <c:crosses val="autoZero"/>
        <c:auto val="1"/>
        <c:lblOffset val="100"/>
      </c:dateAx>
      <c:valAx>
        <c:axId val="13043161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0429312"/>
        <c:crosses val="autoZero"/>
        <c:crossBetween val="between"/>
        <c:majorUnit val="5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&gt;1500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448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(TP!$H$96:$H$121,TP!$J$96:$J$121,TP!$L$96:$L$121)</c:f>
              <c:numCache>
                <c:formatCode>General</c:formatCode>
                <c:ptCount val="78"/>
                <c:pt idx="0">
                  <c:v>79</c:v>
                </c:pt>
                <c:pt idx="1">
                  <c:v>50</c:v>
                </c:pt>
                <c:pt idx="2">
                  <c:v>23</c:v>
                </c:pt>
                <c:pt idx="3">
                  <c:v>27</c:v>
                </c:pt>
                <c:pt idx="4">
                  <c:v>9</c:v>
                </c:pt>
                <c:pt idx="5">
                  <c:v>75</c:v>
                </c:pt>
                <c:pt idx="6">
                  <c:v>53</c:v>
                </c:pt>
                <c:pt idx="7">
                  <c:v>19</c:v>
                </c:pt>
                <c:pt idx="8">
                  <c:v>60</c:v>
                </c:pt>
                <c:pt idx="9">
                  <c:v>59</c:v>
                </c:pt>
                <c:pt idx="10">
                  <c:v>31</c:v>
                </c:pt>
                <c:pt idx="11">
                  <c:v>9</c:v>
                </c:pt>
                <c:pt idx="12">
                  <c:v>0</c:v>
                </c:pt>
                <c:pt idx="13">
                  <c:v>49</c:v>
                </c:pt>
                <c:pt idx="14">
                  <c:v>393</c:v>
                </c:pt>
                <c:pt idx="15">
                  <c:v>14</c:v>
                </c:pt>
                <c:pt idx="16">
                  <c:v>160</c:v>
                </c:pt>
                <c:pt idx="17">
                  <c:v>34</c:v>
                </c:pt>
                <c:pt idx="18">
                  <c:v>32</c:v>
                </c:pt>
                <c:pt idx="19">
                  <c:v>54</c:v>
                </c:pt>
                <c:pt idx="20">
                  <c:v>0</c:v>
                </c:pt>
                <c:pt idx="21">
                  <c:v>56</c:v>
                </c:pt>
                <c:pt idx="22">
                  <c:v>140</c:v>
                </c:pt>
                <c:pt idx="23">
                  <c:v>68</c:v>
                </c:pt>
                <c:pt idx="24">
                  <c:v>236</c:v>
                </c:pt>
                <c:pt idx="25">
                  <c:v>65</c:v>
                </c:pt>
                <c:pt idx="26">
                  <c:v>32</c:v>
                </c:pt>
                <c:pt idx="27">
                  <c:v>57</c:v>
                </c:pt>
                <c:pt idx="28">
                  <c:v>13</c:v>
                </c:pt>
                <c:pt idx="29">
                  <c:v>20</c:v>
                </c:pt>
                <c:pt idx="30">
                  <c:v>2</c:v>
                </c:pt>
                <c:pt idx="31">
                  <c:v>120</c:v>
                </c:pt>
                <c:pt idx="32">
                  <c:v>63</c:v>
                </c:pt>
                <c:pt idx="33">
                  <c:v>29</c:v>
                </c:pt>
                <c:pt idx="34">
                  <c:v>57</c:v>
                </c:pt>
                <c:pt idx="35">
                  <c:v>75</c:v>
                </c:pt>
                <c:pt idx="36">
                  <c:v>78</c:v>
                </c:pt>
                <c:pt idx="37">
                  <c:v>13</c:v>
                </c:pt>
                <c:pt idx="38">
                  <c:v>0</c:v>
                </c:pt>
                <c:pt idx="39">
                  <c:v>26</c:v>
                </c:pt>
                <c:pt idx="40">
                  <c:v>251</c:v>
                </c:pt>
                <c:pt idx="41">
                  <c:v>28</c:v>
                </c:pt>
                <c:pt idx="42">
                  <c:v>133</c:v>
                </c:pt>
                <c:pt idx="43">
                  <c:v>126</c:v>
                </c:pt>
                <c:pt idx="44">
                  <c:v>151</c:v>
                </c:pt>
                <c:pt idx="45">
                  <c:v>84</c:v>
                </c:pt>
                <c:pt idx="46">
                  <c:v>0</c:v>
                </c:pt>
                <c:pt idx="47">
                  <c:v>83</c:v>
                </c:pt>
                <c:pt idx="48">
                  <c:v>72</c:v>
                </c:pt>
                <c:pt idx="49">
                  <c:v>64</c:v>
                </c:pt>
                <c:pt idx="50">
                  <c:v>158</c:v>
                </c:pt>
                <c:pt idx="51">
                  <c:v>56</c:v>
                </c:pt>
                <c:pt idx="52">
                  <c:v>85</c:v>
                </c:pt>
                <c:pt idx="53">
                  <c:v>32</c:v>
                </c:pt>
                <c:pt idx="54">
                  <c:v>12</c:v>
                </c:pt>
                <c:pt idx="55">
                  <c:v>79</c:v>
                </c:pt>
                <c:pt idx="56">
                  <c:v>5</c:v>
                </c:pt>
                <c:pt idx="57">
                  <c:v>67</c:v>
                </c:pt>
                <c:pt idx="58">
                  <c:v>23</c:v>
                </c:pt>
                <c:pt idx="59">
                  <c:v>50</c:v>
                </c:pt>
                <c:pt idx="60">
                  <c:v>142</c:v>
                </c:pt>
                <c:pt idx="61">
                  <c:v>62</c:v>
                </c:pt>
                <c:pt idx="62">
                  <c:v>158</c:v>
                </c:pt>
                <c:pt idx="63">
                  <c:v>4</c:v>
                </c:pt>
                <c:pt idx="64">
                  <c:v>0</c:v>
                </c:pt>
                <c:pt idx="65">
                  <c:v>15</c:v>
                </c:pt>
                <c:pt idx="66">
                  <c:v>198</c:v>
                </c:pt>
                <c:pt idx="67">
                  <c:v>29</c:v>
                </c:pt>
                <c:pt idx="68">
                  <c:v>132</c:v>
                </c:pt>
                <c:pt idx="69">
                  <c:v>92</c:v>
                </c:pt>
                <c:pt idx="70">
                  <c:v>82</c:v>
                </c:pt>
                <c:pt idx="71">
                  <c:v>32</c:v>
                </c:pt>
                <c:pt idx="72">
                  <c:v>0</c:v>
                </c:pt>
                <c:pt idx="73">
                  <c:v>101</c:v>
                </c:pt>
                <c:pt idx="74">
                  <c:v>74</c:v>
                </c:pt>
                <c:pt idx="75">
                  <c:v>128</c:v>
                </c:pt>
                <c:pt idx="76">
                  <c:v>247</c:v>
                </c:pt>
                <c:pt idx="77">
                  <c:v>53</c:v>
                </c:pt>
              </c:numCache>
            </c:numRef>
          </c:val>
        </c:ser>
        <c:ser>
          <c:idx val="1"/>
          <c:order val="1"/>
          <c:tx>
            <c:strRef>
              <c:f>TP!$P$95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(TP!$P$96:$P$121,TP!$R$96:$R$121,TP!$T$96:$T$121)</c:f>
              <c:numCache>
                <c:formatCode>General</c:formatCode>
                <c:ptCount val="78"/>
                <c:pt idx="0">
                  <c:v>14</c:v>
                </c:pt>
                <c:pt idx="1">
                  <c:v>6</c:v>
                </c:pt>
                <c:pt idx="2">
                  <c:v>3</c:v>
                </c:pt>
                <c:pt idx="3">
                  <c:v>16</c:v>
                </c:pt>
                <c:pt idx="4">
                  <c:v>0</c:v>
                </c:pt>
                <c:pt idx="5">
                  <c:v>2</c:v>
                </c:pt>
                <c:pt idx="6">
                  <c:v>23</c:v>
                </c:pt>
                <c:pt idx="7">
                  <c:v>1</c:v>
                </c:pt>
                <c:pt idx="8">
                  <c:v>102</c:v>
                </c:pt>
                <c:pt idx="9">
                  <c:v>37</c:v>
                </c:pt>
                <c:pt idx="10">
                  <c:v>17</c:v>
                </c:pt>
                <c:pt idx="11">
                  <c:v>209</c:v>
                </c:pt>
                <c:pt idx="12">
                  <c:v>37</c:v>
                </c:pt>
                <c:pt idx="13">
                  <c:v>51</c:v>
                </c:pt>
                <c:pt idx="14">
                  <c:v>440</c:v>
                </c:pt>
                <c:pt idx="15">
                  <c:v>33</c:v>
                </c:pt>
                <c:pt idx="16">
                  <c:v>83</c:v>
                </c:pt>
                <c:pt idx="17">
                  <c:v>48</c:v>
                </c:pt>
                <c:pt idx="18">
                  <c:v>22</c:v>
                </c:pt>
                <c:pt idx="19">
                  <c:v>45</c:v>
                </c:pt>
                <c:pt idx="20">
                  <c:v>10</c:v>
                </c:pt>
                <c:pt idx="21">
                  <c:v>21</c:v>
                </c:pt>
                <c:pt idx="22">
                  <c:v>205</c:v>
                </c:pt>
                <c:pt idx="23">
                  <c:v>109</c:v>
                </c:pt>
                <c:pt idx="24">
                  <c:v>12</c:v>
                </c:pt>
                <c:pt idx="25">
                  <c:v>26</c:v>
                </c:pt>
                <c:pt idx="26">
                  <c:v>15</c:v>
                </c:pt>
                <c:pt idx="27">
                  <c:v>4</c:v>
                </c:pt>
                <c:pt idx="28">
                  <c:v>8</c:v>
                </c:pt>
                <c:pt idx="29">
                  <c:v>14</c:v>
                </c:pt>
                <c:pt idx="30">
                  <c:v>1</c:v>
                </c:pt>
                <c:pt idx="31">
                  <c:v>7</c:v>
                </c:pt>
                <c:pt idx="32">
                  <c:v>19</c:v>
                </c:pt>
                <c:pt idx="33">
                  <c:v>1</c:v>
                </c:pt>
                <c:pt idx="34">
                  <c:v>36</c:v>
                </c:pt>
                <c:pt idx="35">
                  <c:v>59</c:v>
                </c:pt>
                <c:pt idx="36">
                  <c:v>21</c:v>
                </c:pt>
                <c:pt idx="37">
                  <c:v>59</c:v>
                </c:pt>
                <c:pt idx="38">
                  <c:v>19</c:v>
                </c:pt>
                <c:pt idx="39">
                  <c:v>25</c:v>
                </c:pt>
                <c:pt idx="40">
                  <c:v>260</c:v>
                </c:pt>
                <c:pt idx="41">
                  <c:v>67</c:v>
                </c:pt>
                <c:pt idx="42">
                  <c:v>84</c:v>
                </c:pt>
                <c:pt idx="43">
                  <c:v>35</c:v>
                </c:pt>
                <c:pt idx="44">
                  <c:v>54</c:v>
                </c:pt>
                <c:pt idx="45">
                  <c:v>24</c:v>
                </c:pt>
                <c:pt idx="46">
                  <c:v>31</c:v>
                </c:pt>
                <c:pt idx="47">
                  <c:v>2</c:v>
                </c:pt>
                <c:pt idx="48">
                  <c:v>102</c:v>
                </c:pt>
                <c:pt idx="49">
                  <c:v>40</c:v>
                </c:pt>
                <c:pt idx="50">
                  <c:v>8</c:v>
                </c:pt>
                <c:pt idx="51">
                  <c:v>16</c:v>
                </c:pt>
                <c:pt idx="52">
                  <c:v>64</c:v>
                </c:pt>
                <c:pt idx="53">
                  <c:v>3</c:v>
                </c:pt>
                <c:pt idx="54">
                  <c:v>10</c:v>
                </c:pt>
                <c:pt idx="55">
                  <c:v>17</c:v>
                </c:pt>
                <c:pt idx="56">
                  <c:v>2</c:v>
                </c:pt>
                <c:pt idx="57">
                  <c:v>4</c:v>
                </c:pt>
                <c:pt idx="58">
                  <c:v>21</c:v>
                </c:pt>
                <c:pt idx="59">
                  <c:v>1</c:v>
                </c:pt>
                <c:pt idx="60">
                  <c:v>19</c:v>
                </c:pt>
                <c:pt idx="61">
                  <c:v>7</c:v>
                </c:pt>
                <c:pt idx="62">
                  <c:v>81</c:v>
                </c:pt>
                <c:pt idx="63">
                  <c:v>23</c:v>
                </c:pt>
                <c:pt idx="64">
                  <c:v>8</c:v>
                </c:pt>
                <c:pt idx="65">
                  <c:v>42</c:v>
                </c:pt>
                <c:pt idx="66">
                  <c:v>188</c:v>
                </c:pt>
                <c:pt idx="67">
                  <c:v>33</c:v>
                </c:pt>
                <c:pt idx="68">
                  <c:v>30</c:v>
                </c:pt>
                <c:pt idx="69">
                  <c:v>73</c:v>
                </c:pt>
                <c:pt idx="70">
                  <c:v>44</c:v>
                </c:pt>
                <c:pt idx="71">
                  <c:v>39</c:v>
                </c:pt>
                <c:pt idx="72">
                  <c:v>17</c:v>
                </c:pt>
                <c:pt idx="73">
                  <c:v>5</c:v>
                </c:pt>
                <c:pt idx="74">
                  <c:v>93</c:v>
                </c:pt>
                <c:pt idx="75">
                  <c:v>40</c:v>
                </c:pt>
                <c:pt idx="76">
                  <c:v>4</c:v>
                </c:pt>
                <c:pt idx="77">
                  <c:v>20</c:v>
                </c:pt>
              </c:numCache>
            </c:numRef>
          </c:val>
        </c:ser>
        <c:ser>
          <c:idx val="2"/>
          <c:order val="2"/>
          <c:tx>
            <c:strRef>
              <c:f>TP!$V$95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(TP!$V$96:$V$121,TP!$X$96:$X$121,TP!$Z$96:$Z$121)</c:f>
              <c:numCache>
                <c:formatCode>General</c:formatCode>
                <c:ptCount val="78"/>
                <c:pt idx="0">
                  <c:v>19</c:v>
                </c:pt>
                <c:pt idx="1">
                  <c:v>1</c:v>
                </c:pt>
                <c:pt idx="2">
                  <c:v>0</c:v>
                </c:pt>
                <c:pt idx="3">
                  <c:v>21</c:v>
                </c:pt>
                <c:pt idx="4">
                  <c:v>1</c:v>
                </c:pt>
                <c:pt idx="5">
                  <c:v>0</c:v>
                </c:pt>
                <c:pt idx="6">
                  <c:v>19</c:v>
                </c:pt>
                <c:pt idx="7">
                  <c:v>0</c:v>
                </c:pt>
                <c:pt idx="8">
                  <c:v>14</c:v>
                </c:pt>
                <c:pt idx="9">
                  <c:v>54</c:v>
                </c:pt>
                <c:pt idx="10">
                  <c:v>38</c:v>
                </c:pt>
                <c:pt idx="11">
                  <c:v>8</c:v>
                </c:pt>
                <c:pt idx="12">
                  <c:v>2</c:v>
                </c:pt>
                <c:pt idx="13">
                  <c:v>29</c:v>
                </c:pt>
                <c:pt idx="14">
                  <c:v>0</c:v>
                </c:pt>
                <c:pt idx="15">
                  <c:v>3</c:v>
                </c:pt>
                <c:pt idx="16">
                  <c:v>23</c:v>
                </c:pt>
                <c:pt idx="17">
                  <c:v>2</c:v>
                </c:pt>
                <c:pt idx="18">
                  <c:v>36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25</c:v>
                </c:pt>
                <c:pt idx="23">
                  <c:v>7</c:v>
                </c:pt>
                <c:pt idx="24">
                  <c:v>99</c:v>
                </c:pt>
                <c:pt idx="25">
                  <c:v>5</c:v>
                </c:pt>
                <c:pt idx="26">
                  <c:v>14</c:v>
                </c:pt>
                <c:pt idx="27">
                  <c:v>2</c:v>
                </c:pt>
                <c:pt idx="28">
                  <c:v>1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1</c:v>
                </c:pt>
                <c:pt idx="34">
                  <c:v>26</c:v>
                </c:pt>
                <c:pt idx="35">
                  <c:v>25</c:v>
                </c:pt>
                <c:pt idx="36">
                  <c:v>34</c:v>
                </c:pt>
                <c:pt idx="37">
                  <c:v>21</c:v>
                </c:pt>
                <c:pt idx="38">
                  <c:v>2</c:v>
                </c:pt>
                <c:pt idx="39">
                  <c:v>18</c:v>
                </c:pt>
                <c:pt idx="40">
                  <c:v>0</c:v>
                </c:pt>
                <c:pt idx="41">
                  <c:v>10</c:v>
                </c:pt>
                <c:pt idx="42">
                  <c:v>2</c:v>
                </c:pt>
                <c:pt idx="43">
                  <c:v>0</c:v>
                </c:pt>
                <c:pt idx="44">
                  <c:v>6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14</c:v>
                </c:pt>
                <c:pt idx="49">
                  <c:v>7</c:v>
                </c:pt>
                <c:pt idx="50">
                  <c:v>15</c:v>
                </c:pt>
                <c:pt idx="51">
                  <c:v>8</c:v>
                </c:pt>
                <c:pt idx="52">
                  <c:v>24</c:v>
                </c:pt>
                <c:pt idx="53">
                  <c:v>0</c:v>
                </c:pt>
                <c:pt idx="54">
                  <c:v>1</c:v>
                </c:pt>
                <c:pt idx="55">
                  <c:v>13</c:v>
                </c:pt>
                <c:pt idx="56">
                  <c:v>0</c:v>
                </c:pt>
                <c:pt idx="57">
                  <c:v>0</c:v>
                </c:pt>
                <c:pt idx="58">
                  <c:v>9</c:v>
                </c:pt>
                <c:pt idx="59">
                  <c:v>2</c:v>
                </c:pt>
                <c:pt idx="60">
                  <c:v>9</c:v>
                </c:pt>
                <c:pt idx="61">
                  <c:v>76</c:v>
                </c:pt>
                <c:pt idx="62">
                  <c:v>18</c:v>
                </c:pt>
                <c:pt idx="63">
                  <c:v>12</c:v>
                </c:pt>
                <c:pt idx="64">
                  <c:v>1</c:v>
                </c:pt>
                <c:pt idx="65">
                  <c:v>8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30</c:v>
                </c:pt>
                <c:pt idx="75">
                  <c:v>3</c:v>
                </c:pt>
                <c:pt idx="76">
                  <c:v>4</c:v>
                </c:pt>
                <c:pt idx="77">
                  <c:v>8</c:v>
                </c:pt>
              </c:numCache>
            </c:numRef>
          </c:val>
        </c:ser>
        <c:ser>
          <c:idx val="4"/>
          <c:order val="3"/>
          <c:tx>
            <c:strRef>
              <c:f>TP!$AB$95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(TP!$AB$96:$AB$121,TP!$AD$96:$AD$121,TP!$AF$96:$AF$121)</c:f>
              <c:numCache>
                <c:formatCode>General</c:formatCode>
                <c:ptCount val="7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35</c:v>
                </c:pt>
                <c:pt idx="4">
                  <c:v>0</c:v>
                </c:pt>
                <c:pt idx="5">
                  <c:v>62</c:v>
                </c:pt>
                <c:pt idx="6">
                  <c:v>42</c:v>
                </c:pt>
                <c:pt idx="7">
                  <c:v>6</c:v>
                </c:pt>
                <c:pt idx="8">
                  <c:v>11</c:v>
                </c:pt>
                <c:pt idx="9">
                  <c:v>17</c:v>
                </c:pt>
                <c:pt idx="10">
                  <c:v>35</c:v>
                </c:pt>
                <c:pt idx="11">
                  <c:v>45</c:v>
                </c:pt>
                <c:pt idx="12">
                  <c:v>28</c:v>
                </c:pt>
                <c:pt idx="13">
                  <c:v>3</c:v>
                </c:pt>
                <c:pt idx="14">
                  <c:v>304</c:v>
                </c:pt>
                <c:pt idx="15">
                  <c:v>16</c:v>
                </c:pt>
                <c:pt idx="16">
                  <c:v>30</c:v>
                </c:pt>
                <c:pt idx="17">
                  <c:v>1</c:v>
                </c:pt>
                <c:pt idx="18">
                  <c:v>44</c:v>
                </c:pt>
                <c:pt idx="19">
                  <c:v>1</c:v>
                </c:pt>
                <c:pt idx="20">
                  <c:v>10</c:v>
                </c:pt>
                <c:pt idx="21">
                  <c:v>4</c:v>
                </c:pt>
                <c:pt idx="22">
                  <c:v>10</c:v>
                </c:pt>
                <c:pt idx="23">
                  <c:v>56</c:v>
                </c:pt>
                <c:pt idx="24">
                  <c:v>25</c:v>
                </c:pt>
                <c:pt idx="25">
                  <c:v>11</c:v>
                </c:pt>
                <c:pt idx="26">
                  <c:v>19</c:v>
                </c:pt>
                <c:pt idx="27">
                  <c:v>13</c:v>
                </c:pt>
                <c:pt idx="28">
                  <c:v>7</c:v>
                </c:pt>
                <c:pt idx="29">
                  <c:v>18</c:v>
                </c:pt>
                <c:pt idx="30">
                  <c:v>4</c:v>
                </c:pt>
                <c:pt idx="31">
                  <c:v>10</c:v>
                </c:pt>
                <c:pt idx="32">
                  <c:v>33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23</c:v>
                </c:pt>
                <c:pt idx="37">
                  <c:v>18</c:v>
                </c:pt>
                <c:pt idx="38">
                  <c:v>22</c:v>
                </c:pt>
                <c:pt idx="39">
                  <c:v>2</c:v>
                </c:pt>
                <c:pt idx="40">
                  <c:v>253</c:v>
                </c:pt>
                <c:pt idx="41">
                  <c:v>71</c:v>
                </c:pt>
                <c:pt idx="42">
                  <c:v>63</c:v>
                </c:pt>
                <c:pt idx="43">
                  <c:v>4</c:v>
                </c:pt>
                <c:pt idx="44">
                  <c:v>11</c:v>
                </c:pt>
                <c:pt idx="45">
                  <c:v>5</c:v>
                </c:pt>
                <c:pt idx="46">
                  <c:v>2</c:v>
                </c:pt>
                <c:pt idx="47">
                  <c:v>24</c:v>
                </c:pt>
                <c:pt idx="48">
                  <c:v>22</c:v>
                </c:pt>
                <c:pt idx="49">
                  <c:v>30</c:v>
                </c:pt>
                <c:pt idx="50">
                  <c:v>7</c:v>
                </c:pt>
                <c:pt idx="51">
                  <c:v>0</c:v>
                </c:pt>
                <c:pt idx="52">
                  <c:v>15</c:v>
                </c:pt>
                <c:pt idx="53">
                  <c:v>9</c:v>
                </c:pt>
                <c:pt idx="54">
                  <c:v>13</c:v>
                </c:pt>
                <c:pt idx="55">
                  <c:v>12</c:v>
                </c:pt>
                <c:pt idx="56">
                  <c:v>0</c:v>
                </c:pt>
                <c:pt idx="57">
                  <c:v>8</c:v>
                </c:pt>
                <c:pt idx="58">
                  <c:v>5</c:v>
                </c:pt>
                <c:pt idx="59">
                  <c:v>1</c:v>
                </c:pt>
                <c:pt idx="60">
                  <c:v>206</c:v>
                </c:pt>
                <c:pt idx="61">
                  <c:v>16</c:v>
                </c:pt>
                <c:pt idx="62">
                  <c:v>14</c:v>
                </c:pt>
                <c:pt idx="63">
                  <c:v>37</c:v>
                </c:pt>
                <c:pt idx="64">
                  <c:v>8</c:v>
                </c:pt>
                <c:pt idx="65">
                  <c:v>0</c:v>
                </c:pt>
                <c:pt idx="66">
                  <c:v>318</c:v>
                </c:pt>
                <c:pt idx="67">
                  <c:v>45</c:v>
                </c:pt>
                <c:pt idx="68">
                  <c:v>24</c:v>
                </c:pt>
                <c:pt idx="69">
                  <c:v>5</c:v>
                </c:pt>
                <c:pt idx="70">
                  <c:v>66</c:v>
                </c:pt>
                <c:pt idx="71">
                  <c:v>4</c:v>
                </c:pt>
                <c:pt idx="72">
                  <c:v>0</c:v>
                </c:pt>
                <c:pt idx="73">
                  <c:v>15</c:v>
                </c:pt>
                <c:pt idx="74">
                  <c:v>71</c:v>
                </c:pt>
                <c:pt idx="75">
                  <c:v>62</c:v>
                </c:pt>
                <c:pt idx="76">
                  <c:v>3</c:v>
                </c:pt>
                <c:pt idx="77">
                  <c:v>8</c:v>
                </c:pt>
              </c:numCache>
            </c:numRef>
          </c:val>
        </c:ser>
        <c:marker val="1"/>
        <c:axId val="106603648"/>
        <c:axId val="106605184"/>
      </c:lineChart>
      <c:dateAx>
        <c:axId val="1066036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6605184"/>
        <c:crosses val="autoZero"/>
        <c:auto val="1"/>
        <c:lblOffset val="100"/>
      </c:dateAx>
      <c:valAx>
        <c:axId val="106605184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6603648"/>
        <c:crosses val="autoZero"/>
        <c:crossBetween val="between"/>
        <c:majorUnit val="50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Prep and Glasswash ISO 8 (Rooms 610,611,612 and 613)</a:t>
            </a:r>
          </a:p>
          <a:p>
            <a:pPr>
              <a:defRPr/>
            </a:pPr>
            <a:r>
              <a:rPr lang="en-US" sz="1800" b="1" i="0" baseline="0"/>
              <a:t>Surface and FloorViables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523470299158312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7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SV!$A$4:$A$31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SV!$B$4:$B$31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SV!$C$4:$C$31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SV!$D$4:$D$31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SV!$E$4:$E$31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SV!$F$4:$F$31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SV!$G$4:$G$31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SV!$H$4:$H$31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SV!$I$3</c:f>
              <c:strCache>
                <c:ptCount val="1"/>
                <c:pt idx="0">
                  <c:v>S5</c:v>
                </c:pt>
              </c:strCache>
            </c:strRef>
          </c:tx>
          <c:dPt>
            <c:idx val="2"/>
            <c:marker>
              <c:symbol val="diamond"/>
              <c:size val="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  <c:spPr>
              <a:ln>
                <a:solidFill>
                  <a:srgbClr val="4F81BD"/>
                </a:solidFill>
              </a:ln>
            </c:spPr>
          </c:dPt>
          <c:cat>
            <c:numRef>
              <c:f>SV!$A$4:$A$31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SV!$I$4:$I$31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41113</c:v>
                </c:pt>
                <c:pt idx="4">
                  <c:v>41120</c:v>
                </c:pt>
                <c:pt idx="5">
                  <c:v>41129</c:v>
                </c:pt>
                <c:pt idx="6">
                  <c:v>41137</c:v>
                </c:pt>
                <c:pt idx="7">
                  <c:v>41141</c:v>
                </c:pt>
                <c:pt idx="8">
                  <c:v>41148</c:v>
                </c:pt>
                <c:pt idx="9">
                  <c:v>41157</c:v>
                </c:pt>
                <c:pt idx="10">
                  <c:v>41157</c:v>
                </c:pt>
                <c:pt idx="11">
                  <c:v>41164</c:v>
                </c:pt>
                <c:pt idx="12">
                  <c:v>41169</c:v>
                </c:pt>
                <c:pt idx="13">
                  <c:v>41176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41113</c:v>
                </c:pt>
                <c:pt idx="18">
                  <c:v>41120</c:v>
                </c:pt>
                <c:pt idx="19">
                  <c:v>41129</c:v>
                </c:pt>
                <c:pt idx="20">
                  <c:v>41137</c:v>
                </c:pt>
                <c:pt idx="21">
                  <c:v>41141</c:v>
                </c:pt>
                <c:pt idx="22">
                  <c:v>41148</c:v>
                </c:pt>
                <c:pt idx="23">
                  <c:v>41157</c:v>
                </c:pt>
                <c:pt idx="24">
                  <c:v>41157</c:v>
                </c:pt>
                <c:pt idx="25">
                  <c:v>41164</c:v>
                </c:pt>
                <c:pt idx="26">
                  <c:v>41169</c:v>
                </c:pt>
                <c:pt idx="27">
                  <c:v>41176</c:v>
                </c:pt>
              </c:numCache>
            </c:numRef>
          </c:cat>
          <c:val>
            <c:numRef>
              <c:f>SV!$J$4:$J$31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30721280"/>
        <c:axId val="130875392"/>
      </c:lineChart>
      <c:dateAx>
        <c:axId val="130721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0875392"/>
        <c:crosses val="autoZero"/>
        <c:auto val="1"/>
        <c:lblOffset val="100"/>
      </c:dateAx>
      <c:valAx>
        <c:axId val="13087539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0721280"/>
        <c:crosses val="autoZero"/>
        <c:crossBetween val="between"/>
        <c:majorUnit val="5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&gt;30, Action &gt;60</a:t>
            </a:r>
            <a:endParaRPr lang="en-US"/>
          </a:p>
        </c:rich>
      </c:tx>
      <c:layout>
        <c:manualLayout>
          <c:xMode val="edge"/>
          <c:yMode val="edge"/>
          <c:x val="0.35563768368682031"/>
          <c:y val="2.018111197291395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TP!$I$95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(TP!$I$96:$I$121,TP!$K$96:$K$121,TP!$M$96:$M$121)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7</c:v>
                </c:pt>
                <c:pt idx="17">
                  <c:v>7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9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9</c:v>
                </c:pt>
                <c:pt idx="43">
                  <c:v>5</c:v>
                </c:pt>
                <c:pt idx="44">
                  <c:v>13</c:v>
                </c:pt>
                <c:pt idx="45">
                  <c:v>3</c:v>
                </c:pt>
                <c:pt idx="46">
                  <c:v>0</c:v>
                </c:pt>
                <c:pt idx="47">
                  <c:v>7</c:v>
                </c:pt>
                <c:pt idx="48">
                  <c:v>2</c:v>
                </c:pt>
                <c:pt idx="49">
                  <c:v>6</c:v>
                </c:pt>
                <c:pt idx="50">
                  <c:v>5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4</c:v>
                </c:pt>
                <c:pt idx="60">
                  <c:v>19</c:v>
                </c:pt>
                <c:pt idx="61">
                  <c:v>9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10</c:v>
                </c:pt>
                <c:pt idx="70">
                  <c:v>6</c:v>
                </c:pt>
                <c:pt idx="71">
                  <c:v>1</c:v>
                </c:pt>
                <c:pt idx="72">
                  <c:v>0</c:v>
                </c:pt>
                <c:pt idx="73">
                  <c:v>10</c:v>
                </c:pt>
                <c:pt idx="74">
                  <c:v>7</c:v>
                </c:pt>
                <c:pt idx="75">
                  <c:v>11</c:v>
                </c:pt>
                <c:pt idx="76">
                  <c:v>10</c:v>
                </c:pt>
                <c:pt idx="77">
                  <c:v>2</c:v>
                </c:pt>
              </c:numCache>
            </c:numRef>
          </c:val>
        </c:ser>
        <c:ser>
          <c:idx val="1"/>
          <c:order val="1"/>
          <c:tx>
            <c:strRef>
              <c:f>TP!$Q$95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(TP!$Q$96:$Q$121,TP!$S$96:$S$121,TP!$U$96:$U$121)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9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6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6</c:v>
                </c:pt>
                <c:pt idx="63">
                  <c:v>1</c:v>
                </c:pt>
                <c:pt idx="64">
                  <c:v>0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10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TP!$W$95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(TP!$W$96:$W$121,TP!$Y$96:$Y$121,TP!$AA$96:$AA$121)</c:f>
              <c:numCache>
                <c:formatCode>General</c:formatCode>
                <c:ptCount val="7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7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14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TP!$AC$95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41102</c:v>
                </c:pt>
                <c:pt idx="3">
                  <c:v>41105</c:v>
                </c:pt>
                <c:pt idx="4">
                  <c:v>41107</c:v>
                </c:pt>
                <c:pt idx="5">
                  <c:v>41108</c:v>
                </c:pt>
                <c:pt idx="6">
                  <c:v>41116</c:v>
                </c:pt>
                <c:pt idx="7">
                  <c:v>41117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41129</c:v>
                </c:pt>
                <c:pt idx="12">
                  <c:v>41135</c:v>
                </c:pt>
                <c:pt idx="13">
                  <c:v>41136</c:v>
                </c:pt>
                <c:pt idx="14">
                  <c:v>41142</c:v>
                </c:pt>
                <c:pt idx="15">
                  <c:v>41143</c:v>
                </c:pt>
                <c:pt idx="16">
                  <c:v>41150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41178</c:v>
                </c:pt>
                <c:pt idx="25">
                  <c:v>41179</c:v>
                </c:pt>
              </c:numCache>
            </c:numRef>
          </c:cat>
          <c:val>
            <c:numRef>
              <c:f>(TP!$AC$96:$AC$121,TP!$AE$96:$AE$121,TP!$AG$96:$AG$121)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9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7</c:v>
                </c:pt>
                <c:pt idx="25">
                  <c:v>0</c:v>
                </c:pt>
                <c:pt idx="26">
                  <c:v>5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5</c:v>
                </c:pt>
                <c:pt idx="41">
                  <c:v>4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9</c:v>
                </c:pt>
                <c:pt idx="61">
                  <c:v>7</c:v>
                </c:pt>
                <c:pt idx="62">
                  <c:v>0</c:v>
                </c:pt>
                <c:pt idx="63">
                  <c:v>5</c:v>
                </c:pt>
                <c:pt idx="64">
                  <c:v>1</c:v>
                </c:pt>
                <c:pt idx="65">
                  <c:v>0</c:v>
                </c:pt>
                <c:pt idx="66">
                  <c:v>6</c:v>
                </c:pt>
                <c:pt idx="67">
                  <c:v>6</c:v>
                </c:pt>
                <c:pt idx="68">
                  <c:v>3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7</c:v>
                </c:pt>
                <c:pt idx="76">
                  <c:v>1</c:v>
                </c:pt>
                <c:pt idx="77">
                  <c:v>0</c:v>
                </c:pt>
              </c:numCache>
            </c:numRef>
          </c:val>
        </c:ser>
        <c:marker val="1"/>
        <c:axId val="107791104"/>
        <c:axId val="107793024"/>
      </c:lineChart>
      <c:dateAx>
        <c:axId val="1077911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7793024"/>
        <c:crosses val="autoZero"/>
        <c:auto val="1"/>
        <c:lblOffset val="100"/>
      </c:dateAx>
      <c:valAx>
        <c:axId val="10779302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7791104"/>
        <c:crosses val="autoZero"/>
        <c:crossBetween val="between"/>
        <c:majorUnit val="20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Fermentaion 3 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3497785285493100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594"/>
        </c:manualLayout>
      </c:layout>
      <c:lineChart>
        <c:grouping val="standard"/>
        <c:ser>
          <c:idx val="0"/>
          <c:order val="0"/>
          <c:tx>
            <c:strRef>
              <c:f>TP!$AR$198</c:f>
              <c:strCache>
                <c:ptCount val="1"/>
                <c:pt idx="0">
                  <c:v>A7 0.5</c:v>
                </c:pt>
              </c:strCache>
            </c:strRef>
          </c:tx>
          <c:cat>
            <c:numRef>
              <c:f>TP!$A$199:$A$211</c:f>
              <c:numCache>
                <c:formatCode>m/d/yyyy</c:formatCode>
                <c:ptCount val="13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TP!$AR$199:$AR$211</c:f>
              <c:numCache>
                <c:formatCode>General</c:formatCode>
                <c:ptCount val="13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129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marker val="1"/>
        <c:axId val="107809408"/>
        <c:axId val="107835776"/>
      </c:lineChart>
      <c:dateAx>
        <c:axId val="1078094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7835776"/>
        <c:crosses val="autoZero"/>
        <c:auto val="1"/>
        <c:lblOffset val="100"/>
      </c:dateAx>
      <c:valAx>
        <c:axId val="107835776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7809408"/>
        <c:crosses val="autoZero"/>
        <c:crossBetween val="between"/>
        <c:majorUnit val="500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</a:t>
            </a:r>
            <a:r>
              <a:rPr lang="en-US" baseline="0"/>
              <a:t> 3 </a:t>
            </a:r>
            <a:r>
              <a:rPr lang="en-US"/>
              <a:t>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9218"/>
        </c:manualLayout>
      </c:layout>
      <c:lineChart>
        <c:grouping val="standard"/>
        <c:ser>
          <c:idx val="0"/>
          <c:order val="0"/>
          <c:tx>
            <c:strRef>
              <c:f>TP!$AS$198</c:f>
              <c:strCache>
                <c:ptCount val="1"/>
                <c:pt idx="0">
                  <c:v>A7 5.0</c:v>
                </c:pt>
              </c:strCache>
            </c:strRef>
          </c:tx>
          <c:cat>
            <c:numRef>
              <c:f>TP!$A$199:$A$211</c:f>
              <c:numCache>
                <c:formatCode>m/d/yyyy</c:formatCode>
                <c:ptCount val="13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</c:numCache>
            </c:numRef>
          </c:cat>
          <c:val>
            <c:numRef>
              <c:f>TP!$AS$199:$AS$211</c:f>
              <c:numCache>
                <c:formatCode>General</c:formatCode>
                <c:ptCount val="13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marker val="1"/>
        <c:axId val="107922176"/>
        <c:axId val="107923712"/>
      </c:lineChart>
      <c:dateAx>
        <c:axId val="1079221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7923712"/>
        <c:crosses val="autoZero"/>
        <c:auto val="1"/>
        <c:lblOffset val="100"/>
      </c:dateAx>
      <c:valAx>
        <c:axId val="107923712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7922176"/>
        <c:crosses val="autoZero"/>
        <c:crossBetween val="between"/>
        <c:majorUnit val="500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3 ISO 8 (Rooms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2.0181111972913958E-3"/>
        </c:manualLayout>
      </c:layout>
    </c:title>
    <c:plotArea>
      <c:layout>
        <c:manualLayout>
          <c:layoutTarget val="inner"/>
          <c:xMode val="edge"/>
          <c:yMode val="edge"/>
          <c:x val="8.9001835253475367E-2"/>
          <c:y val="0.14530909120956845"/>
          <c:w val="0.85713222959768354"/>
          <c:h val="0.71854880960839218"/>
        </c:manualLayout>
      </c:layout>
      <c:lineChart>
        <c:grouping val="standard"/>
        <c:ser>
          <c:idx val="0"/>
          <c:order val="0"/>
          <c:tx>
            <c:strRef>
              <c:f>TP!$B$198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TP!$B$199:$B$224</c:f>
              <c:numCache>
                <c:formatCode>General</c:formatCode>
                <c:ptCount val="26"/>
                <c:pt idx="0">
                  <c:v>8</c:v>
                </c:pt>
                <c:pt idx="1">
                  <c:v>34</c:v>
                </c:pt>
                <c:pt idx="2">
                  <c:v>69</c:v>
                </c:pt>
                <c:pt idx="3">
                  <c:v>43</c:v>
                </c:pt>
                <c:pt idx="4">
                  <c:v>13</c:v>
                </c:pt>
                <c:pt idx="5">
                  <c:v>54</c:v>
                </c:pt>
                <c:pt idx="6">
                  <c:v>75</c:v>
                </c:pt>
                <c:pt idx="7">
                  <c:v>34</c:v>
                </c:pt>
                <c:pt idx="8">
                  <c:v>66</c:v>
                </c:pt>
                <c:pt idx="9">
                  <c:v>191</c:v>
                </c:pt>
                <c:pt idx="10">
                  <c:v>3</c:v>
                </c:pt>
                <c:pt idx="11">
                  <c:v>346</c:v>
                </c:pt>
                <c:pt idx="13">
                  <c:v>51</c:v>
                </c:pt>
                <c:pt idx="14">
                  <c:v>672</c:v>
                </c:pt>
                <c:pt idx="15">
                  <c:v>25</c:v>
                </c:pt>
                <c:pt idx="16">
                  <c:v>15</c:v>
                </c:pt>
                <c:pt idx="17">
                  <c:v>28</c:v>
                </c:pt>
                <c:pt idx="18">
                  <c:v>1017</c:v>
                </c:pt>
                <c:pt idx="19">
                  <c:v>54</c:v>
                </c:pt>
                <c:pt idx="20">
                  <c:v>0</c:v>
                </c:pt>
                <c:pt idx="21">
                  <c:v>27</c:v>
                </c:pt>
                <c:pt idx="22">
                  <c:v>51</c:v>
                </c:pt>
                <c:pt idx="23">
                  <c:v>25</c:v>
                </c:pt>
                <c:pt idx="24">
                  <c:v>47</c:v>
                </c:pt>
              </c:numCache>
            </c:numRef>
          </c:val>
        </c:ser>
        <c:ser>
          <c:idx val="1"/>
          <c:order val="1"/>
          <c:tx>
            <c:strRef>
              <c:f>TP!$D$198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TP!$D$199:$D$224</c:f>
              <c:numCache>
                <c:formatCode>General</c:formatCode>
                <c:ptCount val="26"/>
                <c:pt idx="0">
                  <c:v>23</c:v>
                </c:pt>
                <c:pt idx="1">
                  <c:v>15</c:v>
                </c:pt>
                <c:pt idx="2">
                  <c:v>42</c:v>
                </c:pt>
                <c:pt idx="3">
                  <c:v>26</c:v>
                </c:pt>
                <c:pt idx="4">
                  <c:v>1</c:v>
                </c:pt>
                <c:pt idx="5">
                  <c:v>7</c:v>
                </c:pt>
                <c:pt idx="6">
                  <c:v>63</c:v>
                </c:pt>
                <c:pt idx="7">
                  <c:v>15</c:v>
                </c:pt>
                <c:pt idx="8">
                  <c:v>38</c:v>
                </c:pt>
                <c:pt idx="9">
                  <c:v>129</c:v>
                </c:pt>
                <c:pt idx="10">
                  <c:v>1</c:v>
                </c:pt>
                <c:pt idx="11">
                  <c:v>22</c:v>
                </c:pt>
                <c:pt idx="13">
                  <c:v>37</c:v>
                </c:pt>
                <c:pt idx="14">
                  <c:v>166</c:v>
                </c:pt>
                <c:pt idx="15">
                  <c:v>1</c:v>
                </c:pt>
                <c:pt idx="16">
                  <c:v>21</c:v>
                </c:pt>
                <c:pt idx="17">
                  <c:v>31</c:v>
                </c:pt>
                <c:pt idx="18">
                  <c:v>553</c:v>
                </c:pt>
                <c:pt idx="19">
                  <c:v>15</c:v>
                </c:pt>
                <c:pt idx="20">
                  <c:v>0</c:v>
                </c:pt>
                <c:pt idx="21">
                  <c:v>4</c:v>
                </c:pt>
                <c:pt idx="22">
                  <c:v>107</c:v>
                </c:pt>
                <c:pt idx="23">
                  <c:v>13</c:v>
                </c:pt>
                <c:pt idx="24">
                  <c:v>67</c:v>
                </c:pt>
              </c:numCache>
            </c:numRef>
          </c:val>
        </c:ser>
        <c:ser>
          <c:idx val="2"/>
          <c:order val="2"/>
          <c:tx>
            <c:strRef>
              <c:f>TP!$F$198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TP!$F$199:$F$224</c:f>
              <c:numCache>
                <c:formatCode>General</c:formatCode>
                <c:ptCount val="26"/>
                <c:pt idx="0">
                  <c:v>26</c:v>
                </c:pt>
                <c:pt idx="1">
                  <c:v>16</c:v>
                </c:pt>
                <c:pt idx="2">
                  <c:v>15</c:v>
                </c:pt>
                <c:pt idx="3">
                  <c:v>25</c:v>
                </c:pt>
                <c:pt idx="4">
                  <c:v>31</c:v>
                </c:pt>
                <c:pt idx="5">
                  <c:v>39</c:v>
                </c:pt>
                <c:pt idx="6">
                  <c:v>49</c:v>
                </c:pt>
                <c:pt idx="7">
                  <c:v>15</c:v>
                </c:pt>
                <c:pt idx="8">
                  <c:v>45</c:v>
                </c:pt>
                <c:pt idx="9">
                  <c:v>78</c:v>
                </c:pt>
                <c:pt idx="10">
                  <c:v>2</c:v>
                </c:pt>
                <c:pt idx="11">
                  <c:v>10</c:v>
                </c:pt>
                <c:pt idx="13">
                  <c:v>72</c:v>
                </c:pt>
                <c:pt idx="14">
                  <c:v>90</c:v>
                </c:pt>
                <c:pt idx="15">
                  <c:v>59</c:v>
                </c:pt>
                <c:pt idx="16">
                  <c:v>6</c:v>
                </c:pt>
                <c:pt idx="17">
                  <c:v>8</c:v>
                </c:pt>
                <c:pt idx="18">
                  <c:v>574</c:v>
                </c:pt>
                <c:pt idx="19">
                  <c:v>74</c:v>
                </c:pt>
                <c:pt idx="20">
                  <c:v>0</c:v>
                </c:pt>
                <c:pt idx="21">
                  <c:v>3</c:v>
                </c:pt>
                <c:pt idx="22">
                  <c:v>263</c:v>
                </c:pt>
                <c:pt idx="23">
                  <c:v>16</c:v>
                </c:pt>
                <c:pt idx="24">
                  <c:v>42</c:v>
                </c:pt>
              </c:numCache>
            </c:numRef>
          </c:val>
        </c:ser>
        <c:ser>
          <c:idx val="3"/>
          <c:order val="3"/>
          <c:tx>
            <c:strRef>
              <c:f>TP!$H$198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TP!$H$199:$H$224</c:f>
              <c:numCache>
                <c:formatCode>General</c:formatCode>
                <c:ptCount val="26"/>
                <c:pt idx="0">
                  <c:v>28</c:v>
                </c:pt>
                <c:pt idx="1">
                  <c:v>45</c:v>
                </c:pt>
                <c:pt idx="2">
                  <c:v>23</c:v>
                </c:pt>
                <c:pt idx="3">
                  <c:v>34</c:v>
                </c:pt>
                <c:pt idx="4">
                  <c:v>30</c:v>
                </c:pt>
                <c:pt idx="5">
                  <c:v>92</c:v>
                </c:pt>
                <c:pt idx="6">
                  <c:v>331</c:v>
                </c:pt>
                <c:pt idx="7">
                  <c:v>63</c:v>
                </c:pt>
                <c:pt idx="8">
                  <c:v>47</c:v>
                </c:pt>
                <c:pt idx="9">
                  <c:v>250</c:v>
                </c:pt>
                <c:pt idx="10">
                  <c:v>15</c:v>
                </c:pt>
                <c:pt idx="11">
                  <c:v>113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738</c:v>
                </c:pt>
                <c:pt idx="19">
                  <c:v>0</c:v>
                </c:pt>
                <c:pt idx="20">
                  <c:v>31</c:v>
                </c:pt>
                <c:pt idx="21">
                  <c:v>216</c:v>
                </c:pt>
                <c:pt idx="22">
                  <c:v>0</c:v>
                </c:pt>
                <c:pt idx="23">
                  <c:v>7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TP!$J$198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TP!$J$199:$J$224</c:f>
              <c:numCache>
                <c:formatCode>General</c:formatCode>
                <c:ptCount val="26"/>
                <c:pt idx="0">
                  <c:v>52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</c:v>
                </c:pt>
                <c:pt idx="5">
                  <c:v>118</c:v>
                </c:pt>
                <c:pt idx="6">
                  <c:v>251</c:v>
                </c:pt>
                <c:pt idx="7">
                  <c:v>44</c:v>
                </c:pt>
                <c:pt idx="8">
                  <c:v>22</c:v>
                </c:pt>
                <c:pt idx="9">
                  <c:v>147</c:v>
                </c:pt>
                <c:pt idx="10">
                  <c:v>6</c:v>
                </c:pt>
                <c:pt idx="11">
                  <c:v>71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712</c:v>
                </c:pt>
                <c:pt idx="19">
                  <c:v>0</c:v>
                </c:pt>
                <c:pt idx="20">
                  <c:v>16</c:v>
                </c:pt>
                <c:pt idx="21">
                  <c:v>291</c:v>
                </c:pt>
                <c:pt idx="22">
                  <c:v>0</c:v>
                </c:pt>
                <c:pt idx="23">
                  <c:v>60</c:v>
                </c:pt>
                <c:pt idx="24">
                  <c:v>6</c:v>
                </c:pt>
              </c:numCache>
            </c:numRef>
          </c:val>
        </c:ser>
        <c:ser>
          <c:idx val="5"/>
          <c:order val="5"/>
          <c:tx>
            <c:strRef>
              <c:f>TP!$L$198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TP!$L$199:$L$224</c:f>
              <c:numCache>
                <c:formatCode>General</c:formatCode>
                <c:ptCount val="26"/>
                <c:pt idx="0">
                  <c:v>103</c:v>
                </c:pt>
                <c:pt idx="1">
                  <c:v>22</c:v>
                </c:pt>
                <c:pt idx="2">
                  <c:v>16</c:v>
                </c:pt>
                <c:pt idx="3">
                  <c:v>106</c:v>
                </c:pt>
                <c:pt idx="4">
                  <c:v>31</c:v>
                </c:pt>
                <c:pt idx="5">
                  <c:v>84</c:v>
                </c:pt>
                <c:pt idx="6">
                  <c:v>174</c:v>
                </c:pt>
                <c:pt idx="7">
                  <c:v>17</c:v>
                </c:pt>
                <c:pt idx="8">
                  <c:v>95</c:v>
                </c:pt>
                <c:pt idx="9">
                  <c:v>106</c:v>
                </c:pt>
                <c:pt idx="10">
                  <c:v>1</c:v>
                </c:pt>
                <c:pt idx="11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8</c:v>
                </c:pt>
                <c:pt idx="18">
                  <c:v>658</c:v>
                </c:pt>
                <c:pt idx="19">
                  <c:v>0</c:v>
                </c:pt>
                <c:pt idx="20">
                  <c:v>484</c:v>
                </c:pt>
                <c:pt idx="21">
                  <c:v>264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</c:ser>
        <c:ser>
          <c:idx val="6"/>
          <c:order val="6"/>
          <c:tx>
            <c:strRef>
              <c:f>TP!$N$198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TP!$N$199:$N$224</c:f>
              <c:numCache>
                <c:formatCode>General</c:formatCode>
                <c:ptCount val="26"/>
                <c:pt idx="0">
                  <c:v>29</c:v>
                </c:pt>
                <c:pt idx="1">
                  <c:v>4</c:v>
                </c:pt>
                <c:pt idx="2">
                  <c:v>29</c:v>
                </c:pt>
                <c:pt idx="3">
                  <c:v>2</c:v>
                </c:pt>
                <c:pt idx="4">
                  <c:v>30</c:v>
                </c:pt>
                <c:pt idx="5">
                  <c:v>167</c:v>
                </c:pt>
                <c:pt idx="6">
                  <c:v>94</c:v>
                </c:pt>
                <c:pt idx="7">
                  <c:v>22</c:v>
                </c:pt>
                <c:pt idx="8">
                  <c:v>33</c:v>
                </c:pt>
                <c:pt idx="9">
                  <c:v>97</c:v>
                </c:pt>
                <c:pt idx="10">
                  <c:v>3</c:v>
                </c:pt>
                <c:pt idx="11">
                  <c:v>3</c:v>
                </c:pt>
                <c:pt idx="13">
                  <c:v>17</c:v>
                </c:pt>
                <c:pt idx="14">
                  <c:v>0</c:v>
                </c:pt>
                <c:pt idx="15">
                  <c:v>14</c:v>
                </c:pt>
                <c:pt idx="16">
                  <c:v>12</c:v>
                </c:pt>
                <c:pt idx="17">
                  <c:v>14</c:v>
                </c:pt>
                <c:pt idx="18">
                  <c:v>29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66</c:v>
                </c:pt>
                <c:pt idx="23">
                  <c:v>17</c:v>
                </c:pt>
                <c:pt idx="24">
                  <c:v>20</c:v>
                </c:pt>
              </c:numCache>
            </c:numRef>
          </c:val>
        </c:ser>
        <c:ser>
          <c:idx val="7"/>
          <c:order val="7"/>
          <c:tx>
            <c:strRef>
              <c:f>TP!$P$198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TP!$P$199:$P$224</c:f>
              <c:numCache>
                <c:formatCode>General</c:formatCode>
                <c:ptCount val="26"/>
                <c:pt idx="0">
                  <c:v>43</c:v>
                </c:pt>
                <c:pt idx="1">
                  <c:v>1</c:v>
                </c:pt>
                <c:pt idx="2">
                  <c:v>23</c:v>
                </c:pt>
                <c:pt idx="3">
                  <c:v>7</c:v>
                </c:pt>
                <c:pt idx="4">
                  <c:v>12</c:v>
                </c:pt>
                <c:pt idx="5">
                  <c:v>282</c:v>
                </c:pt>
                <c:pt idx="6">
                  <c:v>45</c:v>
                </c:pt>
                <c:pt idx="7">
                  <c:v>14</c:v>
                </c:pt>
                <c:pt idx="8">
                  <c:v>18</c:v>
                </c:pt>
                <c:pt idx="9">
                  <c:v>123</c:v>
                </c:pt>
                <c:pt idx="10">
                  <c:v>8</c:v>
                </c:pt>
                <c:pt idx="11">
                  <c:v>23</c:v>
                </c:pt>
                <c:pt idx="13">
                  <c:v>19</c:v>
                </c:pt>
                <c:pt idx="14">
                  <c:v>2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31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12</c:v>
                </c:pt>
                <c:pt idx="23">
                  <c:v>6</c:v>
                </c:pt>
                <c:pt idx="24">
                  <c:v>18</c:v>
                </c:pt>
              </c:numCache>
            </c:numRef>
          </c:val>
        </c:ser>
        <c:ser>
          <c:idx val="8"/>
          <c:order val="8"/>
          <c:tx>
            <c:strRef>
              <c:f>TP!$R$198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TP!$R$199:$R$224</c:f>
              <c:numCache>
                <c:formatCode>General</c:formatCode>
                <c:ptCount val="26"/>
                <c:pt idx="0">
                  <c:v>65</c:v>
                </c:pt>
                <c:pt idx="1">
                  <c:v>5</c:v>
                </c:pt>
                <c:pt idx="2">
                  <c:v>20</c:v>
                </c:pt>
                <c:pt idx="3">
                  <c:v>13</c:v>
                </c:pt>
                <c:pt idx="4">
                  <c:v>28</c:v>
                </c:pt>
                <c:pt idx="5">
                  <c:v>235</c:v>
                </c:pt>
                <c:pt idx="6">
                  <c:v>69</c:v>
                </c:pt>
                <c:pt idx="7">
                  <c:v>57</c:v>
                </c:pt>
                <c:pt idx="8">
                  <c:v>532</c:v>
                </c:pt>
                <c:pt idx="9">
                  <c:v>66</c:v>
                </c:pt>
                <c:pt idx="10">
                  <c:v>5</c:v>
                </c:pt>
                <c:pt idx="11">
                  <c:v>14</c:v>
                </c:pt>
                <c:pt idx="13">
                  <c:v>23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8</c:v>
                </c:pt>
                <c:pt idx="18">
                  <c:v>23</c:v>
                </c:pt>
                <c:pt idx="19">
                  <c:v>10</c:v>
                </c:pt>
                <c:pt idx="20">
                  <c:v>1</c:v>
                </c:pt>
                <c:pt idx="21">
                  <c:v>7</c:v>
                </c:pt>
                <c:pt idx="22">
                  <c:v>15</c:v>
                </c:pt>
                <c:pt idx="23">
                  <c:v>6</c:v>
                </c:pt>
                <c:pt idx="24">
                  <c:v>3</c:v>
                </c:pt>
              </c:numCache>
            </c:numRef>
          </c:val>
        </c:ser>
        <c:ser>
          <c:idx val="9"/>
          <c:order val="9"/>
          <c:tx>
            <c:strRef>
              <c:f>TP!$T$198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TP!$T$199:$T$224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5</c:v>
                </c:pt>
                <c:pt idx="5">
                  <c:v>548</c:v>
                </c:pt>
                <c:pt idx="6">
                  <c:v>16</c:v>
                </c:pt>
                <c:pt idx="7">
                  <c:v>31</c:v>
                </c:pt>
                <c:pt idx="8">
                  <c:v>48</c:v>
                </c:pt>
                <c:pt idx="9">
                  <c:v>46</c:v>
                </c:pt>
                <c:pt idx="10">
                  <c:v>1</c:v>
                </c:pt>
                <c:pt idx="11">
                  <c:v>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TP!$V$198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TP!$V$199:$V$224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3</c:v>
                </c:pt>
                <c:pt idx="4">
                  <c:v>18</c:v>
                </c:pt>
                <c:pt idx="5">
                  <c:v>991</c:v>
                </c:pt>
                <c:pt idx="6">
                  <c:v>17</c:v>
                </c:pt>
                <c:pt idx="7">
                  <c:v>8</c:v>
                </c:pt>
                <c:pt idx="8">
                  <c:v>34</c:v>
                </c:pt>
                <c:pt idx="9">
                  <c:v>47</c:v>
                </c:pt>
                <c:pt idx="10">
                  <c:v>2</c:v>
                </c:pt>
                <c:pt idx="11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TP!$X$198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TP!$X$199:$X$224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42</c:v>
                </c:pt>
                <c:pt idx="5">
                  <c:v>819</c:v>
                </c:pt>
                <c:pt idx="6">
                  <c:v>16</c:v>
                </c:pt>
                <c:pt idx="7">
                  <c:v>34</c:v>
                </c:pt>
                <c:pt idx="8">
                  <c:v>65</c:v>
                </c:pt>
                <c:pt idx="9">
                  <c:v>17</c:v>
                </c:pt>
                <c:pt idx="10">
                  <c:v>2</c:v>
                </c:pt>
                <c:pt idx="11">
                  <c:v>26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8112512"/>
        <c:axId val="108200704"/>
      </c:lineChart>
      <c:dateAx>
        <c:axId val="1081125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8200704"/>
        <c:crosses val="autoZero"/>
        <c:auto val="1"/>
        <c:lblOffset val="100"/>
      </c:dateAx>
      <c:valAx>
        <c:axId val="108200704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8112512"/>
        <c:crosses val="autoZero"/>
        <c:crossBetween val="between"/>
        <c:majorUnit val="500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3 ISO 8 (Room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8093345568356504"/>
          <c:y val="2.018111197291395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583"/>
        </c:manualLayout>
      </c:layout>
      <c:lineChart>
        <c:grouping val="standard"/>
        <c:ser>
          <c:idx val="12"/>
          <c:order val="0"/>
          <c:tx>
            <c:strRef>
              <c:f>TP!$C$198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TP!$C$199:$C$224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17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42</c:v>
                </c:pt>
                <c:pt idx="13">
                  <c:v>6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15</c:v>
                </c:pt>
                <c:pt idx="19">
                  <c:v>7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</c:numCache>
            </c:numRef>
          </c:val>
        </c:ser>
        <c:ser>
          <c:idx val="0"/>
          <c:order val="1"/>
          <c:tx>
            <c:strRef>
              <c:f>TP!$E$198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TP!$E$199:$E$224</c:f>
              <c:numCache>
                <c:formatCode>General</c:formatCode>
                <c:ptCount val="26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3">
                  <c:v>11</c:v>
                </c:pt>
                <c:pt idx="14">
                  <c:v>8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11</c:v>
                </c:pt>
              </c:numCache>
            </c:numRef>
          </c:val>
        </c:ser>
        <c:ser>
          <c:idx val="1"/>
          <c:order val="2"/>
          <c:tx>
            <c:strRef>
              <c:f>TP!$G$198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TP!$G$199:$G$224</c:f>
              <c:numCache>
                <c:formatCode>General</c:formatCode>
                <c:ptCount val="26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0</c:v>
                </c:pt>
                <c:pt idx="11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17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6</c:v>
                </c:pt>
              </c:numCache>
            </c:numRef>
          </c:val>
        </c:ser>
        <c:ser>
          <c:idx val="2"/>
          <c:order val="3"/>
          <c:tx>
            <c:strRef>
              <c:f>TP!$I$198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TP!$I$199:$I$224</c:f>
              <c:numCache>
                <c:formatCode>General</c:formatCode>
                <c:ptCount val="2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13</c:v>
                </c:pt>
                <c:pt idx="10">
                  <c:v>3</c:v>
                </c:pt>
                <c:pt idx="11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0</c:v>
                </c:pt>
                <c:pt idx="20">
                  <c:v>3</c:v>
                </c:pt>
                <c:pt idx="21">
                  <c:v>13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3"/>
          <c:order val="4"/>
          <c:tx>
            <c:strRef>
              <c:f>TP!$K$198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TP!$K$199:$K$224</c:f>
              <c:numCache>
                <c:formatCode>General</c:formatCode>
                <c:ptCount val="26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15</c:v>
                </c:pt>
                <c:pt idx="10">
                  <c:v>0</c:v>
                </c:pt>
                <c:pt idx="11">
                  <c:v>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1</c:v>
                </c:pt>
                <c:pt idx="21">
                  <c:v>21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5"/>
          <c:tx>
            <c:strRef>
              <c:f>TP!$M$198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TP!$M$199:$M$224</c:f>
              <c:numCache>
                <c:formatCode>General</c:formatCode>
                <c:ptCount val="26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3">
                  <c:v>13</c:v>
                </c:pt>
                <c:pt idx="4">
                  <c:v>6</c:v>
                </c:pt>
                <c:pt idx="5">
                  <c:v>1</c:v>
                </c:pt>
                <c:pt idx="6">
                  <c:v>12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13</c:v>
                </c:pt>
                <c:pt idx="19">
                  <c:v>0</c:v>
                </c:pt>
                <c:pt idx="20">
                  <c:v>13</c:v>
                </c:pt>
                <c:pt idx="21">
                  <c:v>13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5"/>
          <c:order val="6"/>
          <c:tx>
            <c:strRef>
              <c:f>TP!$O$198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TP!$O$199:$O$224</c:f>
              <c:numCache>
                <c:formatCode>General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16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7</c:v>
                </c:pt>
                <c:pt idx="23">
                  <c:v>4</c:v>
                </c:pt>
                <c:pt idx="24">
                  <c:v>5</c:v>
                </c:pt>
              </c:numCache>
            </c:numRef>
          </c:val>
        </c:ser>
        <c:ser>
          <c:idx val="6"/>
          <c:order val="7"/>
          <c:tx>
            <c:strRef>
              <c:f>TP!$Q$198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TP!$Q$199:$Q$224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</c:ser>
        <c:ser>
          <c:idx val="7"/>
          <c:order val="8"/>
          <c:tx>
            <c:strRef>
              <c:f>TP!$S$198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TP!$S$199:$S$224</c:f>
              <c:numCache>
                <c:formatCode>General</c:formatCode>
                <c:ptCount val="26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8"/>
          <c:order val="9"/>
          <c:tx>
            <c:strRef>
              <c:f>TP!$U$198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TP!$U$199:$U$224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9"/>
          <c:order val="10"/>
          <c:tx>
            <c:strRef>
              <c:f>TP!$W$198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TP!$W$199:$W$224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0</c:v>
                </c:pt>
                <c:pt idx="11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0"/>
          <c:order val="11"/>
          <c:tx>
            <c:strRef>
              <c:f>TP!$Y$198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TP!$A$199:$A$224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41106</c:v>
                </c:pt>
                <c:pt idx="3">
                  <c:v>41114</c:v>
                </c:pt>
                <c:pt idx="4">
                  <c:v>41120</c:v>
                </c:pt>
                <c:pt idx="5">
                  <c:v>41131</c:v>
                </c:pt>
                <c:pt idx="6">
                  <c:v>41134</c:v>
                </c:pt>
                <c:pt idx="7">
                  <c:v>41142</c:v>
                </c:pt>
                <c:pt idx="8">
                  <c:v>41149</c:v>
                </c:pt>
                <c:pt idx="9">
                  <c:v>41159</c:v>
                </c:pt>
                <c:pt idx="10">
                  <c:v>41162</c:v>
                </c:pt>
                <c:pt idx="11">
                  <c:v>41169</c:v>
                </c:pt>
                <c:pt idx="12">
                  <c:v>41179</c:v>
                </c:pt>
                <c:pt idx="13">
                  <c:v>41092</c:v>
                </c:pt>
                <c:pt idx="14">
                  <c:v>41099</c:v>
                </c:pt>
                <c:pt idx="15">
                  <c:v>41106</c:v>
                </c:pt>
                <c:pt idx="16">
                  <c:v>41114</c:v>
                </c:pt>
                <c:pt idx="17">
                  <c:v>41120</c:v>
                </c:pt>
                <c:pt idx="18">
                  <c:v>41131</c:v>
                </c:pt>
                <c:pt idx="19">
                  <c:v>41134</c:v>
                </c:pt>
                <c:pt idx="20">
                  <c:v>41142</c:v>
                </c:pt>
                <c:pt idx="21">
                  <c:v>41149</c:v>
                </c:pt>
                <c:pt idx="22">
                  <c:v>41159</c:v>
                </c:pt>
                <c:pt idx="23">
                  <c:v>41162</c:v>
                </c:pt>
                <c:pt idx="24">
                  <c:v>41169</c:v>
                </c:pt>
                <c:pt idx="25">
                  <c:v>41179</c:v>
                </c:pt>
              </c:numCache>
            </c:numRef>
          </c:cat>
          <c:val>
            <c:numRef>
              <c:f>TP!$Y$199:$Y$224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23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8446848"/>
        <c:axId val="108448768"/>
      </c:lineChart>
      <c:dateAx>
        <c:axId val="1084468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8448768"/>
        <c:crosses val="autoZero"/>
        <c:auto val="1"/>
        <c:lblOffset val="100"/>
      </c:dateAx>
      <c:valAx>
        <c:axId val="10844876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8446848"/>
        <c:crosses val="autoZero"/>
        <c:crossBetween val="between"/>
        <c:majorUnit val="50"/>
      </c:valAx>
      <c:spPr>
        <a:ln>
          <a:solidFill>
            <a:srgbClr val="4F81BD"/>
          </a:solidFill>
        </a:ln>
      </c:spPr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1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2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3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34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35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36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7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8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39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9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99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99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>
    <tabColor rgb="FFFF5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0.65661</cdr:y>
    </cdr:from>
    <cdr:to>
      <cdr:x>0.94763</cdr:x>
      <cdr:y>0.65987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4132046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0.08986</cdr:x>
      <cdr:y>0.25105</cdr:y>
    </cdr:from>
    <cdr:to>
      <cdr:x>0.94629</cdr:x>
      <cdr:y>0.25267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9116" y="1579842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0.09214</cdr:x>
      <cdr:y>0.68775</cdr:y>
    </cdr:from>
    <cdr:to>
      <cdr:x>0.95635</cdr:x>
      <cdr:y>0.68837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8835" y="4328018"/>
          <a:ext cx="7492866" cy="39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0.09104</cdr:x>
      <cdr:y>0.50971</cdr:y>
    </cdr:from>
    <cdr:to>
      <cdr:x>0.94747</cdr:x>
      <cdr:y>0.51133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9322" y="3207616"/>
          <a:ext cx="7425413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0.08698</cdr:x>
      <cdr:y>0.50436</cdr:y>
    </cdr:from>
    <cdr:to>
      <cdr:x>0.94787</cdr:x>
      <cdr:y>0.50574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54107" y="3173975"/>
          <a:ext cx="7464136" cy="86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0.0884</cdr:x>
      <cdr:y>0.32398</cdr:y>
    </cdr:from>
    <cdr:to>
      <cdr:x>0.94443</cdr:x>
      <cdr:y>0.32412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6411" y="203878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212" y="-21981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0.08938</cdr:x>
      <cdr:y>0.74249</cdr:y>
    </cdr:from>
    <cdr:to>
      <cdr:x>0.94845</cdr:x>
      <cdr:y>0.74282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947" y="4672510"/>
          <a:ext cx="7448303" cy="2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0.09043</cdr:x>
      <cdr:y>0.62299</cdr:y>
    </cdr:from>
    <cdr:to>
      <cdr:x>0.94646</cdr:x>
      <cdr:y>0.62313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086" y="392047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0.0886</cdr:x>
      <cdr:y>0.50336</cdr:y>
    </cdr:from>
    <cdr:to>
      <cdr:x>0.94824</cdr:x>
      <cdr:y>0.50636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180" y="3167673"/>
          <a:ext cx="7453280" cy="188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0.08864</cdr:x>
      <cdr:y>0.32822</cdr:y>
    </cdr:from>
    <cdr:to>
      <cdr:x>0.94467</cdr:x>
      <cdr:y>0.32836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8556" y="2065506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0.09094</cdr:x>
      <cdr:y>0.74278</cdr:y>
    </cdr:from>
    <cdr:to>
      <cdr:x>0.94824</cdr:x>
      <cdr:y>0.74453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88495" y="4674354"/>
          <a:ext cx="7432918" cy="1096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0.09145</cdr:x>
      <cdr:y>0.62257</cdr:y>
    </cdr:from>
    <cdr:to>
      <cdr:x>0.94748</cdr:x>
      <cdr:y>0.62271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889" y="3917841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0.08944</cdr:x>
      <cdr:y>0.65016</cdr:y>
    </cdr:from>
    <cdr:to>
      <cdr:x>0.94943</cdr:x>
      <cdr:y>0.65139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5462" y="4091447"/>
          <a:ext cx="7456278" cy="77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0.08958</cdr:x>
      <cdr:y>0.25</cdr:y>
    </cdr:from>
    <cdr:to>
      <cdr:x>0.94561</cdr:x>
      <cdr:y>0.25014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659" y="157324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0.08895</cdr:x>
      <cdr:y>0.50921</cdr:y>
    </cdr:from>
    <cdr:to>
      <cdr:x>0.95038</cdr:x>
      <cdr:y>0.51024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1177" y="3204452"/>
          <a:ext cx="7468799" cy="6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0.09108</cdr:x>
      <cdr:y>0.32754</cdr:y>
    </cdr:from>
    <cdr:to>
      <cdr:x>0.94711</cdr:x>
      <cdr:y>0.32768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9713" y="206120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0.08674</cdr:x>
      <cdr:y>0.74301</cdr:y>
    </cdr:from>
    <cdr:to>
      <cdr:x>0.95026</cdr:x>
      <cdr:y>0.74304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2044" y="4675797"/>
          <a:ext cx="7486878" cy="1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0.08954</cdr:x>
      <cdr:y>0.6223</cdr:y>
    </cdr:from>
    <cdr:to>
      <cdr:x>0.94557</cdr:x>
      <cdr:y>0.62244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329" y="391615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0.09267</cdr:x>
      <cdr:y>0.65118</cdr:y>
    </cdr:from>
    <cdr:to>
      <cdr:x>0.95137</cdr:x>
      <cdr:y>0.65157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03464" y="4097901"/>
          <a:ext cx="7445097" cy="24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0.08825</cdr:x>
      <cdr:y>0.24857</cdr:y>
    </cdr:from>
    <cdr:to>
      <cdr:x>0.94298</cdr:x>
      <cdr:y>0.25079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157" y="1564280"/>
          <a:ext cx="7410673" cy="1397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0.08373</cdr:x>
      <cdr:y>0.31798</cdr:y>
    </cdr:from>
    <cdr:to>
      <cdr:x>0.94946</cdr:x>
      <cdr:y>0.31798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25943" y="2001073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0.08702</cdr:x>
      <cdr:y>0.49853</cdr:y>
    </cdr:from>
    <cdr:to>
      <cdr:x>0.94711</cdr:x>
      <cdr:y>0.49982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54506" y="3137251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0.08279</cdr:x>
      <cdr:y>0.62609</cdr:y>
    </cdr:from>
    <cdr:to>
      <cdr:x>0.94852</cdr:x>
      <cdr:y>0.62609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7769" y="3939970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</cdr:x>
      <cdr:y>0.75074</cdr:y>
    </cdr:from>
    <cdr:to>
      <cdr:x>0.95138</cdr:x>
      <cdr:y>0.75225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695326" y="4724400"/>
          <a:ext cx="7553324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0.09354</cdr:x>
      <cdr:y>0.50942</cdr:y>
    </cdr:from>
    <cdr:to>
      <cdr:x>0.94495</cdr:x>
      <cdr:y>0.50942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11008" y="3205765"/>
          <a:ext cx="7381877" cy="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0.32898</cdr:y>
    </cdr:from>
    <cdr:to>
      <cdr:x>0.9487</cdr:x>
      <cdr:y>0.32912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3454" y="2070275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0.08746</cdr:x>
      <cdr:y>0.74566</cdr:y>
    </cdr:from>
    <cdr:to>
      <cdr:x>0.94819</cdr:x>
      <cdr:y>0.74866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263" y="4692423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0.08895</cdr:x>
      <cdr:y>0.62583</cdr:y>
    </cdr:from>
    <cdr:to>
      <cdr:x>0.94854</cdr:x>
      <cdr:y>0.62684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1177" y="3938332"/>
          <a:ext cx="7452847" cy="63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0.07616</cdr:x>
      <cdr:y>0.51293</cdr:y>
    </cdr:from>
    <cdr:to>
      <cdr:x>0.92968</cdr:x>
      <cdr:y>0.51293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22" y="322788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0.07202</cdr:x>
      <cdr:y>0.73285</cdr:y>
    </cdr:from>
    <cdr:to>
      <cdr:x>0.92751</cdr:x>
      <cdr:y>0.73443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4464" y="4611855"/>
          <a:ext cx="7417262" cy="99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0.0758</cdr:x>
      <cdr:y>0.3905</cdr:y>
    </cdr:from>
    <cdr:to>
      <cdr:x>0.93181</cdr:x>
      <cdr:y>0.39065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7224" y="2457450"/>
          <a:ext cx="7421747" cy="89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0.07616</cdr:x>
      <cdr:y>0.51802</cdr:y>
    </cdr:from>
    <cdr:to>
      <cdr:x>0.92968</cdr:x>
      <cdr:y>0.51802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11" y="3259931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0.07932</cdr:x>
      <cdr:y>0.74166</cdr:y>
    </cdr:from>
    <cdr:to>
      <cdr:x>0.93281</cdr:x>
      <cdr:y>0.74325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87697" y="4667248"/>
          <a:ext cx="7399922" cy="1000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0.07284</cdr:x>
      <cdr:y>0.32954</cdr:y>
    </cdr:from>
    <cdr:to>
      <cdr:x>0.92636</cdr:x>
      <cdr:y>0.32954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1549" y="207379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0.0772</cdr:x>
      <cdr:y>0.5161</cdr:y>
    </cdr:from>
    <cdr:to>
      <cdr:x>0.92884</cdr:x>
      <cdr:y>0.51739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9327" y="3247840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0.32981</cdr:y>
    </cdr:from>
    <cdr:to>
      <cdr:x>0.93181</cdr:x>
      <cdr:y>0.33161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74" y="2075527"/>
          <a:ext cx="7437858" cy="113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0.0771</cdr:x>
      <cdr:y>0.51789</cdr:y>
    </cdr:from>
    <cdr:to>
      <cdr:x>0.92874</cdr:x>
      <cdr:y>0.51918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8461" y="3259096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14876" y="8659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0.09174</cdr:x>
      <cdr:y>0.56392</cdr:y>
    </cdr:from>
    <cdr:to>
      <cdr:x>0.94957</cdr:x>
      <cdr:y>0.56642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95441" y="3548774"/>
          <a:ext cx="7437551" cy="1573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0.07494</cdr:x>
      <cdr:y>0.5142</cdr:y>
    </cdr:from>
    <cdr:to>
      <cdr:x>0.92846</cdr:x>
      <cdr:y>0.5142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9733" y="3235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0.74028</cdr:y>
    </cdr:from>
    <cdr:to>
      <cdr:x>0.92781</cdr:x>
      <cdr:y>0.74248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4" y="4658598"/>
          <a:ext cx="7395067" cy="138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0.07613</cdr:x>
      <cdr:y>0.33115</cdr:y>
    </cdr:from>
    <cdr:to>
      <cdr:x>0.9327</cdr:x>
      <cdr:y>0.33147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087" y="2083931"/>
          <a:ext cx="7426627" cy="20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0.07378</cdr:x>
      <cdr:y>0.51765</cdr:y>
    </cdr:from>
    <cdr:to>
      <cdr:x>0.9371</cdr:x>
      <cdr:y>0.51809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39687" y="3257550"/>
          <a:ext cx="7485138" cy="279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0.07724</cdr:x>
      <cdr:y>0.32954</cdr:y>
    </cdr:from>
    <cdr:to>
      <cdr:x>0.93076</cdr:x>
      <cdr:y>0.32954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9649" y="207379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0.078</cdr:x>
      <cdr:y>0.51613</cdr:y>
    </cdr:from>
    <cdr:to>
      <cdr:x>0.92831</cdr:x>
      <cdr:y>0.51765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76299" y="3248006"/>
          <a:ext cx="7372351" cy="95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0.69761</cdr:x>
      <cdr:y>0.19979</cdr:y>
    </cdr:from>
    <cdr:to>
      <cdr:x>0.73166</cdr:x>
      <cdr:y>0.26034</cdr:y>
    </cdr:to>
    <cdr:sp macro="" textlink="">
      <cdr:nvSpPr>
        <cdr:cNvPr id="7" name="Right Brace 6"/>
        <cdr:cNvSpPr/>
      </cdr:nvSpPr>
      <cdr:spPr>
        <a:xfrm xmlns:a="http://schemas.openxmlformats.org/drawingml/2006/main">
          <a:off x="6048374" y="1257300"/>
          <a:ext cx="295275" cy="381000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9A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0.6218</cdr:x>
      <cdr:y>0.19677</cdr:y>
    </cdr:from>
    <cdr:to>
      <cdr:x>0.76023</cdr:x>
      <cdr:y>0.27093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391150" y="1238250"/>
          <a:ext cx="12001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41 and 47 CFU/m</a:t>
          </a:r>
          <a:r>
            <a:rPr lang="en-US" sz="1100" baseline="30000"/>
            <a:t>2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-28575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0.11467</cdr:x>
      <cdr:y>0.32923</cdr:y>
    </cdr:from>
    <cdr:to>
      <cdr:x>0.96819</cdr:x>
      <cdr:y>0.32923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994235" y="2071846"/>
          <a:ext cx="7400183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0.11206</cdr:x>
      <cdr:y>0.51765</cdr:y>
    </cdr:from>
    <cdr:to>
      <cdr:x>0.96786</cdr:x>
      <cdr:y>0.51765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971550" y="3257550"/>
          <a:ext cx="741997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0.51432</cdr:y>
    </cdr:from>
    <cdr:to>
      <cdr:x>0.93746</cdr:x>
      <cdr:y>0.51432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68591" y="3252932"/>
          <a:ext cx="7559409" cy="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0.06643</cdr:x>
      <cdr:y>0.26188</cdr:y>
    </cdr:from>
    <cdr:to>
      <cdr:x>0.93121</cdr:x>
      <cdr:y>0.26188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16563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0.50906</cdr:y>
    </cdr:from>
    <cdr:to>
      <cdr:x>0.93002</cdr:x>
      <cdr:y>0.51164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219684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-31750" y="-31750"/>
    <xdr:ext cx="9059333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0.06999</cdr:x>
      <cdr:y>0.3784</cdr:y>
    </cdr:from>
    <cdr:to>
      <cdr:x>0.93477</cdr:x>
      <cdr:y>0.3784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4031" y="2393308"/>
          <a:ext cx="783433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0.07027</cdr:x>
      <cdr:y>0.50618</cdr:y>
    </cdr:from>
    <cdr:to>
      <cdr:x>0.93224</cdr:x>
      <cdr:y>0.50876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36627" y="3201444"/>
          <a:ext cx="7808873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-3175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0.09605</cdr:x>
      <cdr:y>0.43948</cdr:y>
    </cdr:from>
    <cdr:to>
      <cdr:x>0.91341</cdr:x>
      <cdr:y>0.43961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32814" y="2765652"/>
          <a:ext cx="7086668" cy="8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0.09252</cdr:x>
      <cdr:y>0.5908</cdr:y>
    </cdr:from>
    <cdr:to>
      <cdr:x>0.91623</cdr:x>
      <cdr:y>0.59109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2134" y="3717924"/>
          <a:ext cx="7141715" cy="17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0.06887</cdr:x>
      <cdr:y>0.26629</cdr:y>
    </cdr:from>
    <cdr:to>
      <cdr:x>0.93365</cdr:x>
      <cdr:y>0.26629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97121" y="1684225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0.06317</cdr:x>
      <cdr:y>0.59068</cdr:y>
    </cdr:from>
    <cdr:to>
      <cdr:x>0.92282</cdr:x>
      <cdr:y>0.59242</cdr:y>
    </cdr:to>
    <cdr:sp macro="" textlink="">
      <cdr:nvSpPr>
        <cdr:cNvPr id="5" name="Straight Connector 3"/>
        <cdr:cNvSpPr/>
      </cdr:nvSpPr>
      <cdr:spPr>
        <a:xfrm xmlns:a="http://schemas.openxmlformats.org/drawingml/2006/main" flipV="1">
          <a:off x="547675" y="3735917"/>
          <a:ext cx="7453326" cy="1102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36779" y="1120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0.06907</cdr:x>
      <cdr:y>0.26328</cdr:y>
    </cdr:from>
    <cdr:to>
      <cdr:x>0.93385</cdr:x>
      <cdr:y>0.26328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8867" y="1656812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0.57173</cdr:y>
    </cdr:from>
    <cdr:to>
      <cdr:x>0.9284</cdr:x>
      <cdr:y>0.57431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3597914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0.08487</cdr:x>
      <cdr:y>0.71441</cdr:y>
    </cdr:from>
    <cdr:to>
      <cdr:x>0.94837</cdr:x>
      <cdr:y>0.71744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35867" y="4495799"/>
          <a:ext cx="7486683" cy="190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0.08606</cdr:x>
      <cdr:y>0.43344</cdr:y>
    </cdr:from>
    <cdr:to>
      <cdr:x>0.94209</cdr:x>
      <cdr:y>0.43358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46119" y="272762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0.06521</cdr:x>
      <cdr:y>0.32151</cdr:y>
    </cdr:from>
    <cdr:to>
      <cdr:x>0.92999</cdr:x>
      <cdr:y>0.32151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5372" y="2033475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0.50032</cdr:y>
    </cdr:from>
    <cdr:to>
      <cdr:x>0.93624</cdr:x>
      <cdr:y>0.50206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164417"/>
          <a:ext cx="7527410" cy="109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0.06541</cdr:x>
      <cdr:y>0.28377</cdr:y>
    </cdr:from>
    <cdr:to>
      <cdr:x>0.93019</cdr:x>
      <cdr:y>0.28377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7142" y="178574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0.06701</cdr:x>
      <cdr:y>0.58576</cdr:y>
    </cdr:from>
    <cdr:to>
      <cdr:x>0.9327</cdr:x>
      <cdr:y>0.58727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1024" y="3686174"/>
          <a:ext cx="7505701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0.08836</cdr:x>
      <cdr:y>0.26559</cdr:y>
    </cdr:from>
    <cdr:to>
      <cdr:x>0.95314</cdr:x>
      <cdr:y>0.26559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6092" y="167134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0.08962</cdr:x>
      <cdr:y>0.57678</cdr:y>
    </cdr:from>
    <cdr:to>
      <cdr:x>0.95159</cdr:x>
      <cdr:y>0.57936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7033" y="3629660"/>
          <a:ext cx="7473446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-25977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0.58054</cdr:y>
    </cdr:from>
    <cdr:to>
      <cdr:x>0.93131</cdr:x>
      <cdr:y>0.58273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75961" y="3653347"/>
          <a:ext cx="7498676" cy="137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0.64823</cdr:y>
    </cdr:from>
    <cdr:to>
      <cdr:x>0.9514</cdr:x>
      <cdr:y>0.65123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094" y="4079328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0.43474</cdr:y>
    </cdr:from>
    <cdr:to>
      <cdr:x>0.94518</cdr:x>
      <cdr:y>0.43474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3464" y="2735826"/>
          <a:ext cx="7391400" cy="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"/>
  <sheetViews>
    <sheetView topLeftCell="A57" workbookViewId="0">
      <selection activeCell="J88" sqref="J88"/>
    </sheetView>
  </sheetViews>
  <sheetFormatPr defaultRowHeight="15"/>
  <cols>
    <col min="10" max="10" width="9.7109375" bestFit="1" customWidth="1"/>
  </cols>
  <sheetData>
    <row r="1" spans="1:11">
      <c r="A1" s="59">
        <v>41092</v>
      </c>
      <c r="B1" s="12">
        <v>30</v>
      </c>
      <c r="C1" s="37">
        <v>4</v>
      </c>
      <c r="D1" s="37">
        <v>20</v>
      </c>
      <c r="E1" s="37">
        <v>2</v>
      </c>
      <c r="F1" s="37">
        <v>14</v>
      </c>
      <c r="G1" s="18">
        <v>1</v>
      </c>
      <c r="J1" s="59">
        <v>41092</v>
      </c>
      <c r="K1" s="39">
        <v>0</v>
      </c>
    </row>
    <row r="2" spans="1:11">
      <c r="A2" s="5">
        <v>41092</v>
      </c>
      <c r="B2" s="10">
        <v>73</v>
      </c>
      <c r="C2" s="11">
        <v>9</v>
      </c>
      <c r="D2" s="11">
        <v>29</v>
      </c>
      <c r="E2" s="11">
        <v>4</v>
      </c>
      <c r="F2" s="11">
        <v>23</v>
      </c>
      <c r="G2" s="16">
        <v>2</v>
      </c>
      <c r="J2" s="7">
        <v>41105</v>
      </c>
      <c r="K2" s="41">
        <v>1</v>
      </c>
    </row>
    <row r="3" spans="1:11">
      <c r="A3" s="5">
        <v>41092</v>
      </c>
      <c r="B3" s="10">
        <v>3</v>
      </c>
      <c r="C3" s="13">
        <v>0</v>
      </c>
      <c r="D3" s="13">
        <v>0</v>
      </c>
      <c r="E3" s="13">
        <v>0</v>
      </c>
      <c r="F3" s="13">
        <v>2</v>
      </c>
      <c r="G3" s="16">
        <v>1</v>
      </c>
      <c r="J3" s="5">
        <v>41110</v>
      </c>
      <c r="K3" s="41">
        <v>3</v>
      </c>
    </row>
    <row r="4" spans="1:11">
      <c r="A4" s="5">
        <v>41092</v>
      </c>
      <c r="B4" s="10">
        <v>15</v>
      </c>
      <c r="C4" s="13">
        <v>1</v>
      </c>
      <c r="D4" s="13">
        <v>23</v>
      </c>
      <c r="E4" s="13">
        <v>4</v>
      </c>
      <c r="F4" s="13">
        <v>18</v>
      </c>
      <c r="G4" s="16">
        <v>2</v>
      </c>
      <c r="J4" s="5">
        <v>41116</v>
      </c>
      <c r="K4" s="41">
        <v>0</v>
      </c>
    </row>
    <row r="5" spans="1:11">
      <c r="A5" s="7">
        <v>41093</v>
      </c>
      <c r="B5" s="10">
        <v>7</v>
      </c>
      <c r="C5" s="13">
        <v>1</v>
      </c>
      <c r="D5" s="13">
        <v>6</v>
      </c>
      <c r="E5" s="13">
        <v>1</v>
      </c>
      <c r="F5" s="13">
        <v>33</v>
      </c>
      <c r="G5" s="16">
        <v>3</v>
      </c>
      <c r="J5" s="5">
        <v>41120</v>
      </c>
      <c r="K5" s="41">
        <v>0</v>
      </c>
    </row>
    <row r="6" spans="1:11">
      <c r="A6" s="7">
        <v>41102</v>
      </c>
      <c r="B6" s="10">
        <v>9</v>
      </c>
      <c r="C6" s="11">
        <v>0</v>
      </c>
      <c r="D6" s="11">
        <v>6</v>
      </c>
      <c r="E6" s="11">
        <v>0</v>
      </c>
      <c r="F6" s="11">
        <v>10</v>
      </c>
      <c r="G6" s="16">
        <v>0</v>
      </c>
      <c r="J6" s="5">
        <v>41129</v>
      </c>
      <c r="K6" s="41">
        <v>0</v>
      </c>
    </row>
    <row r="7" spans="1:11">
      <c r="A7" s="7">
        <v>41105</v>
      </c>
      <c r="B7" s="10">
        <v>107</v>
      </c>
      <c r="C7" s="13">
        <v>6</v>
      </c>
      <c r="D7" s="13">
        <v>8</v>
      </c>
      <c r="E7" s="13">
        <v>3</v>
      </c>
      <c r="F7" s="13">
        <v>33</v>
      </c>
      <c r="G7" s="16">
        <v>2</v>
      </c>
      <c r="J7" s="5">
        <v>41135</v>
      </c>
      <c r="K7" s="41">
        <v>0</v>
      </c>
    </row>
    <row r="8" spans="1:11">
      <c r="A8" s="7">
        <v>41105</v>
      </c>
      <c r="B8" s="10">
        <v>85</v>
      </c>
      <c r="C8" s="11">
        <v>8</v>
      </c>
      <c r="D8" s="11">
        <v>79</v>
      </c>
      <c r="E8" s="11">
        <v>2</v>
      </c>
      <c r="F8" s="11">
        <v>51</v>
      </c>
      <c r="G8" s="16">
        <v>3</v>
      </c>
      <c r="J8" s="5">
        <v>41143</v>
      </c>
      <c r="K8" s="41">
        <v>0</v>
      </c>
    </row>
    <row r="9" spans="1:11">
      <c r="A9" s="7">
        <v>41105</v>
      </c>
      <c r="B9" s="10">
        <v>11</v>
      </c>
      <c r="C9" s="13">
        <v>0</v>
      </c>
      <c r="D9" s="13">
        <v>18</v>
      </c>
      <c r="E9" s="13">
        <v>0</v>
      </c>
      <c r="F9" s="13">
        <v>42</v>
      </c>
      <c r="G9" s="16">
        <v>4</v>
      </c>
      <c r="J9" s="5">
        <v>41151</v>
      </c>
      <c r="K9" s="41">
        <v>0</v>
      </c>
    </row>
    <row r="10" spans="1:11">
      <c r="A10" s="7">
        <v>41105</v>
      </c>
      <c r="B10" s="10">
        <v>19</v>
      </c>
      <c r="C10" s="13">
        <v>1</v>
      </c>
      <c r="D10" s="13">
        <v>17</v>
      </c>
      <c r="E10" s="13">
        <v>1</v>
      </c>
      <c r="F10" s="13">
        <v>15</v>
      </c>
      <c r="G10" s="16">
        <v>0</v>
      </c>
      <c r="J10" s="5">
        <v>41156</v>
      </c>
      <c r="K10" s="41">
        <v>0</v>
      </c>
    </row>
    <row r="11" spans="1:11">
      <c r="A11" s="5">
        <v>41107</v>
      </c>
      <c r="B11" s="10">
        <v>37</v>
      </c>
      <c r="C11" s="13">
        <v>4</v>
      </c>
      <c r="D11" s="13">
        <v>3</v>
      </c>
      <c r="E11" s="13">
        <v>0</v>
      </c>
      <c r="F11" s="13">
        <v>3</v>
      </c>
      <c r="G11" s="16">
        <v>0</v>
      </c>
      <c r="J11" s="5">
        <v>41157</v>
      </c>
      <c r="K11" s="41">
        <v>0</v>
      </c>
    </row>
    <row r="12" spans="1:11">
      <c r="A12" s="5">
        <v>41108</v>
      </c>
      <c r="B12" s="97">
        <v>12</v>
      </c>
      <c r="C12" s="98">
        <v>2</v>
      </c>
      <c r="D12" s="98">
        <v>3</v>
      </c>
      <c r="E12" s="98">
        <v>1</v>
      </c>
      <c r="F12" s="98">
        <v>0</v>
      </c>
      <c r="G12" s="16">
        <v>0</v>
      </c>
      <c r="J12" s="5">
        <v>41164</v>
      </c>
      <c r="K12" s="41">
        <v>0</v>
      </c>
    </row>
    <row r="13" spans="1:11" ht="15.75" thickBot="1">
      <c r="A13" s="6">
        <v>41110</v>
      </c>
      <c r="B13" s="14">
        <v>3</v>
      </c>
      <c r="C13" s="15">
        <v>0</v>
      </c>
      <c r="D13" s="15">
        <v>0</v>
      </c>
      <c r="E13" s="15">
        <v>0</v>
      </c>
      <c r="F13" s="15">
        <v>0</v>
      </c>
      <c r="G13" s="17">
        <v>0</v>
      </c>
      <c r="J13" s="5">
        <v>41169</v>
      </c>
      <c r="K13" s="41">
        <v>2</v>
      </c>
    </row>
    <row r="14" spans="1:11" ht="15.75" thickBot="1">
      <c r="A14" s="8">
        <v>41110</v>
      </c>
      <c r="B14" s="10">
        <v>15</v>
      </c>
      <c r="C14" s="13">
        <v>1</v>
      </c>
      <c r="D14" s="13">
        <v>16</v>
      </c>
      <c r="E14" s="13">
        <v>2</v>
      </c>
      <c r="F14" s="13">
        <v>18</v>
      </c>
      <c r="G14" s="18">
        <v>1</v>
      </c>
      <c r="J14" s="6">
        <v>41180</v>
      </c>
      <c r="K14" s="102">
        <v>0</v>
      </c>
    </row>
    <row r="15" spans="1:11">
      <c r="A15" s="5">
        <v>41110</v>
      </c>
      <c r="B15" s="54">
        <v>5</v>
      </c>
      <c r="C15" s="54">
        <v>0</v>
      </c>
      <c r="D15" s="54">
        <v>7</v>
      </c>
      <c r="E15" s="54">
        <v>1</v>
      </c>
      <c r="F15" s="54">
        <v>22</v>
      </c>
      <c r="G15" s="16">
        <v>1</v>
      </c>
      <c r="J15" s="59">
        <v>41092</v>
      </c>
      <c r="K15" s="40">
        <v>0</v>
      </c>
    </row>
    <row r="16" spans="1:11">
      <c r="A16" s="5">
        <v>41116</v>
      </c>
      <c r="B16" s="13">
        <v>2</v>
      </c>
      <c r="C16" s="13">
        <v>0</v>
      </c>
      <c r="D16" s="13">
        <v>1</v>
      </c>
      <c r="E16" s="13">
        <v>0</v>
      </c>
      <c r="F16" s="13">
        <v>19</v>
      </c>
      <c r="G16" s="16">
        <v>2</v>
      </c>
      <c r="J16" s="7">
        <v>41105</v>
      </c>
      <c r="K16" s="42">
        <v>0</v>
      </c>
    </row>
    <row r="17" spans="1:11">
      <c r="A17" s="5">
        <v>41116</v>
      </c>
      <c r="B17" s="13">
        <v>21</v>
      </c>
      <c r="C17" s="11">
        <v>2</v>
      </c>
      <c r="D17" s="11">
        <v>10</v>
      </c>
      <c r="E17" s="11">
        <v>0</v>
      </c>
      <c r="F17" s="11">
        <v>36</v>
      </c>
      <c r="G17" s="16">
        <v>4</v>
      </c>
      <c r="J17" s="5">
        <v>41110</v>
      </c>
      <c r="K17" s="42">
        <v>0</v>
      </c>
    </row>
    <row r="18" spans="1:11">
      <c r="A18" s="5">
        <v>41116</v>
      </c>
      <c r="B18" s="93">
        <v>50</v>
      </c>
      <c r="C18" s="93">
        <v>8</v>
      </c>
      <c r="D18" s="93">
        <v>60</v>
      </c>
      <c r="E18" s="93">
        <v>1</v>
      </c>
      <c r="F18" s="93">
        <v>42</v>
      </c>
      <c r="G18" s="16">
        <v>5</v>
      </c>
      <c r="J18" s="5">
        <v>41116</v>
      </c>
      <c r="K18" s="41">
        <v>0</v>
      </c>
    </row>
    <row r="19" spans="1:11">
      <c r="A19" s="5">
        <v>41116</v>
      </c>
      <c r="B19" s="54">
        <v>72</v>
      </c>
      <c r="C19" s="54">
        <v>4</v>
      </c>
      <c r="D19" s="54">
        <v>21</v>
      </c>
      <c r="E19" s="54">
        <v>0</v>
      </c>
      <c r="F19" s="54">
        <v>9</v>
      </c>
      <c r="G19" s="16">
        <v>4</v>
      </c>
      <c r="J19" s="5">
        <v>41120</v>
      </c>
      <c r="K19" s="41">
        <v>0</v>
      </c>
    </row>
    <row r="20" spans="1:11">
      <c r="A20" s="5">
        <v>41117</v>
      </c>
      <c r="B20" s="10">
        <v>8</v>
      </c>
      <c r="C20" s="11">
        <v>0</v>
      </c>
      <c r="D20" s="11">
        <v>262</v>
      </c>
      <c r="E20" s="11">
        <v>20</v>
      </c>
      <c r="F20" s="11">
        <v>2</v>
      </c>
      <c r="G20" s="16">
        <v>0</v>
      </c>
      <c r="J20" s="5">
        <v>41129</v>
      </c>
      <c r="K20" s="42">
        <v>0</v>
      </c>
    </row>
    <row r="21" spans="1:11">
      <c r="A21" s="5">
        <v>41120</v>
      </c>
      <c r="B21" s="10">
        <v>8</v>
      </c>
      <c r="C21" s="13">
        <v>1</v>
      </c>
      <c r="D21" s="13">
        <v>21</v>
      </c>
      <c r="E21" s="13">
        <v>1</v>
      </c>
      <c r="F21" s="13">
        <v>29</v>
      </c>
      <c r="G21" s="16">
        <v>6</v>
      </c>
      <c r="J21" s="5">
        <v>41135</v>
      </c>
      <c r="K21" s="41">
        <v>0</v>
      </c>
    </row>
    <row r="22" spans="1:11">
      <c r="A22" s="5">
        <v>41120</v>
      </c>
      <c r="B22" s="10">
        <v>34</v>
      </c>
      <c r="C22" s="11">
        <v>8</v>
      </c>
      <c r="D22" s="11">
        <v>15</v>
      </c>
      <c r="E22" s="11">
        <v>1</v>
      </c>
      <c r="F22" s="11">
        <v>11</v>
      </c>
      <c r="G22" s="16">
        <v>0</v>
      </c>
      <c r="J22" s="5">
        <v>41143</v>
      </c>
      <c r="K22" s="41">
        <v>0</v>
      </c>
    </row>
    <row r="23" spans="1:11">
      <c r="A23" s="5">
        <v>41120</v>
      </c>
      <c r="B23" s="10">
        <v>24</v>
      </c>
      <c r="C23" s="13">
        <v>2</v>
      </c>
      <c r="D23" s="13">
        <v>2</v>
      </c>
      <c r="E23" s="13">
        <v>0</v>
      </c>
      <c r="F23" s="13">
        <v>2</v>
      </c>
      <c r="G23" s="16">
        <v>0</v>
      </c>
      <c r="J23" s="5">
        <v>41151</v>
      </c>
      <c r="K23" s="42">
        <v>0</v>
      </c>
    </row>
    <row r="24" spans="1:11">
      <c r="A24" s="5">
        <v>41120</v>
      </c>
      <c r="B24" s="10">
        <v>15</v>
      </c>
      <c r="C24" s="13">
        <v>4</v>
      </c>
      <c r="D24" s="13">
        <v>12</v>
      </c>
      <c r="E24" s="13">
        <v>1</v>
      </c>
      <c r="F24" s="13">
        <v>43</v>
      </c>
      <c r="G24" s="16">
        <v>1</v>
      </c>
      <c r="J24" s="5">
        <v>41156</v>
      </c>
      <c r="K24" s="41">
        <v>0</v>
      </c>
    </row>
    <row r="25" spans="1:11">
      <c r="A25" s="5">
        <v>41121</v>
      </c>
      <c r="B25" s="10">
        <v>96</v>
      </c>
      <c r="C25" s="11">
        <v>20</v>
      </c>
      <c r="D25" s="11">
        <v>75</v>
      </c>
      <c r="E25" s="11">
        <v>5</v>
      </c>
      <c r="F25" s="11">
        <v>116</v>
      </c>
      <c r="G25" s="16">
        <v>13</v>
      </c>
      <c r="J25" s="5">
        <v>41157</v>
      </c>
      <c r="K25" s="41">
        <v>0</v>
      </c>
    </row>
    <row r="26" spans="1:11">
      <c r="A26" s="5">
        <v>41127</v>
      </c>
      <c r="B26" s="10">
        <v>48</v>
      </c>
      <c r="C26" s="11">
        <v>2</v>
      </c>
      <c r="D26" s="11">
        <v>33</v>
      </c>
      <c r="E26" s="11">
        <v>3</v>
      </c>
      <c r="F26" s="11">
        <v>12</v>
      </c>
      <c r="G26" s="16">
        <v>0</v>
      </c>
      <c r="J26" s="5">
        <v>41164</v>
      </c>
      <c r="K26" s="42">
        <v>0</v>
      </c>
    </row>
    <row r="27" spans="1:11">
      <c r="A27" s="5">
        <v>41129</v>
      </c>
      <c r="B27" s="10">
        <v>8</v>
      </c>
      <c r="C27" s="13">
        <v>2</v>
      </c>
      <c r="D27" s="13">
        <v>3</v>
      </c>
      <c r="E27" s="13">
        <v>0</v>
      </c>
      <c r="F27" s="13">
        <v>10</v>
      </c>
      <c r="G27" s="16">
        <v>0</v>
      </c>
      <c r="J27" s="5">
        <v>41169</v>
      </c>
      <c r="K27" s="42">
        <v>0</v>
      </c>
    </row>
    <row r="28" spans="1:11" ht="15.75" thickBot="1">
      <c r="A28" s="5">
        <v>41129</v>
      </c>
      <c r="B28" s="10">
        <v>25</v>
      </c>
      <c r="C28" s="11">
        <v>5</v>
      </c>
      <c r="D28" s="11">
        <v>6</v>
      </c>
      <c r="E28" s="11">
        <v>0</v>
      </c>
      <c r="F28" s="11">
        <v>20</v>
      </c>
      <c r="G28" s="16">
        <v>1</v>
      </c>
      <c r="J28" s="6">
        <v>41180</v>
      </c>
      <c r="K28" s="102">
        <v>0</v>
      </c>
    </row>
    <row r="29" spans="1:11">
      <c r="A29" s="5">
        <v>41129</v>
      </c>
      <c r="B29" s="10">
        <v>133</v>
      </c>
      <c r="C29" s="13">
        <v>21</v>
      </c>
      <c r="D29" s="13">
        <v>613</v>
      </c>
      <c r="E29" s="13">
        <v>33</v>
      </c>
      <c r="F29" s="13">
        <v>42</v>
      </c>
      <c r="G29" s="16">
        <v>3</v>
      </c>
      <c r="J29" s="59">
        <v>41092</v>
      </c>
      <c r="K29" s="40">
        <v>2</v>
      </c>
    </row>
    <row r="30" spans="1:11">
      <c r="A30" s="5">
        <v>41129</v>
      </c>
      <c r="B30" s="10">
        <v>4</v>
      </c>
      <c r="C30" s="13">
        <v>0</v>
      </c>
      <c r="D30" s="13">
        <v>3</v>
      </c>
      <c r="E30" s="13">
        <v>0</v>
      </c>
      <c r="F30" s="13">
        <v>3</v>
      </c>
      <c r="G30" s="16">
        <v>0</v>
      </c>
      <c r="J30" s="7">
        <v>41105</v>
      </c>
      <c r="K30" s="42">
        <v>0</v>
      </c>
    </row>
    <row r="31" spans="1:11">
      <c r="A31" s="5">
        <v>41135</v>
      </c>
      <c r="B31" s="10">
        <v>4</v>
      </c>
      <c r="C31" s="13">
        <v>2</v>
      </c>
      <c r="D31" s="13">
        <v>0</v>
      </c>
      <c r="E31" s="13">
        <v>0</v>
      </c>
      <c r="F31" s="13">
        <v>2</v>
      </c>
      <c r="G31" s="16">
        <v>0</v>
      </c>
      <c r="J31" s="5">
        <v>41110</v>
      </c>
      <c r="K31" s="42">
        <v>0</v>
      </c>
    </row>
    <row r="32" spans="1:11">
      <c r="A32" s="5">
        <v>41135</v>
      </c>
      <c r="B32" s="10">
        <v>133</v>
      </c>
      <c r="C32" s="11">
        <v>15</v>
      </c>
      <c r="D32" s="11">
        <v>22</v>
      </c>
      <c r="E32" s="11">
        <v>3</v>
      </c>
      <c r="F32" s="11">
        <v>21</v>
      </c>
      <c r="G32" s="16">
        <v>1</v>
      </c>
      <c r="J32" s="5">
        <v>41116</v>
      </c>
      <c r="K32" s="41">
        <v>0</v>
      </c>
    </row>
    <row r="33" spans="1:11">
      <c r="A33" s="5">
        <v>41135</v>
      </c>
      <c r="B33" s="10">
        <v>0</v>
      </c>
      <c r="C33" s="13">
        <v>0</v>
      </c>
      <c r="D33" s="13">
        <v>2</v>
      </c>
      <c r="E33" s="13">
        <v>1</v>
      </c>
      <c r="F33" s="13">
        <v>0</v>
      </c>
      <c r="G33" s="16">
        <v>0</v>
      </c>
      <c r="J33" s="5">
        <v>41120</v>
      </c>
      <c r="K33" s="41">
        <v>0</v>
      </c>
    </row>
    <row r="34" spans="1:11">
      <c r="A34" s="5">
        <v>41135</v>
      </c>
      <c r="B34" s="11">
        <v>2</v>
      </c>
      <c r="C34" s="13">
        <v>0</v>
      </c>
      <c r="D34" s="13">
        <v>4</v>
      </c>
      <c r="E34" s="13">
        <v>0</v>
      </c>
      <c r="F34" s="13">
        <v>11</v>
      </c>
      <c r="G34" s="13">
        <v>0</v>
      </c>
      <c r="J34" s="5">
        <v>41129</v>
      </c>
      <c r="K34" s="42">
        <v>4</v>
      </c>
    </row>
    <row r="35" spans="1:11">
      <c r="A35" s="5">
        <v>41136</v>
      </c>
      <c r="B35" s="10">
        <v>132</v>
      </c>
      <c r="C35" s="11">
        <v>7</v>
      </c>
      <c r="D35" s="11">
        <v>357</v>
      </c>
      <c r="E35" s="11">
        <v>24</v>
      </c>
      <c r="F35" s="11">
        <v>236</v>
      </c>
      <c r="G35" s="16">
        <v>14</v>
      </c>
      <c r="J35" s="5">
        <v>41135</v>
      </c>
      <c r="K35" s="41">
        <v>0</v>
      </c>
    </row>
    <row r="36" spans="1:11">
      <c r="A36" s="5">
        <v>41142</v>
      </c>
      <c r="B36" s="10">
        <v>211</v>
      </c>
      <c r="C36" s="11">
        <v>11</v>
      </c>
      <c r="D36" s="11">
        <v>118</v>
      </c>
      <c r="E36" s="11">
        <v>5</v>
      </c>
      <c r="F36" s="11">
        <v>82</v>
      </c>
      <c r="G36" s="16">
        <v>4</v>
      </c>
      <c r="J36" s="5">
        <v>41143</v>
      </c>
      <c r="K36" s="41">
        <v>0</v>
      </c>
    </row>
    <row r="37" spans="1:11">
      <c r="A37" s="5">
        <v>41143</v>
      </c>
      <c r="B37" s="13">
        <v>15</v>
      </c>
      <c r="C37" s="13">
        <v>1</v>
      </c>
      <c r="D37" s="13">
        <v>4</v>
      </c>
      <c r="E37" s="13">
        <v>0</v>
      </c>
      <c r="F37" s="13">
        <v>2</v>
      </c>
      <c r="G37" s="16">
        <v>0</v>
      </c>
      <c r="J37" s="5">
        <v>41151</v>
      </c>
      <c r="K37" s="42">
        <v>2</v>
      </c>
    </row>
    <row r="38" spans="1:11">
      <c r="A38" s="5">
        <v>41143</v>
      </c>
      <c r="B38" s="13">
        <v>64</v>
      </c>
      <c r="C38" s="11">
        <v>3</v>
      </c>
      <c r="D38" s="11">
        <v>17</v>
      </c>
      <c r="E38" s="11">
        <v>1</v>
      </c>
      <c r="F38" s="11">
        <v>16</v>
      </c>
      <c r="G38" s="16">
        <v>1</v>
      </c>
      <c r="J38" s="5">
        <v>41156</v>
      </c>
      <c r="K38" s="41">
        <v>0</v>
      </c>
    </row>
    <row r="39" spans="1:11" ht="15.75" thickBot="1">
      <c r="A39" s="6">
        <v>41143</v>
      </c>
      <c r="B39" s="112">
        <v>0</v>
      </c>
      <c r="C39" s="112">
        <v>0</v>
      </c>
      <c r="D39" s="112">
        <v>2</v>
      </c>
      <c r="E39" s="112">
        <v>0</v>
      </c>
      <c r="F39" s="112">
        <v>0</v>
      </c>
      <c r="G39" s="17">
        <v>0</v>
      </c>
      <c r="J39" s="5">
        <v>41157</v>
      </c>
      <c r="K39" s="41">
        <v>0</v>
      </c>
    </row>
    <row r="40" spans="1:11">
      <c r="A40" s="59">
        <v>41143</v>
      </c>
      <c r="B40" s="12">
        <v>6</v>
      </c>
      <c r="C40" s="37">
        <v>1</v>
      </c>
      <c r="D40" s="37">
        <v>19</v>
      </c>
      <c r="E40" s="37">
        <v>0</v>
      </c>
      <c r="F40" s="37">
        <v>6</v>
      </c>
      <c r="G40" s="37">
        <v>1</v>
      </c>
      <c r="J40" s="5">
        <v>41164</v>
      </c>
      <c r="K40" s="42">
        <v>2</v>
      </c>
    </row>
    <row r="41" spans="1:11">
      <c r="A41" s="5">
        <v>41150</v>
      </c>
      <c r="B41" s="10">
        <v>108</v>
      </c>
      <c r="C41" s="11">
        <v>9</v>
      </c>
      <c r="D41" s="11">
        <v>46</v>
      </c>
      <c r="E41" s="11">
        <v>3</v>
      </c>
      <c r="F41" s="11">
        <v>22</v>
      </c>
      <c r="G41" s="13">
        <v>1</v>
      </c>
      <c r="J41" s="5">
        <v>41169</v>
      </c>
      <c r="K41" s="42">
        <v>4</v>
      </c>
    </row>
    <row r="42" spans="1:11" ht="15.75" thickBot="1">
      <c r="A42" s="5">
        <v>41151</v>
      </c>
      <c r="B42" s="10">
        <v>24</v>
      </c>
      <c r="C42" s="13">
        <v>0</v>
      </c>
      <c r="D42" s="13">
        <v>20</v>
      </c>
      <c r="E42" s="13">
        <v>0</v>
      </c>
      <c r="F42" s="13">
        <v>19</v>
      </c>
      <c r="G42" s="13">
        <v>2</v>
      </c>
      <c r="J42" s="6">
        <v>41180</v>
      </c>
      <c r="K42" s="102">
        <v>0</v>
      </c>
    </row>
    <row r="43" spans="1:11">
      <c r="A43" s="5">
        <v>41151</v>
      </c>
      <c r="B43" s="10">
        <v>7</v>
      </c>
      <c r="C43" s="13">
        <v>0</v>
      </c>
      <c r="D43" s="13">
        <v>26</v>
      </c>
      <c r="E43" s="13">
        <v>8</v>
      </c>
      <c r="F43" s="13">
        <v>5</v>
      </c>
      <c r="G43" s="13">
        <v>1</v>
      </c>
      <c r="J43" s="59">
        <v>41092</v>
      </c>
      <c r="K43" s="40">
        <v>1</v>
      </c>
    </row>
    <row r="44" spans="1:11">
      <c r="A44" s="5">
        <v>41151</v>
      </c>
      <c r="B44" s="10">
        <v>10</v>
      </c>
      <c r="C44" s="13">
        <v>0</v>
      </c>
      <c r="D44" s="13">
        <v>10</v>
      </c>
      <c r="E44" s="13">
        <v>1</v>
      </c>
      <c r="F44" s="13">
        <v>57</v>
      </c>
      <c r="G44" s="13">
        <v>1</v>
      </c>
      <c r="J44" s="7">
        <v>41105</v>
      </c>
      <c r="K44" s="42">
        <v>1</v>
      </c>
    </row>
    <row r="45" spans="1:11">
      <c r="A45" s="5">
        <v>41152</v>
      </c>
      <c r="B45" s="10">
        <v>92</v>
      </c>
      <c r="C45" s="11">
        <v>6</v>
      </c>
      <c r="D45" s="11">
        <v>15</v>
      </c>
      <c r="E45" s="11">
        <v>0</v>
      </c>
      <c r="F45" s="11">
        <v>2</v>
      </c>
      <c r="G45" s="13">
        <v>0</v>
      </c>
      <c r="J45" s="5">
        <v>41110</v>
      </c>
      <c r="K45" s="42">
        <v>0</v>
      </c>
    </row>
    <row r="46" spans="1:11">
      <c r="A46" s="5">
        <v>41156</v>
      </c>
      <c r="B46" s="10">
        <v>21</v>
      </c>
      <c r="C46" s="13">
        <v>2</v>
      </c>
      <c r="D46" s="13">
        <v>16</v>
      </c>
      <c r="E46" s="13">
        <v>2</v>
      </c>
      <c r="F46" s="13">
        <v>4</v>
      </c>
      <c r="G46" s="13">
        <v>1</v>
      </c>
      <c r="J46" s="5">
        <v>41116</v>
      </c>
      <c r="K46" s="41">
        <v>0</v>
      </c>
    </row>
    <row r="47" spans="1:11">
      <c r="A47" s="5">
        <v>41156</v>
      </c>
      <c r="B47" s="10">
        <v>40</v>
      </c>
      <c r="C47" s="11">
        <v>2</v>
      </c>
      <c r="D47" s="11">
        <v>46</v>
      </c>
      <c r="E47" s="11">
        <v>1</v>
      </c>
      <c r="F47" s="11">
        <v>9</v>
      </c>
      <c r="G47" s="13">
        <v>0</v>
      </c>
      <c r="J47" s="5">
        <v>41120</v>
      </c>
      <c r="K47" s="41">
        <v>0</v>
      </c>
    </row>
    <row r="48" spans="1:11">
      <c r="A48" s="5">
        <v>41156</v>
      </c>
      <c r="B48" s="10">
        <v>1</v>
      </c>
      <c r="C48" s="13">
        <v>0</v>
      </c>
      <c r="D48" s="13">
        <v>0</v>
      </c>
      <c r="E48" s="13">
        <v>0</v>
      </c>
      <c r="F48" s="13">
        <v>1</v>
      </c>
      <c r="G48" s="13">
        <v>0</v>
      </c>
      <c r="J48" s="5">
        <v>41129</v>
      </c>
      <c r="K48" s="42">
        <v>2</v>
      </c>
    </row>
    <row r="49" spans="1:11">
      <c r="A49" s="5">
        <v>41156</v>
      </c>
      <c r="B49" s="10">
        <v>15</v>
      </c>
      <c r="C49" s="13">
        <v>2</v>
      </c>
      <c r="D49" s="13">
        <v>19</v>
      </c>
      <c r="E49" s="13">
        <v>1</v>
      </c>
      <c r="F49" s="13">
        <v>10</v>
      </c>
      <c r="G49" s="13">
        <v>1</v>
      </c>
      <c r="J49" s="5">
        <v>41135</v>
      </c>
      <c r="K49" s="41">
        <v>0</v>
      </c>
    </row>
    <row r="50" spans="1:11">
      <c r="A50" s="5">
        <v>41159</v>
      </c>
      <c r="B50" s="10">
        <v>41</v>
      </c>
      <c r="C50" s="11">
        <v>6</v>
      </c>
      <c r="D50" s="11">
        <v>10</v>
      </c>
      <c r="E50" s="11">
        <v>0</v>
      </c>
      <c r="F50" s="11">
        <v>5</v>
      </c>
      <c r="G50" s="13">
        <v>0</v>
      </c>
      <c r="J50" s="5">
        <v>41143</v>
      </c>
      <c r="K50" s="41">
        <v>0</v>
      </c>
    </row>
    <row r="51" spans="1:11">
      <c r="A51" s="5">
        <v>41164</v>
      </c>
      <c r="B51" s="10">
        <v>24</v>
      </c>
      <c r="C51" s="13">
        <v>1</v>
      </c>
      <c r="D51" s="13">
        <v>2</v>
      </c>
      <c r="E51" s="13">
        <v>0</v>
      </c>
      <c r="F51" s="13">
        <v>11</v>
      </c>
      <c r="G51" s="13">
        <v>2</v>
      </c>
      <c r="J51" s="5">
        <v>41151</v>
      </c>
      <c r="K51" s="42">
        <v>0</v>
      </c>
    </row>
    <row r="52" spans="1:11" ht="15.75" thickBot="1">
      <c r="A52" s="6">
        <v>41164</v>
      </c>
      <c r="B52" s="14">
        <v>147</v>
      </c>
      <c r="C52" s="15">
        <v>5</v>
      </c>
      <c r="D52" s="15">
        <v>9</v>
      </c>
      <c r="E52" s="15">
        <v>0</v>
      </c>
      <c r="F52" s="15">
        <v>6</v>
      </c>
      <c r="G52" s="15">
        <v>1</v>
      </c>
      <c r="J52" s="5">
        <v>41156</v>
      </c>
      <c r="K52" s="41">
        <v>0</v>
      </c>
    </row>
    <row r="53" spans="1:11">
      <c r="A53" s="59">
        <v>41164</v>
      </c>
      <c r="B53" s="12">
        <v>7</v>
      </c>
      <c r="C53" s="37">
        <v>2</v>
      </c>
      <c r="D53" s="37">
        <v>3</v>
      </c>
      <c r="E53" s="37">
        <v>0</v>
      </c>
      <c r="F53" s="37">
        <v>18</v>
      </c>
      <c r="G53" s="37">
        <v>4</v>
      </c>
      <c r="J53" s="5">
        <v>41157</v>
      </c>
      <c r="K53" s="41">
        <v>0</v>
      </c>
    </row>
    <row r="54" spans="1:11">
      <c r="A54" s="5">
        <v>41164</v>
      </c>
      <c r="B54" s="10">
        <v>1</v>
      </c>
      <c r="C54" s="13">
        <v>0</v>
      </c>
      <c r="D54" s="13">
        <v>3</v>
      </c>
      <c r="E54" s="13">
        <v>0</v>
      </c>
      <c r="F54" s="13">
        <v>1</v>
      </c>
      <c r="G54" s="13">
        <v>0</v>
      </c>
      <c r="J54" s="5">
        <v>41164</v>
      </c>
      <c r="K54" s="42">
        <v>3</v>
      </c>
    </row>
    <row r="55" spans="1:11">
      <c r="A55" s="5">
        <v>41165</v>
      </c>
      <c r="B55" s="10">
        <v>35</v>
      </c>
      <c r="C55" s="11">
        <v>5</v>
      </c>
      <c r="D55" s="11">
        <v>84</v>
      </c>
      <c r="E55" s="11">
        <v>5</v>
      </c>
      <c r="F55" s="11">
        <v>19</v>
      </c>
      <c r="G55" s="13">
        <v>0</v>
      </c>
      <c r="J55" s="5">
        <v>41169</v>
      </c>
      <c r="K55" s="42">
        <v>4</v>
      </c>
    </row>
    <row r="56" spans="1:11" ht="15.75" thickBot="1">
      <c r="A56" s="5">
        <v>41169</v>
      </c>
      <c r="B56" s="10">
        <v>20</v>
      </c>
      <c r="C56" s="13">
        <v>1</v>
      </c>
      <c r="D56" s="13">
        <v>16</v>
      </c>
      <c r="E56" s="13">
        <v>0</v>
      </c>
      <c r="F56" s="13">
        <v>25</v>
      </c>
      <c r="G56" s="13">
        <v>2</v>
      </c>
      <c r="J56" s="6">
        <v>41180</v>
      </c>
      <c r="K56" s="102">
        <v>0</v>
      </c>
    </row>
    <row r="57" spans="1:11">
      <c r="A57" s="5">
        <v>41169</v>
      </c>
      <c r="B57" s="10">
        <v>46</v>
      </c>
      <c r="C57" s="11">
        <v>2</v>
      </c>
      <c r="D57" s="11">
        <v>34</v>
      </c>
      <c r="E57" s="11">
        <v>1</v>
      </c>
      <c r="F57" s="11">
        <v>12</v>
      </c>
      <c r="G57" s="13">
        <v>0</v>
      </c>
      <c r="J57" s="7">
        <v>41092</v>
      </c>
      <c r="K57" s="49">
        <v>0</v>
      </c>
    </row>
    <row r="58" spans="1:11">
      <c r="A58" s="5">
        <v>41169</v>
      </c>
      <c r="B58" s="10">
        <v>27</v>
      </c>
      <c r="C58" s="13">
        <v>1</v>
      </c>
      <c r="D58" s="13">
        <v>23</v>
      </c>
      <c r="E58" s="13">
        <v>1</v>
      </c>
      <c r="F58" s="13">
        <v>26</v>
      </c>
      <c r="G58" s="13">
        <v>2</v>
      </c>
      <c r="J58" s="7">
        <v>41093</v>
      </c>
      <c r="K58" s="84">
        <v>1</v>
      </c>
    </row>
    <row r="59" spans="1:11">
      <c r="A59" s="5">
        <v>41169</v>
      </c>
      <c r="B59" s="10">
        <v>5</v>
      </c>
      <c r="C59" s="13">
        <v>1</v>
      </c>
      <c r="D59" s="13">
        <v>7</v>
      </c>
      <c r="E59" s="13">
        <v>1</v>
      </c>
      <c r="F59" s="13">
        <v>7</v>
      </c>
      <c r="G59" s="13">
        <v>0</v>
      </c>
      <c r="J59" s="7">
        <v>41102</v>
      </c>
      <c r="K59" s="50">
        <v>2</v>
      </c>
    </row>
    <row r="60" spans="1:11">
      <c r="A60" s="5">
        <v>41172</v>
      </c>
      <c r="B60" s="10">
        <v>71</v>
      </c>
      <c r="C60" s="11">
        <v>0</v>
      </c>
      <c r="D60" s="11">
        <v>203</v>
      </c>
      <c r="E60" s="11">
        <v>6</v>
      </c>
      <c r="F60" s="11">
        <v>582</v>
      </c>
      <c r="G60" s="13">
        <v>20</v>
      </c>
      <c r="J60" s="7">
        <v>41105</v>
      </c>
      <c r="K60" s="50">
        <v>0</v>
      </c>
    </row>
    <row r="61" spans="1:11">
      <c r="A61" s="5">
        <v>41178</v>
      </c>
      <c r="B61" s="10">
        <v>127</v>
      </c>
      <c r="C61" s="11">
        <v>5</v>
      </c>
      <c r="D61" s="11">
        <v>25</v>
      </c>
      <c r="E61" s="11">
        <v>0</v>
      </c>
      <c r="F61" s="11">
        <v>11</v>
      </c>
      <c r="G61" s="13">
        <v>0</v>
      </c>
      <c r="J61" s="5">
        <v>41107</v>
      </c>
      <c r="K61" s="50">
        <v>1</v>
      </c>
    </row>
    <row r="62" spans="1:11">
      <c r="A62" s="5">
        <v>41179</v>
      </c>
      <c r="B62" s="10">
        <v>122</v>
      </c>
      <c r="C62" s="13">
        <v>7</v>
      </c>
      <c r="D62" s="13">
        <v>106</v>
      </c>
      <c r="E62" s="13">
        <v>4</v>
      </c>
      <c r="F62" s="13">
        <v>156</v>
      </c>
      <c r="G62" s="13">
        <v>3</v>
      </c>
      <c r="J62" s="5">
        <v>41108</v>
      </c>
      <c r="K62" s="50">
        <v>0</v>
      </c>
    </row>
    <row r="63" spans="1:11">
      <c r="A63" s="5">
        <v>41180</v>
      </c>
      <c r="B63" s="10">
        <v>6</v>
      </c>
      <c r="C63" s="13">
        <v>1</v>
      </c>
      <c r="D63" s="13">
        <v>0</v>
      </c>
      <c r="E63" s="13">
        <v>0</v>
      </c>
      <c r="F63" s="13">
        <v>1</v>
      </c>
      <c r="G63" s="13">
        <v>0</v>
      </c>
      <c r="J63" s="5">
        <v>41116</v>
      </c>
      <c r="K63" s="50">
        <v>0</v>
      </c>
    </row>
    <row r="64" spans="1:11">
      <c r="A64" s="5">
        <v>41180</v>
      </c>
      <c r="B64" s="10">
        <v>22</v>
      </c>
      <c r="C64" s="11">
        <v>5</v>
      </c>
      <c r="D64" s="11">
        <v>13</v>
      </c>
      <c r="E64" s="11">
        <v>3</v>
      </c>
      <c r="F64" s="11">
        <v>2</v>
      </c>
      <c r="G64" s="11">
        <v>0</v>
      </c>
      <c r="J64" s="5">
        <v>41117</v>
      </c>
      <c r="K64" s="50">
        <v>0</v>
      </c>
    </row>
    <row r="65" spans="1:11" ht="15.75" thickBot="1">
      <c r="A65" s="6">
        <v>41180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J65" s="5">
        <v>41120</v>
      </c>
      <c r="K65" s="50">
        <v>1</v>
      </c>
    </row>
    <row r="66" spans="1:11">
      <c r="J66" s="5">
        <v>41121</v>
      </c>
      <c r="K66" s="50">
        <v>0</v>
      </c>
    </row>
    <row r="67" spans="1:11">
      <c r="J67" s="5">
        <v>41127</v>
      </c>
      <c r="K67" s="50">
        <v>0</v>
      </c>
    </row>
    <row r="68" spans="1:11">
      <c r="J68" s="5">
        <v>41129</v>
      </c>
      <c r="K68" s="50">
        <v>6</v>
      </c>
    </row>
    <row r="69" spans="1:11">
      <c r="J69" s="5">
        <v>41135</v>
      </c>
      <c r="K69" s="50">
        <v>0</v>
      </c>
    </row>
    <row r="70" spans="1:11">
      <c r="J70" s="5">
        <v>41136</v>
      </c>
      <c r="K70" s="50">
        <v>0</v>
      </c>
    </row>
    <row r="71" spans="1:11">
      <c r="J71" s="5">
        <v>41142</v>
      </c>
      <c r="K71" s="50">
        <v>1</v>
      </c>
    </row>
    <row r="72" spans="1:11">
      <c r="J72" s="5">
        <v>41143</v>
      </c>
      <c r="K72" s="50">
        <v>5</v>
      </c>
    </row>
    <row r="73" spans="1:11">
      <c r="J73" s="5">
        <v>41150</v>
      </c>
      <c r="K73" s="50">
        <v>0</v>
      </c>
    </row>
    <row r="74" spans="1:11">
      <c r="J74" s="5">
        <v>41152</v>
      </c>
      <c r="K74" s="50">
        <v>0</v>
      </c>
    </row>
    <row r="75" spans="1:11">
      <c r="J75" s="5">
        <v>41156</v>
      </c>
      <c r="K75" s="50">
        <v>1</v>
      </c>
    </row>
    <row r="76" spans="1:11">
      <c r="J76" s="5">
        <v>41157</v>
      </c>
      <c r="K76" s="50">
        <v>0</v>
      </c>
    </row>
    <row r="77" spans="1:11">
      <c r="J77" s="5">
        <v>41159</v>
      </c>
      <c r="K77" s="50">
        <v>1</v>
      </c>
    </row>
    <row r="78" spans="1:11">
      <c r="J78" s="5">
        <v>41164</v>
      </c>
      <c r="K78" s="50">
        <v>1</v>
      </c>
    </row>
    <row r="79" spans="1:11">
      <c r="J79" s="5">
        <v>41165</v>
      </c>
      <c r="K79" s="50">
        <v>0</v>
      </c>
    </row>
    <row r="80" spans="1:11">
      <c r="J80" s="5">
        <v>41169</v>
      </c>
      <c r="K80" s="50">
        <v>0</v>
      </c>
    </row>
    <row r="81" spans="10:11">
      <c r="J81" s="5">
        <v>41172</v>
      </c>
      <c r="K81" s="84">
        <v>0</v>
      </c>
    </row>
    <row r="82" spans="10:11">
      <c r="J82" s="5">
        <v>41178</v>
      </c>
      <c r="K82" s="76">
        <v>0</v>
      </c>
    </row>
    <row r="83" spans="10:11" ht="15.75" thickBot="1">
      <c r="J83" s="6">
        <v>41179</v>
      </c>
      <c r="K83" s="116">
        <v>0</v>
      </c>
    </row>
    <row r="84" spans="10:11">
      <c r="J84" s="5">
        <v>41110</v>
      </c>
      <c r="K84" s="130">
        <v>0</v>
      </c>
    </row>
    <row r="85" spans="10:11">
      <c r="J85" s="5">
        <v>41116</v>
      </c>
      <c r="K85" s="130">
        <v>0</v>
      </c>
    </row>
    <row r="86" spans="10:11">
      <c r="J86" s="5">
        <v>41120</v>
      </c>
      <c r="K86" s="130">
        <v>0</v>
      </c>
    </row>
    <row r="87" spans="10:11">
      <c r="J87" s="27">
        <v>41143</v>
      </c>
      <c r="K87" s="130">
        <v>2</v>
      </c>
    </row>
  </sheetData>
  <sortState ref="A1:G65">
    <sortCondition ref="A1"/>
  </sortState>
  <conditionalFormatting sqref="B14:B17 D14:D17 F14:F17 F20:F33 F35:F39 D20:D33 D35:D39 B20:B33 B35:B39">
    <cfRule type="cellIs" dxfId="35" priority="19" operator="greaterThan">
      <formula>2500</formula>
    </cfRule>
  </conditionalFormatting>
  <conditionalFormatting sqref="G14:G17 C14:C17 E14:E17 E20:E33 E35:E39 C20:C33 C35:C39 G19:G33 G35:G39">
    <cfRule type="cellIs" dxfId="34" priority="18" operator="greaterThan">
      <formula>125</formula>
    </cfRule>
  </conditionalFormatting>
  <conditionalFormatting sqref="B1:B13 D1:D13 F1:F13">
    <cfRule type="cellIs" dxfId="33" priority="17" operator="greaterThan">
      <formula>1000</formula>
    </cfRule>
  </conditionalFormatting>
  <conditionalFormatting sqref="C1:C13 E1:E13 G1:G13">
    <cfRule type="cellIs" dxfId="32" priority="16" operator="greaterThan">
      <formula>50</formula>
    </cfRule>
  </conditionalFormatting>
  <conditionalFormatting sqref="F14:F17 D14:D17 B14:B17 B20:B33 B35:B39 D20:D33 D35:D39 F20:F33 F35:F39">
    <cfRule type="cellIs" dxfId="31" priority="15" operator="greaterThan">
      <formula>2500</formula>
    </cfRule>
  </conditionalFormatting>
  <conditionalFormatting sqref="E14:E17 C14:C17 C20:C33 C35:C39 E20:E33 E35:E39 G14:G33 G35:G39">
    <cfRule type="cellIs" dxfId="30" priority="14" operator="greaterThan">
      <formula>125</formula>
    </cfRule>
  </conditionalFormatting>
  <conditionalFormatting sqref="E40:E52 C40:C52">
    <cfRule type="cellIs" dxfId="29" priority="13" operator="greaterThan">
      <formula>1000</formula>
    </cfRule>
  </conditionalFormatting>
  <conditionalFormatting sqref="B40:B52 D40:D52 F40:F52">
    <cfRule type="cellIs" dxfId="28" priority="12" operator="greaterThan">
      <formula>50</formula>
    </cfRule>
  </conditionalFormatting>
  <conditionalFormatting sqref="B53:B65 D53:D65 F53:F65 C65 E65 G65">
    <cfRule type="cellIs" dxfId="27" priority="11" operator="greaterThan">
      <formula>1000</formula>
    </cfRule>
  </conditionalFormatting>
  <conditionalFormatting sqref="C53:C65 E53:E65 G53:G65">
    <cfRule type="cellIs" dxfId="26" priority="10" operator="greaterThan">
      <formula>50</formula>
    </cfRule>
  </conditionalFormatting>
  <conditionalFormatting sqref="B40:B52 D40:D52 F40:F52">
    <cfRule type="cellIs" dxfId="25" priority="9" operator="greaterThan">
      <formula>1000</formula>
    </cfRule>
  </conditionalFormatting>
  <conditionalFormatting sqref="C40:C52 E40:E52 G40:G52">
    <cfRule type="cellIs" dxfId="24" priority="8" operator="greaterThan">
      <formula>50</formula>
    </cfRule>
  </conditionalFormatting>
  <conditionalFormatting sqref="K1:K14">
    <cfRule type="cellIs" dxfId="23" priority="7" operator="greaterThan">
      <formula>10</formula>
    </cfRule>
  </conditionalFormatting>
  <conditionalFormatting sqref="K28 K21:K26">
    <cfRule type="cellIs" dxfId="22" priority="6" operator="greaterThan">
      <formula>10</formula>
    </cfRule>
  </conditionalFormatting>
  <conditionalFormatting sqref="K15:K28">
    <cfRule type="cellIs" dxfId="21" priority="5" operator="greaterThan">
      <formula>2</formula>
    </cfRule>
  </conditionalFormatting>
  <conditionalFormatting sqref="K29:K42">
    <cfRule type="cellIs" dxfId="20" priority="4" operator="greaterThan">
      <formula>10</formula>
    </cfRule>
  </conditionalFormatting>
  <conditionalFormatting sqref="K42">
    <cfRule type="cellIs" dxfId="19" priority="3" operator="greaterThan">
      <formula>2</formula>
    </cfRule>
  </conditionalFormatting>
  <conditionalFormatting sqref="K43:K56">
    <cfRule type="cellIs" dxfId="18" priority="2" operator="greaterThan">
      <formula>10</formula>
    </cfRule>
  </conditionalFormatting>
  <conditionalFormatting sqref="K57:K87">
    <cfRule type="cellIs" dxfId="17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V273"/>
  <sheetViews>
    <sheetView zoomScale="80" zoomScaleNormal="80" workbookViewId="0">
      <pane xSplit="1" topLeftCell="B1" activePane="topRight" state="frozen"/>
      <selection pane="topRight" activeCell="AT204" sqref="AT204"/>
    </sheetView>
  </sheetViews>
  <sheetFormatPr defaultRowHeight="12.75"/>
  <cols>
    <col min="1" max="1" width="20.140625" style="2" customWidth="1"/>
    <col min="2" max="3" width="9.140625" style="2"/>
    <col min="4" max="4" width="12.140625" style="2" bestFit="1" customWidth="1"/>
    <col min="5" max="7" width="9.140625" style="2"/>
    <col min="8" max="8" width="12.140625" style="2" bestFit="1" customWidth="1"/>
    <col min="9" max="9" width="11.42578125" style="2" customWidth="1"/>
    <col min="10" max="16" width="9.140625" style="2"/>
    <col min="17" max="17" width="12.140625" style="2" customWidth="1"/>
    <col min="18" max="19" width="9.140625" style="2"/>
    <col min="20" max="20" width="13.85546875" style="2" bestFit="1" customWidth="1"/>
    <col min="21" max="21" width="12.140625" style="2" bestFit="1" customWidth="1"/>
    <col min="22" max="22" width="9.140625" style="2"/>
    <col min="23" max="23" width="12.140625" style="2" customWidth="1"/>
    <col min="24" max="24" width="9.140625" style="2"/>
    <col min="25" max="25" width="11" style="2" customWidth="1"/>
    <col min="26" max="26" width="11.42578125" style="2" customWidth="1"/>
    <col min="27" max="27" width="11.7109375" style="2" customWidth="1"/>
    <col min="28" max="28" width="9.140625" style="2" customWidth="1"/>
    <col min="29" max="29" width="9.85546875" style="2" customWidth="1"/>
    <col min="30" max="30" width="10.28515625" style="2" customWidth="1"/>
    <col min="31" max="31" width="9.42578125" style="2" customWidth="1"/>
    <col min="32" max="32" width="9.140625" style="2"/>
    <col min="33" max="33" width="11.42578125" style="2" customWidth="1"/>
    <col min="34" max="34" width="12.5703125" style="2" customWidth="1"/>
    <col min="35" max="35" width="12.7109375" style="2" customWidth="1"/>
    <col min="36" max="38" width="9.140625" style="2"/>
    <col min="39" max="39" width="11.42578125" style="2" customWidth="1"/>
    <col min="40" max="40" width="13.42578125" style="2" customWidth="1"/>
    <col min="41" max="41" width="11.85546875" style="2" customWidth="1"/>
    <col min="42" max="44" width="9.140625" style="2"/>
    <col min="45" max="45" width="12.5703125" style="2" customWidth="1"/>
    <col min="46" max="46" width="9.140625" style="2"/>
    <col min="47" max="47" width="12.7109375" style="2" bestFit="1" customWidth="1"/>
    <col min="48" max="16384" width="9.140625" style="2"/>
  </cols>
  <sheetData>
    <row r="1" spans="1:29">
      <c r="A1" s="35" t="s">
        <v>25</v>
      </c>
      <c r="AC1" s="5"/>
    </row>
    <row r="2" spans="1:29">
      <c r="A2" s="1" t="s">
        <v>44</v>
      </c>
      <c r="B2" s="28"/>
      <c r="AC2" s="5"/>
    </row>
    <row r="3" spans="1:29" ht="13.5" thickBot="1">
      <c r="A3" s="67" t="s">
        <v>0</v>
      </c>
      <c r="B3" s="70" t="s">
        <v>1</v>
      </c>
      <c r="C3" s="72" t="s">
        <v>2</v>
      </c>
      <c r="D3" s="72" t="s">
        <v>1</v>
      </c>
      <c r="E3" s="72" t="s">
        <v>2</v>
      </c>
      <c r="F3" s="72" t="s">
        <v>1</v>
      </c>
      <c r="G3" s="72" t="s">
        <v>2</v>
      </c>
      <c r="H3" s="70" t="s">
        <v>1</v>
      </c>
      <c r="I3" s="72" t="s">
        <v>2</v>
      </c>
      <c r="J3" s="72" t="s">
        <v>1</v>
      </c>
      <c r="K3" s="72" t="s">
        <v>2</v>
      </c>
      <c r="L3" s="72" t="s">
        <v>1</v>
      </c>
      <c r="M3" s="72" t="s">
        <v>2</v>
      </c>
      <c r="N3" s="70" t="s">
        <v>3</v>
      </c>
      <c r="O3" s="72" t="s">
        <v>4</v>
      </c>
      <c r="P3" s="72" t="s">
        <v>3</v>
      </c>
      <c r="Q3" s="72" t="s">
        <v>4</v>
      </c>
      <c r="R3" s="72" t="s">
        <v>3</v>
      </c>
      <c r="S3" s="72" t="s">
        <v>4</v>
      </c>
      <c r="T3" s="71" t="s">
        <v>5</v>
      </c>
      <c r="U3" s="72" t="s">
        <v>6</v>
      </c>
      <c r="V3" s="71" t="s">
        <v>7</v>
      </c>
    </row>
    <row r="4" spans="1:29">
      <c r="A4" s="36">
        <v>41092</v>
      </c>
      <c r="B4" s="10">
        <v>32</v>
      </c>
      <c r="C4" s="13">
        <v>8</v>
      </c>
      <c r="D4" s="13">
        <v>1</v>
      </c>
      <c r="E4" s="13">
        <v>0</v>
      </c>
      <c r="F4" s="13">
        <v>0</v>
      </c>
      <c r="G4" s="13">
        <v>0</v>
      </c>
      <c r="H4" s="47">
        <v>0</v>
      </c>
      <c r="I4" s="11">
        <v>0</v>
      </c>
      <c r="J4" s="13">
        <v>0</v>
      </c>
      <c r="K4" s="11">
        <v>0</v>
      </c>
      <c r="L4" s="11">
        <v>0</v>
      </c>
      <c r="M4" s="64">
        <v>0</v>
      </c>
      <c r="N4" s="12">
        <v>2</v>
      </c>
      <c r="O4" s="11">
        <v>1</v>
      </c>
      <c r="P4" s="11">
        <v>2</v>
      </c>
      <c r="Q4" s="11">
        <v>0</v>
      </c>
      <c r="R4" s="11">
        <v>5</v>
      </c>
      <c r="S4" s="11">
        <v>0</v>
      </c>
      <c r="T4" s="44"/>
      <c r="U4" s="11" t="s">
        <v>106</v>
      </c>
      <c r="V4" s="11"/>
    </row>
    <row r="5" spans="1:29">
      <c r="A5" s="8">
        <v>41101</v>
      </c>
      <c r="B5" s="13">
        <v>48</v>
      </c>
      <c r="C5" s="13">
        <v>6</v>
      </c>
      <c r="D5" s="13">
        <v>25</v>
      </c>
      <c r="E5" s="13">
        <v>3</v>
      </c>
      <c r="F5" s="13">
        <v>64</v>
      </c>
      <c r="G5" s="13">
        <v>4</v>
      </c>
      <c r="H5" s="10">
        <v>64</v>
      </c>
      <c r="I5" s="11">
        <v>4</v>
      </c>
      <c r="J5" s="13">
        <v>104</v>
      </c>
      <c r="K5" s="11">
        <v>3</v>
      </c>
      <c r="L5" s="11">
        <v>94</v>
      </c>
      <c r="M5" s="16">
        <v>12</v>
      </c>
      <c r="N5" s="10">
        <v>3</v>
      </c>
      <c r="O5" s="11">
        <v>0</v>
      </c>
      <c r="P5" s="11">
        <v>9</v>
      </c>
      <c r="Q5" s="11">
        <v>2</v>
      </c>
      <c r="R5" s="11">
        <v>5</v>
      </c>
      <c r="S5" s="11">
        <v>1</v>
      </c>
      <c r="T5" s="45"/>
      <c r="U5" s="11" t="s">
        <v>69</v>
      </c>
      <c r="V5" s="11"/>
    </row>
    <row r="6" spans="1:29">
      <c r="A6" s="7">
        <v>41109</v>
      </c>
      <c r="B6" s="13">
        <v>10</v>
      </c>
      <c r="C6" s="13">
        <v>1</v>
      </c>
      <c r="D6" s="13">
        <v>4</v>
      </c>
      <c r="E6" s="13">
        <v>1</v>
      </c>
      <c r="F6" s="13">
        <v>0</v>
      </c>
      <c r="G6" s="13">
        <v>0</v>
      </c>
      <c r="H6" s="10">
        <v>9</v>
      </c>
      <c r="I6" s="11">
        <v>1</v>
      </c>
      <c r="J6" s="13">
        <v>24</v>
      </c>
      <c r="K6" s="11">
        <v>1</v>
      </c>
      <c r="L6" s="11">
        <v>24</v>
      </c>
      <c r="M6" s="16">
        <v>2</v>
      </c>
      <c r="N6" s="10">
        <v>10</v>
      </c>
      <c r="O6" s="11">
        <v>2</v>
      </c>
      <c r="P6" s="11">
        <v>41</v>
      </c>
      <c r="Q6" s="11">
        <v>0</v>
      </c>
      <c r="R6" s="11">
        <v>28</v>
      </c>
      <c r="S6" s="11">
        <v>1</v>
      </c>
      <c r="T6" s="45"/>
      <c r="U6" s="11" t="s">
        <v>81</v>
      </c>
      <c r="V6" s="11"/>
    </row>
    <row r="7" spans="1:29">
      <c r="A7" s="5">
        <v>41113</v>
      </c>
      <c r="B7" s="10">
        <v>2</v>
      </c>
      <c r="C7" s="11">
        <v>0</v>
      </c>
      <c r="D7" s="11">
        <v>1</v>
      </c>
      <c r="E7" s="11">
        <v>0</v>
      </c>
      <c r="F7" s="11">
        <v>1</v>
      </c>
      <c r="G7" s="11">
        <v>0</v>
      </c>
      <c r="H7" s="10">
        <v>40</v>
      </c>
      <c r="I7" s="11">
        <v>5</v>
      </c>
      <c r="J7" s="11">
        <v>21</v>
      </c>
      <c r="K7" s="11">
        <v>7</v>
      </c>
      <c r="L7" s="11">
        <v>26</v>
      </c>
      <c r="M7" s="16">
        <v>6</v>
      </c>
      <c r="N7" s="10">
        <v>2</v>
      </c>
      <c r="O7" s="11">
        <v>1</v>
      </c>
      <c r="P7" s="11">
        <v>4</v>
      </c>
      <c r="Q7" s="11">
        <v>0</v>
      </c>
      <c r="R7" s="11">
        <v>1</v>
      </c>
      <c r="S7" s="11">
        <v>0</v>
      </c>
      <c r="T7" s="45"/>
      <c r="U7" s="11" t="s">
        <v>68</v>
      </c>
      <c r="V7" s="11"/>
    </row>
    <row r="8" spans="1:29">
      <c r="A8" s="5">
        <v>41120</v>
      </c>
      <c r="B8" s="10">
        <v>19</v>
      </c>
      <c r="C8" s="11">
        <v>0</v>
      </c>
      <c r="D8" s="11">
        <v>7</v>
      </c>
      <c r="E8" s="11">
        <v>0</v>
      </c>
      <c r="F8" s="11">
        <v>1</v>
      </c>
      <c r="G8" s="11">
        <v>0</v>
      </c>
      <c r="H8" s="10">
        <v>725</v>
      </c>
      <c r="I8" s="11">
        <v>31</v>
      </c>
      <c r="J8" s="11">
        <v>464</v>
      </c>
      <c r="K8" s="11">
        <v>7</v>
      </c>
      <c r="L8" s="11">
        <v>101</v>
      </c>
      <c r="M8" s="16">
        <v>4</v>
      </c>
      <c r="N8" s="10">
        <v>6</v>
      </c>
      <c r="O8" s="11">
        <v>0</v>
      </c>
      <c r="P8" s="11">
        <v>43</v>
      </c>
      <c r="Q8" s="11">
        <v>1</v>
      </c>
      <c r="R8" s="11">
        <v>27</v>
      </c>
      <c r="S8" s="11">
        <v>2</v>
      </c>
      <c r="T8" s="45"/>
      <c r="U8" s="11" t="s">
        <v>71</v>
      </c>
      <c r="V8" s="11"/>
    </row>
    <row r="9" spans="1:29">
      <c r="A9" s="5">
        <v>41129</v>
      </c>
      <c r="B9" s="10">
        <v>43</v>
      </c>
      <c r="C9" s="11">
        <v>2</v>
      </c>
      <c r="D9" s="11">
        <v>110</v>
      </c>
      <c r="E9" s="11">
        <v>3</v>
      </c>
      <c r="F9" s="11">
        <v>103</v>
      </c>
      <c r="G9" s="11">
        <v>7</v>
      </c>
      <c r="H9" s="10">
        <v>55</v>
      </c>
      <c r="I9" s="11">
        <v>3</v>
      </c>
      <c r="J9" s="11">
        <v>67</v>
      </c>
      <c r="K9" s="11">
        <v>4</v>
      </c>
      <c r="L9" s="11">
        <v>47</v>
      </c>
      <c r="M9" s="16">
        <v>4</v>
      </c>
      <c r="N9" s="69"/>
      <c r="O9" s="101"/>
      <c r="P9" s="101"/>
      <c r="Q9" s="101"/>
      <c r="R9" s="101"/>
      <c r="S9" s="101"/>
      <c r="T9" s="45"/>
      <c r="U9" s="13" t="s">
        <v>90</v>
      </c>
      <c r="V9" s="11"/>
    </row>
    <row r="10" spans="1:29">
      <c r="A10" s="5">
        <v>41137</v>
      </c>
      <c r="B10" s="10">
        <v>26</v>
      </c>
      <c r="C10" s="11">
        <v>4</v>
      </c>
      <c r="D10" s="11">
        <v>13</v>
      </c>
      <c r="E10" s="11">
        <v>2</v>
      </c>
      <c r="F10" s="11">
        <v>49</v>
      </c>
      <c r="G10" s="11">
        <v>2</v>
      </c>
      <c r="H10" s="10">
        <v>1</v>
      </c>
      <c r="I10" s="11">
        <v>0</v>
      </c>
      <c r="J10" s="11">
        <v>0</v>
      </c>
      <c r="K10" s="11">
        <v>0</v>
      </c>
      <c r="L10" s="11">
        <v>1</v>
      </c>
      <c r="M10" s="16">
        <v>0</v>
      </c>
      <c r="N10" s="10">
        <v>12</v>
      </c>
      <c r="O10" s="11">
        <v>3</v>
      </c>
      <c r="P10" s="11">
        <v>12</v>
      </c>
      <c r="Q10" s="11">
        <v>3</v>
      </c>
      <c r="R10" s="11">
        <v>14</v>
      </c>
      <c r="S10" s="11">
        <v>1</v>
      </c>
      <c r="T10" s="45"/>
      <c r="U10" s="11" t="s">
        <v>119</v>
      </c>
      <c r="V10" s="11"/>
    </row>
    <row r="11" spans="1:29">
      <c r="A11" s="5">
        <v>41141</v>
      </c>
      <c r="B11" s="13">
        <v>0</v>
      </c>
      <c r="C11" s="11">
        <v>0</v>
      </c>
      <c r="D11" s="11">
        <v>1</v>
      </c>
      <c r="E11" s="11">
        <v>1</v>
      </c>
      <c r="F11" s="11">
        <v>0</v>
      </c>
      <c r="G11" s="11">
        <v>0</v>
      </c>
      <c r="H11" s="10">
        <v>28</v>
      </c>
      <c r="I11" s="11">
        <v>3</v>
      </c>
      <c r="J11" s="11">
        <v>5</v>
      </c>
      <c r="K11" s="11">
        <v>0</v>
      </c>
      <c r="L11" s="11">
        <v>17</v>
      </c>
      <c r="M11" s="16">
        <v>2</v>
      </c>
      <c r="N11" s="10">
        <v>5</v>
      </c>
      <c r="O11" s="11">
        <v>0</v>
      </c>
      <c r="P11" s="11">
        <v>28</v>
      </c>
      <c r="Q11" s="11">
        <v>5</v>
      </c>
      <c r="R11" s="11">
        <v>17</v>
      </c>
      <c r="S11" s="11">
        <v>1</v>
      </c>
      <c r="T11" s="45"/>
      <c r="U11" s="11" t="s">
        <v>95</v>
      </c>
      <c r="V11" s="11"/>
    </row>
    <row r="12" spans="1:29">
      <c r="A12" s="5">
        <v>41148</v>
      </c>
      <c r="B12" s="13">
        <v>112</v>
      </c>
      <c r="C12" s="11">
        <v>1</v>
      </c>
      <c r="D12" s="11">
        <v>5</v>
      </c>
      <c r="E12" s="11">
        <v>0</v>
      </c>
      <c r="F12" s="11">
        <v>2</v>
      </c>
      <c r="G12" s="11">
        <v>1</v>
      </c>
      <c r="H12" s="10">
        <v>14</v>
      </c>
      <c r="I12" s="11">
        <v>0</v>
      </c>
      <c r="J12" s="11">
        <v>11</v>
      </c>
      <c r="K12" s="11">
        <v>1</v>
      </c>
      <c r="L12" s="11">
        <v>5</v>
      </c>
      <c r="M12" s="16">
        <v>0</v>
      </c>
      <c r="N12" s="10">
        <v>52</v>
      </c>
      <c r="O12" s="11">
        <v>9</v>
      </c>
      <c r="P12" s="11">
        <v>19</v>
      </c>
      <c r="Q12" s="11">
        <v>1</v>
      </c>
      <c r="R12" s="11">
        <v>47</v>
      </c>
      <c r="S12" s="11">
        <v>5</v>
      </c>
      <c r="T12" s="45"/>
      <c r="U12" s="11" t="s">
        <v>120</v>
      </c>
      <c r="V12" s="11"/>
    </row>
    <row r="13" spans="1:29">
      <c r="A13" s="5">
        <v>41157</v>
      </c>
      <c r="B13" s="10">
        <v>33</v>
      </c>
      <c r="C13" s="11">
        <v>11</v>
      </c>
      <c r="D13" s="11">
        <v>28</v>
      </c>
      <c r="E13" s="11">
        <v>5</v>
      </c>
      <c r="F13" s="11">
        <v>6</v>
      </c>
      <c r="G13" s="11">
        <v>1</v>
      </c>
      <c r="H13" s="10">
        <v>10</v>
      </c>
      <c r="I13" s="11">
        <v>3</v>
      </c>
      <c r="J13" s="11">
        <v>18</v>
      </c>
      <c r="K13" s="11">
        <v>1</v>
      </c>
      <c r="L13" s="11">
        <v>2</v>
      </c>
      <c r="M13" s="16">
        <v>0</v>
      </c>
      <c r="N13" s="10">
        <v>5</v>
      </c>
      <c r="O13" s="11">
        <v>1</v>
      </c>
      <c r="P13" s="11">
        <v>9</v>
      </c>
      <c r="Q13" s="11">
        <v>0</v>
      </c>
      <c r="R13" s="11">
        <v>5</v>
      </c>
      <c r="S13" s="11">
        <v>1</v>
      </c>
      <c r="T13" s="45"/>
      <c r="U13" s="11" t="s">
        <v>126</v>
      </c>
      <c r="V13" s="11"/>
    </row>
    <row r="14" spans="1:29">
      <c r="A14" s="5">
        <v>41164</v>
      </c>
      <c r="B14" s="10">
        <v>18</v>
      </c>
      <c r="C14" s="11">
        <v>1</v>
      </c>
      <c r="D14" s="11">
        <v>1</v>
      </c>
      <c r="E14" s="11">
        <v>0</v>
      </c>
      <c r="F14" s="11">
        <v>8</v>
      </c>
      <c r="G14" s="11">
        <v>5</v>
      </c>
      <c r="H14" s="10">
        <v>5</v>
      </c>
      <c r="I14" s="11">
        <v>0</v>
      </c>
      <c r="J14" s="11">
        <v>37</v>
      </c>
      <c r="K14" s="11">
        <v>1</v>
      </c>
      <c r="L14" s="11">
        <v>21</v>
      </c>
      <c r="M14" s="16">
        <v>4</v>
      </c>
      <c r="N14" s="10">
        <v>15</v>
      </c>
      <c r="O14" s="11">
        <v>2</v>
      </c>
      <c r="P14" s="11">
        <v>32</v>
      </c>
      <c r="Q14" s="11">
        <v>7</v>
      </c>
      <c r="R14" s="11">
        <v>22</v>
      </c>
      <c r="S14" s="11">
        <v>7</v>
      </c>
      <c r="T14" s="45"/>
      <c r="U14" s="11" t="s">
        <v>132</v>
      </c>
      <c r="V14" s="11"/>
    </row>
    <row r="15" spans="1:29">
      <c r="A15" s="5">
        <v>41169</v>
      </c>
      <c r="B15" s="10">
        <v>19</v>
      </c>
      <c r="C15" s="11">
        <v>1</v>
      </c>
      <c r="D15" s="11">
        <v>18</v>
      </c>
      <c r="E15" s="11">
        <v>2</v>
      </c>
      <c r="F15" s="11">
        <v>23</v>
      </c>
      <c r="G15" s="11">
        <v>2</v>
      </c>
      <c r="H15" s="10">
        <v>61</v>
      </c>
      <c r="I15" s="11">
        <v>4</v>
      </c>
      <c r="J15" s="11">
        <v>56</v>
      </c>
      <c r="K15" s="11">
        <v>7</v>
      </c>
      <c r="L15" s="11">
        <v>21</v>
      </c>
      <c r="M15" s="16">
        <v>5</v>
      </c>
      <c r="N15" s="10">
        <v>40</v>
      </c>
      <c r="O15" s="11">
        <v>1</v>
      </c>
      <c r="P15" s="11">
        <v>118</v>
      </c>
      <c r="Q15" s="11">
        <v>15</v>
      </c>
      <c r="R15" s="11">
        <v>117</v>
      </c>
      <c r="S15" s="11">
        <v>20</v>
      </c>
      <c r="T15" s="45"/>
      <c r="U15" s="13" t="s">
        <v>133</v>
      </c>
      <c r="V15" s="11"/>
    </row>
    <row r="16" spans="1:29" ht="13.5" thickBot="1">
      <c r="A16" s="6">
        <v>41176</v>
      </c>
      <c r="B16" s="14">
        <v>52</v>
      </c>
      <c r="C16" s="15">
        <v>8</v>
      </c>
      <c r="D16" s="15">
        <v>80</v>
      </c>
      <c r="E16" s="15">
        <v>0</v>
      </c>
      <c r="F16" s="15">
        <v>23</v>
      </c>
      <c r="G16" s="15">
        <v>3</v>
      </c>
      <c r="H16" s="14">
        <v>62</v>
      </c>
      <c r="I16" s="15">
        <v>3</v>
      </c>
      <c r="J16" s="15">
        <v>101</v>
      </c>
      <c r="K16" s="15">
        <v>9</v>
      </c>
      <c r="L16" s="15">
        <v>51</v>
      </c>
      <c r="M16" s="17">
        <v>5</v>
      </c>
      <c r="N16" s="14">
        <v>85</v>
      </c>
      <c r="O16" s="15">
        <v>7</v>
      </c>
      <c r="P16" s="15">
        <v>314</v>
      </c>
      <c r="Q16" s="15">
        <v>14</v>
      </c>
      <c r="R16" s="15">
        <v>195</v>
      </c>
      <c r="S16" s="15">
        <v>11</v>
      </c>
      <c r="T16" s="46"/>
      <c r="U16" s="15" t="s">
        <v>122</v>
      </c>
      <c r="V16" s="11"/>
    </row>
    <row r="17" spans="1:21" ht="13.5" thickBot="1">
      <c r="A17" s="36">
        <v>41092</v>
      </c>
      <c r="B17" s="11">
        <v>65</v>
      </c>
      <c r="C17" s="13">
        <v>7</v>
      </c>
      <c r="D17" s="13">
        <v>32</v>
      </c>
      <c r="E17" s="13">
        <v>4</v>
      </c>
      <c r="F17" s="13">
        <v>7</v>
      </c>
      <c r="G17" s="16">
        <v>0</v>
      </c>
      <c r="H17" s="10">
        <v>32</v>
      </c>
      <c r="I17" s="13">
        <v>5</v>
      </c>
      <c r="J17" s="13">
        <v>34</v>
      </c>
      <c r="K17" s="11">
        <v>2</v>
      </c>
      <c r="L17" s="11">
        <v>10</v>
      </c>
      <c r="M17" s="11">
        <v>1</v>
      </c>
      <c r="N17" s="125">
        <v>0</v>
      </c>
      <c r="O17" s="126">
        <v>0</v>
      </c>
      <c r="P17" s="127">
        <v>0</v>
      </c>
      <c r="Q17" s="126">
        <v>0</v>
      </c>
      <c r="R17" s="126">
        <v>0</v>
      </c>
      <c r="S17" s="128">
        <v>0</v>
      </c>
      <c r="T17" s="47"/>
      <c r="U17" s="11" t="s">
        <v>106</v>
      </c>
    </row>
    <row r="18" spans="1:21" ht="13.5" thickBot="1">
      <c r="A18" s="8">
        <v>41101</v>
      </c>
      <c r="B18" s="11">
        <v>291</v>
      </c>
      <c r="C18" s="13">
        <v>16</v>
      </c>
      <c r="D18" s="13">
        <v>168</v>
      </c>
      <c r="E18" s="13">
        <v>12</v>
      </c>
      <c r="F18" s="13">
        <v>105</v>
      </c>
      <c r="G18" s="16">
        <v>6</v>
      </c>
      <c r="H18" s="10">
        <v>406</v>
      </c>
      <c r="I18" s="13">
        <v>25</v>
      </c>
      <c r="J18" s="13">
        <v>126</v>
      </c>
      <c r="K18" s="11">
        <v>9</v>
      </c>
      <c r="L18" s="11">
        <v>158</v>
      </c>
      <c r="M18" s="11">
        <v>9</v>
      </c>
      <c r="N18" s="125">
        <v>0</v>
      </c>
      <c r="O18" s="126">
        <v>0</v>
      </c>
      <c r="P18" s="127">
        <v>0</v>
      </c>
      <c r="Q18" s="126">
        <v>0</v>
      </c>
      <c r="R18" s="126">
        <v>0</v>
      </c>
      <c r="S18" s="128">
        <v>0</v>
      </c>
      <c r="T18" s="10"/>
      <c r="U18" s="4" t="s">
        <v>69</v>
      </c>
    </row>
    <row r="19" spans="1:21" ht="13.5" thickBot="1">
      <c r="A19" s="7">
        <v>41109</v>
      </c>
      <c r="B19" s="11">
        <v>85</v>
      </c>
      <c r="C19" s="13">
        <v>9</v>
      </c>
      <c r="D19" s="13">
        <v>60</v>
      </c>
      <c r="E19" s="13">
        <v>7</v>
      </c>
      <c r="F19" s="13">
        <v>33</v>
      </c>
      <c r="G19" s="16">
        <v>2</v>
      </c>
      <c r="H19" s="10">
        <v>60</v>
      </c>
      <c r="I19" s="13">
        <v>9</v>
      </c>
      <c r="J19" s="13">
        <v>137</v>
      </c>
      <c r="K19" s="11">
        <v>10</v>
      </c>
      <c r="L19" s="11">
        <v>101</v>
      </c>
      <c r="M19" s="11">
        <v>8</v>
      </c>
      <c r="N19" s="125">
        <v>0</v>
      </c>
      <c r="O19" s="126">
        <v>0</v>
      </c>
      <c r="P19" s="127">
        <v>0</v>
      </c>
      <c r="Q19" s="126">
        <v>0</v>
      </c>
      <c r="R19" s="126">
        <v>0</v>
      </c>
      <c r="S19" s="128">
        <v>0</v>
      </c>
      <c r="T19" s="10"/>
      <c r="U19" s="11" t="s">
        <v>81</v>
      </c>
    </row>
    <row r="20" spans="1:21" ht="13.5" thickBot="1">
      <c r="A20" s="5">
        <v>41113</v>
      </c>
      <c r="B20" s="11">
        <v>8</v>
      </c>
      <c r="C20" s="11">
        <v>1</v>
      </c>
      <c r="D20" s="11">
        <v>9</v>
      </c>
      <c r="E20" s="11">
        <v>1</v>
      </c>
      <c r="F20" s="11">
        <v>0</v>
      </c>
      <c r="G20" s="16">
        <v>0</v>
      </c>
      <c r="H20" s="10">
        <v>38</v>
      </c>
      <c r="I20" s="13">
        <v>4</v>
      </c>
      <c r="J20" s="13">
        <v>15</v>
      </c>
      <c r="K20" s="11">
        <v>1</v>
      </c>
      <c r="L20" s="11">
        <v>12</v>
      </c>
      <c r="M20" s="11">
        <v>1</v>
      </c>
      <c r="N20" s="125">
        <v>0</v>
      </c>
      <c r="O20" s="126">
        <v>0</v>
      </c>
      <c r="P20" s="127">
        <v>0</v>
      </c>
      <c r="Q20" s="126">
        <v>0</v>
      </c>
      <c r="R20" s="126">
        <v>0</v>
      </c>
      <c r="S20" s="128">
        <v>0</v>
      </c>
      <c r="T20" s="3"/>
      <c r="U20" s="11" t="s">
        <v>68</v>
      </c>
    </row>
    <row r="21" spans="1:21" ht="13.5" thickBot="1">
      <c r="A21" s="5">
        <v>41120</v>
      </c>
      <c r="B21" s="11">
        <v>64</v>
      </c>
      <c r="C21" s="11">
        <v>6</v>
      </c>
      <c r="D21" s="11">
        <v>159</v>
      </c>
      <c r="E21" s="11">
        <v>12</v>
      </c>
      <c r="F21" s="11">
        <v>108</v>
      </c>
      <c r="G21" s="16">
        <v>7</v>
      </c>
      <c r="H21" s="10">
        <v>318</v>
      </c>
      <c r="I21" s="13">
        <v>22</v>
      </c>
      <c r="J21" s="13">
        <v>13</v>
      </c>
      <c r="K21" s="11">
        <v>1</v>
      </c>
      <c r="L21" s="11">
        <v>296</v>
      </c>
      <c r="M21" s="11">
        <v>23</v>
      </c>
      <c r="N21" s="125">
        <v>0</v>
      </c>
      <c r="O21" s="126">
        <v>0</v>
      </c>
      <c r="P21" s="127">
        <v>0</v>
      </c>
      <c r="Q21" s="126">
        <v>0</v>
      </c>
      <c r="R21" s="126">
        <v>0</v>
      </c>
      <c r="S21" s="128">
        <v>0</v>
      </c>
      <c r="T21" s="3"/>
      <c r="U21" s="11" t="s">
        <v>71</v>
      </c>
    </row>
    <row r="22" spans="1:21" ht="13.5" thickBot="1">
      <c r="A22" s="5">
        <v>41129</v>
      </c>
      <c r="B22" s="11">
        <v>392</v>
      </c>
      <c r="C22" s="11">
        <v>50</v>
      </c>
      <c r="D22" s="11">
        <v>71</v>
      </c>
      <c r="E22" s="11">
        <v>7</v>
      </c>
      <c r="F22" s="11">
        <v>281</v>
      </c>
      <c r="G22" s="16">
        <v>29</v>
      </c>
      <c r="H22" s="10">
        <v>151</v>
      </c>
      <c r="I22" s="13">
        <v>12</v>
      </c>
      <c r="J22" s="13">
        <v>206</v>
      </c>
      <c r="K22" s="11">
        <v>12</v>
      </c>
      <c r="L22" s="11">
        <v>170</v>
      </c>
      <c r="M22" s="11">
        <v>9</v>
      </c>
      <c r="N22" s="125">
        <v>0</v>
      </c>
      <c r="O22" s="126">
        <v>0</v>
      </c>
      <c r="P22" s="127">
        <v>0</v>
      </c>
      <c r="Q22" s="126">
        <v>0</v>
      </c>
      <c r="R22" s="126">
        <v>0</v>
      </c>
      <c r="S22" s="128">
        <v>0</v>
      </c>
      <c r="T22" s="3"/>
      <c r="U22" s="13" t="s">
        <v>90</v>
      </c>
    </row>
    <row r="23" spans="1:21" ht="13.5" thickBot="1">
      <c r="A23" s="5">
        <v>41137</v>
      </c>
      <c r="B23" s="11">
        <v>73</v>
      </c>
      <c r="C23" s="11">
        <v>11</v>
      </c>
      <c r="D23" s="11">
        <v>19</v>
      </c>
      <c r="E23" s="11">
        <v>1</v>
      </c>
      <c r="F23" s="11">
        <v>11</v>
      </c>
      <c r="G23" s="16">
        <v>0</v>
      </c>
      <c r="H23" s="10">
        <v>59</v>
      </c>
      <c r="I23" s="13">
        <v>8</v>
      </c>
      <c r="J23" s="13">
        <v>109</v>
      </c>
      <c r="K23" s="11">
        <v>6</v>
      </c>
      <c r="L23" s="11">
        <v>79</v>
      </c>
      <c r="M23" s="11">
        <v>8</v>
      </c>
      <c r="N23" s="125">
        <v>0</v>
      </c>
      <c r="O23" s="126">
        <v>0</v>
      </c>
      <c r="P23" s="127">
        <v>0</v>
      </c>
      <c r="Q23" s="126">
        <v>0</v>
      </c>
      <c r="R23" s="126">
        <v>0</v>
      </c>
      <c r="S23" s="128">
        <v>0</v>
      </c>
      <c r="T23" s="3"/>
      <c r="U23" s="11" t="s">
        <v>119</v>
      </c>
    </row>
    <row r="24" spans="1:21" ht="13.5" thickBot="1">
      <c r="A24" s="5">
        <v>41141</v>
      </c>
      <c r="B24" s="11">
        <v>20</v>
      </c>
      <c r="C24" s="11">
        <v>3</v>
      </c>
      <c r="D24" s="11">
        <v>17</v>
      </c>
      <c r="E24" s="11">
        <v>0</v>
      </c>
      <c r="F24" s="11">
        <v>96</v>
      </c>
      <c r="G24" s="16">
        <v>5</v>
      </c>
      <c r="H24" s="10">
        <v>74</v>
      </c>
      <c r="I24" s="13">
        <v>10</v>
      </c>
      <c r="J24" s="13">
        <v>141</v>
      </c>
      <c r="K24" s="11">
        <v>19</v>
      </c>
      <c r="L24" s="11">
        <v>29</v>
      </c>
      <c r="M24" s="11">
        <v>7</v>
      </c>
      <c r="N24" s="125">
        <v>0</v>
      </c>
      <c r="O24" s="126">
        <v>0</v>
      </c>
      <c r="P24" s="127">
        <v>0</v>
      </c>
      <c r="Q24" s="126">
        <v>0</v>
      </c>
      <c r="R24" s="126">
        <v>0</v>
      </c>
      <c r="S24" s="128">
        <v>0</v>
      </c>
      <c r="T24" s="3"/>
      <c r="U24" s="4" t="s">
        <v>95</v>
      </c>
    </row>
    <row r="25" spans="1:21" ht="13.5" thickBot="1">
      <c r="A25" s="5">
        <v>41148</v>
      </c>
      <c r="B25" s="11">
        <v>33</v>
      </c>
      <c r="C25" s="11">
        <v>5</v>
      </c>
      <c r="D25" s="11">
        <v>38</v>
      </c>
      <c r="E25" s="11">
        <v>3</v>
      </c>
      <c r="F25" s="11">
        <v>35</v>
      </c>
      <c r="G25" s="16">
        <v>5</v>
      </c>
      <c r="H25" s="10">
        <v>280</v>
      </c>
      <c r="I25" s="13">
        <v>22</v>
      </c>
      <c r="J25" s="13">
        <v>139</v>
      </c>
      <c r="K25" s="11">
        <v>8</v>
      </c>
      <c r="L25" s="11">
        <v>270</v>
      </c>
      <c r="M25" s="11">
        <v>20</v>
      </c>
      <c r="N25" s="125">
        <v>0</v>
      </c>
      <c r="O25" s="126">
        <v>0</v>
      </c>
      <c r="P25" s="127">
        <v>0</v>
      </c>
      <c r="Q25" s="126">
        <v>0</v>
      </c>
      <c r="R25" s="126">
        <v>0</v>
      </c>
      <c r="S25" s="128">
        <v>0</v>
      </c>
      <c r="T25" s="3"/>
      <c r="U25" s="4" t="s">
        <v>120</v>
      </c>
    </row>
    <row r="26" spans="1:21" ht="13.5" thickBot="1">
      <c r="A26" s="5">
        <v>41157</v>
      </c>
      <c r="B26" s="11">
        <v>1126</v>
      </c>
      <c r="C26" s="11">
        <v>7</v>
      </c>
      <c r="D26" s="11">
        <v>697</v>
      </c>
      <c r="E26" s="11">
        <v>10</v>
      </c>
      <c r="F26" s="11">
        <v>308</v>
      </c>
      <c r="G26" s="16">
        <v>2</v>
      </c>
      <c r="H26" s="10">
        <v>229</v>
      </c>
      <c r="I26" s="13">
        <v>9</v>
      </c>
      <c r="J26" s="13">
        <v>96</v>
      </c>
      <c r="K26" s="11">
        <v>2</v>
      </c>
      <c r="L26" s="11">
        <v>49</v>
      </c>
      <c r="M26" s="11">
        <v>1</v>
      </c>
      <c r="N26" s="125">
        <v>0</v>
      </c>
      <c r="O26" s="126">
        <v>0</v>
      </c>
      <c r="P26" s="127">
        <v>0</v>
      </c>
      <c r="Q26" s="126">
        <v>0</v>
      </c>
      <c r="R26" s="126">
        <v>0</v>
      </c>
      <c r="S26" s="128">
        <v>0</v>
      </c>
      <c r="T26" s="3" t="s">
        <v>127</v>
      </c>
      <c r="U26" s="2" t="s">
        <v>126</v>
      </c>
    </row>
    <row r="27" spans="1:21" ht="13.5" thickBot="1">
      <c r="A27" s="5">
        <v>41164</v>
      </c>
      <c r="B27" s="11">
        <v>41</v>
      </c>
      <c r="C27" s="11">
        <v>2</v>
      </c>
      <c r="D27" s="11">
        <v>36</v>
      </c>
      <c r="E27" s="11">
        <v>2</v>
      </c>
      <c r="F27" s="11">
        <v>5</v>
      </c>
      <c r="G27" s="16">
        <v>0</v>
      </c>
      <c r="H27" s="10">
        <v>104</v>
      </c>
      <c r="I27" s="13">
        <v>13</v>
      </c>
      <c r="J27" s="13">
        <v>82</v>
      </c>
      <c r="K27" s="11">
        <v>8</v>
      </c>
      <c r="L27" s="11">
        <v>38</v>
      </c>
      <c r="M27" s="11">
        <v>1</v>
      </c>
      <c r="N27" s="125">
        <v>0</v>
      </c>
      <c r="O27" s="126">
        <v>0</v>
      </c>
      <c r="P27" s="127">
        <v>0</v>
      </c>
      <c r="Q27" s="126">
        <v>0</v>
      </c>
      <c r="R27" s="126">
        <v>0</v>
      </c>
      <c r="S27" s="128">
        <v>0</v>
      </c>
      <c r="T27" s="3"/>
      <c r="U27" s="11" t="s">
        <v>132</v>
      </c>
    </row>
    <row r="28" spans="1:21" ht="13.5" thickBot="1">
      <c r="A28" s="5">
        <v>41169</v>
      </c>
      <c r="B28" s="11">
        <v>307</v>
      </c>
      <c r="C28" s="11">
        <v>24</v>
      </c>
      <c r="D28" s="11">
        <v>163</v>
      </c>
      <c r="E28" s="11">
        <v>28</v>
      </c>
      <c r="F28" s="11">
        <v>193</v>
      </c>
      <c r="G28" s="16">
        <v>16</v>
      </c>
      <c r="H28" s="10">
        <v>112</v>
      </c>
      <c r="I28" s="13">
        <v>10</v>
      </c>
      <c r="J28" s="13">
        <v>97</v>
      </c>
      <c r="K28" s="11">
        <v>7</v>
      </c>
      <c r="L28" s="11">
        <v>226</v>
      </c>
      <c r="M28" s="11">
        <v>26</v>
      </c>
      <c r="N28" s="125">
        <v>0</v>
      </c>
      <c r="O28" s="126">
        <v>0</v>
      </c>
      <c r="P28" s="127">
        <v>0</v>
      </c>
      <c r="Q28" s="126">
        <v>0</v>
      </c>
      <c r="R28" s="126">
        <v>0</v>
      </c>
      <c r="S28" s="128">
        <v>0</v>
      </c>
      <c r="T28" s="3"/>
      <c r="U28" s="13" t="s">
        <v>133</v>
      </c>
    </row>
    <row r="29" spans="1:21" ht="13.5" thickBot="1">
      <c r="A29" s="6">
        <v>41176</v>
      </c>
      <c r="B29" s="15">
        <v>67</v>
      </c>
      <c r="C29" s="15">
        <v>13</v>
      </c>
      <c r="D29" s="15">
        <v>103</v>
      </c>
      <c r="E29" s="15">
        <v>15</v>
      </c>
      <c r="F29" s="15">
        <v>85</v>
      </c>
      <c r="G29" s="17">
        <v>12</v>
      </c>
      <c r="H29" s="14">
        <v>59</v>
      </c>
      <c r="I29" s="15">
        <v>4</v>
      </c>
      <c r="J29" s="15">
        <v>14</v>
      </c>
      <c r="K29" s="15">
        <v>2</v>
      </c>
      <c r="L29" s="15">
        <v>8</v>
      </c>
      <c r="M29" s="15">
        <v>0</v>
      </c>
      <c r="N29" s="125">
        <v>0</v>
      </c>
      <c r="O29" s="126">
        <v>0</v>
      </c>
      <c r="P29" s="127">
        <v>0</v>
      </c>
      <c r="Q29" s="126">
        <v>0</v>
      </c>
      <c r="R29" s="126">
        <v>0</v>
      </c>
      <c r="S29" s="128">
        <v>0</v>
      </c>
      <c r="T29" s="24"/>
      <c r="U29" s="25" t="s">
        <v>122</v>
      </c>
    </row>
    <row r="30" spans="1:21" ht="13.5" thickBot="1">
      <c r="A30" s="36">
        <v>41092</v>
      </c>
      <c r="B30" s="10">
        <v>1</v>
      </c>
      <c r="C30" s="13">
        <v>1</v>
      </c>
      <c r="D30" s="13">
        <v>0</v>
      </c>
      <c r="E30" s="11">
        <v>0</v>
      </c>
      <c r="F30" s="11">
        <v>0</v>
      </c>
      <c r="G30" s="11">
        <v>0</v>
      </c>
      <c r="H30" s="47">
        <v>25</v>
      </c>
      <c r="I30" s="11">
        <v>2</v>
      </c>
      <c r="J30" s="13">
        <v>4</v>
      </c>
      <c r="K30" s="11">
        <v>1</v>
      </c>
      <c r="L30" s="11">
        <v>25</v>
      </c>
      <c r="M30" s="64">
        <v>1</v>
      </c>
      <c r="N30" s="125">
        <v>0</v>
      </c>
      <c r="O30" s="126">
        <v>0</v>
      </c>
      <c r="P30" s="127">
        <v>0</v>
      </c>
      <c r="Q30" s="126">
        <v>0</v>
      </c>
      <c r="R30" s="126">
        <v>0</v>
      </c>
      <c r="S30" s="128">
        <v>0</v>
      </c>
      <c r="T30" s="4"/>
      <c r="U30" s="4"/>
    </row>
    <row r="31" spans="1:21" ht="13.5" thickBot="1">
      <c r="A31" s="8">
        <v>41101</v>
      </c>
      <c r="B31" s="10">
        <v>40</v>
      </c>
      <c r="C31" s="13">
        <v>4</v>
      </c>
      <c r="D31" s="13">
        <v>41</v>
      </c>
      <c r="E31" s="11">
        <v>0</v>
      </c>
      <c r="F31" s="11">
        <v>30</v>
      </c>
      <c r="G31" s="11">
        <v>3</v>
      </c>
      <c r="H31" s="10">
        <v>29</v>
      </c>
      <c r="I31" s="11">
        <v>1</v>
      </c>
      <c r="J31" s="13">
        <v>3</v>
      </c>
      <c r="K31" s="11">
        <v>0</v>
      </c>
      <c r="L31" s="11">
        <v>43</v>
      </c>
      <c r="M31" s="16">
        <v>5</v>
      </c>
      <c r="N31" s="125">
        <v>0</v>
      </c>
      <c r="O31" s="126">
        <v>0</v>
      </c>
      <c r="P31" s="127">
        <v>0</v>
      </c>
      <c r="Q31" s="126">
        <v>0</v>
      </c>
      <c r="R31" s="126">
        <v>0</v>
      </c>
      <c r="S31" s="128">
        <v>0</v>
      </c>
      <c r="T31" s="4"/>
      <c r="U31" s="4"/>
    </row>
    <row r="32" spans="1:21" ht="13.5" thickBot="1">
      <c r="A32" s="7">
        <v>41109</v>
      </c>
      <c r="B32" s="10">
        <v>107</v>
      </c>
      <c r="C32" s="13">
        <v>23</v>
      </c>
      <c r="D32" s="13">
        <v>62</v>
      </c>
      <c r="E32" s="11">
        <v>16</v>
      </c>
      <c r="F32" s="11">
        <v>37</v>
      </c>
      <c r="G32" s="11">
        <v>3</v>
      </c>
      <c r="H32" s="10">
        <v>34</v>
      </c>
      <c r="I32" s="11">
        <v>4</v>
      </c>
      <c r="J32" s="13">
        <v>4</v>
      </c>
      <c r="K32" s="11">
        <v>0</v>
      </c>
      <c r="L32" s="11">
        <v>14</v>
      </c>
      <c r="M32" s="16">
        <v>0</v>
      </c>
      <c r="N32" s="125">
        <v>0</v>
      </c>
      <c r="O32" s="126">
        <v>0</v>
      </c>
      <c r="P32" s="127">
        <v>0</v>
      </c>
      <c r="Q32" s="126">
        <v>0</v>
      </c>
      <c r="R32" s="126">
        <v>0</v>
      </c>
      <c r="S32" s="128">
        <v>0</v>
      </c>
      <c r="T32" s="4"/>
      <c r="U32" s="4"/>
    </row>
    <row r="33" spans="1:21" ht="13.5" thickBot="1">
      <c r="A33" s="5">
        <v>41113</v>
      </c>
      <c r="B33" s="10">
        <v>17</v>
      </c>
      <c r="C33" s="13">
        <v>0</v>
      </c>
      <c r="D33" s="13">
        <v>32</v>
      </c>
      <c r="E33" s="11">
        <v>2</v>
      </c>
      <c r="F33" s="11">
        <v>7</v>
      </c>
      <c r="G33" s="11">
        <v>1</v>
      </c>
      <c r="H33" s="10">
        <v>11</v>
      </c>
      <c r="I33" s="11">
        <v>0</v>
      </c>
      <c r="J33" s="11">
        <v>8</v>
      </c>
      <c r="K33" s="11">
        <v>1</v>
      </c>
      <c r="L33" s="11">
        <v>3</v>
      </c>
      <c r="M33" s="16">
        <v>1</v>
      </c>
      <c r="N33" s="125">
        <v>0</v>
      </c>
      <c r="O33" s="126">
        <v>0</v>
      </c>
      <c r="P33" s="127">
        <v>0</v>
      </c>
      <c r="Q33" s="126">
        <v>0</v>
      </c>
      <c r="R33" s="126">
        <v>0</v>
      </c>
      <c r="S33" s="128">
        <v>0</v>
      </c>
      <c r="T33" s="4"/>
      <c r="U33" s="4"/>
    </row>
    <row r="34" spans="1:21" ht="13.5" thickBot="1">
      <c r="A34" s="5">
        <v>41120</v>
      </c>
      <c r="B34" s="10">
        <v>65</v>
      </c>
      <c r="C34" s="13">
        <v>7</v>
      </c>
      <c r="D34" s="13">
        <v>187</v>
      </c>
      <c r="E34" s="11">
        <v>11</v>
      </c>
      <c r="F34" s="11">
        <v>139</v>
      </c>
      <c r="G34" s="11">
        <v>9</v>
      </c>
      <c r="H34" s="10">
        <v>32</v>
      </c>
      <c r="I34" s="11">
        <v>9</v>
      </c>
      <c r="J34" s="11">
        <v>7</v>
      </c>
      <c r="K34" s="11">
        <v>0</v>
      </c>
      <c r="L34" s="11">
        <v>6</v>
      </c>
      <c r="M34" s="16">
        <v>1</v>
      </c>
      <c r="N34" s="125">
        <v>0</v>
      </c>
      <c r="O34" s="126">
        <v>0</v>
      </c>
      <c r="P34" s="127">
        <v>0</v>
      </c>
      <c r="Q34" s="126">
        <v>0</v>
      </c>
      <c r="R34" s="126">
        <v>0</v>
      </c>
      <c r="S34" s="128">
        <v>0</v>
      </c>
      <c r="T34" s="4"/>
      <c r="U34" s="4"/>
    </row>
    <row r="35" spans="1:21" ht="13.5" thickBot="1">
      <c r="A35" s="5">
        <v>41129</v>
      </c>
      <c r="B35" s="10">
        <v>229</v>
      </c>
      <c r="C35" s="13">
        <v>15</v>
      </c>
      <c r="D35" s="13">
        <v>61</v>
      </c>
      <c r="E35" s="11">
        <v>2</v>
      </c>
      <c r="F35" s="11">
        <v>70</v>
      </c>
      <c r="G35" s="11">
        <v>8</v>
      </c>
      <c r="H35" s="10">
        <v>224</v>
      </c>
      <c r="I35" s="11">
        <v>10</v>
      </c>
      <c r="J35" s="11">
        <v>92</v>
      </c>
      <c r="K35" s="11">
        <v>4</v>
      </c>
      <c r="L35" s="11">
        <v>47</v>
      </c>
      <c r="M35" s="16">
        <v>2</v>
      </c>
      <c r="N35" s="125">
        <v>0</v>
      </c>
      <c r="O35" s="126">
        <v>0</v>
      </c>
      <c r="P35" s="127">
        <v>0</v>
      </c>
      <c r="Q35" s="126">
        <v>0</v>
      </c>
      <c r="R35" s="126">
        <v>0</v>
      </c>
      <c r="S35" s="128">
        <v>0</v>
      </c>
      <c r="T35" s="4"/>
      <c r="U35" s="4"/>
    </row>
    <row r="36" spans="1:21" ht="13.5" thickBot="1">
      <c r="A36" s="5">
        <v>41137</v>
      </c>
      <c r="B36" s="10">
        <v>51</v>
      </c>
      <c r="C36" s="13">
        <v>8</v>
      </c>
      <c r="D36" s="13">
        <v>41</v>
      </c>
      <c r="E36" s="11">
        <v>6</v>
      </c>
      <c r="F36" s="11">
        <v>21</v>
      </c>
      <c r="G36" s="11">
        <v>3</v>
      </c>
      <c r="H36" s="10">
        <v>16</v>
      </c>
      <c r="I36" s="11">
        <v>1</v>
      </c>
      <c r="J36" s="11">
        <v>13</v>
      </c>
      <c r="K36" s="11">
        <v>4</v>
      </c>
      <c r="L36" s="11">
        <v>3</v>
      </c>
      <c r="M36" s="16">
        <v>1</v>
      </c>
      <c r="N36" s="125">
        <v>0</v>
      </c>
      <c r="O36" s="126">
        <v>0</v>
      </c>
      <c r="P36" s="127">
        <v>0</v>
      </c>
      <c r="Q36" s="126">
        <v>0</v>
      </c>
      <c r="R36" s="126">
        <v>0</v>
      </c>
      <c r="S36" s="128">
        <v>0</v>
      </c>
      <c r="T36" s="4"/>
      <c r="U36" s="4"/>
    </row>
    <row r="37" spans="1:21" ht="13.5" thickBot="1">
      <c r="A37" s="5">
        <v>41141</v>
      </c>
      <c r="B37" s="10">
        <v>8</v>
      </c>
      <c r="C37" s="13">
        <v>5</v>
      </c>
      <c r="D37" s="13">
        <v>12</v>
      </c>
      <c r="E37" s="11">
        <v>1</v>
      </c>
      <c r="F37" s="11">
        <v>20</v>
      </c>
      <c r="G37" s="11">
        <v>3</v>
      </c>
      <c r="H37" s="10">
        <v>10</v>
      </c>
      <c r="I37" s="11">
        <v>1</v>
      </c>
      <c r="J37" s="11">
        <v>4</v>
      </c>
      <c r="K37" s="11">
        <v>0</v>
      </c>
      <c r="L37" s="11">
        <v>18</v>
      </c>
      <c r="M37" s="16">
        <v>2</v>
      </c>
      <c r="N37" s="125">
        <v>0</v>
      </c>
      <c r="O37" s="126">
        <v>0</v>
      </c>
      <c r="P37" s="127">
        <v>0</v>
      </c>
      <c r="Q37" s="126">
        <v>0</v>
      </c>
      <c r="R37" s="126">
        <v>0</v>
      </c>
      <c r="S37" s="128">
        <v>0</v>
      </c>
      <c r="T37" s="4"/>
      <c r="U37" s="4"/>
    </row>
    <row r="38" spans="1:21" ht="13.5" thickBot="1">
      <c r="A38" s="5">
        <v>41148</v>
      </c>
      <c r="B38" s="10">
        <v>361</v>
      </c>
      <c r="C38" s="13">
        <v>11</v>
      </c>
      <c r="D38" s="13">
        <v>230</v>
      </c>
      <c r="E38" s="11">
        <v>6</v>
      </c>
      <c r="F38" s="11">
        <v>104</v>
      </c>
      <c r="G38" s="11">
        <v>3</v>
      </c>
      <c r="H38" s="10">
        <v>56</v>
      </c>
      <c r="I38" s="11">
        <v>4</v>
      </c>
      <c r="J38" s="11">
        <v>31</v>
      </c>
      <c r="K38" s="11">
        <v>2</v>
      </c>
      <c r="L38" s="11">
        <v>19</v>
      </c>
      <c r="M38" s="16">
        <v>2</v>
      </c>
      <c r="N38" s="125">
        <v>0</v>
      </c>
      <c r="O38" s="126">
        <v>0</v>
      </c>
      <c r="P38" s="127">
        <v>0</v>
      </c>
      <c r="Q38" s="126">
        <v>0</v>
      </c>
      <c r="R38" s="126">
        <v>0</v>
      </c>
      <c r="S38" s="128">
        <v>0</v>
      </c>
      <c r="T38" s="4"/>
      <c r="U38" s="4"/>
    </row>
    <row r="39" spans="1:21" ht="13.5" thickBot="1">
      <c r="A39" s="5">
        <v>41157</v>
      </c>
      <c r="B39" s="10">
        <v>3</v>
      </c>
      <c r="C39" s="13">
        <v>1</v>
      </c>
      <c r="D39" s="13">
        <v>18</v>
      </c>
      <c r="E39" s="11">
        <v>5</v>
      </c>
      <c r="F39" s="11">
        <v>6</v>
      </c>
      <c r="G39" s="11">
        <v>0</v>
      </c>
      <c r="H39" s="10">
        <v>21</v>
      </c>
      <c r="I39" s="11">
        <v>0</v>
      </c>
      <c r="J39" s="11">
        <v>12</v>
      </c>
      <c r="K39" s="11">
        <v>1</v>
      </c>
      <c r="L39" s="11">
        <v>3</v>
      </c>
      <c r="M39" s="16">
        <v>0</v>
      </c>
      <c r="N39" s="125">
        <v>0</v>
      </c>
      <c r="O39" s="126">
        <v>0</v>
      </c>
      <c r="P39" s="127">
        <v>0</v>
      </c>
      <c r="Q39" s="126">
        <v>0</v>
      </c>
      <c r="R39" s="126">
        <v>0</v>
      </c>
      <c r="S39" s="128">
        <v>0</v>
      </c>
      <c r="T39" s="4"/>
      <c r="U39" s="4"/>
    </row>
    <row r="40" spans="1:21" ht="13.5" thickBot="1">
      <c r="A40" s="5">
        <v>41164</v>
      </c>
      <c r="B40" s="10">
        <v>3</v>
      </c>
      <c r="C40" s="13">
        <v>1</v>
      </c>
      <c r="D40" s="13">
        <v>19</v>
      </c>
      <c r="E40" s="11">
        <v>4</v>
      </c>
      <c r="F40" s="11">
        <v>112</v>
      </c>
      <c r="G40" s="11">
        <v>1</v>
      </c>
      <c r="H40" s="10">
        <v>203</v>
      </c>
      <c r="I40" s="11">
        <v>20</v>
      </c>
      <c r="J40" s="11">
        <v>59</v>
      </c>
      <c r="K40" s="11">
        <v>6</v>
      </c>
      <c r="L40" s="11">
        <v>14</v>
      </c>
      <c r="M40" s="16">
        <v>1</v>
      </c>
      <c r="N40" s="125">
        <v>0</v>
      </c>
      <c r="O40" s="126">
        <v>0</v>
      </c>
      <c r="P40" s="127">
        <v>0</v>
      </c>
      <c r="Q40" s="126">
        <v>0</v>
      </c>
      <c r="R40" s="126">
        <v>0</v>
      </c>
      <c r="S40" s="128">
        <v>0</v>
      </c>
      <c r="T40" s="4"/>
      <c r="U40" s="4"/>
    </row>
    <row r="41" spans="1:21" ht="13.5" thickBot="1">
      <c r="A41" s="5">
        <v>41169</v>
      </c>
      <c r="B41" s="10">
        <v>57</v>
      </c>
      <c r="C41" s="13">
        <v>8</v>
      </c>
      <c r="D41" s="13">
        <v>42</v>
      </c>
      <c r="E41" s="11">
        <v>5</v>
      </c>
      <c r="F41" s="11">
        <v>71</v>
      </c>
      <c r="G41" s="11">
        <v>11</v>
      </c>
      <c r="H41" s="10">
        <v>64</v>
      </c>
      <c r="I41" s="11">
        <v>13</v>
      </c>
      <c r="J41" s="11">
        <v>17</v>
      </c>
      <c r="K41" s="11">
        <v>0</v>
      </c>
      <c r="L41" s="11">
        <v>3</v>
      </c>
      <c r="M41" s="16">
        <v>0</v>
      </c>
      <c r="N41" s="125">
        <v>0</v>
      </c>
      <c r="O41" s="126">
        <v>0</v>
      </c>
      <c r="P41" s="127">
        <v>0</v>
      </c>
      <c r="Q41" s="126">
        <v>0</v>
      </c>
      <c r="R41" s="126">
        <v>0</v>
      </c>
      <c r="S41" s="128">
        <v>0</v>
      </c>
      <c r="T41" s="4"/>
      <c r="U41" s="4"/>
    </row>
    <row r="42" spans="1:21" ht="13.5" thickBot="1">
      <c r="A42" s="6">
        <v>41176</v>
      </c>
      <c r="B42" s="14">
        <v>47</v>
      </c>
      <c r="C42" s="15">
        <v>7</v>
      </c>
      <c r="D42" s="15">
        <v>46</v>
      </c>
      <c r="E42" s="15">
        <v>5</v>
      </c>
      <c r="F42" s="15">
        <v>21</v>
      </c>
      <c r="G42" s="15">
        <v>1</v>
      </c>
      <c r="H42" s="14">
        <v>35</v>
      </c>
      <c r="I42" s="15">
        <v>7</v>
      </c>
      <c r="J42" s="15">
        <v>6</v>
      </c>
      <c r="K42" s="15">
        <v>0</v>
      </c>
      <c r="L42" s="15">
        <v>4</v>
      </c>
      <c r="M42" s="17">
        <v>0</v>
      </c>
      <c r="N42" s="125">
        <v>0</v>
      </c>
      <c r="O42" s="126">
        <v>0</v>
      </c>
      <c r="P42" s="127">
        <v>0</v>
      </c>
      <c r="Q42" s="126">
        <v>0</v>
      </c>
      <c r="R42" s="126">
        <v>0</v>
      </c>
      <c r="S42" s="128">
        <v>0</v>
      </c>
      <c r="T42" s="4"/>
      <c r="U42" s="4"/>
    </row>
    <row r="43" spans="1:21">
      <c r="A43" s="7"/>
      <c r="B43" s="13">
        <f>COUNT(B4:B42,D4:D42,F4:F42,H4:H42,J4:J42,L4:L42,N4:N16,P4:P16,R4:R16)</f>
        <v>270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4"/>
      <c r="U43" s="4"/>
    </row>
    <row r="44" spans="1:21">
      <c r="A44" s="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4"/>
      <c r="U44" s="4"/>
    </row>
    <row r="45" spans="1:21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4"/>
      <c r="U45" s="4"/>
    </row>
    <row r="46" spans="1:21">
      <c r="A46" s="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4"/>
      <c r="U46" s="4"/>
    </row>
    <row r="47" spans="1:21">
      <c r="A47" s="35" t="s">
        <v>25</v>
      </c>
    </row>
    <row r="48" spans="1:21">
      <c r="A48" s="1" t="s">
        <v>38</v>
      </c>
      <c r="B48" s="28"/>
      <c r="H48" s="11"/>
    </row>
    <row r="49" spans="1:34">
      <c r="A49" s="67" t="s">
        <v>0</v>
      </c>
      <c r="B49" s="67" t="s">
        <v>1</v>
      </c>
      <c r="C49" s="67" t="s">
        <v>2</v>
      </c>
      <c r="D49" s="67" t="s">
        <v>1</v>
      </c>
      <c r="E49" s="67" t="s">
        <v>2</v>
      </c>
      <c r="F49" s="67" t="s">
        <v>1</v>
      </c>
      <c r="G49" s="67" t="s">
        <v>2</v>
      </c>
      <c r="H49" s="67" t="s">
        <v>3</v>
      </c>
      <c r="I49" s="67" t="s">
        <v>4</v>
      </c>
      <c r="J49" s="67" t="s">
        <v>3</v>
      </c>
      <c r="K49" s="67" t="s">
        <v>4</v>
      </c>
      <c r="L49" s="67" t="s">
        <v>3</v>
      </c>
      <c r="M49" s="67" t="s">
        <v>4</v>
      </c>
      <c r="N49" s="67" t="s">
        <v>8</v>
      </c>
      <c r="O49" s="67" t="s">
        <v>9</v>
      </c>
      <c r="P49" s="67" t="s">
        <v>8</v>
      </c>
      <c r="Q49" s="67" t="s">
        <v>9</v>
      </c>
      <c r="R49" s="67" t="s">
        <v>8</v>
      </c>
      <c r="S49" s="67" t="s">
        <v>9</v>
      </c>
      <c r="T49" s="67" t="s">
        <v>39</v>
      </c>
      <c r="U49" s="67" t="s">
        <v>40</v>
      </c>
      <c r="V49" s="67" t="s">
        <v>39</v>
      </c>
      <c r="W49" s="67" t="s">
        <v>40</v>
      </c>
      <c r="X49" s="67" t="s">
        <v>39</v>
      </c>
      <c r="Y49" s="67" t="s">
        <v>40</v>
      </c>
      <c r="Z49" s="67" t="s">
        <v>53</v>
      </c>
      <c r="AA49" s="67" t="s">
        <v>54</v>
      </c>
      <c r="AB49" s="67" t="s">
        <v>53</v>
      </c>
      <c r="AC49" s="67" t="s">
        <v>54</v>
      </c>
      <c r="AD49" s="67" t="s">
        <v>53</v>
      </c>
      <c r="AE49" s="67" t="s">
        <v>54</v>
      </c>
      <c r="AF49" s="67" t="s">
        <v>5</v>
      </c>
      <c r="AG49" s="67" t="s">
        <v>6</v>
      </c>
      <c r="AH49" s="67" t="s">
        <v>7</v>
      </c>
    </row>
    <row r="50" spans="1:34">
      <c r="A50" s="59">
        <v>41092</v>
      </c>
      <c r="B50" s="12">
        <v>28</v>
      </c>
      <c r="C50" s="37">
        <v>10</v>
      </c>
      <c r="D50" s="37">
        <v>7</v>
      </c>
      <c r="E50" s="37">
        <v>1</v>
      </c>
      <c r="F50" s="37">
        <v>62</v>
      </c>
      <c r="G50" s="18">
        <v>16</v>
      </c>
      <c r="H50" s="10">
        <v>44</v>
      </c>
      <c r="I50" s="13">
        <v>8</v>
      </c>
      <c r="J50" s="13">
        <v>14</v>
      </c>
      <c r="K50" s="11">
        <v>1</v>
      </c>
      <c r="L50" s="11">
        <v>34</v>
      </c>
      <c r="M50" s="11">
        <v>3</v>
      </c>
      <c r="N50" s="12">
        <v>114</v>
      </c>
      <c r="O50" s="37">
        <v>16</v>
      </c>
      <c r="P50" s="37">
        <v>80</v>
      </c>
      <c r="Q50" s="37">
        <v>8</v>
      </c>
      <c r="R50" s="37">
        <v>25</v>
      </c>
      <c r="S50" s="37">
        <v>0</v>
      </c>
      <c r="T50" s="12">
        <v>84</v>
      </c>
      <c r="U50" s="37">
        <v>5</v>
      </c>
      <c r="V50" s="37">
        <v>268</v>
      </c>
      <c r="W50" s="37">
        <v>20</v>
      </c>
      <c r="X50" s="37">
        <v>119</v>
      </c>
      <c r="Y50" s="37">
        <v>20</v>
      </c>
      <c r="Z50" s="12">
        <v>117</v>
      </c>
      <c r="AA50" s="37">
        <v>22</v>
      </c>
      <c r="AB50" s="37">
        <v>42</v>
      </c>
      <c r="AC50" s="37">
        <v>6</v>
      </c>
      <c r="AD50" s="37">
        <v>18</v>
      </c>
      <c r="AE50" s="37">
        <v>1</v>
      </c>
      <c r="AF50" s="44"/>
      <c r="AG50" s="11" t="s">
        <v>106</v>
      </c>
      <c r="AH50" s="18"/>
    </row>
    <row r="51" spans="1:34" ht="15">
      <c r="A51" s="7">
        <v>41099</v>
      </c>
      <c r="B51" s="54">
        <v>199</v>
      </c>
      <c r="C51" s="54">
        <v>11</v>
      </c>
      <c r="D51" s="54">
        <v>52</v>
      </c>
      <c r="E51" s="54">
        <v>3</v>
      </c>
      <c r="F51" s="54">
        <v>128</v>
      </c>
      <c r="G51" s="54">
        <v>9</v>
      </c>
      <c r="H51" s="54">
        <v>118</v>
      </c>
      <c r="I51" s="54">
        <v>12</v>
      </c>
      <c r="J51" s="54">
        <v>33</v>
      </c>
      <c r="K51" s="54">
        <v>2</v>
      </c>
      <c r="L51" s="54">
        <v>52</v>
      </c>
      <c r="M51" s="54">
        <v>7</v>
      </c>
      <c r="N51" s="54">
        <v>59</v>
      </c>
      <c r="O51" s="54">
        <v>3</v>
      </c>
      <c r="P51" s="54">
        <v>64</v>
      </c>
      <c r="Q51" s="54">
        <v>6</v>
      </c>
      <c r="R51" s="54">
        <v>42</v>
      </c>
      <c r="S51" s="54">
        <v>3</v>
      </c>
      <c r="T51" s="54">
        <v>105</v>
      </c>
      <c r="U51" s="54">
        <v>17</v>
      </c>
      <c r="V51" s="54">
        <v>40</v>
      </c>
      <c r="W51" s="54">
        <v>4</v>
      </c>
      <c r="X51" s="54">
        <v>24</v>
      </c>
      <c r="Y51" s="54">
        <v>3</v>
      </c>
      <c r="Z51" s="54">
        <v>154</v>
      </c>
      <c r="AA51" s="54">
        <v>11</v>
      </c>
      <c r="AB51" s="54">
        <v>162</v>
      </c>
      <c r="AC51" s="54">
        <v>12</v>
      </c>
      <c r="AD51" s="54">
        <v>18</v>
      </c>
      <c r="AE51" s="54">
        <v>2</v>
      </c>
      <c r="AF51" s="7"/>
      <c r="AG51" s="26" t="s">
        <v>73</v>
      </c>
      <c r="AH51" s="16"/>
    </row>
    <row r="52" spans="1:34" ht="15">
      <c r="A52" s="7">
        <v>41106</v>
      </c>
      <c r="B52" s="13">
        <v>250</v>
      </c>
      <c r="C52" s="13">
        <v>22</v>
      </c>
      <c r="D52" s="13">
        <v>157</v>
      </c>
      <c r="E52" s="13">
        <v>13</v>
      </c>
      <c r="F52" s="13">
        <v>220</v>
      </c>
      <c r="G52" s="13">
        <v>21</v>
      </c>
      <c r="H52" s="13">
        <v>396</v>
      </c>
      <c r="I52" s="13">
        <v>37</v>
      </c>
      <c r="J52" s="13">
        <v>217</v>
      </c>
      <c r="K52" s="13">
        <v>20</v>
      </c>
      <c r="L52" s="13">
        <v>179</v>
      </c>
      <c r="M52" s="13">
        <v>16</v>
      </c>
      <c r="N52" s="13">
        <v>149</v>
      </c>
      <c r="O52" s="13">
        <v>31</v>
      </c>
      <c r="P52" s="13">
        <v>94</v>
      </c>
      <c r="Q52" s="13">
        <v>20</v>
      </c>
      <c r="R52" s="13">
        <v>51</v>
      </c>
      <c r="S52" s="13">
        <v>7</v>
      </c>
      <c r="T52" s="13">
        <v>144</v>
      </c>
      <c r="U52" s="13">
        <v>12</v>
      </c>
      <c r="V52" s="13">
        <v>72</v>
      </c>
      <c r="W52" s="13">
        <v>8</v>
      </c>
      <c r="X52" s="13">
        <v>15</v>
      </c>
      <c r="Y52" s="13">
        <v>0</v>
      </c>
      <c r="Z52" s="13">
        <v>72</v>
      </c>
      <c r="AA52" s="13">
        <v>5</v>
      </c>
      <c r="AB52" s="13">
        <v>25</v>
      </c>
      <c r="AC52" s="13">
        <v>1</v>
      </c>
      <c r="AD52" s="13">
        <v>16</v>
      </c>
      <c r="AE52" s="13">
        <v>2</v>
      </c>
      <c r="AF52" s="7"/>
      <c r="AG52" s="98" t="s">
        <v>85</v>
      </c>
      <c r="AH52" s="16"/>
    </row>
    <row r="53" spans="1:34">
      <c r="A53" s="5">
        <v>41114</v>
      </c>
      <c r="B53" s="10">
        <v>61</v>
      </c>
      <c r="C53" s="13">
        <v>11</v>
      </c>
      <c r="D53" s="13">
        <v>62</v>
      </c>
      <c r="E53" s="13">
        <v>6</v>
      </c>
      <c r="F53" s="13">
        <v>363</v>
      </c>
      <c r="G53" s="16">
        <v>11</v>
      </c>
      <c r="H53" s="10">
        <v>116</v>
      </c>
      <c r="I53" s="13">
        <v>9</v>
      </c>
      <c r="J53" s="13">
        <v>370</v>
      </c>
      <c r="K53" s="11">
        <v>42</v>
      </c>
      <c r="L53" s="11">
        <v>51</v>
      </c>
      <c r="M53" s="11">
        <v>9</v>
      </c>
      <c r="N53" s="10">
        <v>104</v>
      </c>
      <c r="O53" s="13">
        <v>7</v>
      </c>
      <c r="P53" s="13">
        <v>149</v>
      </c>
      <c r="Q53" s="13">
        <v>11</v>
      </c>
      <c r="R53" s="13">
        <v>71</v>
      </c>
      <c r="S53" s="13">
        <v>5</v>
      </c>
      <c r="T53" s="10">
        <v>83</v>
      </c>
      <c r="U53" s="13">
        <v>10</v>
      </c>
      <c r="V53" s="13">
        <v>118</v>
      </c>
      <c r="W53" s="13">
        <v>10</v>
      </c>
      <c r="X53" s="13">
        <v>89</v>
      </c>
      <c r="Y53" s="13">
        <v>8</v>
      </c>
      <c r="Z53" s="10">
        <v>103</v>
      </c>
      <c r="AA53" s="13">
        <v>9</v>
      </c>
      <c r="AB53" s="13">
        <v>70</v>
      </c>
      <c r="AC53" s="13">
        <v>5</v>
      </c>
      <c r="AD53" s="13">
        <v>41</v>
      </c>
      <c r="AE53" s="13">
        <v>0</v>
      </c>
      <c r="AF53" s="45"/>
      <c r="AG53" s="21" t="s">
        <v>65</v>
      </c>
      <c r="AH53" s="16"/>
    </row>
    <row r="54" spans="1:34">
      <c r="A54" s="5">
        <v>41120</v>
      </c>
      <c r="B54" s="10">
        <v>324</v>
      </c>
      <c r="C54" s="13">
        <v>20</v>
      </c>
      <c r="D54" s="13">
        <v>476</v>
      </c>
      <c r="E54" s="13">
        <v>4</v>
      </c>
      <c r="F54" s="13">
        <v>358</v>
      </c>
      <c r="G54" s="16">
        <v>5</v>
      </c>
      <c r="H54" s="10">
        <v>219</v>
      </c>
      <c r="I54" s="13">
        <v>20</v>
      </c>
      <c r="J54" s="13">
        <v>339</v>
      </c>
      <c r="K54" s="11">
        <v>25</v>
      </c>
      <c r="L54" s="11">
        <v>405</v>
      </c>
      <c r="M54" s="11">
        <v>32</v>
      </c>
      <c r="N54" s="10">
        <v>180</v>
      </c>
      <c r="O54" s="13">
        <v>10</v>
      </c>
      <c r="P54" s="13">
        <v>130</v>
      </c>
      <c r="Q54" s="13">
        <v>10</v>
      </c>
      <c r="R54" s="13">
        <v>90</v>
      </c>
      <c r="S54" s="13">
        <v>7</v>
      </c>
      <c r="T54" s="10">
        <v>311</v>
      </c>
      <c r="U54" s="13">
        <v>32</v>
      </c>
      <c r="V54" s="13">
        <v>300</v>
      </c>
      <c r="W54" s="13">
        <v>15</v>
      </c>
      <c r="X54" s="13">
        <v>594</v>
      </c>
      <c r="Y54" s="13">
        <v>35</v>
      </c>
      <c r="Z54" s="10">
        <v>268</v>
      </c>
      <c r="AA54" s="13">
        <v>21</v>
      </c>
      <c r="AB54" s="13">
        <v>378</v>
      </c>
      <c r="AC54" s="13">
        <v>22</v>
      </c>
      <c r="AD54" s="13">
        <v>280</v>
      </c>
      <c r="AE54" s="13">
        <v>26</v>
      </c>
      <c r="AF54" s="45"/>
      <c r="AG54" s="11" t="s">
        <v>71</v>
      </c>
      <c r="AH54" s="16"/>
    </row>
    <row r="55" spans="1:34">
      <c r="A55" s="5">
        <v>41131</v>
      </c>
      <c r="B55" s="10">
        <v>103</v>
      </c>
      <c r="C55" s="13">
        <v>8</v>
      </c>
      <c r="D55" s="13">
        <v>52</v>
      </c>
      <c r="E55" s="13">
        <v>4</v>
      </c>
      <c r="F55" s="13">
        <v>51</v>
      </c>
      <c r="G55" s="16">
        <v>3</v>
      </c>
      <c r="H55" s="10">
        <v>115</v>
      </c>
      <c r="I55" s="13">
        <v>19</v>
      </c>
      <c r="J55" s="13">
        <v>77</v>
      </c>
      <c r="K55" s="11">
        <v>9</v>
      </c>
      <c r="L55" s="11">
        <v>38</v>
      </c>
      <c r="M55" s="11">
        <v>4</v>
      </c>
      <c r="N55" s="10">
        <v>5</v>
      </c>
      <c r="O55" s="13">
        <v>1</v>
      </c>
      <c r="P55" s="13">
        <v>3</v>
      </c>
      <c r="Q55" s="13">
        <v>0</v>
      </c>
      <c r="R55" s="13">
        <v>7</v>
      </c>
      <c r="S55" s="13">
        <v>1</v>
      </c>
      <c r="T55" s="10">
        <v>178</v>
      </c>
      <c r="U55" s="13">
        <v>24</v>
      </c>
      <c r="V55" s="13">
        <v>172</v>
      </c>
      <c r="W55" s="13">
        <v>28</v>
      </c>
      <c r="X55" s="13">
        <v>127</v>
      </c>
      <c r="Y55" s="13">
        <v>18</v>
      </c>
      <c r="Z55" s="10">
        <v>118</v>
      </c>
      <c r="AA55" s="13">
        <v>22</v>
      </c>
      <c r="AB55" s="13">
        <v>37</v>
      </c>
      <c r="AC55" s="13">
        <v>5</v>
      </c>
      <c r="AD55" s="13">
        <v>41</v>
      </c>
      <c r="AE55" s="13">
        <v>6</v>
      </c>
      <c r="AF55" s="45"/>
      <c r="AG55" s="13" t="s">
        <v>116</v>
      </c>
      <c r="AH55" s="16"/>
    </row>
    <row r="56" spans="1:34">
      <c r="A56" s="5">
        <v>41134</v>
      </c>
      <c r="B56" s="10">
        <v>54</v>
      </c>
      <c r="C56" s="13">
        <v>0</v>
      </c>
      <c r="D56" s="13">
        <v>37</v>
      </c>
      <c r="E56" s="13">
        <v>2</v>
      </c>
      <c r="F56" s="13">
        <v>40</v>
      </c>
      <c r="G56" s="16">
        <v>12</v>
      </c>
      <c r="H56" s="10">
        <v>72</v>
      </c>
      <c r="I56" s="13">
        <v>11</v>
      </c>
      <c r="J56" s="13">
        <v>7</v>
      </c>
      <c r="K56" s="11">
        <v>1</v>
      </c>
      <c r="L56" s="11">
        <v>78</v>
      </c>
      <c r="M56" s="11">
        <v>8</v>
      </c>
      <c r="N56" s="10">
        <v>55</v>
      </c>
      <c r="O56" s="13">
        <v>6</v>
      </c>
      <c r="P56" s="13">
        <v>30</v>
      </c>
      <c r="Q56" s="13">
        <v>4</v>
      </c>
      <c r="R56" s="13">
        <v>65</v>
      </c>
      <c r="S56" s="13">
        <v>9</v>
      </c>
      <c r="T56" s="10">
        <v>128</v>
      </c>
      <c r="U56" s="13">
        <v>19</v>
      </c>
      <c r="V56" s="13">
        <v>81</v>
      </c>
      <c r="W56" s="13">
        <v>11</v>
      </c>
      <c r="X56" s="13">
        <v>64</v>
      </c>
      <c r="Y56" s="13">
        <v>7</v>
      </c>
      <c r="Z56" s="10">
        <v>140</v>
      </c>
      <c r="AA56" s="13">
        <v>22</v>
      </c>
      <c r="AB56" s="13">
        <v>55</v>
      </c>
      <c r="AC56" s="13">
        <v>8</v>
      </c>
      <c r="AD56" s="13">
        <v>110</v>
      </c>
      <c r="AE56" s="13">
        <v>4</v>
      </c>
      <c r="AF56" s="45"/>
      <c r="AG56" s="13" t="s">
        <v>87</v>
      </c>
      <c r="AH56" s="16"/>
    </row>
    <row r="57" spans="1:34">
      <c r="A57" s="5">
        <v>41142</v>
      </c>
      <c r="B57" s="10">
        <v>106</v>
      </c>
      <c r="C57" s="13">
        <v>11</v>
      </c>
      <c r="D57" s="13">
        <v>86</v>
      </c>
      <c r="E57" s="13">
        <v>11</v>
      </c>
      <c r="F57" s="13">
        <v>116</v>
      </c>
      <c r="G57" s="16">
        <v>7</v>
      </c>
      <c r="H57" s="10">
        <v>123</v>
      </c>
      <c r="I57" s="13">
        <v>8</v>
      </c>
      <c r="J57" s="13">
        <v>139</v>
      </c>
      <c r="K57" s="11">
        <v>14</v>
      </c>
      <c r="L57" s="11">
        <v>100</v>
      </c>
      <c r="M57" s="11">
        <v>18</v>
      </c>
      <c r="N57" s="10">
        <v>94</v>
      </c>
      <c r="O57" s="13">
        <v>11</v>
      </c>
      <c r="P57" s="13">
        <v>100</v>
      </c>
      <c r="Q57" s="13">
        <v>5</v>
      </c>
      <c r="R57" s="13">
        <v>107</v>
      </c>
      <c r="S57" s="13">
        <v>10</v>
      </c>
      <c r="T57" s="10">
        <v>170</v>
      </c>
      <c r="U57" s="13">
        <v>8</v>
      </c>
      <c r="V57" s="13">
        <v>63</v>
      </c>
      <c r="W57" s="13">
        <v>2</v>
      </c>
      <c r="X57" s="13">
        <v>15</v>
      </c>
      <c r="Y57" s="13">
        <v>0</v>
      </c>
      <c r="Z57" s="10">
        <v>117</v>
      </c>
      <c r="AA57" s="13">
        <v>8</v>
      </c>
      <c r="AB57" s="13">
        <v>93</v>
      </c>
      <c r="AC57" s="13">
        <v>3</v>
      </c>
      <c r="AD57" s="13">
        <v>30</v>
      </c>
      <c r="AE57" s="13">
        <v>1</v>
      </c>
      <c r="AF57" s="45"/>
      <c r="AG57" s="13" t="s">
        <v>88</v>
      </c>
      <c r="AH57" s="16"/>
    </row>
    <row r="58" spans="1:34">
      <c r="A58" s="5">
        <v>41149</v>
      </c>
      <c r="B58" s="10">
        <v>212</v>
      </c>
      <c r="C58" s="13">
        <v>3</v>
      </c>
      <c r="D58" s="13">
        <v>146</v>
      </c>
      <c r="E58" s="13">
        <v>0</v>
      </c>
      <c r="F58" s="13">
        <v>367</v>
      </c>
      <c r="G58" s="16">
        <v>3</v>
      </c>
      <c r="H58" s="10">
        <v>406</v>
      </c>
      <c r="I58" s="13">
        <v>13</v>
      </c>
      <c r="J58" s="13">
        <v>376</v>
      </c>
      <c r="K58" s="11">
        <v>7</v>
      </c>
      <c r="L58" s="11">
        <v>241</v>
      </c>
      <c r="M58" s="11">
        <v>6</v>
      </c>
      <c r="N58" s="10">
        <v>128</v>
      </c>
      <c r="O58" s="13">
        <v>1</v>
      </c>
      <c r="P58" s="13">
        <v>128</v>
      </c>
      <c r="Q58" s="13">
        <v>3</v>
      </c>
      <c r="R58" s="13">
        <v>56</v>
      </c>
      <c r="S58" s="13">
        <v>0</v>
      </c>
      <c r="T58" s="10">
        <v>75</v>
      </c>
      <c r="U58" s="13">
        <v>4</v>
      </c>
      <c r="V58" s="13">
        <v>84</v>
      </c>
      <c r="W58" s="13">
        <v>8</v>
      </c>
      <c r="X58" s="13">
        <v>78</v>
      </c>
      <c r="Y58" s="13">
        <v>3</v>
      </c>
      <c r="Z58" s="10">
        <v>58</v>
      </c>
      <c r="AA58" s="13">
        <v>2</v>
      </c>
      <c r="AB58" s="13">
        <v>56</v>
      </c>
      <c r="AC58" s="13">
        <v>1</v>
      </c>
      <c r="AD58" s="13">
        <v>74</v>
      </c>
      <c r="AE58" s="13">
        <v>2</v>
      </c>
      <c r="AF58" s="45"/>
      <c r="AG58" s="13" t="s">
        <v>103</v>
      </c>
      <c r="AH58" s="16"/>
    </row>
    <row r="59" spans="1:34">
      <c r="A59" s="5">
        <v>41159</v>
      </c>
      <c r="B59" s="10">
        <v>142</v>
      </c>
      <c r="C59" s="13">
        <v>13</v>
      </c>
      <c r="D59" s="13">
        <v>346</v>
      </c>
      <c r="E59" s="13">
        <v>19</v>
      </c>
      <c r="F59" s="13">
        <v>129</v>
      </c>
      <c r="G59" s="16">
        <v>2</v>
      </c>
      <c r="H59" s="10">
        <v>197</v>
      </c>
      <c r="I59" s="13">
        <v>12</v>
      </c>
      <c r="J59" s="13">
        <v>93</v>
      </c>
      <c r="K59" s="11">
        <v>4</v>
      </c>
      <c r="L59" s="11">
        <v>31</v>
      </c>
      <c r="M59" s="11">
        <v>2</v>
      </c>
      <c r="N59" s="10">
        <v>96</v>
      </c>
      <c r="O59" s="13">
        <v>11</v>
      </c>
      <c r="P59" s="13">
        <v>56</v>
      </c>
      <c r="Q59" s="13">
        <v>3</v>
      </c>
      <c r="R59" s="13">
        <v>41</v>
      </c>
      <c r="S59" s="13">
        <v>3</v>
      </c>
      <c r="T59" s="10">
        <v>67</v>
      </c>
      <c r="U59" s="13">
        <v>7</v>
      </c>
      <c r="V59" s="13">
        <v>169</v>
      </c>
      <c r="W59" s="13">
        <v>5</v>
      </c>
      <c r="X59" s="13">
        <v>159</v>
      </c>
      <c r="Y59" s="13">
        <v>10</v>
      </c>
      <c r="Z59" s="10">
        <v>200</v>
      </c>
      <c r="AA59" s="13">
        <v>25</v>
      </c>
      <c r="AB59" s="13">
        <v>98</v>
      </c>
      <c r="AC59" s="13">
        <v>9</v>
      </c>
      <c r="AD59" s="13">
        <v>41</v>
      </c>
      <c r="AE59" s="13">
        <v>4</v>
      </c>
      <c r="AF59" s="45"/>
      <c r="AG59" s="13" t="s">
        <v>110</v>
      </c>
      <c r="AH59" s="16"/>
    </row>
    <row r="60" spans="1:34">
      <c r="A60" s="5">
        <v>41162</v>
      </c>
      <c r="B60" s="10">
        <v>327</v>
      </c>
      <c r="C60" s="13">
        <v>19</v>
      </c>
      <c r="D60" s="13">
        <v>148</v>
      </c>
      <c r="E60" s="13">
        <v>3</v>
      </c>
      <c r="F60" s="13">
        <v>384</v>
      </c>
      <c r="G60" s="16">
        <v>47</v>
      </c>
      <c r="H60" s="10">
        <v>314</v>
      </c>
      <c r="I60" s="13">
        <v>20</v>
      </c>
      <c r="J60" s="13">
        <v>492</v>
      </c>
      <c r="K60" s="11">
        <v>17</v>
      </c>
      <c r="L60" s="11">
        <v>164</v>
      </c>
      <c r="M60" s="11">
        <v>9</v>
      </c>
      <c r="N60" s="10">
        <v>127</v>
      </c>
      <c r="O60" s="13">
        <v>16</v>
      </c>
      <c r="P60" s="13">
        <v>84</v>
      </c>
      <c r="Q60" s="13">
        <v>13</v>
      </c>
      <c r="R60" s="13">
        <v>155</v>
      </c>
      <c r="S60" s="13">
        <v>12</v>
      </c>
      <c r="T60" s="10">
        <v>143</v>
      </c>
      <c r="U60" s="13">
        <v>19</v>
      </c>
      <c r="V60" s="13">
        <v>112</v>
      </c>
      <c r="W60" s="13">
        <v>25</v>
      </c>
      <c r="X60" s="13">
        <v>99</v>
      </c>
      <c r="Y60" s="13">
        <v>22</v>
      </c>
      <c r="Z60" s="10">
        <v>95</v>
      </c>
      <c r="AA60" s="13">
        <v>14</v>
      </c>
      <c r="AB60" s="13">
        <v>97</v>
      </c>
      <c r="AC60" s="13">
        <v>12</v>
      </c>
      <c r="AD60" s="13">
        <v>79</v>
      </c>
      <c r="AE60" s="13">
        <v>20</v>
      </c>
      <c r="AF60" s="45"/>
      <c r="AG60" s="13" t="s">
        <v>99</v>
      </c>
      <c r="AH60" s="16"/>
    </row>
    <row r="61" spans="1:34">
      <c r="A61" s="5">
        <v>41169</v>
      </c>
      <c r="B61" s="10">
        <v>22</v>
      </c>
      <c r="C61" s="13">
        <v>0</v>
      </c>
      <c r="D61" s="13">
        <v>36</v>
      </c>
      <c r="E61" s="13">
        <v>2</v>
      </c>
      <c r="F61" s="13">
        <v>17</v>
      </c>
      <c r="G61" s="16">
        <v>1</v>
      </c>
      <c r="H61" s="10">
        <v>162</v>
      </c>
      <c r="I61" s="13">
        <v>12</v>
      </c>
      <c r="J61" s="13">
        <v>111</v>
      </c>
      <c r="K61" s="11">
        <v>11</v>
      </c>
      <c r="L61" s="11">
        <v>80</v>
      </c>
      <c r="M61" s="11">
        <v>7</v>
      </c>
      <c r="N61" s="10">
        <v>95</v>
      </c>
      <c r="O61" s="13">
        <v>12</v>
      </c>
      <c r="P61" s="13">
        <v>87</v>
      </c>
      <c r="Q61" s="13">
        <v>7</v>
      </c>
      <c r="R61" s="13">
        <v>50</v>
      </c>
      <c r="S61" s="13">
        <v>1</v>
      </c>
      <c r="T61" s="10">
        <v>179</v>
      </c>
      <c r="U61" s="13">
        <v>17</v>
      </c>
      <c r="V61" s="13">
        <v>297</v>
      </c>
      <c r="W61" s="13">
        <v>12</v>
      </c>
      <c r="X61" s="13">
        <v>191</v>
      </c>
      <c r="Y61" s="13">
        <v>7</v>
      </c>
      <c r="Z61" s="10">
        <v>165</v>
      </c>
      <c r="AA61" s="13">
        <v>10</v>
      </c>
      <c r="AB61" s="13">
        <v>57</v>
      </c>
      <c r="AC61" s="13">
        <v>0</v>
      </c>
      <c r="AD61" s="13">
        <v>170</v>
      </c>
      <c r="AE61" s="13">
        <v>8</v>
      </c>
      <c r="AF61" s="45"/>
      <c r="AG61" s="13" t="s">
        <v>133</v>
      </c>
      <c r="AH61" s="16"/>
    </row>
    <row r="62" spans="1:34" ht="13.5" thickBot="1">
      <c r="A62" s="6">
        <v>41179</v>
      </c>
      <c r="B62" s="14"/>
      <c r="C62" s="23"/>
      <c r="D62" s="43"/>
      <c r="E62" s="15"/>
      <c r="F62" s="15"/>
      <c r="G62" s="15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25"/>
      <c r="AG62" s="25"/>
      <c r="AH62" s="25"/>
    </row>
    <row r="63" spans="1:34">
      <c r="A63" s="59">
        <v>41092</v>
      </c>
      <c r="B63" s="12">
        <v>114</v>
      </c>
      <c r="C63" s="37">
        <v>16</v>
      </c>
      <c r="D63" s="37">
        <v>80</v>
      </c>
      <c r="E63" s="37">
        <v>8</v>
      </c>
      <c r="F63" s="37">
        <v>25</v>
      </c>
      <c r="G63" s="37">
        <v>0</v>
      </c>
      <c r="H63" s="12">
        <v>84</v>
      </c>
      <c r="I63" s="37">
        <v>5</v>
      </c>
      <c r="J63" s="37">
        <v>268</v>
      </c>
      <c r="K63" s="37">
        <v>20</v>
      </c>
      <c r="L63" s="37">
        <v>119</v>
      </c>
      <c r="M63" s="37">
        <v>20</v>
      </c>
      <c r="N63" s="13"/>
      <c r="O63" s="13"/>
      <c r="P63" s="13"/>
      <c r="Z63" s="13"/>
      <c r="AA63" s="4"/>
      <c r="AB63" s="4"/>
      <c r="AC63" s="4"/>
      <c r="AD63" s="4"/>
      <c r="AE63" s="13"/>
      <c r="AF63" s="11"/>
      <c r="AG63" s="11"/>
    </row>
    <row r="64" spans="1:34">
      <c r="A64" s="7">
        <v>41099</v>
      </c>
      <c r="B64" s="54">
        <v>59</v>
      </c>
      <c r="C64" s="54">
        <v>3</v>
      </c>
      <c r="D64" s="54">
        <v>64</v>
      </c>
      <c r="E64" s="54">
        <v>6</v>
      </c>
      <c r="F64" s="54">
        <v>42</v>
      </c>
      <c r="G64" s="54">
        <v>3</v>
      </c>
      <c r="H64" s="54">
        <v>105</v>
      </c>
      <c r="I64" s="54">
        <v>17</v>
      </c>
      <c r="J64" s="54">
        <v>40</v>
      </c>
      <c r="K64" s="54">
        <v>4</v>
      </c>
      <c r="L64" s="54">
        <v>24</v>
      </c>
      <c r="M64" s="54">
        <v>3</v>
      </c>
      <c r="N64" s="13"/>
      <c r="O64" s="13"/>
      <c r="P64" s="13"/>
      <c r="Z64" s="13"/>
      <c r="AA64" s="4"/>
      <c r="AB64" s="4"/>
      <c r="AC64" s="4"/>
      <c r="AD64" s="4"/>
      <c r="AE64" s="13"/>
      <c r="AF64" s="11"/>
      <c r="AG64" s="11"/>
    </row>
    <row r="65" spans="1:33">
      <c r="A65" s="7">
        <v>41106</v>
      </c>
      <c r="B65" s="13">
        <v>149</v>
      </c>
      <c r="C65" s="13">
        <v>31</v>
      </c>
      <c r="D65" s="13">
        <v>94</v>
      </c>
      <c r="E65" s="13">
        <v>20</v>
      </c>
      <c r="F65" s="13">
        <v>51</v>
      </c>
      <c r="G65" s="13">
        <v>7</v>
      </c>
      <c r="H65" s="13">
        <v>144</v>
      </c>
      <c r="I65" s="13">
        <v>12</v>
      </c>
      <c r="J65" s="13">
        <v>72</v>
      </c>
      <c r="K65" s="13">
        <v>8</v>
      </c>
      <c r="L65" s="13">
        <v>15</v>
      </c>
      <c r="M65" s="13">
        <v>0</v>
      </c>
      <c r="N65" s="13"/>
      <c r="O65" s="13"/>
      <c r="P65" s="13"/>
      <c r="Z65" s="13"/>
      <c r="AA65" s="4"/>
      <c r="AB65" s="4"/>
      <c r="AC65" s="4"/>
      <c r="AD65" s="4"/>
      <c r="AE65" s="13"/>
      <c r="AF65" s="11"/>
      <c r="AG65" s="11"/>
    </row>
    <row r="66" spans="1:33">
      <c r="A66" s="5">
        <v>41114</v>
      </c>
      <c r="B66" s="10">
        <v>104</v>
      </c>
      <c r="C66" s="13">
        <v>7</v>
      </c>
      <c r="D66" s="13">
        <v>149</v>
      </c>
      <c r="E66" s="13">
        <v>11</v>
      </c>
      <c r="F66" s="13">
        <v>71</v>
      </c>
      <c r="G66" s="13">
        <v>5</v>
      </c>
      <c r="H66" s="10">
        <v>83</v>
      </c>
      <c r="I66" s="13">
        <v>10</v>
      </c>
      <c r="J66" s="13">
        <v>118</v>
      </c>
      <c r="K66" s="13">
        <v>10</v>
      </c>
      <c r="L66" s="13">
        <v>89</v>
      </c>
      <c r="M66" s="13">
        <v>8</v>
      </c>
      <c r="N66" s="13"/>
      <c r="O66" s="13"/>
      <c r="P66" s="13"/>
      <c r="Z66" s="13"/>
      <c r="AA66" s="4"/>
      <c r="AB66" s="4"/>
      <c r="AC66" s="4"/>
      <c r="AD66" s="4"/>
      <c r="AE66" s="13"/>
      <c r="AF66" s="11"/>
      <c r="AG66" s="11"/>
    </row>
    <row r="67" spans="1:33">
      <c r="A67" s="5">
        <v>41120</v>
      </c>
      <c r="B67" s="10">
        <v>180</v>
      </c>
      <c r="C67" s="13">
        <v>10</v>
      </c>
      <c r="D67" s="13">
        <v>130</v>
      </c>
      <c r="E67" s="13">
        <v>10</v>
      </c>
      <c r="F67" s="13">
        <v>90</v>
      </c>
      <c r="G67" s="13">
        <v>7</v>
      </c>
      <c r="H67" s="10">
        <v>311</v>
      </c>
      <c r="I67" s="13">
        <v>32</v>
      </c>
      <c r="J67" s="13">
        <v>300</v>
      </c>
      <c r="K67" s="13">
        <v>15</v>
      </c>
      <c r="L67" s="13">
        <v>594</v>
      </c>
      <c r="M67" s="13">
        <v>35</v>
      </c>
      <c r="N67" s="13"/>
      <c r="O67" s="13"/>
      <c r="P67" s="13"/>
      <c r="Z67" s="13"/>
      <c r="AA67" s="4"/>
      <c r="AB67" s="4"/>
      <c r="AC67" s="4"/>
      <c r="AD67" s="4"/>
      <c r="AE67" s="13"/>
      <c r="AF67" s="11"/>
      <c r="AG67" s="11"/>
    </row>
    <row r="68" spans="1:33">
      <c r="A68" s="5">
        <v>41131</v>
      </c>
      <c r="B68" s="10">
        <v>5</v>
      </c>
      <c r="C68" s="13">
        <v>1</v>
      </c>
      <c r="D68" s="13">
        <v>3</v>
      </c>
      <c r="E68" s="13">
        <v>0</v>
      </c>
      <c r="F68" s="13">
        <v>7</v>
      </c>
      <c r="G68" s="13">
        <v>1</v>
      </c>
      <c r="H68" s="10">
        <v>178</v>
      </c>
      <c r="I68" s="13">
        <v>24</v>
      </c>
      <c r="J68" s="13">
        <v>172</v>
      </c>
      <c r="K68" s="13">
        <v>28</v>
      </c>
      <c r="L68" s="13">
        <v>127</v>
      </c>
      <c r="M68" s="13">
        <v>18</v>
      </c>
      <c r="N68" s="13"/>
      <c r="O68" s="13"/>
      <c r="P68" s="13"/>
      <c r="Z68" s="13"/>
      <c r="AA68" s="4"/>
      <c r="AB68" s="4"/>
      <c r="AC68" s="4"/>
      <c r="AD68" s="4"/>
      <c r="AE68" s="13"/>
      <c r="AF68" s="11"/>
      <c r="AG68" s="11"/>
    </row>
    <row r="69" spans="1:33">
      <c r="A69" s="5">
        <v>41134</v>
      </c>
      <c r="B69" s="10">
        <v>55</v>
      </c>
      <c r="C69" s="13">
        <v>6</v>
      </c>
      <c r="D69" s="13">
        <v>30</v>
      </c>
      <c r="E69" s="13">
        <v>4</v>
      </c>
      <c r="F69" s="13">
        <v>65</v>
      </c>
      <c r="G69" s="13">
        <v>9</v>
      </c>
      <c r="H69" s="10">
        <v>128</v>
      </c>
      <c r="I69" s="13">
        <v>19</v>
      </c>
      <c r="J69" s="13">
        <v>81</v>
      </c>
      <c r="K69" s="13">
        <v>11</v>
      </c>
      <c r="L69" s="13">
        <v>64</v>
      </c>
      <c r="M69" s="13">
        <v>7</v>
      </c>
      <c r="N69" s="13"/>
      <c r="O69" s="13"/>
      <c r="P69" s="13"/>
      <c r="Z69" s="13"/>
      <c r="AA69" s="4"/>
      <c r="AB69" s="4"/>
      <c r="AC69" s="4"/>
      <c r="AD69" s="4"/>
      <c r="AE69" s="13"/>
      <c r="AF69" s="11"/>
      <c r="AG69" s="11"/>
    </row>
    <row r="70" spans="1:33">
      <c r="A70" s="5">
        <v>41142</v>
      </c>
      <c r="B70" s="10">
        <v>94</v>
      </c>
      <c r="C70" s="13">
        <v>11</v>
      </c>
      <c r="D70" s="13">
        <v>100</v>
      </c>
      <c r="E70" s="13">
        <v>5</v>
      </c>
      <c r="F70" s="13">
        <v>107</v>
      </c>
      <c r="G70" s="13">
        <v>10</v>
      </c>
      <c r="H70" s="10">
        <v>170</v>
      </c>
      <c r="I70" s="13">
        <v>8</v>
      </c>
      <c r="J70" s="13">
        <v>63</v>
      </c>
      <c r="K70" s="13">
        <v>2</v>
      </c>
      <c r="L70" s="13">
        <v>15</v>
      </c>
      <c r="M70" s="13">
        <v>0</v>
      </c>
      <c r="N70" s="13"/>
      <c r="O70" s="13"/>
      <c r="P70" s="13"/>
      <c r="Z70" s="13"/>
      <c r="AA70" s="4"/>
      <c r="AB70" s="4"/>
      <c r="AC70" s="4"/>
      <c r="AD70" s="4"/>
      <c r="AE70" s="13"/>
      <c r="AF70" s="11"/>
      <c r="AG70" s="11"/>
    </row>
    <row r="71" spans="1:33">
      <c r="A71" s="5">
        <v>41149</v>
      </c>
      <c r="B71" s="10">
        <v>128</v>
      </c>
      <c r="C71" s="13">
        <v>1</v>
      </c>
      <c r="D71" s="13">
        <v>128</v>
      </c>
      <c r="E71" s="13">
        <v>3</v>
      </c>
      <c r="F71" s="13">
        <v>56</v>
      </c>
      <c r="G71" s="13">
        <v>0</v>
      </c>
      <c r="H71" s="10">
        <v>75</v>
      </c>
      <c r="I71" s="13">
        <v>4</v>
      </c>
      <c r="J71" s="13">
        <v>84</v>
      </c>
      <c r="K71" s="13">
        <v>8</v>
      </c>
      <c r="L71" s="13">
        <v>78</v>
      </c>
      <c r="M71" s="13">
        <v>3</v>
      </c>
      <c r="N71" s="13"/>
      <c r="O71" s="13"/>
      <c r="P71" s="13"/>
      <c r="Z71" s="13"/>
      <c r="AA71" s="4"/>
      <c r="AB71" s="4"/>
      <c r="AC71" s="4"/>
      <c r="AD71" s="4"/>
      <c r="AE71" s="13"/>
      <c r="AF71" s="11"/>
      <c r="AG71" s="11"/>
    </row>
    <row r="72" spans="1:33">
      <c r="A72" s="5">
        <v>41159</v>
      </c>
      <c r="B72" s="10">
        <v>96</v>
      </c>
      <c r="C72" s="13">
        <v>11</v>
      </c>
      <c r="D72" s="13">
        <v>56</v>
      </c>
      <c r="E72" s="13">
        <v>3</v>
      </c>
      <c r="F72" s="13">
        <v>41</v>
      </c>
      <c r="G72" s="13">
        <v>3</v>
      </c>
      <c r="H72" s="10">
        <v>67</v>
      </c>
      <c r="I72" s="13">
        <v>7</v>
      </c>
      <c r="J72" s="13">
        <v>169</v>
      </c>
      <c r="K72" s="13">
        <v>5</v>
      </c>
      <c r="L72" s="13">
        <v>159</v>
      </c>
      <c r="M72" s="13">
        <v>10</v>
      </c>
      <c r="N72" s="13"/>
      <c r="O72" s="13"/>
      <c r="P72" s="13"/>
      <c r="Z72" s="13"/>
      <c r="AA72" s="4"/>
      <c r="AB72" s="4"/>
      <c r="AC72" s="4"/>
      <c r="AD72" s="4"/>
      <c r="AE72" s="13"/>
      <c r="AF72" s="11"/>
      <c r="AG72" s="11"/>
    </row>
    <row r="73" spans="1:33">
      <c r="A73" s="5">
        <v>41162</v>
      </c>
      <c r="B73" s="10">
        <v>127</v>
      </c>
      <c r="C73" s="13">
        <v>16</v>
      </c>
      <c r="D73" s="13">
        <v>84</v>
      </c>
      <c r="E73" s="13">
        <v>13</v>
      </c>
      <c r="F73" s="13">
        <v>155</v>
      </c>
      <c r="G73" s="13">
        <v>12</v>
      </c>
      <c r="H73" s="10">
        <v>143</v>
      </c>
      <c r="I73" s="13">
        <v>19</v>
      </c>
      <c r="J73" s="13">
        <v>112</v>
      </c>
      <c r="K73" s="13">
        <v>25</v>
      </c>
      <c r="L73" s="13">
        <v>99</v>
      </c>
      <c r="M73" s="13">
        <v>22</v>
      </c>
      <c r="N73" s="13"/>
      <c r="O73" s="13"/>
      <c r="P73" s="13"/>
      <c r="Z73" s="13"/>
      <c r="AA73" s="4"/>
      <c r="AB73" s="4"/>
      <c r="AC73" s="4"/>
      <c r="AD73" s="4"/>
      <c r="AE73" s="13"/>
      <c r="AF73" s="11"/>
      <c r="AG73" s="11"/>
    </row>
    <row r="74" spans="1:33">
      <c r="A74" s="5">
        <v>41169</v>
      </c>
      <c r="B74" s="10">
        <v>95</v>
      </c>
      <c r="C74" s="13">
        <v>12</v>
      </c>
      <c r="D74" s="13">
        <v>87</v>
      </c>
      <c r="E74" s="13">
        <v>7</v>
      </c>
      <c r="F74" s="13">
        <v>50</v>
      </c>
      <c r="G74" s="13">
        <v>1</v>
      </c>
      <c r="H74" s="10">
        <v>179</v>
      </c>
      <c r="I74" s="13">
        <v>17</v>
      </c>
      <c r="J74" s="13">
        <v>297</v>
      </c>
      <c r="K74" s="13">
        <v>12</v>
      </c>
      <c r="L74" s="13">
        <v>191</v>
      </c>
      <c r="M74" s="13">
        <v>7</v>
      </c>
      <c r="N74" s="13"/>
      <c r="O74" s="13"/>
      <c r="P74" s="13"/>
      <c r="Z74" s="13"/>
      <c r="AA74" s="4"/>
      <c r="AB74" s="4"/>
      <c r="AC74" s="4"/>
      <c r="AD74" s="4"/>
      <c r="AE74" s="13"/>
      <c r="AF74" s="11"/>
      <c r="AG74" s="11"/>
    </row>
    <row r="75" spans="1:33" ht="13.5" thickBot="1">
      <c r="A75" s="6">
        <v>41179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3"/>
      <c r="O75" s="13"/>
      <c r="P75" s="13"/>
      <c r="Z75" s="13"/>
      <c r="AA75" s="4"/>
      <c r="AB75" s="4"/>
      <c r="AC75" s="4"/>
      <c r="AD75" s="4"/>
      <c r="AE75" s="13"/>
      <c r="AF75" s="11"/>
      <c r="AG75" s="11"/>
    </row>
    <row r="76" spans="1:33">
      <c r="A76" s="59">
        <v>41092</v>
      </c>
      <c r="B76" s="12">
        <v>117</v>
      </c>
      <c r="C76" s="37">
        <v>22</v>
      </c>
      <c r="D76" s="37">
        <v>42</v>
      </c>
      <c r="E76" s="37">
        <v>6</v>
      </c>
      <c r="F76" s="37">
        <v>18</v>
      </c>
      <c r="G76" s="37">
        <v>1</v>
      </c>
      <c r="H76" s="126">
        <v>0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3"/>
      <c r="O76" s="13"/>
      <c r="P76" s="13"/>
      <c r="Z76" s="13"/>
      <c r="AA76" s="4"/>
      <c r="AB76" s="4"/>
      <c r="AC76" s="4"/>
      <c r="AD76" s="4"/>
      <c r="AE76" s="13"/>
      <c r="AF76" s="11"/>
      <c r="AG76" s="11"/>
    </row>
    <row r="77" spans="1:33">
      <c r="A77" s="7">
        <v>41099</v>
      </c>
      <c r="B77" s="54">
        <v>154</v>
      </c>
      <c r="C77" s="54">
        <v>11</v>
      </c>
      <c r="D77" s="54">
        <v>162</v>
      </c>
      <c r="E77" s="54">
        <v>12</v>
      </c>
      <c r="F77" s="54">
        <v>18</v>
      </c>
      <c r="G77" s="54">
        <v>2</v>
      </c>
      <c r="H77" s="126">
        <v>0</v>
      </c>
      <c r="I77" s="126">
        <v>0</v>
      </c>
      <c r="J77" s="126">
        <v>0</v>
      </c>
      <c r="K77" s="126">
        <v>0</v>
      </c>
      <c r="L77" s="126">
        <v>0</v>
      </c>
      <c r="M77" s="126">
        <v>0</v>
      </c>
      <c r="N77" s="13"/>
      <c r="O77" s="13"/>
      <c r="P77" s="13"/>
      <c r="Z77" s="13"/>
      <c r="AA77" s="4"/>
      <c r="AB77" s="4"/>
      <c r="AC77" s="4"/>
      <c r="AD77" s="4"/>
      <c r="AE77" s="13"/>
      <c r="AF77" s="11"/>
      <c r="AG77" s="11"/>
    </row>
    <row r="78" spans="1:33">
      <c r="A78" s="7">
        <v>41106</v>
      </c>
      <c r="B78" s="13">
        <v>72</v>
      </c>
      <c r="C78" s="13">
        <v>5</v>
      </c>
      <c r="D78" s="13">
        <v>25</v>
      </c>
      <c r="E78" s="13">
        <v>1</v>
      </c>
      <c r="F78" s="13">
        <v>16</v>
      </c>
      <c r="G78" s="13">
        <v>2</v>
      </c>
      <c r="H78" s="126">
        <v>0</v>
      </c>
      <c r="I78" s="126">
        <v>0</v>
      </c>
      <c r="J78" s="126">
        <v>0</v>
      </c>
      <c r="K78" s="126">
        <v>0</v>
      </c>
      <c r="L78" s="126">
        <v>0</v>
      </c>
      <c r="M78" s="126">
        <v>0</v>
      </c>
      <c r="N78" s="13"/>
      <c r="O78" s="13"/>
      <c r="P78" s="13"/>
      <c r="Z78" s="13"/>
      <c r="AA78" s="4"/>
      <c r="AB78" s="4"/>
      <c r="AC78" s="4"/>
      <c r="AD78" s="4"/>
      <c r="AE78" s="13"/>
      <c r="AF78" s="11"/>
      <c r="AG78" s="11"/>
    </row>
    <row r="79" spans="1:33">
      <c r="A79" s="5">
        <v>41114</v>
      </c>
      <c r="B79" s="10">
        <v>103</v>
      </c>
      <c r="C79" s="13">
        <v>9</v>
      </c>
      <c r="D79" s="13">
        <v>70</v>
      </c>
      <c r="E79" s="13">
        <v>5</v>
      </c>
      <c r="F79" s="13">
        <v>41</v>
      </c>
      <c r="G79" s="13">
        <v>0</v>
      </c>
      <c r="H79" s="126">
        <v>0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3"/>
      <c r="O79" s="13"/>
      <c r="P79" s="13"/>
      <c r="Z79" s="13"/>
      <c r="AA79" s="4"/>
      <c r="AB79" s="4"/>
      <c r="AC79" s="4"/>
      <c r="AD79" s="4"/>
      <c r="AE79" s="13"/>
      <c r="AF79" s="11"/>
      <c r="AG79" s="11"/>
    </row>
    <row r="80" spans="1:33">
      <c r="A80" s="5">
        <v>41120</v>
      </c>
      <c r="B80" s="10">
        <v>268</v>
      </c>
      <c r="C80" s="13">
        <v>21</v>
      </c>
      <c r="D80" s="13">
        <v>378</v>
      </c>
      <c r="E80" s="13">
        <v>22</v>
      </c>
      <c r="F80" s="13">
        <v>280</v>
      </c>
      <c r="G80" s="13">
        <v>26</v>
      </c>
      <c r="H80" s="126">
        <v>0</v>
      </c>
      <c r="I80" s="126">
        <v>0</v>
      </c>
      <c r="J80" s="126">
        <v>0</v>
      </c>
      <c r="K80" s="126">
        <v>0</v>
      </c>
      <c r="L80" s="126">
        <v>0</v>
      </c>
      <c r="M80" s="126">
        <v>0</v>
      </c>
      <c r="N80" s="13"/>
      <c r="O80" s="13"/>
      <c r="P80" s="13"/>
      <c r="Z80" s="13"/>
      <c r="AA80" s="4"/>
      <c r="AB80" s="4"/>
      <c r="AC80" s="4"/>
      <c r="AD80" s="4"/>
      <c r="AE80" s="13"/>
      <c r="AF80" s="11"/>
      <c r="AG80" s="11"/>
    </row>
    <row r="81" spans="1:36">
      <c r="A81" s="5">
        <v>41131</v>
      </c>
      <c r="B81" s="10">
        <v>118</v>
      </c>
      <c r="C81" s="13">
        <v>22</v>
      </c>
      <c r="D81" s="13">
        <v>37</v>
      </c>
      <c r="E81" s="13">
        <v>5</v>
      </c>
      <c r="F81" s="13">
        <v>41</v>
      </c>
      <c r="G81" s="13">
        <v>6</v>
      </c>
      <c r="H81" s="126">
        <v>0</v>
      </c>
      <c r="I81" s="126">
        <v>0</v>
      </c>
      <c r="J81" s="126">
        <v>0</v>
      </c>
      <c r="K81" s="126">
        <v>0</v>
      </c>
      <c r="L81" s="126">
        <v>0</v>
      </c>
      <c r="M81" s="126">
        <v>0</v>
      </c>
      <c r="N81" s="13"/>
      <c r="O81" s="13"/>
      <c r="P81" s="13"/>
      <c r="Z81" s="13"/>
      <c r="AA81" s="4"/>
      <c r="AB81" s="4"/>
      <c r="AC81" s="4"/>
      <c r="AD81" s="4"/>
      <c r="AE81" s="13"/>
      <c r="AF81" s="11"/>
      <c r="AG81" s="11"/>
    </row>
    <row r="82" spans="1:36">
      <c r="A82" s="5">
        <v>41134</v>
      </c>
      <c r="B82" s="10">
        <v>140</v>
      </c>
      <c r="C82" s="13">
        <v>22</v>
      </c>
      <c r="D82" s="13">
        <v>55</v>
      </c>
      <c r="E82" s="13">
        <v>8</v>
      </c>
      <c r="F82" s="13">
        <v>110</v>
      </c>
      <c r="G82" s="13">
        <v>4</v>
      </c>
      <c r="H82" s="126">
        <v>0</v>
      </c>
      <c r="I82" s="126">
        <v>0</v>
      </c>
      <c r="J82" s="126">
        <v>0</v>
      </c>
      <c r="K82" s="126">
        <v>0</v>
      </c>
      <c r="L82" s="126">
        <v>0</v>
      </c>
      <c r="M82" s="126">
        <v>0</v>
      </c>
      <c r="N82" s="13"/>
      <c r="O82" s="13"/>
      <c r="P82" s="13"/>
      <c r="Z82" s="13"/>
      <c r="AA82" s="4"/>
      <c r="AB82" s="4"/>
      <c r="AC82" s="4"/>
      <c r="AD82" s="4"/>
      <c r="AE82" s="13"/>
      <c r="AF82" s="11"/>
      <c r="AG82" s="11"/>
    </row>
    <row r="83" spans="1:36">
      <c r="A83" s="5">
        <v>41142</v>
      </c>
      <c r="B83" s="10">
        <v>117</v>
      </c>
      <c r="C83" s="13">
        <v>8</v>
      </c>
      <c r="D83" s="13">
        <v>93</v>
      </c>
      <c r="E83" s="13">
        <v>3</v>
      </c>
      <c r="F83" s="13">
        <v>30</v>
      </c>
      <c r="G83" s="13">
        <v>1</v>
      </c>
      <c r="H83" s="126">
        <v>0</v>
      </c>
      <c r="I83" s="126">
        <v>0</v>
      </c>
      <c r="J83" s="126">
        <v>0</v>
      </c>
      <c r="K83" s="126">
        <v>0</v>
      </c>
      <c r="L83" s="126">
        <v>0</v>
      </c>
      <c r="M83" s="126">
        <v>0</v>
      </c>
      <c r="N83" s="13"/>
      <c r="O83" s="13"/>
      <c r="P83" s="13"/>
      <c r="Z83" s="13"/>
      <c r="AA83" s="4"/>
      <c r="AB83" s="4"/>
      <c r="AC83" s="4"/>
      <c r="AD83" s="4"/>
      <c r="AE83" s="13"/>
      <c r="AF83" s="11"/>
      <c r="AG83" s="11"/>
    </row>
    <row r="84" spans="1:36">
      <c r="A84" s="5">
        <v>41149</v>
      </c>
      <c r="B84" s="10">
        <v>58</v>
      </c>
      <c r="C84" s="13">
        <v>2</v>
      </c>
      <c r="D84" s="13">
        <v>56</v>
      </c>
      <c r="E84" s="13">
        <v>1</v>
      </c>
      <c r="F84" s="13">
        <v>74</v>
      </c>
      <c r="G84" s="13">
        <v>2</v>
      </c>
      <c r="H84" s="126">
        <v>0</v>
      </c>
      <c r="I84" s="126">
        <v>0</v>
      </c>
      <c r="J84" s="126">
        <v>0</v>
      </c>
      <c r="K84" s="126">
        <v>0</v>
      </c>
      <c r="L84" s="126">
        <v>0</v>
      </c>
      <c r="M84" s="126">
        <v>0</v>
      </c>
      <c r="N84" s="13"/>
      <c r="O84" s="13"/>
      <c r="P84" s="13"/>
      <c r="Z84" s="13"/>
      <c r="AA84" s="4"/>
      <c r="AB84" s="4"/>
      <c r="AC84" s="4"/>
      <c r="AD84" s="4"/>
      <c r="AE84" s="13"/>
      <c r="AF84" s="11"/>
      <c r="AG84" s="11"/>
    </row>
    <row r="85" spans="1:36">
      <c r="A85" s="5">
        <v>41159</v>
      </c>
      <c r="B85" s="10">
        <v>200</v>
      </c>
      <c r="C85" s="13">
        <v>25</v>
      </c>
      <c r="D85" s="13">
        <v>98</v>
      </c>
      <c r="E85" s="13">
        <v>9</v>
      </c>
      <c r="F85" s="13">
        <v>41</v>
      </c>
      <c r="G85" s="13">
        <v>4</v>
      </c>
      <c r="H85" s="126">
        <v>0</v>
      </c>
      <c r="I85" s="126">
        <v>0</v>
      </c>
      <c r="J85" s="126">
        <v>0</v>
      </c>
      <c r="K85" s="126">
        <v>0</v>
      </c>
      <c r="L85" s="126">
        <v>0</v>
      </c>
      <c r="M85" s="126">
        <v>0</v>
      </c>
      <c r="N85" s="13"/>
      <c r="O85" s="13"/>
      <c r="P85" s="13"/>
      <c r="Z85" s="13"/>
      <c r="AA85" s="4"/>
      <c r="AB85" s="4"/>
      <c r="AC85" s="4"/>
      <c r="AD85" s="4"/>
      <c r="AE85" s="13"/>
      <c r="AF85" s="11"/>
      <c r="AG85" s="11"/>
    </row>
    <row r="86" spans="1:36">
      <c r="A86" s="5">
        <v>41162</v>
      </c>
      <c r="B86" s="10">
        <v>95</v>
      </c>
      <c r="C86" s="13">
        <v>14</v>
      </c>
      <c r="D86" s="13">
        <v>97</v>
      </c>
      <c r="E86" s="13">
        <v>12</v>
      </c>
      <c r="F86" s="13">
        <v>79</v>
      </c>
      <c r="G86" s="13">
        <v>20</v>
      </c>
      <c r="H86" s="126">
        <v>0</v>
      </c>
      <c r="I86" s="126">
        <v>0</v>
      </c>
      <c r="J86" s="126">
        <v>0</v>
      </c>
      <c r="K86" s="126">
        <v>0</v>
      </c>
      <c r="L86" s="126">
        <v>0</v>
      </c>
      <c r="M86" s="126">
        <v>0</v>
      </c>
      <c r="N86" s="13"/>
      <c r="O86" s="13"/>
      <c r="P86" s="13"/>
      <c r="Z86" s="13"/>
      <c r="AA86" s="4"/>
      <c r="AB86" s="4"/>
      <c r="AC86" s="4"/>
      <c r="AD86" s="4"/>
      <c r="AE86" s="13"/>
      <c r="AF86" s="11"/>
      <c r="AG86" s="11"/>
    </row>
    <row r="87" spans="1:36">
      <c r="A87" s="5">
        <v>41169</v>
      </c>
      <c r="B87" s="10">
        <v>165</v>
      </c>
      <c r="C87" s="13">
        <v>10</v>
      </c>
      <c r="D87" s="13">
        <v>57</v>
      </c>
      <c r="E87" s="13">
        <v>0</v>
      </c>
      <c r="F87" s="13">
        <v>170</v>
      </c>
      <c r="G87" s="13">
        <v>8</v>
      </c>
      <c r="H87" s="126">
        <v>0</v>
      </c>
      <c r="I87" s="126">
        <v>0</v>
      </c>
      <c r="J87" s="126">
        <v>0</v>
      </c>
      <c r="K87" s="126">
        <v>0</v>
      </c>
      <c r="L87" s="126">
        <v>0</v>
      </c>
      <c r="M87" s="126">
        <v>0</v>
      </c>
      <c r="N87" s="13"/>
      <c r="O87" s="13"/>
      <c r="P87" s="13"/>
      <c r="Z87" s="13"/>
      <c r="AA87" s="4"/>
      <c r="AB87" s="4"/>
      <c r="AC87" s="4"/>
      <c r="AD87" s="4"/>
      <c r="AE87" s="13"/>
      <c r="AF87" s="11"/>
      <c r="AG87" s="11"/>
    </row>
    <row r="88" spans="1:36" ht="13.5" thickBot="1">
      <c r="A88" s="6">
        <v>41179</v>
      </c>
      <c r="B88" s="15"/>
      <c r="C88" s="15"/>
      <c r="D88" s="15"/>
      <c r="E88" s="15"/>
      <c r="F88" s="15"/>
      <c r="G88" s="15"/>
      <c r="H88" s="11"/>
      <c r="K88" s="13"/>
      <c r="L88" s="21"/>
      <c r="M88" s="22"/>
      <c r="N88" s="13"/>
      <c r="O88" s="13"/>
      <c r="P88" s="13"/>
      <c r="Z88" s="13"/>
      <c r="AA88" s="4"/>
      <c r="AB88" s="4"/>
      <c r="AC88" s="4"/>
      <c r="AD88" s="4"/>
      <c r="AE88" s="13"/>
      <c r="AF88" s="11"/>
      <c r="AG88" s="11"/>
    </row>
    <row r="89" spans="1:36">
      <c r="A89" s="7"/>
      <c r="B89" s="13">
        <f>COUNT(B50:B88,D50:D88,F50:F88,H50:H75,J50:J75,L50:L75)</f>
        <v>180</v>
      </c>
      <c r="C89" s="13"/>
      <c r="D89" s="13"/>
      <c r="E89" s="13"/>
      <c r="F89" s="13"/>
      <c r="G89" s="13"/>
      <c r="H89" s="11"/>
      <c r="K89" s="13"/>
      <c r="L89" s="21"/>
      <c r="M89" s="22"/>
      <c r="N89" s="13"/>
      <c r="O89" s="13"/>
      <c r="P89" s="13"/>
      <c r="Z89" s="13"/>
      <c r="AA89" s="4"/>
      <c r="AB89" s="4"/>
      <c r="AC89" s="4"/>
      <c r="AD89" s="4"/>
      <c r="AE89" s="13"/>
      <c r="AF89" s="11"/>
      <c r="AG89" s="11"/>
    </row>
    <row r="90" spans="1:36">
      <c r="A90" s="7"/>
      <c r="B90" s="13"/>
      <c r="C90" s="13"/>
      <c r="D90" s="13"/>
      <c r="E90" s="13"/>
      <c r="F90" s="13"/>
      <c r="G90" s="13"/>
      <c r="H90" s="11"/>
      <c r="K90" s="13"/>
      <c r="L90" s="21"/>
      <c r="M90" s="22"/>
      <c r="N90" s="13"/>
      <c r="O90" s="13"/>
      <c r="P90" s="13"/>
      <c r="Z90" s="13"/>
      <c r="AA90" s="4"/>
      <c r="AB90" s="4"/>
      <c r="AC90" s="4"/>
      <c r="AD90" s="4"/>
      <c r="AE90" s="13"/>
      <c r="AF90" s="11"/>
      <c r="AG90" s="11"/>
    </row>
    <row r="91" spans="1:36">
      <c r="A91" s="7"/>
      <c r="B91" s="13"/>
      <c r="C91" s="13"/>
      <c r="D91" s="13"/>
      <c r="E91" s="13"/>
      <c r="F91" s="13"/>
      <c r="G91" s="13"/>
      <c r="H91" s="11"/>
      <c r="K91" s="13"/>
      <c r="L91" s="21"/>
      <c r="M91" s="22"/>
      <c r="N91" s="13"/>
      <c r="O91" s="13"/>
      <c r="P91" s="13"/>
      <c r="Z91" s="13"/>
      <c r="AA91" s="4"/>
      <c r="AB91" s="4"/>
      <c r="AC91" s="4"/>
      <c r="AD91" s="4"/>
      <c r="AE91" s="13"/>
      <c r="AF91" s="11"/>
      <c r="AG91" s="11"/>
    </row>
    <row r="92" spans="1:36">
      <c r="A92" s="7"/>
      <c r="B92" s="13"/>
      <c r="C92" s="13"/>
      <c r="D92" s="13"/>
      <c r="E92" s="13"/>
      <c r="F92" s="13"/>
      <c r="G92" s="13"/>
      <c r="H92" s="11"/>
      <c r="K92" s="13"/>
      <c r="L92" s="21"/>
      <c r="M92" s="22"/>
      <c r="N92" s="13"/>
      <c r="O92" s="13"/>
      <c r="P92" s="13"/>
      <c r="Z92" s="13"/>
      <c r="AA92" s="4"/>
      <c r="AB92" s="4"/>
      <c r="AC92" s="4"/>
      <c r="AD92" s="4"/>
      <c r="AE92" s="13"/>
      <c r="AF92" s="11"/>
      <c r="AG92" s="11"/>
    </row>
    <row r="93" spans="1:36">
      <c r="A93" s="35" t="s">
        <v>26</v>
      </c>
      <c r="Z93" s="11"/>
      <c r="AA93" s="11"/>
      <c r="AB93" s="11"/>
      <c r="AC93" s="11"/>
      <c r="AD93" s="11"/>
      <c r="AE93" s="11"/>
      <c r="AF93" s="11"/>
      <c r="AG93" s="11"/>
    </row>
    <row r="94" spans="1:36">
      <c r="A94" s="1" t="s">
        <v>48</v>
      </c>
      <c r="B94" s="29"/>
      <c r="C94" s="11"/>
      <c r="D94" s="11"/>
      <c r="E94" s="11"/>
      <c r="F94" s="11"/>
      <c r="G94" s="11"/>
      <c r="Z94" s="11"/>
      <c r="AA94" s="11"/>
      <c r="AB94" s="11"/>
      <c r="AC94" s="11"/>
      <c r="AD94" s="11"/>
      <c r="AE94" s="11"/>
      <c r="AF94" s="11"/>
      <c r="AG94" s="11"/>
    </row>
    <row r="95" spans="1:36">
      <c r="A95" s="67" t="s">
        <v>0</v>
      </c>
      <c r="B95" s="70" t="s">
        <v>1</v>
      </c>
      <c r="C95" s="72" t="s">
        <v>2</v>
      </c>
      <c r="D95" s="72" t="s">
        <v>1</v>
      </c>
      <c r="E95" s="72" t="s">
        <v>2</v>
      </c>
      <c r="F95" s="72" t="s">
        <v>1</v>
      </c>
      <c r="G95" s="72" t="s">
        <v>2</v>
      </c>
      <c r="H95" s="70" t="s">
        <v>1</v>
      </c>
      <c r="I95" s="72" t="s">
        <v>2</v>
      </c>
      <c r="J95" s="72" t="s">
        <v>1</v>
      </c>
      <c r="K95" s="72" t="s">
        <v>2</v>
      </c>
      <c r="L95" s="72" t="s">
        <v>1</v>
      </c>
      <c r="M95" s="72" t="s">
        <v>2</v>
      </c>
      <c r="N95" s="70" t="s">
        <v>3</v>
      </c>
      <c r="O95" s="72" t="s">
        <v>4</v>
      </c>
      <c r="P95" s="67" t="s">
        <v>8</v>
      </c>
      <c r="Q95" s="70" t="s">
        <v>9</v>
      </c>
      <c r="R95" s="72" t="s">
        <v>8</v>
      </c>
      <c r="S95" s="72" t="s">
        <v>9</v>
      </c>
      <c r="T95" s="72" t="s">
        <v>8</v>
      </c>
      <c r="U95" s="72" t="s">
        <v>9</v>
      </c>
      <c r="V95" s="72" t="s">
        <v>39</v>
      </c>
      <c r="W95" s="70" t="s">
        <v>40</v>
      </c>
      <c r="X95" s="72" t="s">
        <v>39</v>
      </c>
      <c r="Y95" s="72" t="s">
        <v>40</v>
      </c>
      <c r="Z95" s="72" t="s">
        <v>39</v>
      </c>
      <c r="AA95" s="72" t="s">
        <v>40</v>
      </c>
      <c r="AB95" s="72" t="s">
        <v>53</v>
      </c>
      <c r="AC95" s="70" t="s">
        <v>54</v>
      </c>
      <c r="AD95" s="72" t="s">
        <v>53</v>
      </c>
      <c r="AE95" s="78" t="s">
        <v>54</v>
      </c>
      <c r="AF95" s="72" t="s">
        <v>53</v>
      </c>
      <c r="AG95" s="72" t="s">
        <v>54</v>
      </c>
      <c r="AH95" s="72" t="s">
        <v>5</v>
      </c>
      <c r="AI95" s="67" t="s">
        <v>6</v>
      </c>
      <c r="AJ95" s="70" t="s">
        <v>7</v>
      </c>
    </row>
    <row r="96" spans="1:36">
      <c r="A96" s="8">
        <v>41092</v>
      </c>
      <c r="B96" s="10">
        <v>73</v>
      </c>
      <c r="C96" s="11">
        <v>9</v>
      </c>
      <c r="D96" s="11">
        <v>29</v>
      </c>
      <c r="E96" s="11">
        <v>4</v>
      </c>
      <c r="F96" s="11">
        <v>23</v>
      </c>
      <c r="G96" s="18">
        <v>2</v>
      </c>
      <c r="H96" s="13">
        <v>79</v>
      </c>
      <c r="I96" s="11">
        <v>2</v>
      </c>
      <c r="J96" s="11">
        <v>32</v>
      </c>
      <c r="K96" s="11">
        <v>2</v>
      </c>
      <c r="L96" s="11">
        <v>85</v>
      </c>
      <c r="M96" s="11">
        <v>2</v>
      </c>
      <c r="N96" s="10">
        <v>53</v>
      </c>
      <c r="O96" s="13">
        <v>17</v>
      </c>
      <c r="P96" s="12">
        <v>14</v>
      </c>
      <c r="Q96" s="11">
        <v>1</v>
      </c>
      <c r="R96" s="11">
        <v>15</v>
      </c>
      <c r="S96" s="11">
        <v>1</v>
      </c>
      <c r="T96" s="11">
        <v>64</v>
      </c>
      <c r="U96" s="11">
        <v>1</v>
      </c>
      <c r="V96" s="12">
        <v>19</v>
      </c>
      <c r="W96" s="37">
        <v>2</v>
      </c>
      <c r="X96" s="11">
        <v>14</v>
      </c>
      <c r="Y96" s="10">
        <v>5</v>
      </c>
      <c r="Z96" s="37">
        <v>24</v>
      </c>
      <c r="AA96" s="37">
        <v>10</v>
      </c>
      <c r="AB96" s="12">
        <v>6</v>
      </c>
      <c r="AC96" s="37">
        <v>0</v>
      </c>
      <c r="AD96" s="37">
        <v>19</v>
      </c>
      <c r="AE96" s="37">
        <v>5</v>
      </c>
      <c r="AF96" s="37">
        <v>15</v>
      </c>
      <c r="AG96" s="37">
        <v>2</v>
      </c>
      <c r="AH96" s="44"/>
      <c r="AI96" s="11" t="s">
        <v>106</v>
      </c>
      <c r="AJ96" s="18"/>
    </row>
    <row r="97" spans="1:36" ht="15">
      <c r="A97" s="7">
        <v>41093</v>
      </c>
      <c r="B97" s="54">
        <v>7</v>
      </c>
      <c r="C97" s="54">
        <v>1</v>
      </c>
      <c r="D97" s="54">
        <v>6</v>
      </c>
      <c r="E97" s="54">
        <v>1</v>
      </c>
      <c r="F97" s="54">
        <v>33</v>
      </c>
      <c r="G97" s="16">
        <v>3</v>
      </c>
      <c r="H97" s="54">
        <v>50</v>
      </c>
      <c r="I97" s="54">
        <v>3</v>
      </c>
      <c r="J97" s="54">
        <v>57</v>
      </c>
      <c r="K97" s="54">
        <v>3</v>
      </c>
      <c r="L97" s="54">
        <v>32</v>
      </c>
      <c r="M97" s="16">
        <v>1</v>
      </c>
      <c r="N97" s="83">
        <v>1</v>
      </c>
      <c r="O97" s="16">
        <v>0</v>
      </c>
      <c r="P97" s="54">
        <v>6</v>
      </c>
      <c r="Q97" s="54">
        <v>1</v>
      </c>
      <c r="R97" s="54">
        <v>4</v>
      </c>
      <c r="S97" s="54">
        <v>0</v>
      </c>
      <c r="T97" s="54">
        <v>3</v>
      </c>
      <c r="U97" s="16">
        <v>0</v>
      </c>
      <c r="V97" s="54">
        <v>1</v>
      </c>
      <c r="W97" s="54">
        <v>0</v>
      </c>
      <c r="X97" s="54">
        <v>2</v>
      </c>
      <c r="Y97" s="54">
        <v>0</v>
      </c>
      <c r="Z97" s="54">
        <v>0</v>
      </c>
      <c r="AA97" s="16">
        <v>0</v>
      </c>
      <c r="AB97" s="54">
        <v>6</v>
      </c>
      <c r="AC97" s="54">
        <v>0</v>
      </c>
      <c r="AD97" s="54">
        <v>13</v>
      </c>
      <c r="AE97" s="54">
        <v>3</v>
      </c>
      <c r="AF97" s="54">
        <v>9</v>
      </c>
      <c r="AG97" s="54">
        <v>3</v>
      </c>
      <c r="AH97" s="45"/>
      <c r="AI97" s="13" t="s">
        <v>72</v>
      </c>
      <c r="AJ97" s="16"/>
    </row>
    <row r="98" spans="1:36">
      <c r="A98" s="7">
        <v>41102</v>
      </c>
      <c r="B98" s="13">
        <v>9</v>
      </c>
      <c r="C98" s="11">
        <v>0</v>
      </c>
      <c r="D98" s="11">
        <v>6</v>
      </c>
      <c r="E98" s="11">
        <v>0</v>
      </c>
      <c r="F98" s="11">
        <v>10</v>
      </c>
      <c r="G98" s="16">
        <v>0</v>
      </c>
      <c r="H98" s="13">
        <v>23</v>
      </c>
      <c r="I98" s="11">
        <v>0</v>
      </c>
      <c r="J98" s="11">
        <v>13</v>
      </c>
      <c r="K98" s="11">
        <v>1</v>
      </c>
      <c r="L98" s="11">
        <v>12</v>
      </c>
      <c r="M98" s="16">
        <v>2</v>
      </c>
      <c r="N98" s="13">
        <v>35</v>
      </c>
      <c r="O98" s="16">
        <v>7</v>
      </c>
      <c r="P98" s="13">
        <v>3</v>
      </c>
      <c r="Q98" s="11">
        <v>0</v>
      </c>
      <c r="R98" s="11">
        <v>8</v>
      </c>
      <c r="S98" s="11">
        <v>1</v>
      </c>
      <c r="T98" s="11">
        <v>10</v>
      </c>
      <c r="U98" s="16">
        <v>1</v>
      </c>
      <c r="V98" s="11">
        <v>0</v>
      </c>
      <c r="W98" s="13">
        <v>0</v>
      </c>
      <c r="X98" s="13">
        <v>1</v>
      </c>
      <c r="Y98" s="13">
        <v>0</v>
      </c>
      <c r="Z98" s="13">
        <v>1</v>
      </c>
      <c r="AA98" s="16">
        <v>0</v>
      </c>
      <c r="AB98" s="13">
        <v>8</v>
      </c>
      <c r="AC98" s="13">
        <v>0</v>
      </c>
      <c r="AD98" s="13">
        <v>7</v>
      </c>
      <c r="AE98" s="13">
        <v>0</v>
      </c>
      <c r="AF98" s="13">
        <v>13</v>
      </c>
      <c r="AG98" s="13">
        <v>1</v>
      </c>
      <c r="AH98" s="7"/>
      <c r="AI98" s="13" t="s">
        <v>129</v>
      </c>
      <c r="AJ98" s="16"/>
    </row>
    <row r="99" spans="1:36">
      <c r="A99" s="7">
        <v>41105</v>
      </c>
      <c r="B99" s="13">
        <v>85</v>
      </c>
      <c r="C99" s="11">
        <v>8</v>
      </c>
      <c r="D99" s="11">
        <v>79</v>
      </c>
      <c r="E99" s="11">
        <v>2</v>
      </c>
      <c r="F99" s="11">
        <v>51</v>
      </c>
      <c r="G99" s="16">
        <v>3</v>
      </c>
      <c r="H99" s="13">
        <v>27</v>
      </c>
      <c r="I99" s="11">
        <v>4</v>
      </c>
      <c r="J99" s="11">
        <v>20</v>
      </c>
      <c r="K99" s="11">
        <v>1</v>
      </c>
      <c r="L99" s="11">
        <v>79</v>
      </c>
      <c r="M99" s="16">
        <v>2</v>
      </c>
      <c r="N99" s="13">
        <v>0</v>
      </c>
      <c r="O99" s="16">
        <v>0</v>
      </c>
      <c r="P99" s="13">
        <v>16</v>
      </c>
      <c r="Q99" s="11">
        <v>0</v>
      </c>
      <c r="R99" s="11">
        <v>14</v>
      </c>
      <c r="S99" s="11">
        <v>0</v>
      </c>
      <c r="T99" s="11">
        <v>17</v>
      </c>
      <c r="U99" s="16">
        <v>0</v>
      </c>
      <c r="V99" s="11">
        <v>21</v>
      </c>
      <c r="W99" s="13">
        <v>0</v>
      </c>
      <c r="X99" s="13">
        <v>10</v>
      </c>
      <c r="Y99" s="13">
        <v>0</v>
      </c>
      <c r="Z99" s="13">
        <v>13</v>
      </c>
      <c r="AA99" s="16">
        <v>1</v>
      </c>
      <c r="AB99" s="13">
        <v>35</v>
      </c>
      <c r="AC99" s="13">
        <v>5</v>
      </c>
      <c r="AD99" s="13">
        <v>18</v>
      </c>
      <c r="AE99" s="13">
        <v>1</v>
      </c>
      <c r="AF99" s="13">
        <v>12</v>
      </c>
      <c r="AG99" s="16">
        <v>2</v>
      </c>
      <c r="AH99" s="7"/>
      <c r="AI99" s="13" t="s">
        <v>82</v>
      </c>
      <c r="AJ99" s="16"/>
    </row>
    <row r="100" spans="1:36">
      <c r="A100" s="5">
        <v>41107</v>
      </c>
      <c r="B100" s="93">
        <v>37</v>
      </c>
      <c r="C100" s="93">
        <v>4</v>
      </c>
      <c r="D100" s="93">
        <v>3</v>
      </c>
      <c r="E100" s="93">
        <v>0</v>
      </c>
      <c r="F100" s="93">
        <v>3</v>
      </c>
      <c r="G100" s="16">
        <v>0</v>
      </c>
      <c r="H100" s="93">
        <v>9</v>
      </c>
      <c r="I100" s="93">
        <v>2</v>
      </c>
      <c r="J100" s="93">
        <v>2</v>
      </c>
      <c r="K100" s="93">
        <v>0</v>
      </c>
      <c r="L100" s="93">
        <v>5</v>
      </c>
      <c r="M100" s="16">
        <v>0</v>
      </c>
      <c r="N100" s="93">
        <v>2</v>
      </c>
      <c r="O100" s="16">
        <v>0</v>
      </c>
      <c r="P100" s="93">
        <v>0</v>
      </c>
      <c r="Q100" s="93">
        <v>0</v>
      </c>
      <c r="R100" s="93">
        <v>1</v>
      </c>
      <c r="S100" s="93">
        <v>0</v>
      </c>
      <c r="T100" s="93">
        <v>2</v>
      </c>
      <c r="U100" s="16">
        <v>0</v>
      </c>
      <c r="V100" s="93">
        <v>1</v>
      </c>
      <c r="W100" s="93">
        <v>0</v>
      </c>
      <c r="X100" s="93">
        <v>0</v>
      </c>
      <c r="Y100" s="93">
        <v>0</v>
      </c>
      <c r="Z100" s="93">
        <v>0</v>
      </c>
      <c r="AA100" s="16">
        <v>0</v>
      </c>
      <c r="AB100" s="93">
        <v>0</v>
      </c>
      <c r="AC100" s="93">
        <v>0</v>
      </c>
      <c r="AD100" s="93">
        <v>4</v>
      </c>
      <c r="AE100" s="93">
        <v>1</v>
      </c>
      <c r="AF100" s="93">
        <v>0</v>
      </c>
      <c r="AG100" s="16">
        <v>0</v>
      </c>
      <c r="AH100" s="7"/>
      <c r="AI100" s="13" t="s">
        <v>74</v>
      </c>
      <c r="AJ100" s="16"/>
    </row>
    <row r="101" spans="1:36" ht="15">
      <c r="A101" s="5">
        <v>41108</v>
      </c>
      <c r="B101" s="83">
        <v>12</v>
      </c>
      <c r="C101" s="83">
        <v>2</v>
      </c>
      <c r="D101" s="83">
        <v>3</v>
      </c>
      <c r="E101" s="83">
        <v>1</v>
      </c>
      <c r="F101" s="83">
        <v>0</v>
      </c>
      <c r="G101" s="16">
        <v>0</v>
      </c>
      <c r="H101" s="83">
        <v>75</v>
      </c>
      <c r="I101" s="83">
        <v>2</v>
      </c>
      <c r="J101" s="83">
        <v>120</v>
      </c>
      <c r="K101" s="83">
        <v>7</v>
      </c>
      <c r="L101" s="83">
        <v>67</v>
      </c>
      <c r="M101" s="16">
        <v>4</v>
      </c>
      <c r="N101" s="83">
        <v>13</v>
      </c>
      <c r="O101" s="16">
        <v>5</v>
      </c>
      <c r="P101" s="91">
        <v>2</v>
      </c>
      <c r="Q101" s="91">
        <v>0</v>
      </c>
      <c r="R101" s="91">
        <v>7</v>
      </c>
      <c r="S101" s="91">
        <v>0</v>
      </c>
      <c r="T101" s="91">
        <v>4</v>
      </c>
      <c r="U101" s="16">
        <v>0</v>
      </c>
      <c r="V101" s="91">
        <v>0</v>
      </c>
      <c r="W101" s="91">
        <v>0</v>
      </c>
      <c r="X101" s="91">
        <v>0</v>
      </c>
      <c r="Y101" s="91">
        <v>0</v>
      </c>
      <c r="Z101" s="91">
        <v>0</v>
      </c>
      <c r="AA101" s="16">
        <v>0</v>
      </c>
      <c r="AB101" s="91">
        <v>62</v>
      </c>
      <c r="AC101" s="91">
        <v>0</v>
      </c>
      <c r="AD101" s="91">
        <v>10</v>
      </c>
      <c r="AE101" s="91">
        <v>0</v>
      </c>
      <c r="AF101" s="91">
        <v>8</v>
      </c>
      <c r="AG101" s="16">
        <v>0</v>
      </c>
      <c r="AH101" s="7"/>
      <c r="AI101" s="13" t="s">
        <v>75</v>
      </c>
      <c r="AJ101" s="16"/>
    </row>
    <row r="102" spans="1:36">
      <c r="A102" s="5">
        <v>41116</v>
      </c>
      <c r="B102" s="10">
        <v>21</v>
      </c>
      <c r="C102" s="11">
        <v>2</v>
      </c>
      <c r="D102" s="11">
        <v>10</v>
      </c>
      <c r="E102" s="11">
        <v>0</v>
      </c>
      <c r="F102" s="11">
        <v>36</v>
      </c>
      <c r="G102" s="16">
        <v>4</v>
      </c>
      <c r="H102" s="13">
        <v>53</v>
      </c>
      <c r="I102" s="11">
        <v>2</v>
      </c>
      <c r="J102" s="11">
        <v>63</v>
      </c>
      <c r="K102" s="11">
        <v>1</v>
      </c>
      <c r="L102" s="11">
        <v>23</v>
      </c>
      <c r="M102" s="16">
        <v>0</v>
      </c>
      <c r="N102" s="10">
        <v>2</v>
      </c>
      <c r="O102" s="13">
        <v>1</v>
      </c>
      <c r="P102" s="10">
        <v>23</v>
      </c>
      <c r="Q102" s="11">
        <v>4</v>
      </c>
      <c r="R102" s="11">
        <v>19</v>
      </c>
      <c r="S102" s="11">
        <v>0</v>
      </c>
      <c r="T102" s="11">
        <v>21</v>
      </c>
      <c r="U102" s="11">
        <v>1</v>
      </c>
      <c r="V102" s="10">
        <v>19</v>
      </c>
      <c r="W102" s="13">
        <v>1</v>
      </c>
      <c r="X102" s="13">
        <v>15</v>
      </c>
      <c r="Y102" s="13">
        <v>0</v>
      </c>
      <c r="Z102" s="13">
        <v>9</v>
      </c>
      <c r="AA102" s="13">
        <v>1</v>
      </c>
      <c r="AB102" s="10">
        <v>42</v>
      </c>
      <c r="AC102" s="13">
        <v>6</v>
      </c>
      <c r="AD102" s="13">
        <v>33</v>
      </c>
      <c r="AE102" s="13">
        <v>4</v>
      </c>
      <c r="AF102" s="13">
        <v>5</v>
      </c>
      <c r="AG102" s="13">
        <v>0</v>
      </c>
      <c r="AH102" s="45"/>
      <c r="AI102" s="13" t="s">
        <v>66</v>
      </c>
      <c r="AJ102" s="16"/>
    </row>
    <row r="103" spans="1:36">
      <c r="A103" s="5">
        <v>41117</v>
      </c>
      <c r="B103" s="10">
        <v>8</v>
      </c>
      <c r="C103" s="11">
        <v>0</v>
      </c>
      <c r="D103" s="11">
        <v>262</v>
      </c>
      <c r="E103" s="11">
        <v>20</v>
      </c>
      <c r="F103" s="11">
        <v>2</v>
      </c>
      <c r="G103" s="16">
        <v>0</v>
      </c>
      <c r="H103" s="13">
        <v>19</v>
      </c>
      <c r="I103" s="11">
        <v>3</v>
      </c>
      <c r="J103" s="11">
        <v>29</v>
      </c>
      <c r="K103" s="11">
        <v>3</v>
      </c>
      <c r="L103" s="11">
        <v>50</v>
      </c>
      <c r="M103" s="16">
        <v>4</v>
      </c>
      <c r="N103" s="10">
        <v>7</v>
      </c>
      <c r="O103" s="13">
        <v>2</v>
      </c>
      <c r="P103" s="10">
        <v>1</v>
      </c>
      <c r="Q103" s="11">
        <v>0</v>
      </c>
      <c r="R103" s="11">
        <v>1</v>
      </c>
      <c r="S103" s="11">
        <v>1</v>
      </c>
      <c r="T103" s="11">
        <v>1</v>
      </c>
      <c r="U103" s="11">
        <v>0</v>
      </c>
      <c r="V103" s="10">
        <v>0</v>
      </c>
      <c r="W103" s="13">
        <v>0</v>
      </c>
      <c r="X103" s="13">
        <v>1</v>
      </c>
      <c r="Y103" s="13">
        <v>0</v>
      </c>
      <c r="Z103" s="13">
        <v>2</v>
      </c>
      <c r="AA103" s="13">
        <v>0</v>
      </c>
      <c r="AB103" s="10">
        <v>6</v>
      </c>
      <c r="AC103" s="13">
        <v>0</v>
      </c>
      <c r="AD103" s="13">
        <v>5</v>
      </c>
      <c r="AE103" s="13">
        <v>1</v>
      </c>
      <c r="AF103" s="13">
        <v>1</v>
      </c>
      <c r="AG103" s="13">
        <v>1</v>
      </c>
      <c r="AH103" s="45"/>
      <c r="AI103" s="13" t="s">
        <v>77</v>
      </c>
      <c r="AJ103" s="16"/>
    </row>
    <row r="104" spans="1:36">
      <c r="A104" s="5">
        <v>41120</v>
      </c>
      <c r="B104" s="10">
        <v>34</v>
      </c>
      <c r="C104" s="11">
        <v>8</v>
      </c>
      <c r="D104" s="11">
        <v>15</v>
      </c>
      <c r="E104" s="11">
        <v>1</v>
      </c>
      <c r="F104" s="11">
        <v>11</v>
      </c>
      <c r="G104" s="16">
        <v>0</v>
      </c>
      <c r="H104" s="13">
        <v>60</v>
      </c>
      <c r="I104" s="11">
        <v>6</v>
      </c>
      <c r="J104" s="11">
        <v>57</v>
      </c>
      <c r="K104" s="11">
        <v>9</v>
      </c>
      <c r="L104" s="11">
        <v>142</v>
      </c>
      <c r="M104" s="11">
        <v>19</v>
      </c>
      <c r="N104" s="10">
        <v>0</v>
      </c>
      <c r="O104" s="13">
        <v>0</v>
      </c>
      <c r="P104" s="10">
        <v>102</v>
      </c>
      <c r="Q104" s="11">
        <v>4</v>
      </c>
      <c r="R104" s="11">
        <v>36</v>
      </c>
      <c r="S104" s="11">
        <v>6</v>
      </c>
      <c r="T104" s="11">
        <v>19</v>
      </c>
      <c r="U104" s="11">
        <v>1</v>
      </c>
      <c r="V104" s="10">
        <v>14</v>
      </c>
      <c r="W104" s="13">
        <v>2</v>
      </c>
      <c r="X104" s="13">
        <v>26</v>
      </c>
      <c r="Y104" s="13">
        <v>9</v>
      </c>
      <c r="Z104" s="13">
        <v>9</v>
      </c>
      <c r="AA104" s="13">
        <v>0</v>
      </c>
      <c r="AB104" s="10">
        <v>11</v>
      </c>
      <c r="AC104" s="13">
        <v>2</v>
      </c>
      <c r="AD104" s="13">
        <v>4</v>
      </c>
      <c r="AE104" s="13">
        <v>1</v>
      </c>
      <c r="AF104" s="13">
        <v>206</v>
      </c>
      <c r="AG104" s="13">
        <v>9</v>
      </c>
      <c r="AH104" s="45"/>
      <c r="AI104" s="11" t="s">
        <v>71</v>
      </c>
      <c r="AJ104" s="16"/>
    </row>
    <row r="105" spans="1:36">
      <c r="A105" s="5">
        <v>41121</v>
      </c>
      <c r="B105" s="10">
        <v>96</v>
      </c>
      <c r="C105" s="11">
        <v>20</v>
      </c>
      <c r="D105" s="11">
        <v>75</v>
      </c>
      <c r="E105" s="11">
        <v>5</v>
      </c>
      <c r="F105" s="11">
        <v>116</v>
      </c>
      <c r="G105" s="16">
        <v>13</v>
      </c>
      <c r="H105" s="13">
        <v>59</v>
      </c>
      <c r="I105" s="11">
        <v>5</v>
      </c>
      <c r="J105" s="11">
        <v>75</v>
      </c>
      <c r="K105" s="11">
        <v>5</v>
      </c>
      <c r="L105" s="11">
        <v>62</v>
      </c>
      <c r="M105" s="11">
        <v>9</v>
      </c>
      <c r="N105" s="10">
        <v>0</v>
      </c>
      <c r="O105" s="13">
        <v>0</v>
      </c>
      <c r="P105" s="10">
        <v>37</v>
      </c>
      <c r="Q105" s="11">
        <v>3</v>
      </c>
      <c r="R105" s="11">
        <v>59</v>
      </c>
      <c r="S105" s="11">
        <v>2</v>
      </c>
      <c r="T105" s="11">
        <v>7</v>
      </c>
      <c r="U105" s="11">
        <v>0</v>
      </c>
      <c r="V105" s="10">
        <v>54</v>
      </c>
      <c r="W105" s="13">
        <v>11</v>
      </c>
      <c r="X105" s="13">
        <v>25</v>
      </c>
      <c r="Y105" s="13">
        <v>3</v>
      </c>
      <c r="Z105" s="13">
        <v>76</v>
      </c>
      <c r="AA105" s="13">
        <v>14</v>
      </c>
      <c r="AB105" s="10">
        <v>17</v>
      </c>
      <c r="AC105" s="13">
        <v>0</v>
      </c>
      <c r="AD105" s="13">
        <v>5</v>
      </c>
      <c r="AE105" s="13">
        <v>0</v>
      </c>
      <c r="AF105" s="13">
        <v>16</v>
      </c>
      <c r="AG105" s="13">
        <v>7</v>
      </c>
      <c r="AH105" s="45"/>
      <c r="AI105" s="16" t="s">
        <v>64</v>
      </c>
      <c r="AJ105" s="95"/>
    </row>
    <row r="106" spans="1:36">
      <c r="A106" s="5">
        <v>41127</v>
      </c>
      <c r="B106" s="10">
        <v>48</v>
      </c>
      <c r="C106" s="11">
        <v>2</v>
      </c>
      <c r="D106" s="11">
        <v>33</v>
      </c>
      <c r="E106" s="11">
        <v>3</v>
      </c>
      <c r="F106" s="11">
        <v>12</v>
      </c>
      <c r="G106" s="16">
        <v>0</v>
      </c>
      <c r="H106" s="13">
        <v>31</v>
      </c>
      <c r="I106" s="11">
        <v>2</v>
      </c>
      <c r="J106" s="11">
        <v>78</v>
      </c>
      <c r="K106" s="11">
        <v>1</v>
      </c>
      <c r="L106" s="11">
        <v>158</v>
      </c>
      <c r="M106" s="11">
        <v>5</v>
      </c>
      <c r="N106" s="10">
        <v>9</v>
      </c>
      <c r="O106" s="13">
        <v>3</v>
      </c>
      <c r="P106" s="10">
        <v>17</v>
      </c>
      <c r="Q106" s="11">
        <v>0</v>
      </c>
      <c r="R106" s="11">
        <v>21</v>
      </c>
      <c r="S106" s="11">
        <v>1</v>
      </c>
      <c r="T106" s="11">
        <v>81</v>
      </c>
      <c r="U106" s="11">
        <v>6</v>
      </c>
      <c r="V106" s="10">
        <v>38</v>
      </c>
      <c r="W106" s="13">
        <v>0</v>
      </c>
      <c r="X106" s="13">
        <v>34</v>
      </c>
      <c r="Y106" s="13">
        <v>1</v>
      </c>
      <c r="Z106" s="13">
        <v>18</v>
      </c>
      <c r="AA106" s="13">
        <v>1</v>
      </c>
      <c r="AB106" s="10">
        <v>35</v>
      </c>
      <c r="AC106" s="13">
        <v>0</v>
      </c>
      <c r="AD106" s="13">
        <v>23</v>
      </c>
      <c r="AE106" s="13">
        <v>0</v>
      </c>
      <c r="AF106" s="13">
        <v>14</v>
      </c>
      <c r="AG106" s="13">
        <v>0</v>
      </c>
      <c r="AH106" s="45"/>
      <c r="AI106" s="13" t="s">
        <v>79</v>
      </c>
      <c r="AJ106" s="16"/>
    </row>
    <row r="107" spans="1:36">
      <c r="A107" s="5">
        <v>41129</v>
      </c>
      <c r="B107" s="10">
        <v>25</v>
      </c>
      <c r="C107" s="11">
        <v>5</v>
      </c>
      <c r="D107" s="11">
        <v>6</v>
      </c>
      <c r="E107" s="11">
        <v>0</v>
      </c>
      <c r="F107" s="11">
        <v>20</v>
      </c>
      <c r="G107" s="16">
        <v>1</v>
      </c>
      <c r="H107" s="13">
        <v>9</v>
      </c>
      <c r="I107" s="11">
        <v>0</v>
      </c>
      <c r="J107" s="11">
        <v>13</v>
      </c>
      <c r="K107" s="11">
        <v>1</v>
      </c>
      <c r="L107" s="11">
        <v>4</v>
      </c>
      <c r="M107" s="11">
        <v>0</v>
      </c>
      <c r="N107" s="10">
        <v>117</v>
      </c>
      <c r="O107" s="13">
        <v>34</v>
      </c>
      <c r="P107" s="10">
        <v>209</v>
      </c>
      <c r="Q107" s="11">
        <v>10</v>
      </c>
      <c r="R107" s="11">
        <v>59</v>
      </c>
      <c r="S107" s="11">
        <v>3</v>
      </c>
      <c r="T107" s="11">
        <v>23</v>
      </c>
      <c r="U107" s="11">
        <v>1</v>
      </c>
      <c r="V107" s="10">
        <v>8</v>
      </c>
      <c r="W107" s="13">
        <v>1</v>
      </c>
      <c r="X107" s="13">
        <v>21</v>
      </c>
      <c r="Y107" s="13">
        <v>1</v>
      </c>
      <c r="Z107" s="13">
        <v>12</v>
      </c>
      <c r="AA107" s="13">
        <v>2</v>
      </c>
      <c r="AB107" s="10">
        <v>45</v>
      </c>
      <c r="AC107" s="13">
        <v>3</v>
      </c>
      <c r="AD107" s="13">
        <v>18</v>
      </c>
      <c r="AE107" s="13">
        <v>1</v>
      </c>
      <c r="AF107" s="13">
        <v>37</v>
      </c>
      <c r="AG107" s="13">
        <v>5</v>
      </c>
      <c r="AH107" s="45"/>
      <c r="AI107" s="13" t="s">
        <v>90</v>
      </c>
      <c r="AJ107" s="16"/>
    </row>
    <row r="108" spans="1:36">
      <c r="A108" s="5">
        <v>41135</v>
      </c>
      <c r="B108" s="10">
        <v>133</v>
      </c>
      <c r="C108" s="11">
        <v>15</v>
      </c>
      <c r="D108" s="11">
        <v>22</v>
      </c>
      <c r="E108" s="11">
        <v>3</v>
      </c>
      <c r="F108" s="11">
        <v>21</v>
      </c>
      <c r="G108" s="16">
        <v>1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0">
        <v>30</v>
      </c>
      <c r="O108" s="13">
        <v>12</v>
      </c>
      <c r="P108" s="10">
        <v>37</v>
      </c>
      <c r="Q108" s="11">
        <v>0</v>
      </c>
      <c r="R108" s="11">
        <v>19</v>
      </c>
      <c r="S108" s="11">
        <v>1</v>
      </c>
      <c r="T108" s="11">
        <v>8</v>
      </c>
      <c r="U108" s="11">
        <v>0</v>
      </c>
      <c r="V108" s="10">
        <v>2</v>
      </c>
      <c r="W108" s="13">
        <v>0</v>
      </c>
      <c r="X108" s="13">
        <v>2</v>
      </c>
      <c r="Y108" s="13">
        <v>0</v>
      </c>
      <c r="Z108" s="13">
        <v>1</v>
      </c>
      <c r="AA108" s="13">
        <v>0</v>
      </c>
      <c r="AB108" s="10">
        <v>28</v>
      </c>
      <c r="AC108" s="13">
        <v>1</v>
      </c>
      <c r="AD108" s="13">
        <v>22</v>
      </c>
      <c r="AE108" s="13">
        <v>1</v>
      </c>
      <c r="AF108" s="13">
        <v>8</v>
      </c>
      <c r="AG108" s="13">
        <v>1</v>
      </c>
      <c r="AH108" s="45"/>
      <c r="AI108" s="13" t="s">
        <v>123</v>
      </c>
      <c r="AJ108" s="16"/>
    </row>
    <row r="109" spans="1:36">
      <c r="A109" s="5">
        <v>41136</v>
      </c>
      <c r="B109" s="10">
        <v>132</v>
      </c>
      <c r="C109" s="11">
        <v>7</v>
      </c>
      <c r="D109" s="11">
        <v>357</v>
      </c>
      <c r="E109" s="11">
        <v>24</v>
      </c>
      <c r="F109" s="11">
        <v>236</v>
      </c>
      <c r="G109" s="16">
        <v>14</v>
      </c>
      <c r="H109" s="13">
        <v>49</v>
      </c>
      <c r="I109" s="11">
        <v>3</v>
      </c>
      <c r="J109" s="11">
        <v>26</v>
      </c>
      <c r="K109" s="11">
        <v>1</v>
      </c>
      <c r="L109" s="11">
        <v>15</v>
      </c>
      <c r="M109" s="11">
        <v>1</v>
      </c>
      <c r="N109" s="10">
        <v>1</v>
      </c>
      <c r="O109" s="13">
        <v>0</v>
      </c>
      <c r="P109" s="10">
        <v>51</v>
      </c>
      <c r="Q109" s="11">
        <v>6</v>
      </c>
      <c r="R109" s="11">
        <v>25</v>
      </c>
      <c r="S109" s="11">
        <v>1</v>
      </c>
      <c r="T109" s="11">
        <v>42</v>
      </c>
      <c r="U109" s="11">
        <v>5</v>
      </c>
      <c r="V109" s="10">
        <v>29</v>
      </c>
      <c r="W109" s="13">
        <v>2</v>
      </c>
      <c r="X109" s="13">
        <v>18</v>
      </c>
      <c r="Y109" s="13">
        <v>3</v>
      </c>
      <c r="Z109" s="13">
        <v>8</v>
      </c>
      <c r="AA109" s="13">
        <v>0</v>
      </c>
      <c r="AB109" s="10">
        <v>3</v>
      </c>
      <c r="AC109" s="13">
        <v>0</v>
      </c>
      <c r="AD109" s="13">
        <v>2</v>
      </c>
      <c r="AE109" s="13">
        <v>0</v>
      </c>
      <c r="AF109" s="13">
        <v>0</v>
      </c>
      <c r="AG109" s="13">
        <v>0</v>
      </c>
      <c r="AH109" s="45"/>
      <c r="AI109" s="13" t="s">
        <v>86</v>
      </c>
      <c r="AJ109" s="16"/>
    </row>
    <row r="110" spans="1:36">
      <c r="A110" s="5">
        <v>41142</v>
      </c>
      <c r="B110" s="10">
        <v>211</v>
      </c>
      <c r="C110" s="11">
        <v>11</v>
      </c>
      <c r="D110" s="11">
        <v>118</v>
      </c>
      <c r="E110" s="11">
        <v>5</v>
      </c>
      <c r="F110" s="11">
        <v>82</v>
      </c>
      <c r="G110" s="16">
        <v>4</v>
      </c>
      <c r="H110" s="13">
        <v>393</v>
      </c>
      <c r="I110" s="11">
        <v>6</v>
      </c>
      <c r="J110" s="11">
        <v>251</v>
      </c>
      <c r="K110" s="11">
        <v>4</v>
      </c>
      <c r="L110" s="11">
        <v>198</v>
      </c>
      <c r="M110" s="11">
        <v>1</v>
      </c>
      <c r="N110" s="10">
        <v>20</v>
      </c>
      <c r="O110" s="13">
        <v>3</v>
      </c>
      <c r="P110" s="10">
        <v>440</v>
      </c>
      <c r="Q110" s="11">
        <v>3</v>
      </c>
      <c r="R110" s="11">
        <v>260</v>
      </c>
      <c r="S110" s="11">
        <v>1</v>
      </c>
      <c r="T110" s="11">
        <v>188</v>
      </c>
      <c r="U110" s="11">
        <v>1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304</v>
      </c>
      <c r="AC110" s="13">
        <v>9</v>
      </c>
      <c r="AD110" s="13">
        <v>253</v>
      </c>
      <c r="AE110" s="13">
        <v>5</v>
      </c>
      <c r="AF110" s="13">
        <v>318</v>
      </c>
      <c r="AG110" s="13">
        <v>6</v>
      </c>
      <c r="AH110" s="45" t="s">
        <v>89</v>
      </c>
      <c r="AI110" s="13" t="s">
        <v>88</v>
      </c>
      <c r="AJ110" s="16"/>
    </row>
    <row r="111" spans="1:36">
      <c r="A111" s="5">
        <v>41143</v>
      </c>
      <c r="B111" s="10">
        <v>64</v>
      </c>
      <c r="C111" s="11">
        <v>3</v>
      </c>
      <c r="D111" s="11">
        <v>17</v>
      </c>
      <c r="E111" s="11">
        <v>1</v>
      </c>
      <c r="F111" s="11">
        <v>16</v>
      </c>
      <c r="G111" s="16">
        <v>1</v>
      </c>
      <c r="H111" s="13">
        <v>14</v>
      </c>
      <c r="I111" s="11">
        <v>3</v>
      </c>
      <c r="J111" s="11">
        <v>28</v>
      </c>
      <c r="K111" s="11">
        <v>4</v>
      </c>
      <c r="L111" s="11">
        <v>29</v>
      </c>
      <c r="M111" s="11">
        <v>1</v>
      </c>
      <c r="N111" s="10">
        <v>56</v>
      </c>
      <c r="O111" s="13">
        <v>27</v>
      </c>
      <c r="P111" s="10">
        <v>33</v>
      </c>
      <c r="Q111" s="11">
        <v>4</v>
      </c>
      <c r="R111" s="11">
        <v>67</v>
      </c>
      <c r="S111" s="11">
        <v>3</v>
      </c>
      <c r="T111" s="11">
        <v>33</v>
      </c>
      <c r="U111" s="11">
        <v>4</v>
      </c>
      <c r="V111" s="10">
        <v>3</v>
      </c>
      <c r="W111" s="13">
        <v>0</v>
      </c>
      <c r="X111" s="13">
        <v>10</v>
      </c>
      <c r="Y111" s="13">
        <v>0</v>
      </c>
      <c r="Z111" s="13">
        <v>3</v>
      </c>
      <c r="AA111" s="13">
        <v>0</v>
      </c>
      <c r="AB111" s="10">
        <v>16</v>
      </c>
      <c r="AC111" s="13">
        <v>1</v>
      </c>
      <c r="AD111" s="13">
        <v>71</v>
      </c>
      <c r="AE111" s="13">
        <v>4</v>
      </c>
      <c r="AF111" s="13">
        <v>45</v>
      </c>
      <c r="AG111" s="13">
        <v>6</v>
      </c>
      <c r="AH111" s="45"/>
      <c r="AI111" s="13" t="s">
        <v>93</v>
      </c>
      <c r="AJ111" s="16"/>
    </row>
    <row r="112" spans="1:36">
      <c r="A112" s="5">
        <v>41150</v>
      </c>
      <c r="B112" s="10">
        <v>108</v>
      </c>
      <c r="C112" s="11">
        <v>9</v>
      </c>
      <c r="D112" s="11">
        <v>46</v>
      </c>
      <c r="E112" s="11">
        <v>3</v>
      </c>
      <c r="F112" s="11">
        <v>22</v>
      </c>
      <c r="G112" s="16">
        <v>1</v>
      </c>
      <c r="H112" s="13">
        <v>160</v>
      </c>
      <c r="I112" s="11">
        <v>7</v>
      </c>
      <c r="J112" s="11">
        <v>133</v>
      </c>
      <c r="K112" s="11">
        <v>9</v>
      </c>
      <c r="L112" s="11">
        <v>132</v>
      </c>
      <c r="M112" s="11">
        <v>6</v>
      </c>
      <c r="N112" s="10">
        <v>52</v>
      </c>
      <c r="O112" s="13">
        <v>10</v>
      </c>
      <c r="P112" s="10">
        <v>83</v>
      </c>
      <c r="Q112" s="11">
        <v>6</v>
      </c>
      <c r="R112" s="11">
        <v>84</v>
      </c>
      <c r="S112" s="11">
        <v>6</v>
      </c>
      <c r="T112" s="11">
        <v>30</v>
      </c>
      <c r="U112" s="11">
        <v>0</v>
      </c>
      <c r="V112" s="10">
        <v>23</v>
      </c>
      <c r="W112" s="13">
        <v>3</v>
      </c>
      <c r="X112" s="13">
        <v>2</v>
      </c>
      <c r="Y112" s="13">
        <v>1</v>
      </c>
      <c r="Z112" s="13">
        <v>3</v>
      </c>
      <c r="AA112" s="13">
        <v>1</v>
      </c>
      <c r="AB112" s="10">
        <v>30</v>
      </c>
      <c r="AC112" s="13">
        <v>7</v>
      </c>
      <c r="AD112" s="13">
        <v>63</v>
      </c>
      <c r="AE112" s="13">
        <v>7</v>
      </c>
      <c r="AF112" s="13">
        <v>24</v>
      </c>
      <c r="AG112" s="13">
        <v>3</v>
      </c>
      <c r="AH112" s="45"/>
      <c r="AI112" s="13" t="s">
        <v>108</v>
      </c>
      <c r="AJ112" s="16"/>
    </row>
    <row r="113" spans="1:36">
      <c r="A113" s="5">
        <v>41152</v>
      </c>
      <c r="B113" s="10">
        <v>92</v>
      </c>
      <c r="C113" s="11">
        <v>6</v>
      </c>
      <c r="D113" s="11">
        <v>15</v>
      </c>
      <c r="E113" s="11">
        <v>0</v>
      </c>
      <c r="F113" s="11">
        <v>2</v>
      </c>
      <c r="G113" s="16">
        <v>0</v>
      </c>
      <c r="H113" s="13">
        <v>34</v>
      </c>
      <c r="I113" s="11">
        <v>7</v>
      </c>
      <c r="J113" s="11">
        <v>126</v>
      </c>
      <c r="K113" s="11">
        <v>5</v>
      </c>
      <c r="L113" s="11">
        <v>92</v>
      </c>
      <c r="M113" s="11">
        <v>10</v>
      </c>
      <c r="N113" s="10">
        <v>34</v>
      </c>
      <c r="O113" s="13">
        <v>9</v>
      </c>
      <c r="P113" s="10">
        <v>48</v>
      </c>
      <c r="Q113" s="11">
        <v>5</v>
      </c>
      <c r="R113" s="11">
        <v>35</v>
      </c>
      <c r="S113" s="11">
        <v>4</v>
      </c>
      <c r="T113" s="11">
        <v>73</v>
      </c>
      <c r="U113" s="11">
        <v>1</v>
      </c>
      <c r="V113" s="10">
        <v>2</v>
      </c>
      <c r="W113" s="13">
        <v>1</v>
      </c>
      <c r="X113" s="13">
        <v>0</v>
      </c>
      <c r="Y113" s="13">
        <v>0</v>
      </c>
      <c r="Z113" s="13">
        <v>4</v>
      </c>
      <c r="AA113" s="13">
        <v>0</v>
      </c>
      <c r="AB113" s="10">
        <v>1</v>
      </c>
      <c r="AC113" s="13">
        <v>0</v>
      </c>
      <c r="AD113" s="13">
        <v>4</v>
      </c>
      <c r="AE113" s="13">
        <v>0</v>
      </c>
      <c r="AF113" s="13">
        <v>5</v>
      </c>
      <c r="AG113" s="13">
        <v>0</v>
      </c>
      <c r="AH113" s="100"/>
      <c r="AI113" s="13" t="s">
        <v>94</v>
      </c>
      <c r="AJ113" s="16"/>
    </row>
    <row r="114" spans="1:36">
      <c r="A114" s="5">
        <v>41156</v>
      </c>
      <c r="B114" s="10">
        <v>40</v>
      </c>
      <c r="C114" s="11">
        <v>2</v>
      </c>
      <c r="D114" s="11">
        <v>46</v>
      </c>
      <c r="E114" s="11">
        <v>1</v>
      </c>
      <c r="F114" s="11">
        <v>9</v>
      </c>
      <c r="G114" s="16">
        <v>0</v>
      </c>
      <c r="H114" s="13">
        <v>32</v>
      </c>
      <c r="I114" s="11">
        <v>1</v>
      </c>
      <c r="J114" s="11">
        <v>151</v>
      </c>
      <c r="K114" s="11">
        <v>13</v>
      </c>
      <c r="L114" s="11">
        <v>82</v>
      </c>
      <c r="M114" s="11">
        <v>6</v>
      </c>
      <c r="N114" s="10">
        <v>2</v>
      </c>
      <c r="O114" s="13">
        <v>1</v>
      </c>
      <c r="P114" s="10">
        <v>22</v>
      </c>
      <c r="Q114" s="11">
        <v>0</v>
      </c>
      <c r="R114" s="11">
        <v>54</v>
      </c>
      <c r="S114" s="11">
        <v>3</v>
      </c>
      <c r="T114" s="11">
        <v>44</v>
      </c>
      <c r="U114" s="11">
        <v>3</v>
      </c>
      <c r="V114" s="10">
        <v>36</v>
      </c>
      <c r="W114" s="13">
        <v>4</v>
      </c>
      <c r="X114" s="13">
        <v>6</v>
      </c>
      <c r="Y114" s="13">
        <v>1</v>
      </c>
      <c r="Z114" s="13">
        <v>3</v>
      </c>
      <c r="AA114" s="13">
        <v>0</v>
      </c>
      <c r="AB114" s="10">
        <v>44</v>
      </c>
      <c r="AC114" s="13">
        <v>3</v>
      </c>
      <c r="AD114" s="13">
        <v>11</v>
      </c>
      <c r="AE114" s="13">
        <v>0</v>
      </c>
      <c r="AF114" s="13">
        <v>66</v>
      </c>
      <c r="AG114" s="13">
        <v>7</v>
      </c>
      <c r="AH114" s="100"/>
      <c r="AI114" s="13" t="s">
        <v>98</v>
      </c>
      <c r="AJ114" s="16"/>
    </row>
    <row r="115" spans="1:36">
      <c r="A115" s="5">
        <v>41159</v>
      </c>
      <c r="B115" s="10">
        <v>41</v>
      </c>
      <c r="C115" s="11">
        <v>6</v>
      </c>
      <c r="D115" s="11">
        <v>10</v>
      </c>
      <c r="E115" s="11">
        <v>0</v>
      </c>
      <c r="F115" s="11">
        <v>5</v>
      </c>
      <c r="G115" s="16">
        <v>0</v>
      </c>
      <c r="H115" s="13">
        <v>54</v>
      </c>
      <c r="I115" s="11">
        <v>2</v>
      </c>
      <c r="J115" s="11">
        <v>84</v>
      </c>
      <c r="K115" s="11">
        <v>3</v>
      </c>
      <c r="L115" s="11">
        <v>32</v>
      </c>
      <c r="M115" s="11">
        <v>1</v>
      </c>
      <c r="N115" s="10">
        <v>2</v>
      </c>
      <c r="O115" s="13">
        <v>0</v>
      </c>
      <c r="P115" s="10">
        <v>45</v>
      </c>
      <c r="Q115" s="11">
        <v>2</v>
      </c>
      <c r="R115" s="11">
        <v>24</v>
      </c>
      <c r="S115" s="11">
        <v>2</v>
      </c>
      <c r="T115" s="11">
        <v>39</v>
      </c>
      <c r="U115" s="11">
        <v>2</v>
      </c>
      <c r="V115" s="10">
        <v>3</v>
      </c>
      <c r="W115" s="13">
        <v>0</v>
      </c>
      <c r="X115" s="13">
        <v>3</v>
      </c>
      <c r="Y115" s="13">
        <v>1</v>
      </c>
      <c r="Z115" s="13">
        <v>1</v>
      </c>
      <c r="AA115" s="13">
        <v>0</v>
      </c>
      <c r="AB115" s="10">
        <v>1</v>
      </c>
      <c r="AC115" s="13">
        <v>0</v>
      </c>
      <c r="AD115" s="13">
        <v>5</v>
      </c>
      <c r="AE115" s="13">
        <v>0</v>
      </c>
      <c r="AF115" s="13">
        <v>4</v>
      </c>
      <c r="AG115" s="13">
        <v>0</v>
      </c>
      <c r="AH115" s="45"/>
      <c r="AI115" s="13" t="s">
        <v>110</v>
      </c>
      <c r="AJ115" s="16"/>
    </row>
    <row r="116" spans="1:36">
      <c r="A116" s="5">
        <v>41164</v>
      </c>
      <c r="B116" s="11">
        <v>147</v>
      </c>
      <c r="C116" s="11">
        <v>5</v>
      </c>
      <c r="D116" s="11">
        <v>9</v>
      </c>
      <c r="E116" s="11">
        <v>0</v>
      </c>
      <c r="F116" s="11">
        <v>6</v>
      </c>
      <c r="G116" s="11">
        <v>1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10</v>
      </c>
      <c r="Q116" s="11">
        <v>0</v>
      </c>
      <c r="R116" s="11">
        <v>31</v>
      </c>
      <c r="S116" s="11">
        <v>1</v>
      </c>
      <c r="T116" s="11">
        <v>17</v>
      </c>
      <c r="U116" s="11">
        <v>0</v>
      </c>
      <c r="V116" s="11">
        <v>0</v>
      </c>
      <c r="W116" s="11">
        <v>0</v>
      </c>
      <c r="X116" s="11">
        <v>1</v>
      </c>
      <c r="Y116" s="11">
        <v>0</v>
      </c>
      <c r="Z116" s="11">
        <v>0</v>
      </c>
      <c r="AA116" s="11">
        <v>0</v>
      </c>
      <c r="AB116" s="11">
        <v>10</v>
      </c>
      <c r="AC116" s="11">
        <v>1</v>
      </c>
      <c r="AD116" s="11">
        <v>2</v>
      </c>
      <c r="AE116" s="11">
        <v>0</v>
      </c>
      <c r="AF116" s="11">
        <v>0</v>
      </c>
      <c r="AG116" s="11">
        <v>0</v>
      </c>
      <c r="AI116" s="2" t="s">
        <v>132</v>
      </c>
      <c r="AJ116" s="16"/>
    </row>
    <row r="117" spans="1:36">
      <c r="A117" s="5">
        <v>41165</v>
      </c>
      <c r="B117" s="10">
        <v>35</v>
      </c>
      <c r="C117" s="11">
        <v>5</v>
      </c>
      <c r="D117" s="11">
        <v>84</v>
      </c>
      <c r="E117" s="11">
        <v>5</v>
      </c>
      <c r="F117" s="11">
        <v>19</v>
      </c>
      <c r="G117" s="16">
        <v>0</v>
      </c>
      <c r="H117" s="13">
        <v>56</v>
      </c>
      <c r="I117" s="11">
        <v>4</v>
      </c>
      <c r="J117" s="11">
        <v>83</v>
      </c>
      <c r="K117" s="11">
        <v>7</v>
      </c>
      <c r="L117" s="11">
        <v>101</v>
      </c>
      <c r="M117" s="11">
        <v>10</v>
      </c>
      <c r="N117" s="10">
        <v>6</v>
      </c>
      <c r="O117" s="13">
        <v>1</v>
      </c>
      <c r="P117" s="10">
        <v>21</v>
      </c>
      <c r="Q117" s="11">
        <v>2</v>
      </c>
      <c r="R117" s="11">
        <v>2</v>
      </c>
      <c r="S117" s="11">
        <v>0</v>
      </c>
      <c r="T117" s="11">
        <v>5</v>
      </c>
      <c r="U117" s="11">
        <v>1</v>
      </c>
      <c r="V117" s="10">
        <v>2</v>
      </c>
      <c r="W117" s="13">
        <v>0</v>
      </c>
      <c r="X117" s="13">
        <v>0</v>
      </c>
      <c r="Y117" s="13">
        <v>0</v>
      </c>
      <c r="Z117" s="13">
        <v>1</v>
      </c>
      <c r="AA117" s="13">
        <v>0</v>
      </c>
      <c r="AB117" s="10">
        <v>4</v>
      </c>
      <c r="AC117" s="13">
        <v>0</v>
      </c>
      <c r="AD117" s="13">
        <v>24</v>
      </c>
      <c r="AE117" s="13">
        <v>0</v>
      </c>
      <c r="AF117" s="13">
        <v>15</v>
      </c>
      <c r="AG117" s="13">
        <v>0</v>
      </c>
      <c r="AH117" s="45"/>
      <c r="AI117" s="13" t="s">
        <v>118</v>
      </c>
      <c r="AJ117" s="16"/>
    </row>
    <row r="118" spans="1:36">
      <c r="A118" s="5">
        <v>41169</v>
      </c>
      <c r="B118" s="10">
        <v>46</v>
      </c>
      <c r="C118" s="11">
        <v>2</v>
      </c>
      <c r="D118" s="11">
        <v>34</v>
      </c>
      <c r="E118" s="11">
        <v>1</v>
      </c>
      <c r="F118" s="11">
        <v>12</v>
      </c>
      <c r="G118" s="16">
        <v>0</v>
      </c>
      <c r="H118" s="13">
        <v>140</v>
      </c>
      <c r="I118" s="11">
        <v>8</v>
      </c>
      <c r="J118" s="11">
        <v>72</v>
      </c>
      <c r="K118" s="11">
        <v>2</v>
      </c>
      <c r="L118" s="11">
        <v>74</v>
      </c>
      <c r="M118" s="11">
        <v>7</v>
      </c>
      <c r="N118" s="10">
        <v>5</v>
      </c>
      <c r="O118" s="13">
        <v>2</v>
      </c>
      <c r="P118" s="10">
        <v>205</v>
      </c>
      <c r="Q118" s="11">
        <v>9</v>
      </c>
      <c r="R118" s="11">
        <v>102</v>
      </c>
      <c r="S118" s="11">
        <v>4</v>
      </c>
      <c r="T118" s="11">
        <v>93</v>
      </c>
      <c r="U118" s="11">
        <v>10</v>
      </c>
      <c r="V118" s="10">
        <v>25</v>
      </c>
      <c r="W118" s="13">
        <v>4</v>
      </c>
      <c r="X118" s="13">
        <v>14</v>
      </c>
      <c r="Y118" s="13">
        <v>0</v>
      </c>
      <c r="Z118" s="13">
        <v>30</v>
      </c>
      <c r="AA118" s="13">
        <v>2</v>
      </c>
      <c r="AB118" s="13">
        <v>10</v>
      </c>
      <c r="AC118" s="13">
        <v>0</v>
      </c>
      <c r="AD118" s="13">
        <v>22</v>
      </c>
      <c r="AE118" s="13">
        <v>0</v>
      </c>
      <c r="AF118" s="13">
        <v>71</v>
      </c>
      <c r="AG118" s="13">
        <v>2</v>
      </c>
      <c r="AH118" s="45"/>
      <c r="AI118" s="13" t="s">
        <v>133</v>
      </c>
      <c r="AJ118" s="16"/>
    </row>
    <row r="119" spans="1:36">
      <c r="A119" s="5">
        <v>41172</v>
      </c>
      <c r="B119" s="13">
        <v>71</v>
      </c>
      <c r="C119" s="11">
        <v>0</v>
      </c>
      <c r="D119" s="11">
        <v>203</v>
      </c>
      <c r="E119" s="11">
        <v>6</v>
      </c>
      <c r="F119" s="11">
        <v>582</v>
      </c>
      <c r="G119" s="16">
        <v>20</v>
      </c>
      <c r="H119" s="13">
        <v>68</v>
      </c>
      <c r="I119" s="11">
        <v>7</v>
      </c>
      <c r="J119" s="11">
        <v>64</v>
      </c>
      <c r="K119" s="11">
        <v>6</v>
      </c>
      <c r="L119" s="11">
        <v>128</v>
      </c>
      <c r="M119" s="11">
        <v>11</v>
      </c>
      <c r="N119" s="13">
        <v>24</v>
      </c>
      <c r="O119" s="13">
        <v>10</v>
      </c>
      <c r="P119" s="13">
        <v>109</v>
      </c>
      <c r="Q119" s="11">
        <v>5</v>
      </c>
      <c r="R119" s="11">
        <v>40</v>
      </c>
      <c r="S119" s="11">
        <v>2</v>
      </c>
      <c r="T119" s="11">
        <v>40</v>
      </c>
      <c r="U119" s="11">
        <v>1</v>
      </c>
      <c r="V119" s="13">
        <v>7</v>
      </c>
      <c r="W119" s="13">
        <v>3</v>
      </c>
      <c r="X119" s="13">
        <v>7</v>
      </c>
      <c r="Y119" s="13">
        <v>0</v>
      </c>
      <c r="Z119" s="13">
        <v>3</v>
      </c>
      <c r="AA119" s="16">
        <v>0</v>
      </c>
      <c r="AB119" s="13">
        <v>56</v>
      </c>
      <c r="AC119" s="13">
        <v>4</v>
      </c>
      <c r="AD119" s="13">
        <v>30</v>
      </c>
      <c r="AE119" s="13">
        <v>0</v>
      </c>
      <c r="AF119" s="13">
        <v>62</v>
      </c>
      <c r="AG119" s="13">
        <v>7</v>
      </c>
      <c r="AH119" s="45"/>
      <c r="AI119" s="13" t="s">
        <v>131</v>
      </c>
      <c r="AJ119" s="13"/>
    </row>
    <row r="120" spans="1:36">
      <c r="A120" s="5">
        <v>41178</v>
      </c>
      <c r="B120" s="13">
        <v>127</v>
      </c>
      <c r="C120" s="11">
        <v>5</v>
      </c>
      <c r="D120" s="11">
        <v>25</v>
      </c>
      <c r="E120" s="11">
        <v>0</v>
      </c>
      <c r="F120" s="11">
        <v>11</v>
      </c>
      <c r="G120" s="16">
        <v>0</v>
      </c>
      <c r="H120" s="13">
        <v>236</v>
      </c>
      <c r="I120" s="11">
        <v>5</v>
      </c>
      <c r="J120" s="11">
        <v>158</v>
      </c>
      <c r="K120" s="11">
        <v>5</v>
      </c>
      <c r="L120" s="11">
        <v>247</v>
      </c>
      <c r="M120" s="11">
        <v>10</v>
      </c>
      <c r="N120" s="13">
        <v>99</v>
      </c>
      <c r="O120" s="13">
        <v>18</v>
      </c>
      <c r="P120" s="13">
        <v>12</v>
      </c>
      <c r="Q120" s="11">
        <v>1</v>
      </c>
      <c r="R120" s="11">
        <v>8</v>
      </c>
      <c r="S120" s="11">
        <v>0</v>
      </c>
      <c r="T120" s="11">
        <v>4</v>
      </c>
      <c r="U120" s="11">
        <v>0</v>
      </c>
      <c r="V120" s="13">
        <v>99</v>
      </c>
      <c r="W120" s="13">
        <v>7</v>
      </c>
      <c r="X120" s="13">
        <v>15</v>
      </c>
      <c r="Y120" s="13">
        <v>0</v>
      </c>
      <c r="Z120" s="13">
        <v>4</v>
      </c>
      <c r="AA120" s="16">
        <v>0</v>
      </c>
      <c r="AB120" s="13">
        <v>25</v>
      </c>
      <c r="AC120" s="13">
        <v>7</v>
      </c>
      <c r="AD120" s="13">
        <v>7</v>
      </c>
      <c r="AE120" s="13">
        <v>1</v>
      </c>
      <c r="AF120" s="13">
        <v>3</v>
      </c>
      <c r="AG120" s="13">
        <v>1</v>
      </c>
      <c r="AH120" s="45"/>
      <c r="AI120" s="13" t="s">
        <v>130</v>
      </c>
      <c r="AJ120" s="13"/>
    </row>
    <row r="121" spans="1:36" ht="15.75" thickBot="1">
      <c r="A121" s="6">
        <v>41179</v>
      </c>
      <c r="B121" s="112">
        <v>122</v>
      </c>
      <c r="C121" s="112">
        <v>7</v>
      </c>
      <c r="D121" s="112">
        <v>106</v>
      </c>
      <c r="E121" s="112">
        <v>4</v>
      </c>
      <c r="F121" s="112">
        <v>156</v>
      </c>
      <c r="G121" s="17">
        <v>3</v>
      </c>
      <c r="H121" s="112">
        <v>65</v>
      </c>
      <c r="I121" s="112">
        <v>5</v>
      </c>
      <c r="J121" s="112">
        <v>56</v>
      </c>
      <c r="K121" s="112">
        <v>0</v>
      </c>
      <c r="L121" s="112">
        <v>53</v>
      </c>
      <c r="M121" s="17">
        <v>2</v>
      </c>
      <c r="N121" s="120">
        <v>35</v>
      </c>
      <c r="O121" s="17">
        <v>6</v>
      </c>
      <c r="P121" s="112">
        <v>26</v>
      </c>
      <c r="Q121" s="112">
        <v>3</v>
      </c>
      <c r="R121" s="112">
        <v>16</v>
      </c>
      <c r="S121" s="112">
        <v>2</v>
      </c>
      <c r="T121" s="112">
        <v>20</v>
      </c>
      <c r="U121" s="17">
        <v>1</v>
      </c>
      <c r="V121" s="112">
        <v>5</v>
      </c>
      <c r="W121" s="112">
        <v>1</v>
      </c>
      <c r="X121" s="112">
        <v>8</v>
      </c>
      <c r="Y121" s="112">
        <v>0</v>
      </c>
      <c r="Z121" s="112">
        <v>8</v>
      </c>
      <c r="AA121" s="17">
        <v>0</v>
      </c>
      <c r="AB121" s="112">
        <v>11</v>
      </c>
      <c r="AC121" s="112">
        <v>0</v>
      </c>
      <c r="AD121" s="112">
        <v>0</v>
      </c>
      <c r="AE121" s="112">
        <v>0</v>
      </c>
      <c r="AF121" s="112">
        <v>8</v>
      </c>
      <c r="AG121" s="112">
        <v>0</v>
      </c>
      <c r="AH121" s="46"/>
      <c r="AI121" s="15" t="s">
        <v>125</v>
      </c>
      <c r="AJ121" s="15"/>
    </row>
    <row r="122" spans="1:36" ht="15">
      <c r="A122" s="7"/>
      <c r="B122" s="13">
        <f>COUNT(B96:B121,D96:D121,F96:F121,H96:H121,J96:J121,L96:L121,N96:N121,P96:P121,R96:R121,T96:T121,V96:V121,X96:X121,Z96:Z121,AB96:AB121,AD96:AD121,AF96:AF121)</f>
        <v>416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98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7"/>
      <c r="AI122" s="13"/>
      <c r="AJ122" s="13"/>
    </row>
    <row r="123" spans="1:36">
      <c r="A123" s="35" t="s">
        <v>25</v>
      </c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spans="1:36">
      <c r="A124" s="1" t="s">
        <v>52</v>
      </c>
      <c r="B124" s="28"/>
      <c r="H124" s="11"/>
      <c r="Z124" s="11"/>
      <c r="AA124" s="11"/>
      <c r="AB124" s="11"/>
      <c r="AC124" s="11"/>
      <c r="AD124" s="11"/>
      <c r="AE124" s="11"/>
      <c r="AF124" s="11"/>
      <c r="AG124" s="11"/>
    </row>
    <row r="125" spans="1:36">
      <c r="A125" s="67" t="s">
        <v>0</v>
      </c>
      <c r="B125" s="69" t="s">
        <v>1</v>
      </c>
      <c r="C125" s="78" t="s">
        <v>2</v>
      </c>
      <c r="D125" s="78" t="s">
        <v>1</v>
      </c>
      <c r="E125" s="78" t="s">
        <v>2</v>
      </c>
      <c r="F125" s="78" t="s">
        <v>1</v>
      </c>
      <c r="G125" s="78" t="s">
        <v>2</v>
      </c>
      <c r="H125" s="78" t="s">
        <v>3</v>
      </c>
      <c r="I125" s="72" t="s">
        <v>4</v>
      </c>
      <c r="J125" s="78" t="s">
        <v>8</v>
      </c>
      <c r="K125" s="78" t="s">
        <v>9</v>
      </c>
      <c r="L125" s="78" t="s">
        <v>8</v>
      </c>
      <c r="M125" s="78" t="s">
        <v>9</v>
      </c>
      <c r="N125" s="78" t="s">
        <v>8</v>
      </c>
      <c r="O125" s="78" t="s">
        <v>9</v>
      </c>
      <c r="P125" s="78" t="s">
        <v>39</v>
      </c>
      <c r="Q125" s="78" t="s">
        <v>40</v>
      </c>
      <c r="R125" s="78" t="s">
        <v>39</v>
      </c>
      <c r="S125" s="78" t="s">
        <v>40</v>
      </c>
      <c r="T125" s="78" t="s">
        <v>39</v>
      </c>
      <c r="U125" s="78" t="s">
        <v>40</v>
      </c>
      <c r="V125" s="68" t="s">
        <v>5</v>
      </c>
      <c r="W125" s="78" t="s">
        <v>6</v>
      </c>
      <c r="X125" s="68" t="s">
        <v>7</v>
      </c>
      <c r="Y125" s="11"/>
      <c r="Z125" s="11"/>
      <c r="AA125" s="11"/>
      <c r="AB125" s="11"/>
    </row>
    <row r="126" spans="1:36">
      <c r="A126" s="59">
        <v>41092</v>
      </c>
      <c r="B126" s="12">
        <v>30</v>
      </c>
      <c r="C126" s="37">
        <v>4</v>
      </c>
      <c r="D126" s="37">
        <v>20</v>
      </c>
      <c r="E126" s="37">
        <v>2</v>
      </c>
      <c r="F126" s="37">
        <v>14</v>
      </c>
      <c r="G126" s="18">
        <v>1</v>
      </c>
      <c r="H126" s="37">
        <v>2</v>
      </c>
      <c r="I126" s="13">
        <v>0</v>
      </c>
      <c r="J126" s="12">
        <v>3</v>
      </c>
      <c r="K126" s="37">
        <v>0</v>
      </c>
      <c r="L126" s="37">
        <v>0</v>
      </c>
      <c r="M126" s="37">
        <v>0</v>
      </c>
      <c r="N126" s="37">
        <v>2</v>
      </c>
      <c r="O126" s="37">
        <v>1</v>
      </c>
      <c r="P126" s="12">
        <v>15</v>
      </c>
      <c r="Q126" s="37">
        <v>1</v>
      </c>
      <c r="R126" s="37">
        <v>23</v>
      </c>
      <c r="S126" s="37">
        <v>4</v>
      </c>
      <c r="T126" s="37">
        <v>18</v>
      </c>
      <c r="U126" s="37">
        <v>2</v>
      </c>
      <c r="V126" s="44"/>
      <c r="W126" s="11" t="s">
        <v>106</v>
      </c>
      <c r="X126" s="18"/>
      <c r="Y126" s="11"/>
      <c r="Z126" s="11"/>
      <c r="AA126" s="11"/>
      <c r="AB126" s="11"/>
    </row>
    <row r="127" spans="1:36">
      <c r="A127" s="7">
        <v>41105</v>
      </c>
      <c r="B127" s="10">
        <v>107</v>
      </c>
      <c r="C127" s="13">
        <v>6</v>
      </c>
      <c r="D127" s="13">
        <v>8</v>
      </c>
      <c r="E127" s="13">
        <v>3</v>
      </c>
      <c r="F127" s="13">
        <v>33</v>
      </c>
      <c r="G127" s="16">
        <v>2</v>
      </c>
      <c r="H127" s="13">
        <v>0</v>
      </c>
      <c r="I127" s="13">
        <v>0</v>
      </c>
      <c r="J127" s="10">
        <v>11</v>
      </c>
      <c r="K127" s="13">
        <v>0</v>
      </c>
      <c r="L127" s="13">
        <v>18</v>
      </c>
      <c r="M127" s="13">
        <v>0</v>
      </c>
      <c r="N127" s="13">
        <v>42</v>
      </c>
      <c r="O127" s="13">
        <v>4</v>
      </c>
      <c r="P127" s="10">
        <v>19</v>
      </c>
      <c r="Q127" s="13">
        <v>1</v>
      </c>
      <c r="R127" s="13">
        <v>17</v>
      </c>
      <c r="S127" s="13">
        <v>1</v>
      </c>
      <c r="T127" s="13">
        <v>15</v>
      </c>
      <c r="U127" s="13">
        <v>0</v>
      </c>
      <c r="V127" s="45"/>
      <c r="W127" s="13" t="s">
        <v>82</v>
      </c>
      <c r="X127" s="16"/>
      <c r="Y127" s="11"/>
      <c r="Z127" s="11"/>
      <c r="AA127" s="11"/>
      <c r="AB127" s="11"/>
    </row>
    <row r="128" spans="1:36">
      <c r="A128" s="5">
        <v>41110</v>
      </c>
      <c r="B128" s="10">
        <v>3</v>
      </c>
      <c r="C128" s="13">
        <v>0</v>
      </c>
      <c r="D128" s="13">
        <v>0</v>
      </c>
      <c r="E128" s="13">
        <v>0</v>
      </c>
      <c r="F128" s="13">
        <v>0</v>
      </c>
      <c r="G128" s="16">
        <v>0</v>
      </c>
      <c r="H128" s="13">
        <v>10</v>
      </c>
      <c r="I128" s="13">
        <v>3</v>
      </c>
      <c r="J128" s="10">
        <v>15</v>
      </c>
      <c r="K128" s="13">
        <v>1</v>
      </c>
      <c r="L128" s="13">
        <v>16</v>
      </c>
      <c r="M128" s="13">
        <v>2</v>
      </c>
      <c r="N128" s="13">
        <v>18</v>
      </c>
      <c r="O128" s="13">
        <v>1</v>
      </c>
      <c r="P128" s="10">
        <v>5</v>
      </c>
      <c r="Q128" s="13">
        <v>0</v>
      </c>
      <c r="R128" s="13">
        <v>7</v>
      </c>
      <c r="S128" s="13">
        <v>1</v>
      </c>
      <c r="T128" s="13">
        <v>22</v>
      </c>
      <c r="U128" s="13">
        <v>1</v>
      </c>
      <c r="V128" s="45"/>
      <c r="W128" s="13" t="s">
        <v>76</v>
      </c>
      <c r="X128" s="16"/>
      <c r="Y128" s="11"/>
      <c r="Z128" s="11"/>
      <c r="AA128" s="11"/>
      <c r="AB128" s="11"/>
    </row>
    <row r="129" spans="1:33">
      <c r="A129" s="5">
        <v>41116</v>
      </c>
      <c r="B129" s="10">
        <v>2</v>
      </c>
      <c r="C129" s="13">
        <v>0</v>
      </c>
      <c r="D129" s="13">
        <v>1</v>
      </c>
      <c r="E129" s="13">
        <v>0</v>
      </c>
      <c r="F129" s="13">
        <v>19</v>
      </c>
      <c r="G129" s="16">
        <v>2</v>
      </c>
      <c r="H129" s="13">
        <v>3</v>
      </c>
      <c r="I129" s="13">
        <v>3</v>
      </c>
      <c r="J129" s="10">
        <v>50</v>
      </c>
      <c r="K129" s="13">
        <v>8</v>
      </c>
      <c r="L129" s="13">
        <v>60</v>
      </c>
      <c r="M129" s="13">
        <v>1</v>
      </c>
      <c r="N129" s="13">
        <v>42</v>
      </c>
      <c r="O129" s="13">
        <v>5</v>
      </c>
      <c r="P129" s="10">
        <v>72</v>
      </c>
      <c r="Q129" s="13">
        <v>4</v>
      </c>
      <c r="R129" s="13">
        <v>21</v>
      </c>
      <c r="S129" s="13">
        <v>0</v>
      </c>
      <c r="T129" s="13">
        <v>9</v>
      </c>
      <c r="U129" s="13">
        <v>4</v>
      </c>
      <c r="V129" s="45"/>
      <c r="W129" s="13" t="s">
        <v>66</v>
      </c>
      <c r="X129" s="16"/>
      <c r="Y129" s="11"/>
      <c r="Z129" s="11"/>
      <c r="AA129" s="11"/>
      <c r="AB129" s="11"/>
    </row>
    <row r="130" spans="1:33">
      <c r="A130" s="5">
        <v>41120</v>
      </c>
      <c r="B130" s="10">
        <v>8</v>
      </c>
      <c r="C130" s="13">
        <v>1</v>
      </c>
      <c r="D130" s="13">
        <v>21</v>
      </c>
      <c r="E130" s="13">
        <v>1</v>
      </c>
      <c r="F130" s="13">
        <v>29</v>
      </c>
      <c r="G130" s="16">
        <v>6</v>
      </c>
      <c r="H130" s="13">
        <v>1</v>
      </c>
      <c r="I130" s="13">
        <v>0</v>
      </c>
      <c r="J130" s="10">
        <v>24</v>
      </c>
      <c r="K130" s="13">
        <v>2</v>
      </c>
      <c r="L130" s="13">
        <v>2</v>
      </c>
      <c r="M130" s="13">
        <v>0</v>
      </c>
      <c r="N130" s="13">
        <v>2</v>
      </c>
      <c r="O130" s="13">
        <v>0</v>
      </c>
      <c r="P130" s="10">
        <v>15</v>
      </c>
      <c r="Q130" s="13">
        <v>4</v>
      </c>
      <c r="R130" s="13">
        <v>12</v>
      </c>
      <c r="S130" s="13">
        <v>1</v>
      </c>
      <c r="T130" s="13">
        <v>43</v>
      </c>
      <c r="U130" s="13">
        <v>1</v>
      </c>
      <c r="V130" s="45"/>
      <c r="W130" s="11" t="s">
        <v>71</v>
      </c>
      <c r="X130" s="16"/>
      <c r="Y130" s="11"/>
      <c r="Z130" s="11"/>
      <c r="AA130" s="11"/>
      <c r="AB130" s="11"/>
    </row>
    <row r="131" spans="1:33">
      <c r="A131" s="5">
        <v>41129</v>
      </c>
      <c r="B131" s="10">
        <v>8</v>
      </c>
      <c r="C131" s="13">
        <v>2</v>
      </c>
      <c r="D131" s="13">
        <v>3</v>
      </c>
      <c r="E131" s="13">
        <v>0</v>
      </c>
      <c r="F131" s="13">
        <v>10</v>
      </c>
      <c r="G131" s="16">
        <v>0</v>
      </c>
      <c r="H131" s="13">
        <v>0</v>
      </c>
      <c r="I131" s="13">
        <v>0</v>
      </c>
      <c r="J131" s="10">
        <v>133</v>
      </c>
      <c r="K131" s="13">
        <v>21</v>
      </c>
      <c r="L131" s="13">
        <v>613</v>
      </c>
      <c r="M131" s="13">
        <v>33</v>
      </c>
      <c r="N131" s="13">
        <v>42</v>
      </c>
      <c r="O131" s="13">
        <v>3</v>
      </c>
      <c r="P131" s="10">
        <v>4</v>
      </c>
      <c r="Q131" s="13">
        <v>0</v>
      </c>
      <c r="R131" s="13">
        <v>3</v>
      </c>
      <c r="S131" s="13">
        <v>0</v>
      </c>
      <c r="T131" s="13">
        <v>3</v>
      </c>
      <c r="U131" s="13">
        <v>0</v>
      </c>
      <c r="V131" s="45"/>
      <c r="W131" s="13" t="s">
        <v>90</v>
      </c>
      <c r="X131" s="16"/>
      <c r="Y131" s="11"/>
      <c r="Z131" s="11"/>
      <c r="AA131" s="11"/>
      <c r="AB131" s="11"/>
    </row>
    <row r="132" spans="1:33">
      <c r="A132" s="5">
        <v>41135</v>
      </c>
      <c r="B132" s="10">
        <v>4</v>
      </c>
      <c r="C132" s="13">
        <v>2</v>
      </c>
      <c r="D132" s="13">
        <v>0</v>
      </c>
      <c r="E132" s="13">
        <v>0</v>
      </c>
      <c r="F132" s="13">
        <v>2</v>
      </c>
      <c r="G132" s="16">
        <v>0</v>
      </c>
      <c r="H132" s="13">
        <v>111</v>
      </c>
      <c r="I132" s="13">
        <v>15</v>
      </c>
      <c r="J132" s="10">
        <v>0</v>
      </c>
      <c r="K132" s="13">
        <v>0</v>
      </c>
      <c r="L132" s="13">
        <v>2</v>
      </c>
      <c r="M132" s="13">
        <v>1</v>
      </c>
      <c r="N132" s="13">
        <v>0</v>
      </c>
      <c r="O132" s="13">
        <v>0</v>
      </c>
      <c r="P132" s="10">
        <v>2</v>
      </c>
      <c r="Q132" s="13">
        <v>0</v>
      </c>
      <c r="R132" s="13">
        <v>4</v>
      </c>
      <c r="S132" s="13">
        <v>0</v>
      </c>
      <c r="T132" s="13">
        <v>11</v>
      </c>
      <c r="U132" s="13">
        <v>0</v>
      </c>
      <c r="V132" s="45"/>
      <c r="W132" s="13" t="s">
        <v>123</v>
      </c>
      <c r="X132" s="16"/>
      <c r="Y132" s="11"/>
      <c r="Z132" s="11"/>
      <c r="AA132" s="11"/>
      <c r="AB132" s="11"/>
    </row>
    <row r="133" spans="1:33">
      <c r="A133" s="5">
        <v>41143</v>
      </c>
      <c r="B133" s="10">
        <v>15</v>
      </c>
      <c r="C133" s="13">
        <v>1</v>
      </c>
      <c r="D133" s="13">
        <v>4</v>
      </c>
      <c r="E133" s="13">
        <v>0</v>
      </c>
      <c r="F133" s="13">
        <v>2</v>
      </c>
      <c r="G133" s="16">
        <v>0</v>
      </c>
      <c r="H133" s="13">
        <v>1</v>
      </c>
      <c r="I133" s="13">
        <v>0</v>
      </c>
      <c r="J133" s="10">
        <v>0</v>
      </c>
      <c r="K133" s="13">
        <v>0</v>
      </c>
      <c r="L133" s="13">
        <v>2</v>
      </c>
      <c r="M133" s="13">
        <v>0</v>
      </c>
      <c r="N133" s="13">
        <v>0</v>
      </c>
      <c r="O133" s="13">
        <v>0</v>
      </c>
      <c r="P133" s="10">
        <v>6</v>
      </c>
      <c r="Q133" s="13">
        <v>1</v>
      </c>
      <c r="R133" s="13">
        <v>19</v>
      </c>
      <c r="S133" s="13">
        <v>0</v>
      </c>
      <c r="T133" s="13">
        <v>6</v>
      </c>
      <c r="U133" s="13">
        <v>1</v>
      </c>
      <c r="V133" s="45"/>
      <c r="W133" s="13" t="s">
        <v>93</v>
      </c>
      <c r="X133" s="16"/>
      <c r="Y133" s="11"/>
      <c r="Z133" s="11"/>
      <c r="AA133" s="11"/>
      <c r="AB133" s="11"/>
    </row>
    <row r="134" spans="1:33">
      <c r="A134" s="5">
        <v>41151</v>
      </c>
      <c r="B134" s="10">
        <v>24</v>
      </c>
      <c r="C134" s="13">
        <v>0</v>
      </c>
      <c r="D134" s="13">
        <v>20</v>
      </c>
      <c r="E134" s="13">
        <v>0</v>
      </c>
      <c r="F134" s="13">
        <v>19</v>
      </c>
      <c r="G134" s="16">
        <v>2</v>
      </c>
      <c r="H134" s="13">
        <v>13</v>
      </c>
      <c r="I134" s="13">
        <v>8</v>
      </c>
      <c r="J134" s="10">
        <v>7</v>
      </c>
      <c r="K134" s="13">
        <v>0</v>
      </c>
      <c r="L134" s="13">
        <v>26</v>
      </c>
      <c r="M134" s="13">
        <v>8</v>
      </c>
      <c r="N134" s="13">
        <v>5</v>
      </c>
      <c r="O134" s="13">
        <v>1</v>
      </c>
      <c r="P134" s="10">
        <v>10</v>
      </c>
      <c r="Q134" s="13">
        <v>0</v>
      </c>
      <c r="R134" s="13">
        <v>10</v>
      </c>
      <c r="S134" s="13">
        <v>1</v>
      </c>
      <c r="T134" s="13">
        <v>57</v>
      </c>
      <c r="U134" s="13">
        <v>1</v>
      </c>
      <c r="V134" s="45"/>
      <c r="W134" s="13" t="s">
        <v>97</v>
      </c>
      <c r="X134" s="16"/>
      <c r="Y134" s="11"/>
      <c r="Z134" s="11"/>
      <c r="AA134" s="11"/>
      <c r="AB134" s="11"/>
    </row>
    <row r="135" spans="1:33">
      <c r="A135" s="5">
        <v>41156</v>
      </c>
      <c r="B135" s="10">
        <v>21</v>
      </c>
      <c r="C135" s="13">
        <v>2</v>
      </c>
      <c r="D135" s="13">
        <v>16</v>
      </c>
      <c r="E135" s="13">
        <v>2</v>
      </c>
      <c r="F135" s="13">
        <v>4</v>
      </c>
      <c r="G135" s="16">
        <v>1</v>
      </c>
      <c r="H135" s="13">
        <v>0</v>
      </c>
      <c r="I135" s="13">
        <v>0</v>
      </c>
      <c r="J135" s="10">
        <v>1</v>
      </c>
      <c r="K135" s="13">
        <v>0</v>
      </c>
      <c r="L135" s="13">
        <v>0</v>
      </c>
      <c r="M135" s="13">
        <v>0</v>
      </c>
      <c r="N135" s="13">
        <v>1</v>
      </c>
      <c r="O135" s="13">
        <v>0</v>
      </c>
      <c r="P135" s="10">
        <v>15</v>
      </c>
      <c r="Q135" s="13">
        <v>2</v>
      </c>
      <c r="R135" s="13">
        <v>19</v>
      </c>
      <c r="S135" s="13">
        <v>1</v>
      </c>
      <c r="T135" s="13">
        <v>10</v>
      </c>
      <c r="U135" s="13">
        <v>1</v>
      </c>
      <c r="V135" s="45"/>
      <c r="W135" s="13" t="s">
        <v>98</v>
      </c>
      <c r="X135" s="16"/>
      <c r="Y135" s="11"/>
      <c r="Z135" s="11"/>
      <c r="AA135" s="11"/>
      <c r="AB135" s="11"/>
    </row>
    <row r="136" spans="1:33">
      <c r="A136" s="5">
        <v>41164</v>
      </c>
      <c r="B136" s="10">
        <v>24</v>
      </c>
      <c r="C136" s="13">
        <v>1</v>
      </c>
      <c r="D136" s="13">
        <v>2</v>
      </c>
      <c r="E136" s="13">
        <v>0</v>
      </c>
      <c r="F136" s="13">
        <v>11</v>
      </c>
      <c r="G136" s="16">
        <v>2</v>
      </c>
      <c r="H136" s="13">
        <v>4</v>
      </c>
      <c r="I136" s="13">
        <v>1</v>
      </c>
      <c r="J136" s="10">
        <v>7</v>
      </c>
      <c r="K136" s="13">
        <v>2</v>
      </c>
      <c r="L136" s="13">
        <v>3</v>
      </c>
      <c r="M136" s="13">
        <v>0</v>
      </c>
      <c r="N136" s="13">
        <v>18</v>
      </c>
      <c r="O136" s="13">
        <v>4</v>
      </c>
      <c r="P136" s="10">
        <v>1</v>
      </c>
      <c r="Q136" s="13">
        <v>0</v>
      </c>
      <c r="R136" s="13">
        <v>3</v>
      </c>
      <c r="S136" s="13">
        <v>0</v>
      </c>
      <c r="T136" s="13">
        <v>1</v>
      </c>
      <c r="U136" s="13">
        <v>0</v>
      </c>
      <c r="V136" s="45"/>
      <c r="W136" s="13" t="s">
        <v>132</v>
      </c>
      <c r="X136" s="16"/>
      <c r="Y136" s="11"/>
      <c r="Z136" s="11"/>
      <c r="AA136" s="11"/>
      <c r="AB136" s="11"/>
    </row>
    <row r="137" spans="1:33">
      <c r="A137" s="5">
        <v>41169</v>
      </c>
      <c r="B137" s="10">
        <v>20</v>
      </c>
      <c r="C137" s="13">
        <v>1</v>
      </c>
      <c r="D137" s="13">
        <v>16</v>
      </c>
      <c r="E137" s="13">
        <v>0</v>
      </c>
      <c r="F137" s="13">
        <v>25</v>
      </c>
      <c r="G137" s="16">
        <v>2</v>
      </c>
      <c r="H137" s="13">
        <v>4</v>
      </c>
      <c r="I137" s="13">
        <v>2</v>
      </c>
      <c r="J137" s="10">
        <v>27</v>
      </c>
      <c r="K137" s="13">
        <v>1</v>
      </c>
      <c r="L137" s="13">
        <v>23</v>
      </c>
      <c r="M137" s="13">
        <v>1</v>
      </c>
      <c r="N137" s="13">
        <v>26</v>
      </c>
      <c r="O137" s="13">
        <v>2</v>
      </c>
      <c r="P137" s="10">
        <v>5</v>
      </c>
      <c r="Q137" s="13">
        <v>1</v>
      </c>
      <c r="R137" s="13">
        <v>7</v>
      </c>
      <c r="S137" s="13">
        <v>1</v>
      </c>
      <c r="T137" s="13">
        <v>7</v>
      </c>
      <c r="U137" s="13">
        <v>0</v>
      </c>
      <c r="V137" s="45"/>
      <c r="W137" s="13" t="s">
        <v>133</v>
      </c>
      <c r="X137" s="16"/>
      <c r="Y137" s="11"/>
      <c r="Z137" s="11"/>
      <c r="AA137" s="11"/>
      <c r="AB137" s="11"/>
    </row>
    <row r="138" spans="1:33" ht="13.5" thickBot="1">
      <c r="A138" s="6">
        <v>41180</v>
      </c>
      <c r="B138" s="14">
        <v>6</v>
      </c>
      <c r="C138" s="15">
        <v>1</v>
      </c>
      <c r="D138" s="15">
        <v>0</v>
      </c>
      <c r="E138" s="15">
        <v>0</v>
      </c>
      <c r="F138" s="15">
        <v>1</v>
      </c>
      <c r="G138" s="17">
        <v>0</v>
      </c>
      <c r="H138" s="15">
        <v>5</v>
      </c>
      <c r="I138" s="15">
        <v>2</v>
      </c>
      <c r="J138" s="14">
        <v>22</v>
      </c>
      <c r="K138" s="15">
        <v>5</v>
      </c>
      <c r="L138" s="15">
        <v>13</v>
      </c>
      <c r="M138" s="15">
        <v>3</v>
      </c>
      <c r="N138" s="15">
        <v>2</v>
      </c>
      <c r="O138" s="15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46"/>
      <c r="W138" s="11" t="s">
        <v>124</v>
      </c>
      <c r="X138" s="17"/>
      <c r="Y138" s="11"/>
      <c r="Z138" s="11"/>
      <c r="AA138" s="11"/>
      <c r="AB138" s="11"/>
    </row>
    <row r="139" spans="1:33">
      <c r="A139" s="8">
        <v>41092</v>
      </c>
      <c r="B139" s="10">
        <v>73</v>
      </c>
      <c r="C139" s="11">
        <v>9</v>
      </c>
      <c r="D139" s="11">
        <v>29</v>
      </c>
      <c r="E139" s="11">
        <v>4</v>
      </c>
      <c r="F139" s="11">
        <v>23</v>
      </c>
      <c r="G139" s="18">
        <v>2</v>
      </c>
      <c r="H139" s="2">
        <f>COUNT(B126:B138,D126:D138,F126:F138,H126:H138,J126:J138,L126:L138,N126:N138,P126:P138,R126:R138,T126:T138)</f>
        <v>130</v>
      </c>
      <c r="I139" s="2">
        <f>B122+H139</f>
        <v>546</v>
      </c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1:33">
      <c r="A140" s="7">
        <v>41093</v>
      </c>
      <c r="B140" s="54">
        <v>7</v>
      </c>
      <c r="C140" s="54">
        <v>1</v>
      </c>
      <c r="D140" s="54">
        <v>6</v>
      </c>
      <c r="E140" s="54">
        <v>1</v>
      </c>
      <c r="F140" s="54">
        <v>33</v>
      </c>
      <c r="G140" s="16">
        <v>3</v>
      </c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1:33">
      <c r="A141" s="7">
        <v>41102</v>
      </c>
      <c r="B141" s="13">
        <v>9</v>
      </c>
      <c r="C141" s="11">
        <v>0</v>
      </c>
      <c r="D141" s="11">
        <v>6</v>
      </c>
      <c r="E141" s="11">
        <v>0</v>
      </c>
      <c r="F141" s="11">
        <v>10</v>
      </c>
      <c r="G141" s="16">
        <v>0</v>
      </c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1:33">
      <c r="A142" s="7">
        <v>41105</v>
      </c>
      <c r="B142" s="13">
        <v>85</v>
      </c>
      <c r="C142" s="11">
        <v>8</v>
      </c>
      <c r="D142" s="11">
        <v>79</v>
      </c>
      <c r="E142" s="11">
        <v>2</v>
      </c>
      <c r="F142" s="11">
        <v>51</v>
      </c>
      <c r="G142" s="16">
        <v>3</v>
      </c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1:33">
      <c r="A143" s="5">
        <v>41107</v>
      </c>
      <c r="B143" s="93">
        <v>37</v>
      </c>
      <c r="C143" s="93">
        <v>4</v>
      </c>
      <c r="D143" s="93">
        <v>3</v>
      </c>
      <c r="E143" s="93">
        <v>0</v>
      </c>
      <c r="F143" s="93">
        <v>3</v>
      </c>
      <c r="G143" s="16">
        <v>0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1:33" ht="15">
      <c r="A144" s="5">
        <v>41108</v>
      </c>
      <c r="B144" s="83">
        <v>12</v>
      </c>
      <c r="C144" s="83">
        <v>2</v>
      </c>
      <c r="D144" s="83">
        <v>3</v>
      </c>
      <c r="E144" s="83">
        <v>1</v>
      </c>
      <c r="F144" s="83">
        <v>0</v>
      </c>
      <c r="G144" s="16">
        <v>0</v>
      </c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1:33">
      <c r="A145" s="5">
        <v>41116</v>
      </c>
      <c r="B145" s="10">
        <v>21</v>
      </c>
      <c r="C145" s="11">
        <v>2</v>
      </c>
      <c r="D145" s="11">
        <v>10</v>
      </c>
      <c r="E145" s="11">
        <v>0</v>
      </c>
      <c r="F145" s="11">
        <v>36</v>
      </c>
      <c r="G145" s="16">
        <v>4</v>
      </c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spans="1:33">
      <c r="A146" s="5">
        <v>41117</v>
      </c>
      <c r="B146" s="10">
        <v>8</v>
      </c>
      <c r="C146" s="11">
        <v>0</v>
      </c>
      <c r="D146" s="11">
        <v>262</v>
      </c>
      <c r="E146" s="11">
        <v>20</v>
      </c>
      <c r="F146" s="11">
        <v>2</v>
      </c>
      <c r="G146" s="16">
        <v>0</v>
      </c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1:33">
      <c r="A147" s="5">
        <v>41120</v>
      </c>
      <c r="B147" s="10">
        <v>34</v>
      </c>
      <c r="C147" s="11">
        <v>8</v>
      </c>
      <c r="D147" s="11">
        <v>15</v>
      </c>
      <c r="E147" s="11">
        <v>1</v>
      </c>
      <c r="F147" s="11">
        <v>11</v>
      </c>
      <c r="G147" s="16">
        <v>0</v>
      </c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spans="1:33">
      <c r="A148" s="5">
        <v>41121</v>
      </c>
      <c r="B148" s="10">
        <v>96</v>
      </c>
      <c r="C148" s="11">
        <v>20</v>
      </c>
      <c r="D148" s="11">
        <v>75</v>
      </c>
      <c r="E148" s="11">
        <v>5</v>
      </c>
      <c r="F148" s="11">
        <v>116</v>
      </c>
      <c r="G148" s="16">
        <v>13</v>
      </c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1:33">
      <c r="A149" s="5">
        <v>41127</v>
      </c>
      <c r="B149" s="10">
        <v>48</v>
      </c>
      <c r="C149" s="11">
        <v>2</v>
      </c>
      <c r="D149" s="11">
        <v>33</v>
      </c>
      <c r="E149" s="11">
        <v>3</v>
      </c>
      <c r="F149" s="11">
        <v>12</v>
      </c>
      <c r="G149" s="16">
        <v>0</v>
      </c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spans="1:33">
      <c r="A150" s="5">
        <v>41129</v>
      </c>
      <c r="B150" s="10">
        <v>25</v>
      </c>
      <c r="C150" s="11">
        <v>5</v>
      </c>
      <c r="D150" s="11">
        <v>6</v>
      </c>
      <c r="E150" s="11">
        <v>0</v>
      </c>
      <c r="F150" s="11">
        <v>20</v>
      </c>
      <c r="G150" s="16">
        <v>1</v>
      </c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1:33">
      <c r="A151" s="5">
        <v>41135</v>
      </c>
      <c r="B151" s="10">
        <v>133</v>
      </c>
      <c r="C151" s="11">
        <v>15</v>
      </c>
      <c r="D151" s="11">
        <v>22</v>
      </c>
      <c r="E151" s="11">
        <v>3</v>
      </c>
      <c r="F151" s="11">
        <v>21</v>
      </c>
      <c r="G151" s="16">
        <v>1</v>
      </c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spans="1:33">
      <c r="A152" s="5">
        <v>41136</v>
      </c>
      <c r="B152" s="10">
        <v>132</v>
      </c>
      <c r="C152" s="11">
        <v>7</v>
      </c>
      <c r="D152" s="11">
        <v>357</v>
      </c>
      <c r="E152" s="11">
        <v>24</v>
      </c>
      <c r="F152" s="11">
        <v>236</v>
      </c>
      <c r="G152" s="16">
        <v>14</v>
      </c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spans="1:33">
      <c r="A153" s="5">
        <v>41142</v>
      </c>
      <c r="B153" s="10">
        <v>211</v>
      </c>
      <c r="C153" s="11">
        <v>11</v>
      </c>
      <c r="D153" s="11">
        <v>118</v>
      </c>
      <c r="E153" s="11">
        <v>5</v>
      </c>
      <c r="F153" s="11">
        <v>82</v>
      </c>
      <c r="G153" s="16">
        <v>4</v>
      </c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spans="1:33">
      <c r="A154" s="5">
        <v>41143</v>
      </c>
      <c r="B154" s="10">
        <v>64</v>
      </c>
      <c r="C154" s="11">
        <v>3</v>
      </c>
      <c r="D154" s="11">
        <v>17</v>
      </c>
      <c r="E154" s="11">
        <v>1</v>
      </c>
      <c r="F154" s="11">
        <v>16</v>
      </c>
      <c r="G154" s="16">
        <v>1</v>
      </c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spans="1:33">
      <c r="A155" s="5">
        <v>41150</v>
      </c>
      <c r="B155" s="10">
        <v>108</v>
      </c>
      <c r="C155" s="11">
        <v>9</v>
      </c>
      <c r="D155" s="11">
        <v>46</v>
      </c>
      <c r="E155" s="11">
        <v>3</v>
      </c>
      <c r="F155" s="11">
        <v>22</v>
      </c>
      <c r="G155" s="16">
        <v>1</v>
      </c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spans="1:33">
      <c r="A156" s="5">
        <v>41152</v>
      </c>
      <c r="B156" s="10">
        <v>92</v>
      </c>
      <c r="C156" s="11">
        <v>6</v>
      </c>
      <c r="D156" s="11">
        <v>15</v>
      </c>
      <c r="E156" s="11">
        <v>0</v>
      </c>
      <c r="F156" s="11">
        <v>2</v>
      </c>
      <c r="G156" s="16">
        <v>0</v>
      </c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spans="1:33">
      <c r="A157" s="5">
        <v>41156</v>
      </c>
      <c r="B157" s="10">
        <v>40</v>
      </c>
      <c r="C157" s="11">
        <v>2</v>
      </c>
      <c r="D157" s="11">
        <v>46</v>
      </c>
      <c r="E157" s="11">
        <v>1</v>
      </c>
      <c r="F157" s="11">
        <v>9</v>
      </c>
      <c r="G157" s="16">
        <v>0</v>
      </c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spans="1:33">
      <c r="A158" s="5">
        <v>41159</v>
      </c>
      <c r="B158" s="10">
        <v>41</v>
      </c>
      <c r="C158" s="11">
        <v>6</v>
      </c>
      <c r="D158" s="11">
        <v>10</v>
      </c>
      <c r="E158" s="11">
        <v>0</v>
      </c>
      <c r="F158" s="11">
        <v>5</v>
      </c>
      <c r="G158" s="16">
        <v>0</v>
      </c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spans="1:33">
      <c r="A159" s="5">
        <v>41164</v>
      </c>
      <c r="B159" s="11">
        <v>147</v>
      </c>
      <c r="C159" s="11">
        <v>5</v>
      </c>
      <c r="D159" s="11">
        <v>9</v>
      </c>
      <c r="E159" s="11">
        <v>0</v>
      </c>
      <c r="F159" s="11">
        <v>6</v>
      </c>
      <c r="G159" s="11">
        <v>1</v>
      </c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spans="1:33">
      <c r="A160" s="5">
        <v>41165</v>
      </c>
      <c r="B160" s="10">
        <v>35</v>
      </c>
      <c r="C160" s="11">
        <v>5</v>
      </c>
      <c r="D160" s="11">
        <v>84</v>
      </c>
      <c r="E160" s="11">
        <v>5</v>
      </c>
      <c r="F160" s="11">
        <v>19</v>
      </c>
      <c r="G160" s="16">
        <v>0</v>
      </c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spans="1:33">
      <c r="A161" s="5">
        <v>41169</v>
      </c>
      <c r="B161" s="10">
        <v>46</v>
      </c>
      <c r="C161" s="11">
        <v>2</v>
      </c>
      <c r="D161" s="11">
        <v>34</v>
      </c>
      <c r="E161" s="11">
        <v>1</v>
      </c>
      <c r="F161" s="11">
        <v>12</v>
      </c>
      <c r="G161" s="16">
        <v>0</v>
      </c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spans="1:33">
      <c r="A162" s="5">
        <v>41172</v>
      </c>
      <c r="B162" s="13">
        <v>71</v>
      </c>
      <c r="C162" s="11">
        <v>0</v>
      </c>
      <c r="D162" s="11">
        <v>203</v>
      </c>
      <c r="E162" s="11">
        <v>6</v>
      </c>
      <c r="F162" s="11">
        <v>582</v>
      </c>
      <c r="G162" s="16">
        <v>20</v>
      </c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spans="1:33">
      <c r="A163" s="5">
        <v>41178</v>
      </c>
      <c r="B163" s="13">
        <v>127</v>
      </c>
      <c r="C163" s="11">
        <v>5</v>
      </c>
      <c r="D163" s="11">
        <v>25</v>
      </c>
      <c r="E163" s="11">
        <v>0</v>
      </c>
      <c r="F163" s="11">
        <v>11</v>
      </c>
      <c r="G163" s="16">
        <v>0</v>
      </c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spans="1:33" ht="13.5" thickBot="1">
      <c r="A164" s="6">
        <v>41179</v>
      </c>
      <c r="B164" s="112">
        <v>122</v>
      </c>
      <c r="C164" s="112">
        <v>7</v>
      </c>
      <c r="D164" s="112">
        <v>106</v>
      </c>
      <c r="E164" s="112">
        <v>4</v>
      </c>
      <c r="F164" s="112">
        <v>156</v>
      </c>
      <c r="G164" s="17">
        <v>3</v>
      </c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spans="1:33"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spans="1:33">
      <c r="A166" s="35" t="s">
        <v>25</v>
      </c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spans="1:33">
      <c r="A167" s="1" t="s">
        <v>41</v>
      </c>
      <c r="B167" s="29"/>
      <c r="C167" s="11"/>
      <c r="D167" s="11"/>
      <c r="E167" s="11"/>
      <c r="F167" s="11"/>
      <c r="G167" s="11"/>
      <c r="Z167" s="11"/>
      <c r="AA167" s="11"/>
      <c r="AB167" s="11"/>
      <c r="AC167" s="11"/>
      <c r="AD167" s="11"/>
      <c r="AE167" s="11"/>
      <c r="AF167" s="11"/>
      <c r="AG167" s="11"/>
    </row>
    <row r="168" spans="1:33">
      <c r="A168" s="67" t="s">
        <v>0</v>
      </c>
      <c r="B168" s="70" t="s">
        <v>1</v>
      </c>
      <c r="C168" s="72" t="s">
        <v>2</v>
      </c>
      <c r="D168" s="72" t="s">
        <v>1</v>
      </c>
      <c r="E168" s="72" t="s">
        <v>2</v>
      </c>
      <c r="F168" s="72" t="s">
        <v>1</v>
      </c>
      <c r="G168" s="72" t="s">
        <v>2</v>
      </c>
      <c r="H168" s="70" t="s">
        <v>1</v>
      </c>
      <c r="I168" s="72" t="s">
        <v>2</v>
      </c>
      <c r="J168" s="72" t="s">
        <v>1</v>
      </c>
      <c r="K168" s="72" t="s">
        <v>2</v>
      </c>
      <c r="L168" s="72" t="s">
        <v>1</v>
      </c>
      <c r="M168" s="72" t="s">
        <v>2</v>
      </c>
      <c r="N168" s="70" t="s">
        <v>3</v>
      </c>
      <c r="O168" s="72" t="s">
        <v>4</v>
      </c>
      <c r="P168" s="78" t="s">
        <v>3</v>
      </c>
      <c r="Q168" s="72" t="s">
        <v>4</v>
      </c>
      <c r="R168" s="72" t="s">
        <v>3</v>
      </c>
      <c r="S168" s="72" t="s">
        <v>4</v>
      </c>
      <c r="T168" s="70" t="s">
        <v>8</v>
      </c>
      <c r="U168" s="72" t="s">
        <v>9</v>
      </c>
      <c r="V168" s="72" t="s">
        <v>8</v>
      </c>
      <c r="W168" s="72" t="s">
        <v>9</v>
      </c>
      <c r="X168" s="72" t="s">
        <v>8</v>
      </c>
      <c r="Y168" s="72" t="s">
        <v>9</v>
      </c>
      <c r="Z168" s="68" t="s">
        <v>5</v>
      </c>
      <c r="AA168" s="78" t="s">
        <v>6</v>
      </c>
      <c r="AB168" s="68" t="s">
        <v>7</v>
      </c>
      <c r="AC168" s="11"/>
      <c r="AD168" s="11"/>
      <c r="AE168" s="11"/>
      <c r="AF168" s="11"/>
      <c r="AG168" s="11"/>
    </row>
    <row r="169" spans="1:33">
      <c r="A169" s="8">
        <v>41092</v>
      </c>
      <c r="B169" s="10">
        <v>1277</v>
      </c>
      <c r="C169" s="11">
        <v>66</v>
      </c>
      <c r="D169" s="11">
        <v>1007</v>
      </c>
      <c r="E169" s="11">
        <v>56</v>
      </c>
      <c r="F169" s="11">
        <v>297</v>
      </c>
      <c r="G169" s="11">
        <v>15</v>
      </c>
      <c r="H169" s="10">
        <v>0</v>
      </c>
      <c r="I169" s="11">
        <v>0</v>
      </c>
      <c r="J169" s="11">
        <v>0</v>
      </c>
      <c r="K169" s="11">
        <v>0</v>
      </c>
      <c r="L169" s="11">
        <v>1</v>
      </c>
      <c r="M169" s="11">
        <v>0</v>
      </c>
      <c r="N169" s="10">
        <v>1</v>
      </c>
      <c r="O169" s="13">
        <v>0</v>
      </c>
      <c r="P169" s="13">
        <v>1</v>
      </c>
      <c r="Q169" s="11">
        <v>0</v>
      </c>
      <c r="R169" s="11">
        <v>5</v>
      </c>
      <c r="S169" s="11">
        <v>1</v>
      </c>
      <c r="T169" s="12">
        <v>17</v>
      </c>
      <c r="U169" s="11">
        <v>4</v>
      </c>
      <c r="V169" s="11">
        <v>7</v>
      </c>
      <c r="W169" s="11">
        <v>3</v>
      </c>
      <c r="X169" s="11">
        <v>2</v>
      </c>
      <c r="Y169" s="11">
        <v>1</v>
      </c>
      <c r="Z169" s="44" t="s">
        <v>107</v>
      </c>
      <c r="AA169" s="11" t="s">
        <v>106</v>
      </c>
      <c r="AB169" s="18"/>
      <c r="AC169" s="11"/>
      <c r="AD169" s="11"/>
      <c r="AE169" s="11"/>
      <c r="AF169" s="11"/>
      <c r="AG169" s="11"/>
    </row>
    <row r="170" spans="1:33">
      <c r="A170" s="8">
        <v>41101</v>
      </c>
      <c r="B170" s="13">
        <v>219</v>
      </c>
      <c r="C170" s="11">
        <v>17</v>
      </c>
      <c r="D170" s="11">
        <v>284</v>
      </c>
      <c r="E170" s="11">
        <v>22</v>
      </c>
      <c r="F170" s="11">
        <v>296</v>
      </c>
      <c r="G170" s="11">
        <v>25</v>
      </c>
      <c r="H170" s="13">
        <v>60</v>
      </c>
      <c r="I170" s="11">
        <v>1</v>
      </c>
      <c r="J170" s="11">
        <v>83</v>
      </c>
      <c r="K170" s="11">
        <v>2</v>
      </c>
      <c r="L170" s="11">
        <v>23</v>
      </c>
      <c r="M170" s="11">
        <v>0</v>
      </c>
      <c r="N170" s="10">
        <v>2</v>
      </c>
      <c r="O170" s="13">
        <v>0</v>
      </c>
      <c r="P170" s="13">
        <v>4</v>
      </c>
      <c r="Q170" s="11">
        <v>0</v>
      </c>
      <c r="R170" s="11">
        <v>8</v>
      </c>
      <c r="S170" s="11">
        <v>2</v>
      </c>
      <c r="T170" s="10">
        <v>341</v>
      </c>
      <c r="U170" s="11">
        <v>32</v>
      </c>
      <c r="V170" s="11">
        <v>151</v>
      </c>
      <c r="W170" s="11">
        <v>19</v>
      </c>
      <c r="X170" s="11">
        <v>145</v>
      </c>
      <c r="Y170" s="11">
        <v>13</v>
      </c>
      <c r="Z170" s="45"/>
      <c r="AA170" s="13" t="s">
        <v>69</v>
      </c>
      <c r="AB170" s="16"/>
      <c r="AC170" s="11"/>
      <c r="AD170" s="11"/>
      <c r="AE170" s="11"/>
      <c r="AF170" s="11"/>
      <c r="AG170" s="11"/>
    </row>
    <row r="171" spans="1:33" ht="15">
      <c r="A171" s="7">
        <v>41106</v>
      </c>
      <c r="B171" s="13">
        <v>119</v>
      </c>
      <c r="C171" s="11">
        <v>5</v>
      </c>
      <c r="D171" s="11">
        <v>49</v>
      </c>
      <c r="E171" s="11">
        <v>2</v>
      </c>
      <c r="F171" s="11">
        <v>96</v>
      </c>
      <c r="G171" s="11">
        <v>6</v>
      </c>
      <c r="H171" s="13">
        <v>11</v>
      </c>
      <c r="I171" s="11">
        <v>1</v>
      </c>
      <c r="J171" s="11">
        <v>11</v>
      </c>
      <c r="K171" s="11">
        <v>1</v>
      </c>
      <c r="L171" s="11">
        <v>5</v>
      </c>
      <c r="M171" s="11">
        <v>0</v>
      </c>
      <c r="N171" s="10">
        <v>12</v>
      </c>
      <c r="O171" s="13">
        <v>1</v>
      </c>
      <c r="P171" s="13">
        <v>9</v>
      </c>
      <c r="Q171" s="11">
        <v>1</v>
      </c>
      <c r="R171" s="11">
        <v>3</v>
      </c>
      <c r="S171" s="11">
        <v>0</v>
      </c>
      <c r="T171" s="10">
        <v>40</v>
      </c>
      <c r="U171" s="11">
        <v>5</v>
      </c>
      <c r="V171" s="11">
        <v>35</v>
      </c>
      <c r="W171" s="11">
        <v>5</v>
      </c>
      <c r="X171" s="11">
        <v>130</v>
      </c>
      <c r="Y171" s="11">
        <v>17</v>
      </c>
      <c r="Z171" s="45"/>
      <c r="AA171" s="98" t="s">
        <v>85</v>
      </c>
      <c r="AB171" s="16"/>
      <c r="AC171" s="11"/>
      <c r="AD171" s="11"/>
      <c r="AE171" s="11"/>
      <c r="AF171" s="11"/>
      <c r="AG171" s="11"/>
    </row>
    <row r="172" spans="1:33">
      <c r="A172" s="5">
        <v>41117</v>
      </c>
      <c r="B172" s="10">
        <v>146</v>
      </c>
      <c r="C172" s="11">
        <v>11</v>
      </c>
      <c r="D172" s="11">
        <v>63</v>
      </c>
      <c r="E172" s="11">
        <v>3</v>
      </c>
      <c r="F172" s="11">
        <v>23</v>
      </c>
      <c r="G172" s="11">
        <v>2</v>
      </c>
      <c r="H172" s="10">
        <v>63</v>
      </c>
      <c r="I172" s="11">
        <v>6</v>
      </c>
      <c r="J172" s="11">
        <v>30</v>
      </c>
      <c r="K172" s="11">
        <v>3</v>
      </c>
      <c r="L172" s="11">
        <v>21</v>
      </c>
      <c r="M172" s="11">
        <v>1</v>
      </c>
      <c r="N172" s="10">
        <v>88</v>
      </c>
      <c r="O172" s="13">
        <v>11</v>
      </c>
      <c r="P172" s="13">
        <v>32</v>
      </c>
      <c r="Q172" s="11">
        <v>2</v>
      </c>
      <c r="R172" s="11">
        <v>15</v>
      </c>
      <c r="S172" s="11">
        <v>0</v>
      </c>
      <c r="T172" s="10">
        <v>66</v>
      </c>
      <c r="U172" s="11">
        <v>10</v>
      </c>
      <c r="V172" s="11">
        <v>103</v>
      </c>
      <c r="W172" s="11">
        <v>5</v>
      </c>
      <c r="X172" s="11">
        <v>115</v>
      </c>
      <c r="Y172" s="11">
        <v>14</v>
      </c>
      <c r="Z172" s="45"/>
      <c r="AA172" s="13" t="s">
        <v>77</v>
      </c>
      <c r="AB172" s="16"/>
      <c r="AC172" s="11"/>
      <c r="AD172" s="11"/>
      <c r="AE172" s="11"/>
      <c r="AF172" s="11"/>
      <c r="AG172" s="11"/>
    </row>
    <row r="173" spans="1:33">
      <c r="A173" s="5">
        <v>41120</v>
      </c>
      <c r="B173" s="10">
        <v>123</v>
      </c>
      <c r="C173" s="11">
        <v>18</v>
      </c>
      <c r="D173" s="11">
        <v>59</v>
      </c>
      <c r="E173" s="11">
        <v>7</v>
      </c>
      <c r="F173" s="11">
        <v>237</v>
      </c>
      <c r="G173" s="11">
        <v>11</v>
      </c>
      <c r="H173" s="10">
        <v>5</v>
      </c>
      <c r="I173" s="11">
        <v>0</v>
      </c>
      <c r="J173" s="11">
        <v>5</v>
      </c>
      <c r="K173" s="11">
        <v>0</v>
      </c>
      <c r="L173" s="11">
        <v>12</v>
      </c>
      <c r="M173" s="11">
        <v>2</v>
      </c>
      <c r="N173" s="10">
        <v>34</v>
      </c>
      <c r="O173" s="13">
        <v>4</v>
      </c>
      <c r="P173" s="13">
        <v>11</v>
      </c>
      <c r="Q173" s="11">
        <v>0</v>
      </c>
      <c r="R173" s="11">
        <v>75</v>
      </c>
      <c r="S173" s="11">
        <v>6</v>
      </c>
      <c r="T173" s="10">
        <v>92</v>
      </c>
      <c r="U173" s="11">
        <v>14</v>
      </c>
      <c r="V173" s="11">
        <v>104</v>
      </c>
      <c r="W173" s="11">
        <v>11</v>
      </c>
      <c r="X173" s="11">
        <v>106</v>
      </c>
      <c r="Y173" s="11">
        <v>13</v>
      </c>
      <c r="Z173" s="45"/>
      <c r="AA173" s="11" t="s">
        <v>71</v>
      </c>
      <c r="AB173" s="16"/>
      <c r="AC173" s="11"/>
      <c r="AD173" s="11"/>
      <c r="AE173" s="11"/>
      <c r="AF173" s="11"/>
      <c r="AG173" s="11"/>
    </row>
    <row r="174" spans="1:33">
      <c r="A174" s="5">
        <v>41131</v>
      </c>
      <c r="B174" s="10">
        <v>851</v>
      </c>
      <c r="C174" s="11">
        <v>37</v>
      </c>
      <c r="D174" s="11">
        <v>687</v>
      </c>
      <c r="E174" s="11">
        <v>39</v>
      </c>
      <c r="F174" s="11">
        <v>229</v>
      </c>
      <c r="G174" s="11">
        <v>4</v>
      </c>
      <c r="H174" s="10">
        <v>228</v>
      </c>
      <c r="I174" s="11">
        <v>15</v>
      </c>
      <c r="J174" s="11">
        <v>311</v>
      </c>
      <c r="K174" s="11">
        <v>9</v>
      </c>
      <c r="L174" s="11">
        <v>77</v>
      </c>
      <c r="M174" s="11">
        <v>5</v>
      </c>
      <c r="N174" s="10">
        <v>16</v>
      </c>
      <c r="O174" s="13">
        <v>1</v>
      </c>
      <c r="P174" s="13">
        <v>23</v>
      </c>
      <c r="Q174" s="11">
        <v>3</v>
      </c>
      <c r="R174" s="11">
        <v>19</v>
      </c>
      <c r="S174" s="11">
        <v>0</v>
      </c>
      <c r="T174" s="10">
        <v>84</v>
      </c>
      <c r="U174" s="11">
        <v>9</v>
      </c>
      <c r="V174" s="11">
        <v>115</v>
      </c>
      <c r="W174" s="11">
        <v>12</v>
      </c>
      <c r="X174" s="11">
        <v>137</v>
      </c>
      <c r="Y174" s="11">
        <v>10</v>
      </c>
      <c r="Z174" s="45"/>
      <c r="AA174" s="13" t="s">
        <v>116</v>
      </c>
      <c r="AB174" s="16"/>
      <c r="AC174" s="11"/>
      <c r="AD174" s="11"/>
      <c r="AE174" s="11"/>
      <c r="AF174" s="11"/>
      <c r="AG174" s="11"/>
    </row>
    <row r="175" spans="1:33">
      <c r="A175" s="5">
        <v>41136</v>
      </c>
      <c r="B175" s="10">
        <v>14</v>
      </c>
      <c r="C175" s="11">
        <v>0</v>
      </c>
      <c r="D175" s="11">
        <v>5</v>
      </c>
      <c r="E175" s="11">
        <v>0</v>
      </c>
      <c r="F175" s="11">
        <v>2</v>
      </c>
      <c r="G175" s="11">
        <v>0</v>
      </c>
      <c r="H175" s="10">
        <v>5</v>
      </c>
      <c r="I175" s="11">
        <v>1</v>
      </c>
      <c r="J175" s="11">
        <v>3</v>
      </c>
      <c r="K175" s="11">
        <v>0</v>
      </c>
      <c r="L175" s="11">
        <v>6</v>
      </c>
      <c r="M175" s="11">
        <v>0</v>
      </c>
      <c r="N175" s="10">
        <v>15</v>
      </c>
      <c r="O175" s="13">
        <v>1</v>
      </c>
      <c r="P175" s="13">
        <v>38</v>
      </c>
      <c r="Q175" s="11">
        <v>7</v>
      </c>
      <c r="R175" s="11">
        <v>26</v>
      </c>
      <c r="S175" s="11">
        <v>4</v>
      </c>
      <c r="T175" s="10">
        <v>21</v>
      </c>
      <c r="U175" s="11">
        <v>2</v>
      </c>
      <c r="V175" s="11">
        <v>66</v>
      </c>
      <c r="W175" s="11">
        <v>4</v>
      </c>
      <c r="X175" s="11">
        <v>92</v>
      </c>
      <c r="Y175" s="11">
        <v>10</v>
      </c>
      <c r="Z175" s="45"/>
      <c r="AA175" s="13" t="s">
        <v>86</v>
      </c>
      <c r="AB175" s="16"/>
      <c r="AC175" s="11"/>
      <c r="AD175" s="11"/>
      <c r="AE175" s="11"/>
      <c r="AF175" s="11"/>
      <c r="AG175" s="11"/>
    </row>
    <row r="176" spans="1:33">
      <c r="A176" s="5">
        <v>41151</v>
      </c>
      <c r="B176" s="10">
        <v>140</v>
      </c>
      <c r="C176" s="11">
        <v>12</v>
      </c>
      <c r="D176" s="11">
        <v>139</v>
      </c>
      <c r="E176" s="11">
        <v>8</v>
      </c>
      <c r="F176" s="11">
        <v>120</v>
      </c>
      <c r="G176" s="11">
        <v>5</v>
      </c>
      <c r="H176" s="10">
        <v>31</v>
      </c>
      <c r="I176" s="11">
        <v>1</v>
      </c>
      <c r="J176" s="11">
        <v>39</v>
      </c>
      <c r="K176" s="11">
        <v>3</v>
      </c>
      <c r="L176" s="11">
        <v>23</v>
      </c>
      <c r="M176" s="11">
        <v>0</v>
      </c>
      <c r="N176" s="10">
        <v>23</v>
      </c>
      <c r="O176" s="13">
        <v>4</v>
      </c>
      <c r="P176" s="13">
        <v>35</v>
      </c>
      <c r="Q176" s="11">
        <v>2</v>
      </c>
      <c r="R176" s="11">
        <v>29</v>
      </c>
      <c r="S176" s="11">
        <v>2</v>
      </c>
      <c r="T176" s="69"/>
      <c r="U176" s="101"/>
      <c r="V176" s="101"/>
      <c r="W176" s="101"/>
      <c r="X176" s="101"/>
      <c r="Y176" s="101"/>
      <c r="Z176" s="45"/>
      <c r="AA176" s="13" t="s">
        <v>97</v>
      </c>
      <c r="AB176" s="16"/>
      <c r="AC176" s="11"/>
      <c r="AD176" s="11"/>
      <c r="AE176" s="11"/>
      <c r="AF176" s="11"/>
      <c r="AG176" s="11"/>
    </row>
    <row r="177" spans="1:33">
      <c r="A177" s="5">
        <v>41159</v>
      </c>
      <c r="B177" s="10">
        <v>33</v>
      </c>
      <c r="C177" s="11">
        <v>1</v>
      </c>
      <c r="D177" s="11">
        <v>11</v>
      </c>
      <c r="E177" s="11">
        <v>0</v>
      </c>
      <c r="F177" s="11">
        <v>5</v>
      </c>
      <c r="G177" s="11">
        <v>0</v>
      </c>
      <c r="H177" s="10">
        <v>85</v>
      </c>
      <c r="I177" s="11">
        <v>9</v>
      </c>
      <c r="J177" s="11">
        <v>31</v>
      </c>
      <c r="K177" s="11">
        <v>3</v>
      </c>
      <c r="L177" s="11">
        <v>23</v>
      </c>
      <c r="M177" s="11">
        <v>2</v>
      </c>
      <c r="N177" s="10">
        <v>10</v>
      </c>
      <c r="O177" s="13">
        <v>2</v>
      </c>
      <c r="P177" s="13">
        <v>5</v>
      </c>
      <c r="Q177" s="11">
        <v>0</v>
      </c>
      <c r="R177" s="11">
        <v>0</v>
      </c>
      <c r="S177" s="11">
        <v>0</v>
      </c>
      <c r="T177" s="10">
        <v>30</v>
      </c>
      <c r="U177" s="11">
        <v>2</v>
      </c>
      <c r="V177" s="11">
        <v>154</v>
      </c>
      <c r="W177" s="11">
        <v>6</v>
      </c>
      <c r="X177" s="11">
        <v>49</v>
      </c>
      <c r="Y177" s="11">
        <v>4</v>
      </c>
      <c r="Z177" s="45"/>
      <c r="AA177" s="13" t="s">
        <v>110</v>
      </c>
      <c r="AB177" s="16"/>
      <c r="AC177" s="11"/>
      <c r="AD177" s="11"/>
      <c r="AE177" s="11"/>
      <c r="AF177" s="11"/>
      <c r="AG177" s="11"/>
    </row>
    <row r="178" spans="1:33">
      <c r="A178" s="5">
        <v>41164</v>
      </c>
      <c r="B178" s="10">
        <v>34</v>
      </c>
      <c r="C178" s="11">
        <v>4</v>
      </c>
      <c r="D178" s="11">
        <v>19</v>
      </c>
      <c r="E178" s="11">
        <v>3</v>
      </c>
      <c r="F178" s="11">
        <v>8</v>
      </c>
      <c r="G178" s="11">
        <v>2</v>
      </c>
      <c r="H178" s="10">
        <v>5</v>
      </c>
      <c r="I178" s="11">
        <v>1</v>
      </c>
      <c r="J178" s="11">
        <v>5</v>
      </c>
      <c r="K178" s="11">
        <v>0</v>
      </c>
      <c r="L178" s="11">
        <v>19</v>
      </c>
      <c r="M178" s="11">
        <v>2</v>
      </c>
      <c r="N178" s="10">
        <v>94</v>
      </c>
      <c r="O178" s="13">
        <v>10</v>
      </c>
      <c r="P178" s="13">
        <v>71</v>
      </c>
      <c r="Q178" s="11">
        <v>2</v>
      </c>
      <c r="R178" s="11">
        <v>175</v>
      </c>
      <c r="S178" s="11">
        <v>13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45"/>
      <c r="AA178" s="13" t="s">
        <v>132</v>
      </c>
      <c r="AB178" s="16"/>
      <c r="AC178" s="11"/>
      <c r="AD178" s="11"/>
      <c r="AE178" s="11"/>
      <c r="AF178" s="11"/>
      <c r="AG178" s="11"/>
    </row>
    <row r="179" spans="1:33">
      <c r="A179" s="5">
        <v>41169</v>
      </c>
      <c r="B179" s="10">
        <v>173</v>
      </c>
      <c r="C179" s="11">
        <v>13</v>
      </c>
      <c r="D179" s="11">
        <v>124</v>
      </c>
      <c r="E179" s="11">
        <v>12</v>
      </c>
      <c r="F179" s="11">
        <v>54</v>
      </c>
      <c r="G179" s="11">
        <v>3</v>
      </c>
      <c r="H179" s="10">
        <v>36</v>
      </c>
      <c r="I179" s="11">
        <v>2</v>
      </c>
      <c r="J179" s="11">
        <v>5</v>
      </c>
      <c r="K179" s="11">
        <v>2</v>
      </c>
      <c r="L179" s="11">
        <v>16</v>
      </c>
      <c r="M179" s="11">
        <v>3</v>
      </c>
      <c r="N179" s="10">
        <v>13</v>
      </c>
      <c r="O179" s="13">
        <v>1</v>
      </c>
      <c r="P179" s="13">
        <v>2</v>
      </c>
      <c r="Q179" s="11">
        <v>0</v>
      </c>
      <c r="R179" s="11">
        <v>1</v>
      </c>
      <c r="S179" s="11">
        <v>1</v>
      </c>
      <c r="T179" s="10">
        <v>137</v>
      </c>
      <c r="U179" s="11">
        <v>34</v>
      </c>
      <c r="V179" s="11">
        <v>607</v>
      </c>
      <c r="W179" s="11">
        <v>41</v>
      </c>
      <c r="X179" s="11">
        <v>113</v>
      </c>
      <c r="Y179" s="11">
        <v>17</v>
      </c>
      <c r="Z179" s="45"/>
      <c r="AA179" s="13" t="s">
        <v>133</v>
      </c>
      <c r="AB179" s="16"/>
      <c r="AC179" s="11"/>
      <c r="AD179" s="11"/>
      <c r="AE179" s="11"/>
      <c r="AF179" s="11"/>
      <c r="AG179" s="11"/>
    </row>
    <row r="180" spans="1:33" ht="13.5" thickBot="1">
      <c r="A180" s="6">
        <v>41179</v>
      </c>
      <c r="B180" s="14"/>
      <c r="C180" s="15"/>
      <c r="D180" s="15"/>
      <c r="E180" s="15"/>
      <c r="F180" s="15"/>
      <c r="G180" s="15"/>
      <c r="H180" s="14"/>
      <c r="I180" s="15"/>
      <c r="J180" s="15"/>
      <c r="K180" s="15"/>
      <c r="L180" s="15"/>
      <c r="M180" s="15"/>
      <c r="N180" s="14"/>
      <c r="O180" s="23"/>
      <c r="P180" s="43"/>
      <c r="Q180" s="15"/>
      <c r="R180" s="15"/>
      <c r="S180" s="15"/>
      <c r="T180" s="14"/>
      <c r="U180" s="23"/>
      <c r="V180" s="43"/>
      <c r="W180" s="15"/>
      <c r="X180" s="15"/>
      <c r="Y180" s="15"/>
      <c r="Z180" s="73"/>
      <c r="AA180" s="19"/>
      <c r="AB180" s="66"/>
      <c r="AC180" s="11"/>
      <c r="AD180" s="11"/>
      <c r="AE180" s="11"/>
      <c r="AF180" s="11"/>
      <c r="AG180" s="11"/>
    </row>
    <row r="181" spans="1:33">
      <c r="A181" s="8">
        <v>41092</v>
      </c>
      <c r="B181" s="10">
        <v>1</v>
      </c>
      <c r="C181" s="13">
        <v>0</v>
      </c>
      <c r="D181" s="13">
        <v>1</v>
      </c>
      <c r="E181" s="11">
        <v>0</v>
      </c>
      <c r="F181" s="11">
        <v>5</v>
      </c>
      <c r="G181" s="11">
        <v>1</v>
      </c>
      <c r="H181" s="12">
        <v>17</v>
      </c>
      <c r="I181" s="11">
        <v>4</v>
      </c>
      <c r="J181" s="11">
        <v>7</v>
      </c>
      <c r="K181" s="11">
        <v>3</v>
      </c>
      <c r="L181" s="11">
        <v>2</v>
      </c>
      <c r="M181" s="11">
        <v>1</v>
      </c>
      <c r="N181" s="13"/>
      <c r="O181" s="21"/>
      <c r="P181" s="22"/>
      <c r="Q181" s="13"/>
      <c r="R181" s="13"/>
      <c r="S181" s="13"/>
      <c r="T181" s="13"/>
      <c r="U181" s="21"/>
      <c r="V181" s="22"/>
      <c r="W181" s="13"/>
      <c r="X181" s="13"/>
      <c r="Y181" s="13"/>
      <c r="Z181" s="7"/>
      <c r="AA181" s="13"/>
      <c r="AB181" s="13"/>
      <c r="AC181" s="11"/>
      <c r="AD181" s="11"/>
      <c r="AE181" s="11"/>
      <c r="AF181" s="11"/>
      <c r="AG181" s="11"/>
    </row>
    <row r="182" spans="1:33">
      <c r="A182" s="8">
        <v>41101</v>
      </c>
      <c r="B182" s="10">
        <v>2</v>
      </c>
      <c r="C182" s="13">
        <v>0</v>
      </c>
      <c r="D182" s="13">
        <v>4</v>
      </c>
      <c r="E182" s="11">
        <v>0</v>
      </c>
      <c r="F182" s="11">
        <v>8</v>
      </c>
      <c r="G182" s="11">
        <v>2</v>
      </c>
      <c r="H182" s="10">
        <v>341</v>
      </c>
      <c r="I182" s="11">
        <v>32</v>
      </c>
      <c r="J182" s="11">
        <v>151</v>
      </c>
      <c r="K182" s="11">
        <v>19</v>
      </c>
      <c r="L182" s="11">
        <v>145</v>
      </c>
      <c r="M182" s="11">
        <v>13</v>
      </c>
      <c r="N182" s="13"/>
      <c r="O182" s="21"/>
      <c r="P182" s="22"/>
      <c r="Q182" s="13"/>
      <c r="R182" s="13"/>
      <c r="S182" s="13"/>
      <c r="T182" s="13"/>
      <c r="U182" s="21"/>
      <c r="V182" s="22"/>
      <c r="W182" s="13"/>
      <c r="X182" s="13"/>
      <c r="Y182" s="13"/>
      <c r="Z182" s="7"/>
      <c r="AA182" s="13"/>
      <c r="AB182" s="13"/>
      <c r="AC182" s="11"/>
      <c r="AD182" s="11"/>
      <c r="AE182" s="11"/>
      <c r="AF182" s="11"/>
      <c r="AG182" s="11"/>
    </row>
    <row r="183" spans="1:33">
      <c r="A183" s="7">
        <v>41106</v>
      </c>
      <c r="B183" s="10">
        <v>12</v>
      </c>
      <c r="C183" s="13">
        <v>1</v>
      </c>
      <c r="D183" s="13">
        <v>9</v>
      </c>
      <c r="E183" s="11">
        <v>1</v>
      </c>
      <c r="F183" s="11">
        <v>3</v>
      </c>
      <c r="G183" s="11">
        <v>0</v>
      </c>
      <c r="H183" s="10">
        <v>40</v>
      </c>
      <c r="I183" s="11">
        <v>5</v>
      </c>
      <c r="J183" s="11">
        <v>35</v>
      </c>
      <c r="K183" s="11">
        <v>5</v>
      </c>
      <c r="L183" s="11">
        <v>130</v>
      </c>
      <c r="M183" s="11">
        <v>17</v>
      </c>
      <c r="N183" s="13"/>
      <c r="O183" s="21"/>
      <c r="P183" s="22"/>
      <c r="Q183" s="13"/>
      <c r="R183" s="13"/>
      <c r="S183" s="13"/>
      <c r="T183" s="13"/>
      <c r="U183" s="21"/>
      <c r="V183" s="22"/>
      <c r="W183" s="13"/>
      <c r="X183" s="13"/>
      <c r="Y183" s="13"/>
      <c r="Z183" s="7"/>
      <c r="AA183" s="13"/>
      <c r="AB183" s="13"/>
      <c r="AC183" s="11"/>
      <c r="AD183" s="11"/>
      <c r="AE183" s="11"/>
      <c r="AF183" s="11"/>
      <c r="AG183" s="11"/>
    </row>
    <row r="184" spans="1:33">
      <c r="A184" s="5">
        <v>41117</v>
      </c>
      <c r="B184" s="10">
        <v>88</v>
      </c>
      <c r="C184" s="13">
        <v>11</v>
      </c>
      <c r="D184" s="13">
        <v>32</v>
      </c>
      <c r="E184" s="11">
        <v>2</v>
      </c>
      <c r="F184" s="11">
        <v>15</v>
      </c>
      <c r="G184" s="11">
        <v>0</v>
      </c>
      <c r="H184" s="10">
        <v>66</v>
      </c>
      <c r="I184" s="11">
        <v>10</v>
      </c>
      <c r="J184" s="11">
        <v>103</v>
      </c>
      <c r="K184" s="11">
        <v>5</v>
      </c>
      <c r="L184" s="11">
        <v>115</v>
      </c>
      <c r="M184" s="11">
        <v>14</v>
      </c>
      <c r="N184" s="13"/>
      <c r="O184" s="21"/>
      <c r="P184" s="22"/>
      <c r="Q184" s="13"/>
      <c r="R184" s="13"/>
      <c r="S184" s="13"/>
      <c r="T184" s="13"/>
      <c r="U184" s="21"/>
      <c r="V184" s="22"/>
      <c r="W184" s="13"/>
      <c r="X184" s="13"/>
      <c r="Y184" s="13"/>
      <c r="Z184" s="7"/>
      <c r="AA184" s="13"/>
      <c r="AB184" s="13"/>
      <c r="AC184" s="11"/>
      <c r="AD184" s="11"/>
      <c r="AE184" s="11"/>
      <c r="AF184" s="11"/>
      <c r="AG184" s="11"/>
    </row>
    <row r="185" spans="1:33">
      <c r="A185" s="5">
        <v>41120</v>
      </c>
      <c r="B185" s="10">
        <v>34</v>
      </c>
      <c r="C185" s="13">
        <v>4</v>
      </c>
      <c r="D185" s="13">
        <v>11</v>
      </c>
      <c r="E185" s="11">
        <v>0</v>
      </c>
      <c r="F185" s="11">
        <v>75</v>
      </c>
      <c r="G185" s="11">
        <v>6</v>
      </c>
      <c r="H185" s="10">
        <v>92</v>
      </c>
      <c r="I185" s="11">
        <v>14</v>
      </c>
      <c r="J185" s="11">
        <v>104</v>
      </c>
      <c r="K185" s="11">
        <v>11</v>
      </c>
      <c r="L185" s="11">
        <v>106</v>
      </c>
      <c r="M185" s="11">
        <v>13</v>
      </c>
      <c r="N185" s="13"/>
      <c r="O185" s="21"/>
      <c r="P185" s="22"/>
      <c r="Q185" s="13"/>
      <c r="R185" s="13"/>
      <c r="S185" s="13"/>
      <c r="T185" s="13"/>
      <c r="U185" s="21"/>
      <c r="V185" s="22"/>
      <c r="W185" s="13"/>
      <c r="X185" s="13"/>
      <c r="Y185" s="13"/>
      <c r="Z185" s="7"/>
      <c r="AA185" s="13"/>
      <c r="AB185" s="13"/>
      <c r="AC185" s="11"/>
      <c r="AD185" s="11"/>
      <c r="AE185" s="11"/>
      <c r="AF185" s="11"/>
      <c r="AG185" s="11"/>
    </row>
    <row r="186" spans="1:33">
      <c r="A186" s="5">
        <v>41131</v>
      </c>
      <c r="B186" s="10">
        <v>16</v>
      </c>
      <c r="C186" s="13">
        <v>1</v>
      </c>
      <c r="D186" s="13">
        <v>23</v>
      </c>
      <c r="E186" s="11">
        <v>3</v>
      </c>
      <c r="F186" s="11">
        <v>19</v>
      </c>
      <c r="G186" s="11">
        <v>0</v>
      </c>
      <c r="H186" s="10">
        <v>84</v>
      </c>
      <c r="I186" s="11">
        <v>9</v>
      </c>
      <c r="J186" s="11">
        <v>115</v>
      </c>
      <c r="K186" s="11">
        <v>12</v>
      </c>
      <c r="L186" s="11">
        <v>137</v>
      </c>
      <c r="M186" s="11">
        <v>10</v>
      </c>
      <c r="N186" s="13"/>
      <c r="O186" s="21"/>
      <c r="P186" s="22"/>
      <c r="Q186" s="13"/>
      <c r="R186" s="13"/>
      <c r="S186" s="13"/>
      <c r="T186" s="13"/>
      <c r="U186" s="21"/>
      <c r="V186" s="22"/>
      <c r="W186" s="13"/>
      <c r="X186" s="13"/>
      <c r="Y186" s="13"/>
      <c r="Z186" s="7"/>
      <c r="AA186" s="13"/>
      <c r="AB186" s="13"/>
      <c r="AC186" s="11"/>
      <c r="AD186" s="11"/>
      <c r="AE186" s="11"/>
      <c r="AF186" s="11"/>
      <c r="AG186" s="11"/>
    </row>
    <row r="187" spans="1:33">
      <c r="A187" s="5">
        <v>41136</v>
      </c>
      <c r="B187" s="10">
        <v>15</v>
      </c>
      <c r="C187" s="13">
        <v>1</v>
      </c>
      <c r="D187" s="13">
        <v>38</v>
      </c>
      <c r="E187" s="11">
        <v>7</v>
      </c>
      <c r="F187" s="11">
        <v>26</v>
      </c>
      <c r="G187" s="11">
        <v>4</v>
      </c>
      <c r="H187" s="10">
        <v>21</v>
      </c>
      <c r="I187" s="11">
        <v>2</v>
      </c>
      <c r="J187" s="11">
        <v>66</v>
      </c>
      <c r="K187" s="11">
        <v>4</v>
      </c>
      <c r="L187" s="11">
        <v>92</v>
      </c>
      <c r="M187" s="11">
        <v>10</v>
      </c>
      <c r="N187" s="13"/>
      <c r="O187" s="21"/>
      <c r="P187" s="22"/>
      <c r="Q187" s="13"/>
      <c r="R187" s="13"/>
      <c r="S187" s="13"/>
      <c r="T187" s="13"/>
      <c r="U187" s="21"/>
      <c r="V187" s="22"/>
      <c r="W187" s="13"/>
      <c r="X187" s="13"/>
      <c r="Y187" s="13"/>
      <c r="Z187" s="7"/>
      <c r="AA187" s="13"/>
      <c r="AB187" s="13"/>
      <c r="AC187" s="11"/>
      <c r="AD187" s="11"/>
      <c r="AE187" s="11"/>
      <c r="AF187" s="11"/>
      <c r="AG187" s="11"/>
    </row>
    <row r="188" spans="1:33">
      <c r="A188" s="5">
        <v>41151</v>
      </c>
      <c r="B188" s="10">
        <v>23</v>
      </c>
      <c r="C188" s="13">
        <v>4</v>
      </c>
      <c r="D188" s="13">
        <v>35</v>
      </c>
      <c r="E188" s="11">
        <v>2</v>
      </c>
      <c r="F188" s="11">
        <v>29</v>
      </c>
      <c r="G188" s="11">
        <v>2</v>
      </c>
      <c r="H188" s="69">
        <v>0</v>
      </c>
      <c r="I188" s="101">
        <v>0</v>
      </c>
      <c r="J188" s="101">
        <v>0</v>
      </c>
      <c r="K188" s="101">
        <v>0</v>
      </c>
      <c r="L188" s="101">
        <v>0</v>
      </c>
      <c r="M188" s="101">
        <v>0</v>
      </c>
      <c r="N188" s="13"/>
      <c r="O188" s="21"/>
      <c r="P188" s="22"/>
      <c r="Q188" s="13"/>
      <c r="R188" s="13"/>
      <c r="S188" s="13"/>
      <c r="T188" s="13"/>
      <c r="U188" s="21"/>
      <c r="V188" s="22"/>
      <c r="W188" s="13"/>
      <c r="X188" s="13"/>
      <c r="Y188" s="13"/>
      <c r="Z188" s="7"/>
      <c r="AA188" s="13"/>
      <c r="AB188" s="13"/>
      <c r="AC188" s="11"/>
      <c r="AD188" s="11"/>
      <c r="AE188" s="11"/>
      <c r="AF188" s="11"/>
      <c r="AG188" s="11"/>
    </row>
    <row r="189" spans="1:33">
      <c r="A189" s="5">
        <v>41159</v>
      </c>
      <c r="B189" s="10">
        <v>10</v>
      </c>
      <c r="C189" s="13">
        <v>2</v>
      </c>
      <c r="D189" s="13">
        <v>5</v>
      </c>
      <c r="E189" s="11">
        <v>0</v>
      </c>
      <c r="F189" s="11">
        <v>0</v>
      </c>
      <c r="G189" s="11">
        <v>0</v>
      </c>
      <c r="H189" s="10">
        <v>30</v>
      </c>
      <c r="I189" s="11">
        <v>2</v>
      </c>
      <c r="J189" s="11">
        <v>154</v>
      </c>
      <c r="K189" s="11">
        <v>6</v>
      </c>
      <c r="L189" s="11">
        <v>49</v>
      </c>
      <c r="M189" s="11">
        <v>4</v>
      </c>
      <c r="N189" s="13"/>
      <c r="O189" s="21"/>
      <c r="P189" s="22"/>
      <c r="Q189" s="13"/>
      <c r="R189" s="13"/>
      <c r="S189" s="13"/>
      <c r="T189" s="13"/>
      <c r="U189" s="21"/>
      <c r="V189" s="22"/>
      <c r="W189" s="13"/>
      <c r="X189" s="13"/>
      <c r="Y189" s="13"/>
      <c r="Z189" s="7"/>
      <c r="AA189" s="13"/>
      <c r="AB189" s="13"/>
      <c r="AC189" s="11"/>
      <c r="AD189" s="11"/>
      <c r="AE189" s="11"/>
      <c r="AF189" s="11"/>
      <c r="AG189" s="11"/>
    </row>
    <row r="190" spans="1:33">
      <c r="A190" s="5">
        <v>41164</v>
      </c>
      <c r="B190" s="10">
        <v>94</v>
      </c>
      <c r="C190" s="13">
        <v>10</v>
      </c>
      <c r="D190" s="13">
        <v>71</v>
      </c>
      <c r="E190" s="11">
        <v>2</v>
      </c>
      <c r="F190" s="11">
        <v>175</v>
      </c>
      <c r="G190" s="11">
        <v>13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3"/>
      <c r="O190" s="21"/>
      <c r="P190" s="22"/>
      <c r="Q190" s="13"/>
      <c r="R190" s="13"/>
      <c r="S190" s="13"/>
      <c r="T190" s="13"/>
      <c r="U190" s="21"/>
      <c r="V190" s="22"/>
      <c r="W190" s="13"/>
      <c r="X190" s="13"/>
      <c r="Y190" s="13"/>
      <c r="Z190" s="7"/>
      <c r="AA190" s="13"/>
      <c r="AB190" s="13"/>
      <c r="AC190" s="11"/>
      <c r="AD190" s="11"/>
      <c r="AE190" s="11"/>
      <c r="AF190" s="11"/>
      <c r="AG190" s="11"/>
    </row>
    <row r="191" spans="1:33">
      <c r="A191" s="5">
        <v>41169</v>
      </c>
      <c r="B191" s="10">
        <v>13</v>
      </c>
      <c r="C191" s="13">
        <v>1</v>
      </c>
      <c r="D191" s="13">
        <v>2</v>
      </c>
      <c r="E191" s="11">
        <v>0</v>
      </c>
      <c r="F191" s="11">
        <v>1</v>
      </c>
      <c r="G191" s="11">
        <v>1</v>
      </c>
      <c r="H191" s="10">
        <v>137</v>
      </c>
      <c r="I191" s="11">
        <v>34</v>
      </c>
      <c r="J191" s="11">
        <v>607</v>
      </c>
      <c r="K191" s="11">
        <v>41</v>
      </c>
      <c r="L191" s="11">
        <v>113</v>
      </c>
      <c r="M191" s="11">
        <v>17</v>
      </c>
      <c r="N191" s="13"/>
      <c r="O191" s="21"/>
      <c r="P191" s="22"/>
      <c r="Q191" s="13"/>
      <c r="R191" s="13"/>
      <c r="S191" s="13"/>
      <c r="T191" s="13"/>
      <c r="U191" s="21"/>
      <c r="V191" s="22"/>
      <c r="W191" s="13"/>
      <c r="X191" s="13"/>
      <c r="Y191" s="13"/>
      <c r="Z191" s="7"/>
      <c r="AA191" s="13"/>
      <c r="AB191" s="13"/>
      <c r="AC191" s="11"/>
      <c r="AD191" s="11"/>
      <c r="AE191" s="11"/>
      <c r="AF191" s="11"/>
      <c r="AG191" s="11"/>
    </row>
    <row r="192" spans="1:33" ht="13.5" thickBot="1">
      <c r="A192" s="6">
        <v>41179</v>
      </c>
      <c r="B192" s="14"/>
      <c r="C192" s="23"/>
      <c r="D192" s="43"/>
      <c r="E192" s="15"/>
      <c r="F192" s="15"/>
      <c r="G192" s="15"/>
      <c r="H192" s="14"/>
      <c r="I192" s="23"/>
      <c r="J192" s="43"/>
      <c r="K192" s="15"/>
      <c r="L192" s="15"/>
      <c r="M192" s="15"/>
      <c r="N192" s="13"/>
      <c r="O192" s="21"/>
      <c r="P192" s="22"/>
      <c r="Q192" s="13"/>
      <c r="R192" s="13"/>
      <c r="S192" s="13"/>
      <c r="T192" s="13"/>
      <c r="U192" s="21"/>
      <c r="V192" s="22"/>
      <c r="W192" s="13"/>
      <c r="X192" s="13"/>
      <c r="Y192" s="13"/>
      <c r="Z192" s="7"/>
      <c r="AA192" s="13"/>
      <c r="AB192" s="13"/>
      <c r="AC192" s="11"/>
      <c r="AD192" s="11"/>
      <c r="AE192" s="11"/>
      <c r="AF192" s="11"/>
      <c r="AG192" s="11"/>
    </row>
    <row r="193" spans="1:48">
      <c r="A193" s="7"/>
      <c r="B193" s="13">
        <f>COUNT(B169:B192,D169:D192,F169:F192,H169:H192,J169:J192,L169:L192)</f>
        <v>132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21"/>
      <c r="P193" s="22"/>
      <c r="Q193" s="13"/>
      <c r="R193" s="13"/>
      <c r="S193" s="13"/>
      <c r="T193" s="13"/>
      <c r="U193" s="21"/>
      <c r="V193" s="22"/>
      <c r="W193" s="13"/>
      <c r="X193" s="13"/>
      <c r="Y193" s="13"/>
      <c r="Z193" s="7"/>
      <c r="AA193" s="13"/>
      <c r="AB193" s="13"/>
      <c r="AC193" s="11"/>
      <c r="AD193" s="11"/>
      <c r="AE193" s="11"/>
      <c r="AF193" s="11"/>
      <c r="AG193" s="11"/>
    </row>
    <row r="194" spans="1:48">
      <c r="A194" s="7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21"/>
      <c r="P194" s="22"/>
      <c r="Q194" s="13"/>
      <c r="R194" s="13"/>
      <c r="S194" s="13"/>
      <c r="T194" s="13"/>
      <c r="U194" s="21"/>
      <c r="V194" s="22"/>
      <c r="W194" s="13"/>
      <c r="X194" s="13"/>
      <c r="Y194" s="13"/>
      <c r="Z194" s="7"/>
      <c r="AA194" s="13"/>
      <c r="AB194" s="13"/>
      <c r="AC194" s="11"/>
      <c r="AD194" s="11"/>
      <c r="AE194" s="11"/>
      <c r="AF194" s="11"/>
      <c r="AG194" s="11"/>
    </row>
    <row r="195" spans="1:48">
      <c r="A195" s="5"/>
      <c r="B195" s="13"/>
      <c r="C195" s="11"/>
      <c r="D195" s="11"/>
      <c r="E195" s="11"/>
      <c r="F195" s="11"/>
      <c r="G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spans="1:48">
      <c r="A196" s="35" t="s">
        <v>25</v>
      </c>
      <c r="B196" s="10"/>
      <c r="C196" s="13"/>
      <c r="D196" s="13"/>
      <c r="E196" s="13"/>
      <c r="F196" s="13"/>
      <c r="G196" s="13"/>
      <c r="H196" s="45"/>
      <c r="I196" s="13"/>
      <c r="J196" s="16"/>
    </row>
    <row r="197" spans="1:48">
      <c r="A197" s="1" t="s">
        <v>42</v>
      </c>
      <c r="B197" s="10"/>
      <c r="C197" s="13"/>
      <c r="D197" s="13"/>
      <c r="E197" s="13"/>
      <c r="F197" s="13"/>
      <c r="G197" s="13"/>
    </row>
    <row r="198" spans="1:48">
      <c r="A198" s="67" t="s">
        <v>0</v>
      </c>
      <c r="B198" s="67" t="s">
        <v>1</v>
      </c>
      <c r="C198" s="67" t="s">
        <v>2</v>
      </c>
      <c r="D198" s="67" t="s">
        <v>1</v>
      </c>
      <c r="E198" s="67" t="s">
        <v>2</v>
      </c>
      <c r="F198" s="67" t="s">
        <v>1</v>
      </c>
      <c r="G198" s="67" t="s">
        <v>2</v>
      </c>
      <c r="H198" s="69" t="s">
        <v>1</v>
      </c>
      <c r="I198" s="78" t="s">
        <v>2</v>
      </c>
      <c r="J198" s="78" t="s">
        <v>1</v>
      </c>
      <c r="K198" s="78" t="s">
        <v>2</v>
      </c>
      <c r="L198" s="78" t="s">
        <v>1</v>
      </c>
      <c r="M198" s="78" t="s">
        <v>2</v>
      </c>
      <c r="N198" s="70" t="s">
        <v>3</v>
      </c>
      <c r="O198" s="72" t="s">
        <v>4</v>
      </c>
      <c r="P198" s="78" t="s">
        <v>3</v>
      </c>
      <c r="Q198" s="72" t="s">
        <v>4</v>
      </c>
      <c r="R198" s="72" t="s">
        <v>3</v>
      </c>
      <c r="S198" s="72" t="s">
        <v>4</v>
      </c>
      <c r="T198" s="70" t="s">
        <v>8</v>
      </c>
      <c r="U198" s="72" t="s">
        <v>9</v>
      </c>
      <c r="V198" s="72" t="s">
        <v>8</v>
      </c>
      <c r="W198" s="72" t="s">
        <v>9</v>
      </c>
      <c r="X198" s="72" t="s">
        <v>8</v>
      </c>
      <c r="Y198" s="72" t="s">
        <v>9</v>
      </c>
      <c r="Z198" s="78" t="s">
        <v>39</v>
      </c>
      <c r="AA198" s="78" t="s">
        <v>40</v>
      </c>
      <c r="AB198" s="78" t="s">
        <v>39</v>
      </c>
      <c r="AC198" s="78" t="s">
        <v>40</v>
      </c>
      <c r="AD198" s="78" t="s">
        <v>39</v>
      </c>
      <c r="AE198" s="78" t="s">
        <v>40</v>
      </c>
      <c r="AF198" s="78" t="s">
        <v>53</v>
      </c>
      <c r="AG198" s="78" t="s">
        <v>54</v>
      </c>
      <c r="AH198" s="78" t="s">
        <v>53</v>
      </c>
      <c r="AI198" s="78" t="s">
        <v>54</v>
      </c>
      <c r="AJ198" s="78" t="s">
        <v>53</v>
      </c>
      <c r="AK198" s="78" t="s">
        <v>54</v>
      </c>
      <c r="AL198" s="78" t="s">
        <v>55</v>
      </c>
      <c r="AM198" s="78" t="s">
        <v>56</v>
      </c>
      <c r="AN198" s="78" t="s">
        <v>55</v>
      </c>
      <c r="AO198" s="78" t="s">
        <v>56</v>
      </c>
      <c r="AP198" s="78" t="s">
        <v>55</v>
      </c>
      <c r="AQ198" s="78" t="s">
        <v>56</v>
      </c>
      <c r="AR198" s="78" t="s">
        <v>57</v>
      </c>
      <c r="AS198" s="78" t="s">
        <v>58</v>
      </c>
      <c r="AT198" s="68" t="s">
        <v>5</v>
      </c>
      <c r="AU198" s="78" t="s">
        <v>6</v>
      </c>
      <c r="AV198" s="68" t="s">
        <v>7</v>
      </c>
    </row>
    <row r="199" spans="1:48">
      <c r="A199" s="8">
        <v>41092</v>
      </c>
      <c r="B199" s="10">
        <v>8</v>
      </c>
      <c r="C199" s="11">
        <v>0</v>
      </c>
      <c r="D199" s="11">
        <v>23</v>
      </c>
      <c r="E199" s="11">
        <v>5</v>
      </c>
      <c r="F199" s="11">
        <v>26</v>
      </c>
      <c r="G199" s="11">
        <v>5</v>
      </c>
      <c r="H199" s="12">
        <v>28</v>
      </c>
      <c r="I199" s="37">
        <v>5</v>
      </c>
      <c r="J199" s="37">
        <v>52</v>
      </c>
      <c r="K199" s="37">
        <v>8</v>
      </c>
      <c r="L199" s="37">
        <v>103</v>
      </c>
      <c r="M199" s="18">
        <v>7</v>
      </c>
      <c r="N199" s="37">
        <v>29</v>
      </c>
      <c r="O199" s="13">
        <v>4</v>
      </c>
      <c r="P199" s="13">
        <v>43</v>
      </c>
      <c r="Q199" s="11">
        <v>3</v>
      </c>
      <c r="R199" s="11">
        <v>65</v>
      </c>
      <c r="S199" s="18">
        <v>10</v>
      </c>
      <c r="T199" s="12">
        <v>1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2">
        <v>51</v>
      </c>
      <c r="AA199" s="37">
        <v>6</v>
      </c>
      <c r="AB199" s="37">
        <v>37</v>
      </c>
      <c r="AC199" s="37">
        <v>11</v>
      </c>
      <c r="AD199" s="37">
        <v>72</v>
      </c>
      <c r="AE199" s="37">
        <v>6</v>
      </c>
      <c r="AF199" s="12">
        <v>8</v>
      </c>
      <c r="AG199" s="37">
        <v>1</v>
      </c>
      <c r="AH199" s="37">
        <v>8</v>
      </c>
      <c r="AI199" s="37">
        <v>0</v>
      </c>
      <c r="AJ199" s="37">
        <v>3</v>
      </c>
      <c r="AK199" s="37">
        <v>0</v>
      </c>
      <c r="AL199" s="12">
        <v>17</v>
      </c>
      <c r="AM199" s="37">
        <v>1</v>
      </c>
      <c r="AN199" s="37">
        <v>19</v>
      </c>
      <c r="AO199" s="37">
        <v>2</v>
      </c>
      <c r="AP199" s="37">
        <v>23</v>
      </c>
      <c r="AQ199" s="37">
        <v>4</v>
      </c>
      <c r="AR199" s="12">
        <v>35</v>
      </c>
      <c r="AS199" s="37">
        <v>8</v>
      </c>
      <c r="AT199" s="44"/>
      <c r="AU199" s="11" t="s">
        <v>106</v>
      </c>
      <c r="AV199" s="18"/>
    </row>
    <row r="200" spans="1:48" ht="15">
      <c r="A200" s="8">
        <v>41099</v>
      </c>
      <c r="B200" s="54">
        <v>34</v>
      </c>
      <c r="C200" s="54">
        <v>4</v>
      </c>
      <c r="D200" s="54">
        <v>15</v>
      </c>
      <c r="E200" s="54">
        <v>1</v>
      </c>
      <c r="F200" s="54">
        <v>16</v>
      </c>
      <c r="G200" s="16">
        <v>2</v>
      </c>
      <c r="H200" s="11">
        <v>45</v>
      </c>
      <c r="I200" s="11">
        <v>4</v>
      </c>
      <c r="J200" s="11">
        <v>21</v>
      </c>
      <c r="K200" s="11">
        <v>0</v>
      </c>
      <c r="L200" s="11">
        <v>22</v>
      </c>
      <c r="M200" s="11">
        <v>1</v>
      </c>
      <c r="N200" s="11">
        <v>4</v>
      </c>
      <c r="O200" s="11">
        <v>1</v>
      </c>
      <c r="P200" s="11">
        <v>1</v>
      </c>
      <c r="Q200" s="11">
        <v>0</v>
      </c>
      <c r="R200" s="11">
        <v>5</v>
      </c>
      <c r="S200" s="11">
        <v>1</v>
      </c>
      <c r="T200" s="11">
        <v>0</v>
      </c>
      <c r="U200" s="11">
        <v>0</v>
      </c>
      <c r="V200" s="54">
        <v>0</v>
      </c>
      <c r="W200" s="54">
        <v>0</v>
      </c>
      <c r="X200" s="54">
        <v>0</v>
      </c>
      <c r="Y200" s="54">
        <v>0</v>
      </c>
      <c r="Z200" s="54">
        <v>672</v>
      </c>
      <c r="AA200" s="54">
        <v>5</v>
      </c>
      <c r="AB200" s="54">
        <v>166</v>
      </c>
      <c r="AC200" s="54">
        <v>8</v>
      </c>
      <c r="AD200" s="54">
        <v>90</v>
      </c>
      <c r="AE200" s="54">
        <v>2</v>
      </c>
      <c r="AF200" s="54">
        <v>8</v>
      </c>
      <c r="AG200" s="54">
        <v>2</v>
      </c>
      <c r="AH200" s="54">
        <v>4</v>
      </c>
      <c r="AI200" s="54">
        <v>0</v>
      </c>
      <c r="AJ200" s="54">
        <v>3</v>
      </c>
      <c r="AK200" s="54">
        <v>0</v>
      </c>
      <c r="AL200" s="54">
        <v>0</v>
      </c>
      <c r="AM200" s="54">
        <v>0</v>
      </c>
      <c r="AN200" s="54">
        <v>2</v>
      </c>
      <c r="AO200" s="54">
        <v>0</v>
      </c>
      <c r="AP200" s="54">
        <v>1</v>
      </c>
      <c r="AQ200" s="54">
        <v>0</v>
      </c>
      <c r="AR200" s="54">
        <v>1</v>
      </c>
      <c r="AS200" s="54">
        <v>1</v>
      </c>
      <c r="AT200" s="45"/>
      <c r="AU200" s="26" t="s">
        <v>73</v>
      </c>
      <c r="AV200" s="16"/>
    </row>
    <row r="201" spans="1:48" ht="15">
      <c r="A201" s="7">
        <v>41106</v>
      </c>
      <c r="B201" s="13">
        <v>69</v>
      </c>
      <c r="C201" s="13">
        <v>17</v>
      </c>
      <c r="D201" s="13">
        <v>42</v>
      </c>
      <c r="E201" s="13">
        <v>5</v>
      </c>
      <c r="F201" s="13">
        <v>15</v>
      </c>
      <c r="G201" s="16">
        <v>4</v>
      </c>
      <c r="H201" s="97">
        <v>23</v>
      </c>
      <c r="I201" s="98">
        <v>4</v>
      </c>
      <c r="J201" s="98">
        <v>13</v>
      </c>
      <c r="K201" s="98">
        <v>1</v>
      </c>
      <c r="L201" s="98">
        <v>16</v>
      </c>
      <c r="M201" s="99">
        <v>5</v>
      </c>
      <c r="N201" s="98">
        <v>29</v>
      </c>
      <c r="O201" s="98">
        <v>5</v>
      </c>
      <c r="P201" s="98">
        <v>23</v>
      </c>
      <c r="Q201" s="98">
        <v>2</v>
      </c>
      <c r="R201" s="98">
        <v>20</v>
      </c>
      <c r="S201" s="99">
        <v>1</v>
      </c>
      <c r="T201" s="97">
        <v>2</v>
      </c>
      <c r="U201" s="98">
        <v>0</v>
      </c>
      <c r="V201" s="13">
        <v>12</v>
      </c>
      <c r="W201" s="13">
        <v>1</v>
      </c>
      <c r="X201" s="13">
        <v>0</v>
      </c>
      <c r="Y201" s="13">
        <v>0</v>
      </c>
      <c r="Z201" s="13">
        <v>25</v>
      </c>
      <c r="AA201" s="13">
        <v>1</v>
      </c>
      <c r="AB201" s="13">
        <v>1</v>
      </c>
      <c r="AC201" s="13">
        <v>0</v>
      </c>
      <c r="AD201" s="13">
        <v>59</v>
      </c>
      <c r="AE201" s="13">
        <v>8</v>
      </c>
      <c r="AF201" s="13">
        <v>0</v>
      </c>
      <c r="AG201" s="13">
        <v>0</v>
      </c>
      <c r="AH201" s="13">
        <v>1</v>
      </c>
      <c r="AI201" s="13">
        <v>0</v>
      </c>
      <c r="AJ201" s="13">
        <v>2</v>
      </c>
      <c r="AK201" s="13">
        <v>0</v>
      </c>
      <c r="AL201" s="13">
        <v>14</v>
      </c>
      <c r="AM201" s="13">
        <v>2</v>
      </c>
      <c r="AN201" s="13">
        <v>8</v>
      </c>
      <c r="AO201" s="13">
        <v>1</v>
      </c>
      <c r="AP201" s="13">
        <v>2</v>
      </c>
      <c r="AQ201" s="13">
        <v>0</v>
      </c>
      <c r="AR201" s="13">
        <v>1</v>
      </c>
      <c r="AS201" s="13">
        <v>0</v>
      </c>
      <c r="AT201" s="45"/>
      <c r="AU201" s="98" t="s">
        <v>85</v>
      </c>
      <c r="AV201" s="16"/>
    </row>
    <row r="202" spans="1:48">
      <c r="A202" s="5">
        <v>41114</v>
      </c>
      <c r="B202" s="10">
        <v>43</v>
      </c>
      <c r="C202" s="11">
        <v>3</v>
      </c>
      <c r="D202" s="11">
        <v>26</v>
      </c>
      <c r="E202" s="11">
        <v>4</v>
      </c>
      <c r="F202" s="11">
        <v>25</v>
      </c>
      <c r="G202" s="11">
        <v>2</v>
      </c>
      <c r="H202" s="10">
        <v>34</v>
      </c>
      <c r="I202" s="13">
        <v>7</v>
      </c>
      <c r="J202" s="13">
        <v>12</v>
      </c>
      <c r="K202" s="13">
        <v>3</v>
      </c>
      <c r="L202" s="13">
        <v>106</v>
      </c>
      <c r="M202" s="16">
        <v>13</v>
      </c>
      <c r="N202" s="13">
        <v>2</v>
      </c>
      <c r="O202" s="13">
        <v>0</v>
      </c>
      <c r="P202" s="13">
        <v>7</v>
      </c>
      <c r="Q202" s="11">
        <v>2</v>
      </c>
      <c r="R202" s="11">
        <v>13</v>
      </c>
      <c r="S202" s="16">
        <v>1</v>
      </c>
      <c r="T202" s="10">
        <v>9</v>
      </c>
      <c r="U202" s="11">
        <v>0</v>
      </c>
      <c r="V202" s="11">
        <v>3</v>
      </c>
      <c r="W202" s="11">
        <v>1</v>
      </c>
      <c r="X202" s="11">
        <v>24</v>
      </c>
      <c r="Y202" s="11">
        <v>2</v>
      </c>
      <c r="Z202" s="10">
        <v>15</v>
      </c>
      <c r="AA202" s="13">
        <v>3</v>
      </c>
      <c r="AB202" s="13">
        <v>21</v>
      </c>
      <c r="AC202" s="13">
        <v>1</v>
      </c>
      <c r="AD202" s="13">
        <v>6</v>
      </c>
      <c r="AE202" s="13">
        <v>1</v>
      </c>
      <c r="AF202" s="10">
        <v>1</v>
      </c>
      <c r="AG202" s="13">
        <v>0</v>
      </c>
      <c r="AH202" s="13">
        <v>1</v>
      </c>
      <c r="AI202" s="13">
        <v>0</v>
      </c>
      <c r="AJ202" s="13">
        <v>0</v>
      </c>
      <c r="AK202" s="13">
        <v>0</v>
      </c>
      <c r="AL202" s="10">
        <v>12</v>
      </c>
      <c r="AM202" s="13">
        <v>1</v>
      </c>
      <c r="AN202" s="13">
        <v>6</v>
      </c>
      <c r="AO202" s="13">
        <v>0</v>
      </c>
      <c r="AP202" s="13">
        <v>0</v>
      </c>
      <c r="AQ202" s="13">
        <v>0</v>
      </c>
      <c r="AR202" s="10">
        <v>129</v>
      </c>
      <c r="AS202" s="13">
        <v>10</v>
      </c>
      <c r="AT202" s="45"/>
      <c r="AU202" s="42" t="s">
        <v>65</v>
      </c>
      <c r="AV202" s="16"/>
    </row>
    <row r="203" spans="1:48">
      <c r="A203" s="5">
        <v>41120</v>
      </c>
      <c r="B203" s="10">
        <v>13</v>
      </c>
      <c r="C203" s="11">
        <v>1</v>
      </c>
      <c r="D203" s="11">
        <v>1</v>
      </c>
      <c r="E203" s="11">
        <v>0</v>
      </c>
      <c r="F203" s="11">
        <v>31</v>
      </c>
      <c r="G203" s="11">
        <v>6</v>
      </c>
      <c r="H203" s="10">
        <v>30</v>
      </c>
      <c r="I203" s="13">
        <v>1</v>
      </c>
      <c r="J203" s="13">
        <v>1</v>
      </c>
      <c r="K203" s="13">
        <v>0</v>
      </c>
      <c r="L203" s="13">
        <v>31</v>
      </c>
      <c r="M203" s="16">
        <v>6</v>
      </c>
      <c r="N203" s="13">
        <v>30</v>
      </c>
      <c r="O203" s="13">
        <v>3</v>
      </c>
      <c r="P203" s="13">
        <v>12</v>
      </c>
      <c r="Q203" s="11">
        <v>0</v>
      </c>
      <c r="R203" s="11">
        <v>28</v>
      </c>
      <c r="S203" s="16">
        <v>2</v>
      </c>
      <c r="T203" s="10">
        <v>5</v>
      </c>
      <c r="U203" s="11">
        <v>0</v>
      </c>
      <c r="V203" s="11">
        <v>18</v>
      </c>
      <c r="W203" s="11">
        <v>1</v>
      </c>
      <c r="X203" s="11">
        <v>42</v>
      </c>
      <c r="Y203" s="11">
        <v>5</v>
      </c>
      <c r="Z203" s="10">
        <v>28</v>
      </c>
      <c r="AA203" s="13">
        <v>2</v>
      </c>
      <c r="AB203" s="13">
        <v>31</v>
      </c>
      <c r="AC203" s="13">
        <v>1</v>
      </c>
      <c r="AD203" s="13">
        <v>8</v>
      </c>
      <c r="AE203" s="13">
        <v>3</v>
      </c>
      <c r="AF203" s="10">
        <v>4</v>
      </c>
      <c r="AG203" s="13">
        <v>1</v>
      </c>
      <c r="AH203" s="13">
        <v>0</v>
      </c>
      <c r="AI203" s="13">
        <v>0</v>
      </c>
      <c r="AJ203" s="13">
        <v>8</v>
      </c>
      <c r="AK203" s="13">
        <v>2</v>
      </c>
      <c r="AL203" s="10">
        <v>14</v>
      </c>
      <c r="AM203" s="13">
        <v>1</v>
      </c>
      <c r="AN203" s="13">
        <v>8</v>
      </c>
      <c r="AO203" s="13">
        <v>1</v>
      </c>
      <c r="AP203" s="13">
        <v>8</v>
      </c>
      <c r="AQ203" s="13">
        <v>1</v>
      </c>
      <c r="AR203" s="10">
        <v>11</v>
      </c>
      <c r="AS203" s="13">
        <v>4</v>
      </c>
      <c r="AT203" s="45"/>
      <c r="AU203" s="11" t="s">
        <v>71</v>
      </c>
      <c r="AV203" s="16"/>
    </row>
    <row r="204" spans="1:48">
      <c r="A204" s="5">
        <v>41131</v>
      </c>
      <c r="B204" s="11">
        <v>54</v>
      </c>
      <c r="C204" s="11">
        <v>7</v>
      </c>
      <c r="D204" s="11">
        <v>7</v>
      </c>
      <c r="E204" s="11">
        <v>0</v>
      </c>
      <c r="F204" s="11">
        <v>39</v>
      </c>
      <c r="G204" s="11">
        <v>2</v>
      </c>
      <c r="H204" s="10">
        <v>92</v>
      </c>
      <c r="I204" s="13">
        <v>9</v>
      </c>
      <c r="J204" s="13">
        <v>118</v>
      </c>
      <c r="K204" s="13">
        <v>6</v>
      </c>
      <c r="L204" s="13">
        <v>84</v>
      </c>
      <c r="M204" s="16">
        <v>1</v>
      </c>
      <c r="N204" s="13">
        <v>167</v>
      </c>
      <c r="O204" s="13">
        <v>16</v>
      </c>
      <c r="P204" s="22">
        <v>282</v>
      </c>
      <c r="Q204" s="11">
        <v>15</v>
      </c>
      <c r="R204" s="11">
        <v>235</v>
      </c>
      <c r="S204" s="16">
        <v>6</v>
      </c>
      <c r="T204" s="10">
        <v>548</v>
      </c>
      <c r="U204" s="11">
        <v>9</v>
      </c>
      <c r="V204" s="11">
        <v>991</v>
      </c>
      <c r="W204" s="11">
        <v>22</v>
      </c>
      <c r="X204" s="11">
        <v>819</v>
      </c>
      <c r="Y204" s="11">
        <v>23</v>
      </c>
      <c r="Z204" s="10">
        <v>1017</v>
      </c>
      <c r="AA204" s="13">
        <v>15</v>
      </c>
      <c r="AB204" s="13">
        <v>553</v>
      </c>
      <c r="AC204" s="13">
        <v>2</v>
      </c>
      <c r="AD204" s="13">
        <v>574</v>
      </c>
      <c r="AE204" s="13">
        <v>17</v>
      </c>
      <c r="AF204" s="10">
        <v>738</v>
      </c>
      <c r="AG204" s="13">
        <v>5</v>
      </c>
      <c r="AH204" s="13">
        <v>712</v>
      </c>
      <c r="AI204" s="13">
        <v>12</v>
      </c>
      <c r="AJ204" s="13">
        <v>658</v>
      </c>
      <c r="AK204" s="13">
        <v>13</v>
      </c>
      <c r="AL204" s="10">
        <v>29</v>
      </c>
      <c r="AM204" s="13">
        <v>2</v>
      </c>
      <c r="AN204" s="13">
        <v>31</v>
      </c>
      <c r="AO204" s="13">
        <v>0</v>
      </c>
      <c r="AP204" s="13">
        <v>23</v>
      </c>
      <c r="AQ204" s="13">
        <v>1</v>
      </c>
      <c r="AR204" s="10">
        <v>3</v>
      </c>
      <c r="AS204" s="13">
        <v>0</v>
      </c>
      <c r="AT204" s="45" t="s">
        <v>117</v>
      </c>
      <c r="AU204" s="13" t="s">
        <v>116</v>
      </c>
      <c r="AV204" s="16"/>
    </row>
    <row r="205" spans="1:48">
      <c r="A205" s="5">
        <v>41134</v>
      </c>
      <c r="B205" s="11">
        <v>75</v>
      </c>
      <c r="C205" s="11">
        <v>0</v>
      </c>
      <c r="D205" s="11">
        <v>63</v>
      </c>
      <c r="E205" s="11">
        <v>1</v>
      </c>
      <c r="F205" s="11">
        <v>49</v>
      </c>
      <c r="G205" s="11">
        <v>0</v>
      </c>
      <c r="H205" s="10">
        <v>331</v>
      </c>
      <c r="I205" s="13">
        <v>6</v>
      </c>
      <c r="J205" s="13">
        <v>251</v>
      </c>
      <c r="K205" s="13">
        <v>7</v>
      </c>
      <c r="L205" s="13">
        <v>174</v>
      </c>
      <c r="M205" s="16">
        <v>12</v>
      </c>
      <c r="N205" s="13">
        <v>94</v>
      </c>
      <c r="O205" s="13">
        <v>4</v>
      </c>
      <c r="P205" s="13">
        <v>45</v>
      </c>
      <c r="Q205" s="11">
        <v>2</v>
      </c>
      <c r="R205" s="11">
        <v>69</v>
      </c>
      <c r="S205" s="16">
        <v>1</v>
      </c>
      <c r="T205" s="10">
        <v>16</v>
      </c>
      <c r="U205" s="11">
        <v>0</v>
      </c>
      <c r="V205" s="11">
        <v>17</v>
      </c>
      <c r="W205" s="11">
        <v>2</v>
      </c>
      <c r="X205" s="11">
        <v>16</v>
      </c>
      <c r="Y205" s="11">
        <v>3</v>
      </c>
      <c r="Z205" s="10">
        <v>54</v>
      </c>
      <c r="AA205" s="13">
        <v>7</v>
      </c>
      <c r="AB205" s="13">
        <v>15</v>
      </c>
      <c r="AC205" s="13">
        <v>1</v>
      </c>
      <c r="AD205" s="13">
        <v>74</v>
      </c>
      <c r="AE205" s="13">
        <v>1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11</v>
      </c>
      <c r="AM205" s="13">
        <v>1</v>
      </c>
      <c r="AN205" s="13">
        <v>4</v>
      </c>
      <c r="AO205" s="13">
        <v>0</v>
      </c>
      <c r="AP205" s="13">
        <v>10</v>
      </c>
      <c r="AQ205" s="13">
        <v>0</v>
      </c>
      <c r="AR205" s="10">
        <v>0</v>
      </c>
      <c r="AS205" s="13">
        <v>0</v>
      </c>
      <c r="AT205" s="45"/>
      <c r="AU205" s="13" t="s">
        <v>87</v>
      </c>
      <c r="AV205" s="16"/>
    </row>
    <row r="206" spans="1:48">
      <c r="A206" s="5">
        <v>41142</v>
      </c>
      <c r="B206" s="10">
        <v>34</v>
      </c>
      <c r="C206" s="11">
        <v>3</v>
      </c>
      <c r="D206" s="11">
        <v>15</v>
      </c>
      <c r="E206" s="11">
        <v>1</v>
      </c>
      <c r="F206" s="11">
        <v>15</v>
      </c>
      <c r="G206" s="11">
        <v>1</v>
      </c>
      <c r="H206" s="10">
        <v>63</v>
      </c>
      <c r="I206" s="13">
        <v>2</v>
      </c>
      <c r="J206" s="13">
        <v>44</v>
      </c>
      <c r="K206" s="13">
        <v>2</v>
      </c>
      <c r="L206" s="13">
        <v>17</v>
      </c>
      <c r="M206" s="16">
        <v>2</v>
      </c>
      <c r="N206" s="13">
        <v>22</v>
      </c>
      <c r="O206" s="13">
        <v>1</v>
      </c>
      <c r="P206" s="13">
        <v>14</v>
      </c>
      <c r="Q206" s="11">
        <v>1</v>
      </c>
      <c r="R206" s="11">
        <v>57</v>
      </c>
      <c r="S206" s="16">
        <v>1</v>
      </c>
      <c r="T206" s="10">
        <v>31</v>
      </c>
      <c r="U206" s="11">
        <v>4</v>
      </c>
      <c r="V206" s="11">
        <v>8</v>
      </c>
      <c r="W206" s="11">
        <v>1</v>
      </c>
      <c r="X206" s="11">
        <v>34</v>
      </c>
      <c r="Y206" s="11">
        <v>4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31</v>
      </c>
      <c r="AG206" s="13">
        <v>3</v>
      </c>
      <c r="AH206" s="13">
        <v>16</v>
      </c>
      <c r="AI206" s="13">
        <v>1</v>
      </c>
      <c r="AJ206" s="13">
        <v>484</v>
      </c>
      <c r="AK206" s="13">
        <v>13</v>
      </c>
      <c r="AL206" s="10">
        <v>10</v>
      </c>
      <c r="AM206" s="13">
        <v>0</v>
      </c>
      <c r="AN206" s="13">
        <v>2</v>
      </c>
      <c r="AO206" s="13">
        <v>0</v>
      </c>
      <c r="AP206" s="13">
        <v>1</v>
      </c>
      <c r="AQ206" s="13">
        <v>0</v>
      </c>
      <c r="AR206" s="10">
        <v>0</v>
      </c>
      <c r="AS206" s="13">
        <v>0</v>
      </c>
      <c r="AT206" s="45"/>
      <c r="AU206" s="13" t="s">
        <v>88</v>
      </c>
      <c r="AV206" s="16"/>
    </row>
    <row r="207" spans="1:48">
      <c r="A207" s="5">
        <v>41149</v>
      </c>
      <c r="B207" s="10">
        <v>66</v>
      </c>
      <c r="C207" s="11">
        <v>1</v>
      </c>
      <c r="D207" s="11">
        <v>38</v>
      </c>
      <c r="E207" s="11">
        <v>0</v>
      </c>
      <c r="F207" s="11">
        <v>45</v>
      </c>
      <c r="G207" s="11">
        <v>1</v>
      </c>
      <c r="H207" s="10">
        <v>47</v>
      </c>
      <c r="I207" s="13">
        <v>3</v>
      </c>
      <c r="J207" s="13">
        <v>22</v>
      </c>
      <c r="K207" s="13">
        <v>5</v>
      </c>
      <c r="L207" s="13">
        <v>95</v>
      </c>
      <c r="M207" s="16">
        <v>9</v>
      </c>
      <c r="N207" s="13">
        <v>33</v>
      </c>
      <c r="O207" s="13">
        <v>2</v>
      </c>
      <c r="P207" s="13">
        <v>18</v>
      </c>
      <c r="Q207" s="11">
        <v>1</v>
      </c>
      <c r="R207" s="11">
        <v>532</v>
      </c>
      <c r="S207" s="16">
        <v>4</v>
      </c>
      <c r="T207" s="10">
        <v>48</v>
      </c>
      <c r="U207" s="11">
        <v>5</v>
      </c>
      <c r="V207" s="11">
        <v>34</v>
      </c>
      <c r="W207" s="11">
        <v>1</v>
      </c>
      <c r="X207" s="11">
        <v>65</v>
      </c>
      <c r="Y207" s="11">
        <v>1</v>
      </c>
      <c r="Z207" s="10">
        <v>27</v>
      </c>
      <c r="AA207" s="13">
        <v>1</v>
      </c>
      <c r="AB207" s="13">
        <v>4</v>
      </c>
      <c r="AC207" s="13">
        <v>1</v>
      </c>
      <c r="AD207" s="13">
        <v>3</v>
      </c>
      <c r="AE207" s="13">
        <v>1</v>
      </c>
      <c r="AF207" s="10">
        <v>216</v>
      </c>
      <c r="AG207" s="13">
        <v>13</v>
      </c>
      <c r="AH207" s="13">
        <v>291</v>
      </c>
      <c r="AI207" s="13">
        <v>21</v>
      </c>
      <c r="AJ207" s="13">
        <v>264</v>
      </c>
      <c r="AK207" s="13">
        <v>13</v>
      </c>
      <c r="AL207" s="10">
        <v>8</v>
      </c>
      <c r="AM207" s="13">
        <v>1</v>
      </c>
      <c r="AN207" s="13">
        <v>5</v>
      </c>
      <c r="AO207" s="13">
        <v>0</v>
      </c>
      <c r="AP207" s="13">
        <v>7</v>
      </c>
      <c r="AQ207" s="13">
        <v>0</v>
      </c>
      <c r="AR207" s="10">
        <v>3</v>
      </c>
      <c r="AS207" s="13">
        <v>0</v>
      </c>
      <c r="AT207" s="45"/>
      <c r="AU207" s="13" t="s">
        <v>103</v>
      </c>
      <c r="AV207" s="16"/>
    </row>
    <row r="208" spans="1:48">
      <c r="A208" s="5">
        <v>41159</v>
      </c>
      <c r="B208" s="10">
        <v>191</v>
      </c>
      <c r="C208" s="11">
        <v>5</v>
      </c>
      <c r="D208" s="11">
        <v>129</v>
      </c>
      <c r="E208" s="11">
        <v>5</v>
      </c>
      <c r="F208" s="11">
        <v>78</v>
      </c>
      <c r="G208" s="11">
        <v>6</v>
      </c>
      <c r="H208" s="10">
        <v>250</v>
      </c>
      <c r="I208" s="13">
        <v>13</v>
      </c>
      <c r="J208" s="13">
        <v>147</v>
      </c>
      <c r="K208" s="13">
        <v>15</v>
      </c>
      <c r="L208" s="13">
        <v>106</v>
      </c>
      <c r="M208" s="16">
        <v>6</v>
      </c>
      <c r="N208" s="13">
        <v>97</v>
      </c>
      <c r="O208" s="13">
        <v>3</v>
      </c>
      <c r="P208" s="13">
        <v>123</v>
      </c>
      <c r="Q208" s="11">
        <v>1</v>
      </c>
      <c r="R208" s="11">
        <v>66</v>
      </c>
      <c r="S208" s="16">
        <v>1</v>
      </c>
      <c r="T208" s="10">
        <v>46</v>
      </c>
      <c r="U208" s="11">
        <v>4</v>
      </c>
      <c r="V208" s="11">
        <v>47</v>
      </c>
      <c r="W208" s="11">
        <v>8</v>
      </c>
      <c r="X208" s="11">
        <v>17</v>
      </c>
      <c r="Y208" s="11">
        <v>2</v>
      </c>
      <c r="Z208" s="10">
        <v>51</v>
      </c>
      <c r="AA208" s="13">
        <v>2</v>
      </c>
      <c r="AB208" s="13">
        <v>107</v>
      </c>
      <c r="AC208" s="13">
        <v>2</v>
      </c>
      <c r="AD208" s="13">
        <v>263</v>
      </c>
      <c r="AE208" s="13">
        <v>19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66</v>
      </c>
      <c r="AM208" s="13">
        <v>7</v>
      </c>
      <c r="AN208" s="13">
        <v>12</v>
      </c>
      <c r="AO208" s="13">
        <v>1</v>
      </c>
      <c r="AP208" s="13">
        <v>15</v>
      </c>
      <c r="AQ208" s="13">
        <v>3</v>
      </c>
      <c r="AR208" s="10">
        <v>6</v>
      </c>
      <c r="AS208" s="13">
        <v>3</v>
      </c>
      <c r="AT208" s="45"/>
      <c r="AU208" s="13" t="s">
        <v>110</v>
      </c>
      <c r="AV208" s="16"/>
    </row>
    <row r="209" spans="1:48">
      <c r="A209" s="5">
        <v>41162</v>
      </c>
      <c r="B209" s="10">
        <v>3</v>
      </c>
      <c r="C209" s="11">
        <v>0</v>
      </c>
      <c r="D209" s="11">
        <v>1</v>
      </c>
      <c r="E209" s="11">
        <v>1</v>
      </c>
      <c r="F209" s="11">
        <v>2</v>
      </c>
      <c r="G209" s="11">
        <v>0</v>
      </c>
      <c r="H209" s="10">
        <v>15</v>
      </c>
      <c r="I209" s="13">
        <v>3</v>
      </c>
      <c r="J209" s="13">
        <v>6</v>
      </c>
      <c r="K209" s="13">
        <v>0</v>
      </c>
      <c r="L209" s="13">
        <v>1</v>
      </c>
      <c r="M209" s="16">
        <v>0</v>
      </c>
      <c r="N209" s="13">
        <v>3</v>
      </c>
      <c r="O209" s="13">
        <v>0</v>
      </c>
      <c r="P209" s="13">
        <v>8</v>
      </c>
      <c r="Q209" s="11">
        <v>2</v>
      </c>
      <c r="R209" s="11">
        <v>5</v>
      </c>
      <c r="S209" s="16">
        <v>0</v>
      </c>
      <c r="T209" s="10">
        <v>1</v>
      </c>
      <c r="U209" s="11">
        <v>0</v>
      </c>
      <c r="V209" s="11">
        <v>2</v>
      </c>
      <c r="W209" s="11">
        <v>0</v>
      </c>
      <c r="X209" s="11">
        <v>2</v>
      </c>
      <c r="Y209" s="11">
        <v>2</v>
      </c>
      <c r="Z209" s="10">
        <v>25</v>
      </c>
      <c r="AA209" s="13">
        <v>1</v>
      </c>
      <c r="AB209" s="13">
        <v>13</v>
      </c>
      <c r="AC209" s="13">
        <v>3</v>
      </c>
      <c r="AD209" s="13">
        <v>16</v>
      </c>
      <c r="AE209" s="13">
        <v>1</v>
      </c>
      <c r="AF209" s="10">
        <v>7</v>
      </c>
      <c r="AG209" s="13">
        <v>2</v>
      </c>
      <c r="AH209" s="13">
        <v>60</v>
      </c>
      <c r="AI209" s="13">
        <v>2</v>
      </c>
      <c r="AJ209" s="13">
        <v>10</v>
      </c>
      <c r="AK209" s="13">
        <v>1</v>
      </c>
      <c r="AL209" s="10">
        <v>17</v>
      </c>
      <c r="AM209" s="13">
        <v>4</v>
      </c>
      <c r="AN209" s="13">
        <v>6</v>
      </c>
      <c r="AO209" s="13">
        <v>1</v>
      </c>
      <c r="AP209" s="13">
        <v>6</v>
      </c>
      <c r="AQ209" s="13">
        <v>0</v>
      </c>
      <c r="AR209" s="10">
        <v>3</v>
      </c>
      <c r="AS209" s="13">
        <v>2</v>
      </c>
      <c r="AT209" s="45"/>
      <c r="AU209" s="13" t="s">
        <v>99</v>
      </c>
      <c r="AV209" s="16"/>
    </row>
    <row r="210" spans="1:48">
      <c r="A210" s="5">
        <v>41169</v>
      </c>
      <c r="B210" s="124">
        <v>346</v>
      </c>
      <c r="C210" s="124">
        <v>42</v>
      </c>
      <c r="D210" s="124">
        <v>22</v>
      </c>
      <c r="E210" s="124">
        <v>3</v>
      </c>
      <c r="F210" s="124">
        <v>10</v>
      </c>
      <c r="G210" s="124">
        <v>3</v>
      </c>
      <c r="H210" s="10">
        <v>113</v>
      </c>
      <c r="I210" s="11">
        <v>4</v>
      </c>
      <c r="J210" s="11">
        <v>71</v>
      </c>
      <c r="K210" s="11">
        <v>14</v>
      </c>
      <c r="L210" s="11">
        <v>4</v>
      </c>
      <c r="M210" s="11">
        <v>0</v>
      </c>
      <c r="N210" s="10">
        <v>3</v>
      </c>
      <c r="O210" s="13">
        <v>0</v>
      </c>
      <c r="P210" s="13">
        <v>23</v>
      </c>
      <c r="Q210" s="13">
        <v>3</v>
      </c>
      <c r="R210" s="13">
        <v>14</v>
      </c>
      <c r="S210" s="16">
        <v>0</v>
      </c>
      <c r="T210" s="13">
        <v>22</v>
      </c>
      <c r="U210" s="13">
        <v>2</v>
      </c>
      <c r="V210" s="13">
        <v>31</v>
      </c>
      <c r="W210" s="11">
        <v>4</v>
      </c>
      <c r="X210" s="11">
        <v>26</v>
      </c>
      <c r="Y210" s="16">
        <v>3</v>
      </c>
      <c r="Z210" s="10">
        <v>47</v>
      </c>
      <c r="AA210" s="11">
        <v>6</v>
      </c>
      <c r="AB210" s="11">
        <v>67</v>
      </c>
      <c r="AC210" s="11">
        <v>11</v>
      </c>
      <c r="AD210" s="11">
        <v>42</v>
      </c>
      <c r="AE210" s="11">
        <v>6</v>
      </c>
      <c r="AF210" s="10">
        <v>3</v>
      </c>
      <c r="AG210" s="13">
        <v>1</v>
      </c>
      <c r="AH210" s="13">
        <v>6</v>
      </c>
      <c r="AI210" s="13">
        <v>0</v>
      </c>
      <c r="AJ210" s="13">
        <v>10</v>
      </c>
      <c r="AK210" s="13">
        <v>2</v>
      </c>
      <c r="AL210" s="10">
        <v>20</v>
      </c>
      <c r="AM210" s="13">
        <v>5</v>
      </c>
      <c r="AN210" s="11">
        <v>18</v>
      </c>
      <c r="AO210" s="11">
        <v>3</v>
      </c>
      <c r="AP210" s="11">
        <v>3</v>
      </c>
      <c r="AQ210" s="11">
        <v>0</v>
      </c>
      <c r="AR210" s="11">
        <v>1</v>
      </c>
      <c r="AS210" s="11">
        <v>0</v>
      </c>
      <c r="AT210" s="45"/>
      <c r="AU210" s="13" t="s">
        <v>133</v>
      </c>
      <c r="AV210" s="16"/>
    </row>
    <row r="211" spans="1:48" ht="13.5" thickBot="1">
      <c r="A211" s="6">
        <v>41179</v>
      </c>
      <c r="B211" s="14"/>
      <c r="C211" s="15"/>
      <c r="D211" s="15"/>
      <c r="E211" s="15"/>
      <c r="F211" s="15"/>
      <c r="G211" s="15"/>
      <c r="H211" s="14"/>
      <c r="I211" s="23"/>
      <c r="J211" s="43"/>
      <c r="K211" s="15"/>
      <c r="L211" s="15"/>
      <c r="M211" s="15"/>
      <c r="N211" s="14"/>
      <c r="O211" s="23"/>
      <c r="P211" s="43"/>
      <c r="Q211" s="15"/>
      <c r="R211" s="15"/>
      <c r="S211" s="15"/>
      <c r="T211" s="14"/>
      <c r="U211" s="23"/>
      <c r="V211" s="43"/>
      <c r="W211" s="15"/>
      <c r="X211" s="15"/>
      <c r="Y211" s="15"/>
      <c r="Z211" s="14"/>
      <c r="AA211" s="23"/>
      <c r="AB211" s="43"/>
      <c r="AC211" s="15"/>
      <c r="AD211" s="15"/>
      <c r="AE211" s="15"/>
      <c r="AF211" s="14"/>
      <c r="AG211" s="23"/>
      <c r="AH211" s="43"/>
      <c r="AI211" s="15"/>
      <c r="AJ211" s="15"/>
      <c r="AK211" s="15"/>
      <c r="AL211" s="14"/>
      <c r="AM211" s="23"/>
      <c r="AN211" s="43"/>
      <c r="AO211" s="15"/>
      <c r="AP211" s="15"/>
      <c r="AQ211" s="15"/>
      <c r="AR211" s="14"/>
      <c r="AS211" s="23"/>
      <c r="AT211" s="14"/>
      <c r="AU211" s="23"/>
      <c r="AV211" s="43"/>
    </row>
    <row r="212" spans="1:48">
      <c r="A212" s="8">
        <v>41092</v>
      </c>
      <c r="B212" s="12">
        <v>51</v>
      </c>
      <c r="C212" s="37">
        <v>6</v>
      </c>
      <c r="D212" s="37">
        <v>37</v>
      </c>
      <c r="E212" s="37">
        <v>11</v>
      </c>
      <c r="F212" s="37">
        <v>72</v>
      </c>
      <c r="G212" s="37">
        <v>6</v>
      </c>
      <c r="H212" s="12">
        <v>8</v>
      </c>
      <c r="I212" s="37">
        <v>1</v>
      </c>
      <c r="J212" s="37">
        <v>8</v>
      </c>
      <c r="K212" s="37">
        <v>0</v>
      </c>
      <c r="L212" s="37">
        <v>3</v>
      </c>
      <c r="M212" s="37">
        <v>0</v>
      </c>
      <c r="N212" s="12">
        <v>17</v>
      </c>
      <c r="O212" s="37">
        <v>1</v>
      </c>
      <c r="P212" s="37">
        <v>19</v>
      </c>
      <c r="Q212" s="37">
        <v>2</v>
      </c>
      <c r="R212" s="37">
        <v>23</v>
      </c>
      <c r="S212" s="37">
        <v>4</v>
      </c>
      <c r="T212" s="129">
        <v>0</v>
      </c>
      <c r="U212" s="129">
        <v>0</v>
      </c>
      <c r="V212" s="129">
        <v>0</v>
      </c>
      <c r="W212" s="129">
        <v>0</v>
      </c>
      <c r="X212" s="129">
        <v>0</v>
      </c>
      <c r="Y212" s="129">
        <v>0</v>
      </c>
    </row>
    <row r="213" spans="1:48">
      <c r="A213" s="8">
        <v>41099</v>
      </c>
      <c r="B213" s="54">
        <v>672</v>
      </c>
      <c r="C213" s="54">
        <v>5</v>
      </c>
      <c r="D213" s="54">
        <v>166</v>
      </c>
      <c r="E213" s="54">
        <v>8</v>
      </c>
      <c r="F213" s="54">
        <v>90</v>
      </c>
      <c r="G213" s="54">
        <v>2</v>
      </c>
      <c r="H213" s="54">
        <v>8</v>
      </c>
      <c r="I213" s="54">
        <v>2</v>
      </c>
      <c r="J213" s="54">
        <v>4</v>
      </c>
      <c r="K213" s="54">
        <v>0</v>
      </c>
      <c r="L213" s="54">
        <v>3</v>
      </c>
      <c r="M213" s="54">
        <v>0</v>
      </c>
      <c r="N213" s="54">
        <v>0</v>
      </c>
      <c r="O213" s="54">
        <v>0</v>
      </c>
      <c r="P213" s="54">
        <v>2</v>
      </c>
      <c r="Q213" s="54">
        <v>0</v>
      </c>
      <c r="R213" s="54">
        <v>1</v>
      </c>
      <c r="S213" s="54">
        <v>0</v>
      </c>
      <c r="T213" s="129">
        <v>0</v>
      </c>
      <c r="U213" s="129">
        <v>0</v>
      </c>
      <c r="V213" s="129">
        <v>0</v>
      </c>
      <c r="W213" s="129">
        <v>0</v>
      </c>
      <c r="X213" s="129">
        <v>0</v>
      </c>
      <c r="Y213" s="129">
        <v>0</v>
      </c>
    </row>
    <row r="214" spans="1:48">
      <c r="A214" s="7">
        <v>41106</v>
      </c>
      <c r="B214" s="13">
        <v>25</v>
      </c>
      <c r="C214" s="13">
        <v>1</v>
      </c>
      <c r="D214" s="13">
        <v>1</v>
      </c>
      <c r="E214" s="13">
        <v>0</v>
      </c>
      <c r="F214" s="13">
        <v>59</v>
      </c>
      <c r="G214" s="13">
        <v>8</v>
      </c>
      <c r="H214" s="13">
        <v>0</v>
      </c>
      <c r="I214" s="13">
        <v>0</v>
      </c>
      <c r="J214" s="13">
        <v>1</v>
      </c>
      <c r="K214" s="13">
        <v>0</v>
      </c>
      <c r="L214" s="13">
        <v>2</v>
      </c>
      <c r="M214" s="13">
        <v>0</v>
      </c>
      <c r="N214" s="13">
        <v>14</v>
      </c>
      <c r="O214" s="13">
        <v>2</v>
      </c>
      <c r="P214" s="13">
        <v>8</v>
      </c>
      <c r="Q214" s="13">
        <v>1</v>
      </c>
      <c r="R214" s="13">
        <v>2</v>
      </c>
      <c r="S214" s="13">
        <v>0</v>
      </c>
      <c r="T214" s="129">
        <v>0</v>
      </c>
      <c r="U214" s="129">
        <v>0</v>
      </c>
      <c r="V214" s="129">
        <v>0</v>
      </c>
      <c r="W214" s="129">
        <v>0</v>
      </c>
      <c r="X214" s="129">
        <v>0</v>
      </c>
      <c r="Y214" s="129">
        <v>0</v>
      </c>
    </row>
    <row r="215" spans="1:48">
      <c r="A215" s="5">
        <v>41114</v>
      </c>
      <c r="B215" s="10">
        <v>15</v>
      </c>
      <c r="C215" s="13">
        <v>3</v>
      </c>
      <c r="D215" s="13">
        <v>21</v>
      </c>
      <c r="E215" s="13">
        <v>1</v>
      </c>
      <c r="F215" s="13">
        <v>6</v>
      </c>
      <c r="G215" s="13">
        <v>1</v>
      </c>
      <c r="H215" s="10">
        <v>1</v>
      </c>
      <c r="I215" s="13">
        <v>0</v>
      </c>
      <c r="J215" s="13">
        <v>1</v>
      </c>
      <c r="K215" s="13">
        <v>0</v>
      </c>
      <c r="L215" s="13">
        <v>0</v>
      </c>
      <c r="M215" s="13">
        <v>0</v>
      </c>
      <c r="N215" s="10">
        <v>12</v>
      </c>
      <c r="O215" s="13">
        <v>1</v>
      </c>
      <c r="P215" s="13">
        <v>6</v>
      </c>
      <c r="Q215" s="13">
        <v>0</v>
      </c>
      <c r="R215" s="13">
        <v>0</v>
      </c>
      <c r="S215" s="13">
        <v>0</v>
      </c>
      <c r="T215" s="129">
        <v>0</v>
      </c>
      <c r="U215" s="129">
        <v>0</v>
      </c>
      <c r="V215" s="129">
        <v>0</v>
      </c>
      <c r="W215" s="129">
        <v>0</v>
      </c>
      <c r="X215" s="129">
        <v>0</v>
      </c>
      <c r="Y215" s="129">
        <v>0</v>
      </c>
    </row>
    <row r="216" spans="1:48">
      <c r="A216" s="5">
        <v>41120</v>
      </c>
      <c r="B216" s="10">
        <v>28</v>
      </c>
      <c r="C216" s="13">
        <v>2</v>
      </c>
      <c r="D216" s="13">
        <v>31</v>
      </c>
      <c r="E216" s="13">
        <v>1</v>
      </c>
      <c r="F216" s="13">
        <v>8</v>
      </c>
      <c r="G216" s="13">
        <v>3</v>
      </c>
      <c r="H216" s="10">
        <v>4</v>
      </c>
      <c r="I216" s="13">
        <v>1</v>
      </c>
      <c r="J216" s="13">
        <v>0</v>
      </c>
      <c r="K216" s="13">
        <v>0</v>
      </c>
      <c r="L216" s="13">
        <v>8</v>
      </c>
      <c r="M216" s="13">
        <v>2</v>
      </c>
      <c r="N216" s="10">
        <v>14</v>
      </c>
      <c r="O216" s="13">
        <v>1</v>
      </c>
      <c r="P216" s="13">
        <v>8</v>
      </c>
      <c r="Q216" s="13">
        <v>1</v>
      </c>
      <c r="R216" s="13">
        <v>8</v>
      </c>
      <c r="S216" s="13">
        <v>1</v>
      </c>
      <c r="T216" s="129">
        <v>0</v>
      </c>
      <c r="U216" s="129">
        <v>0</v>
      </c>
      <c r="V216" s="129">
        <v>0</v>
      </c>
      <c r="W216" s="129">
        <v>0</v>
      </c>
      <c r="X216" s="129">
        <v>0</v>
      </c>
      <c r="Y216" s="129">
        <v>0</v>
      </c>
    </row>
    <row r="217" spans="1:48">
      <c r="A217" s="5">
        <v>41131</v>
      </c>
      <c r="B217" s="10">
        <v>1017</v>
      </c>
      <c r="C217" s="13">
        <v>15</v>
      </c>
      <c r="D217" s="13">
        <v>553</v>
      </c>
      <c r="E217" s="13">
        <v>2</v>
      </c>
      <c r="F217" s="13">
        <v>574</v>
      </c>
      <c r="G217" s="13">
        <v>17</v>
      </c>
      <c r="H217" s="10">
        <v>738</v>
      </c>
      <c r="I217" s="13">
        <v>5</v>
      </c>
      <c r="J217" s="13">
        <v>712</v>
      </c>
      <c r="K217" s="13">
        <v>12</v>
      </c>
      <c r="L217" s="13">
        <v>658</v>
      </c>
      <c r="M217" s="13">
        <v>13</v>
      </c>
      <c r="N217" s="10">
        <v>29</v>
      </c>
      <c r="O217" s="13">
        <v>2</v>
      </c>
      <c r="P217" s="13">
        <v>31</v>
      </c>
      <c r="Q217" s="13">
        <v>0</v>
      </c>
      <c r="R217" s="13">
        <v>23</v>
      </c>
      <c r="S217" s="13">
        <v>1</v>
      </c>
      <c r="T217" s="129">
        <v>0</v>
      </c>
      <c r="U217" s="129">
        <v>0</v>
      </c>
      <c r="V217" s="129">
        <v>0</v>
      </c>
      <c r="W217" s="129">
        <v>0</v>
      </c>
      <c r="X217" s="129">
        <v>0</v>
      </c>
      <c r="Y217" s="129">
        <v>0</v>
      </c>
    </row>
    <row r="218" spans="1:48">
      <c r="A218" s="5">
        <v>41134</v>
      </c>
      <c r="B218" s="10">
        <v>54</v>
      </c>
      <c r="C218" s="13">
        <v>7</v>
      </c>
      <c r="D218" s="13">
        <v>15</v>
      </c>
      <c r="E218" s="13">
        <v>1</v>
      </c>
      <c r="F218" s="13">
        <v>74</v>
      </c>
      <c r="G218" s="13">
        <v>1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11</v>
      </c>
      <c r="O218" s="13">
        <v>1</v>
      </c>
      <c r="P218" s="13">
        <v>4</v>
      </c>
      <c r="Q218" s="13">
        <v>0</v>
      </c>
      <c r="R218" s="13">
        <v>10</v>
      </c>
      <c r="S218" s="13">
        <v>0</v>
      </c>
      <c r="T218" s="129">
        <v>0</v>
      </c>
      <c r="U218" s="129">
        <v>0</v>
      </c>
      <c r="V218" s="129">
        <v>0</v>
      </c>
      <c r="W218" s="129">
        <v>0</v>
      </c>
      <c r="X218" s="129">
        <v>0</v>
      </c>
      <c r="Y218" s="129">
        <v>0</v>
      </c>
    </row>
    <row r="219" spans="1:48">
      <c r="A219" s="5">
        <v>41142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31</v>
      </c>
      <c r="I219" s="13">
        <v>3</v>
      </c>
      <c r="J219" s="13">
        <v>16</v>
      </c>
      <c r="K219" s="13">
        <v>1</v>
      </c>
      <c r="L219" s="13">
        <v>484</v>
      </c>
      <c r="M219" s="13">
        <v>13</v>
      </c>
      <c r="N219" s="10">
        <v>10</v>
      </c>
      <c r="O219" s="13">
        <v>0</v>
      </c>
      <c r="P219" s="13">
        <v>2</v>
      </c>
      <c r="Q219" s="13">
        <v>0</v>
      </c>
      <c r="R219" s="13">
        <v>1</v>
      </c>
      <c r="S219" s="13">
        <v>0</v>
      </c>
      <c r="T219" s="129">
        <v>0</v>
      </c>
      <c r="U219" s="129">
        <v>0</v>
      </c>
      <c r="V219" s="129">
        <v>0</v>
      </c>
      <c r="W219" s="129">
        <v>0</v>
      </c>
      <c r="X219" s="129">
        <v>0</v>
      </c>
      <c r="Y219" s="129">
        <v>0</v>
      </c>
    </row>
    <row r="220" spans="1:48">
      <c r="A220" s="5">
        <v>41149</v>
      </c>
      <c r="B220" s="10">
        <v>27</v>
      </c>
      <c r="C220" s="13">
        <v>1</v>
      </c>
      <c r="D220" s="13">
        <v>4</v>
      </c>
      <c r="E220" s="13">
        <v>1</v>
      </c>
      <c r="F220" s="13">
        <v>3</v>
      </c>
      <c r="G220" s="13">
        <v>1</v>
      </c>
      <c r="H220" s="10">
        <v>216</v>
      </c>
      <c r="I220" s="13">
        <v>13</v>
      </c>
      <c r="J220" s="13">
        <v>291</v>
      </c>
      <c r="K220" s="13">
        <v>21</v>
      </c>
      <c r="L220" s="13">
        <v>264</v>
      </c>
      <c r="M220" s="13">
        <v>13</v>
      </c>
      <c r="N220" s="10">
        <v>8</v>
      </c>
      <c r="O220" s="13">
        <v>1</v>
      </c>
      <c r="P220" s="13">
        <v>5</v>
      </c>
      <c r="Q220" s="13">
        <v>0</v>
      </c>
      <c r="R220" s="13">
        <v>7</v>
      </c>
      <c r="S220" s="13">
        <v>0</v>
      </c>
      <c r="T220" s="129">
        <v>0</v>
      </c>
      <c r="U220" s="129">
        <v>0</v>
      </c>
      <c r="V220" s="129">
        <v>0</v>
      </c>
      <c r="W220" s="129">
        <v>0</v>
      </c>
      <c r="X220" s="129">
        <v>0</v>
      </c>
      <c r="Y220" s="129">
        <v>0</v>
      </c>
    </row>
    <row r="221" spans="1:48">
      <c r="A221" s="5">
        <v>41159</v>
      </c>
      <c r="B221" s="10">
        <v>51</v>
      </c>
      <c r="C221" s="13">
        <v>2</v>
      </c>
      <c r="D221" s="13">
        <v>107</v>
      </c>
      <c r="E221" s="13">
        <v>2</v>
      </c>
      <c r="F221" s="13">
        <v>263</v>
      </c>
      <c r="G221" s="13">
        <v>19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66</v>
      </c>
      <c r="O221" s="13">
        <v>7</v>
      </c>
      <c r="P221" s="13">
        <v>12</v>
      </c>
      <c r="Q221" s="13">
        <v>1</v>
      </c>
      <c r="R221" s="13">
        <v>15</v>
      </c>
      <c r="S221" s="13">
        <v>3</v>
      </c>
      <c r="T221" s="129">
        <v>0</v>
      </c>
      <c r="U221" s="129">
        <v>0</v>
      </c>
      <c r="V221" s="129">
        <v>0</v>
      </c>
      <c r="W221" s="129">
        <v>0</v>
      </c>
      <c r="X221" s="129">
        <v>0</v>
      </c>
      <c r="Y221" s="129">
        <v>0</v>
      </c>
    </row>
    <row r="222" spans="1:48">
      <c r="A222" s="5">
        <v>41162</v>
      </c>
      <c r="B222" s="10">
        <v>25</v>
      </c>
      <c r="C222" s="13">
        <v>1</v>
      </c>
      <c r="D222" s="13">
        <v>13</v>
      </c>
      <c r="E222" s="13">
        <v>3</v>
      </c>
      <c r="F222" s="13">
        <v>16</v>
      </c>
      <c r="G222" s="13">
        <v>1</v>
      </c>
      <c r="H222" s="10">
        <v>7</v>
      </c>
      <c r="I222" s="13">
        <v>2</v>
      </c>
      <c r="J222" s="13">
        <v>60</v>
      </c>
      <c r="K222" s="13">
        <v>2</v>
      </c>
      <c r="L222" s="13">
        <v>10</v>
      </c>
      <c r="M222" s="13">
        <v>1</v>
      </c>
      <c r="N222" s="10">
        <v>17</v>
      </c>
      <c r="O222" s="13">
        <v>4</v>
      </c>
      <c r="P222" s="13">
        <v>6</v>
      </c>
      <c r="Q222" s="13">
        <v>1</v>
      </c>
      <c r="R222" s="13">
        <v>6</v>
      </c>
      <c r="S222" s="13">
        <v>0</v>
      </c>
      <c r="T222" s="129">
        <v>0</v>
      </c>
      <c r="U222" s="129">
        <v>0</v>
      </c>
      <c r="V222" s="129">
        <v>0</v>
      </c>
      <c r="W222" s="129">
        <v>0</v>
      </c>
      <c r="X222" s="129">
        <v>0</v>
      </c>
      <c r="Y222" s="129">
        <v>0</v>
      </c>
    </row>
    <row r="223" spans="1:48">
      <c r="A223" s="5">
        <v>41169</v>
      </c>
      <c r="B223" s="10">
        <v>47</v>
      </c>
      <c r="C223" s="11">
        <v>6</v>
      </c>
      <c r="D223" s="11">
        <v>67</v>
      </c>
      <c r="E223" s="11">
        <v>11</v>
      </c>
      <c r="F223" s="11">
        <v>42</v>
      </c>
      <c r="G223" s="11">
        <v>6</v>
      </c>
      <c r="H223" s="10">
        <v>3</v>
      </c>
      <c r="I223" s="13">
        <v>1</v>
      </c>
      <c r="J223" s="13">
        <v>6</v>
      </c>
      <c r="K223" s="13">
        <v>0</v>
      </c>
      <c r="L223" s="13">
        <v>10</v>
      </c>
      <c r="M223" s="13">
        <v>2</v>
      </c>
      <c r="N223" s="10">
        <v>20</v>
      </c>
      <c r="O223" s="13">
        <v>5</v>
      </c>
      <c r="P223" s="11">
        <v>18</v>
      </c>
      <c r="Q223" s="11">
        <v>3</v>
      </c>
      <c r="R223" s="11">
        <v>3</v>
      </c>
      <c r="S223" s="11">
        <v>0</v>
      </c>
      <c r="T223" s="129">
        <v>0</v>
      </c>
      <c r="U223" s="129">
        <v>0</v>
      </c>
      <c r="V223" s="129">
        <v>0</v>
      </c>
      <c r="W223" s="129">
        <v>0</v>
      </c>
      <c r="X223" s="129">
        <v>0</v>
      </c>
      <c r="Y223" s="129">
        <v>0</v>
      </c>
    </row>
    <row r="224" spans="1:48" ht="13.5" thickBot="1">
      <c r="A224" s="6">
        <v>41179</v>
      </c>
      <c r="B224" s="14"/>
      <c r="C224" s="23"/>
      <c r="D224" s="43"/>
      <c r="E224" s="15"/>
      <c r="F224" s="15"/>
      <c r="G224" s="15"/>
      <c r="H224" s="14"/>
      <c r="I224" s="23"/>
      <c r="J224" s="43"/>
      <c r="K224" s="15"/>
      <c r="L224" s="15"/>
      <c r="M224" s="15"/>
      <c r="N224" s="14"/>
      <c r="O224" s="23"/>
      <c r="P224" s="43"/>
      <c r="Q224" s="15"/>
      <c r="R224" s="15"/>
      <c r="S224" s="15"/>
    </row>
    <row r="225" spans="2:22">
      <c r="B225" s="2">
        <f>COUNT(B199:B224,D199:D224,F199:F224,H199:H224,J199:J224,L199:L224,N199:N224,P199:P224,R199:R224,T199:T211,V199:V211,X199:X211,AR199:AR211)</f>
        <v>264</v>
      </c>
    </row>
    <row r="229" spans="2:22">
      <c r="T229" s="11"/>
      <c r="U229" s="11"/>
      <c r="V229" s="11"/>
    </row>
    <row r="230" spans="2:22">
      <c r="T230" s="11"/>
      <c r="U230" s="11"/>
      <c r="V230" s="11"/>
    </row>
    <row r="231" spans="2:22">
      <c r="T231" s="11"/>
      <c r="U231" s="11"/>
      <c r="V231" s="11"/>
    </row>
    <row r="242" spans="23:25">
      <c r="W242" s="11"/>
      <c r="X242" s="11"/>
      <c r="Y242" s="11"/>
    </row>
    <row r="243" spans="23:25">
      <c r="W243" s="11"/>
      <c r="X243" s="11"/>
      <c r="Y243" s="11"/>
    </row>
    <row r="244" spans="23:25">
      <c r="W244" s="11"/>
      <c r="X244" s="11"/>
      <c r="Y244" s="11"/>
    </row>
    <row r="245" spans="23:25">
      <c r="W245" s="11"/>
      <c r="X245" s="11"/>
      <c r="Y245" s="11"/>
    </row>
    <row r="246" spans="23:25">
      <c r="W246" s="11"/>
      <c r="X246" s="11"/>
      <c r="Y246" s="11"/>
    </row>
    <row r="247" spans="23:25">
      <c r="W247" s="11"/>
      <c r="X247" s="11"/>
      <c r="Y247" s="11"/>
    </row>
    <row r="248" spans="23:25">
      <c r="W248" s="11"/>
      <c r="X248" s="11"/>
      <c r="Y248" s="11"/>
    </row>
    <row r="249" spans="23:25">
      <c r="W249" s="11"/>
      <c r="X249" s="11"/>
      <c r="Y249" s="11"/>
    </row>
    <row r="250" spans="23:25">
      <c r="W250" s="11"/>
      <c r="X250" s="11"/>
      <c r="Y250" s="11"/>
    </row>
    <row r="251" spans="23:25">
      <c r="W251" s="11"/>
      <c r="X251" s="11"/>
      <c r="Y251" s="11"/>
    </row>
    <row r="252" spans="23:25">
      <c r="W252" s="11"/>
      <c r="X252" s="11"/>
      <c r="Y252" s="11"/>
    </row>
    <row r="253" spans="23:25">
      <c r="W253" s="11"/>
      <c r="X253" s="11"/>
      <c r="Y253" s="11"/>
    </row>
    <row r="254" spans="23:25">
      <c r="W254" s="11"/>
      <c r="X254" s="11"/>
      <c r="Y254" s="11"/>
    </row>
    <row r="255" spans="23:25">
      <c r="W255" s="11"/>
      <c r="X255" s="11"/>
      <c r="Y255" s="11"/>
    </row>
    <row r="256" spans="23:25">
      <c r="W256" s="11"/>
      <c r="X256" s="11"/>
      <c r="Y256" s="11"/>
    </row>
    <row r="257" spans="23:33">
      <c r="W257" s="11"/>
      <c r="X257" s="11"/>
      <c r="Y257" s="11"/>
    </row>
    <row r="258" spans="23:33">
      <c r="W258" s="11"/>
      <c r="X258" s="11"/>
      <c r="Y258" s="11"/>
    </row>
    <row r="259" spans="23:33">
      <c r="W259" s="11"/>
      <c r="X259" s="11"/>
      <c r="Y259" s="11"/>
    </row>
    <row r="260" spans="23:33">
      <c r="W260" s="11"/>
      <c r="X260" s="11"/>
      <c r="Y260" s="11"/>
    </row>
    <row r="261" spans="23:33">
      <c r="W261" s="11"/>
      <c r="X261" s="11"/>
      <c r="Y261" s="11"/>
    </row>
    <row r="262" spans="23:33">
      <c r="W262" s="11"/>
      <c r="X262" s="11"/>
      <c r="Y262" s="11"/>
    </row>
    <row r="263" spans="23:33">
      <c r="W263" s="11"/>
      <c r="X263" s="11"/>
      <c r="Y263" s="11"/>
    </row>
    <row r="264" spans="23:33">
      <c r="W264" s="11"/>
      <c r="X264" s="11"/>
      <c r="Y264" s="11"/>
    </row>
    <row r="265" spans="23:33">
      <c r="W265" s="11"/>
      <c r="X265" s="11"/>
      <c r="Y265" s="11"/>
    </row>
    <row r="266" spans="23:33">
      <c r="W266" s="11"/>
      <c r="X266" s="11"/>
      <c r="Y266" s="11"/>
    </row>
    <row r="267" spans="23:33">
      <c r="W267" s="11"/>
      <c r="X267" s="11"/>
      <c r="Y267" s="11"/>
    </row>
    <row r="268" spans="23:33">
      <c r="W268" s="11"/>
      <c r="X268" s="11"/>
      <c r="Y268" s="11"/>
    </row>
    <row r="269" spans="23:33">
      <c r="W269" s="11"/>
      <c r="X269" s="11"/>
      <c r="Y269" s="11"/>
    </row>
    <row r="270" spans="23:33"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spans="23:33"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spans="23:33"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spans="23:33"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</sheetData>
  <conditionalFormatting sqref="D167 F167 B167 B139:B142 D139:D142 F139:F142 F145:F158 F160:F164 D145:D158 D160:D164 B145:B158 B160:B164 B124 D124 F124 AD121:AD122 P121:P122 V121:V122 R121:R122 AB121:AB122 Z121:Z122 X121:X122 T121:T122 AF121:AF122 AG110:AG112 V110:AB112 I108:M108 J96:J99 L96:L99 AD97 P97 V97 R97 AB97 Z97 X97 T97 AF97 B96:B99 D96:D99 F96:F99 D94 F94 B94 H96:H99 H102:H115 H117:H122 F102:F115 F117:F122 D102:D115 D117:D122 B102:B115 B117:B122 L102:L115 L117:L122 J102:J115 J117:J122 D63:D92 B63:B92 F63:F92 F48 B48 D48">
    <cfRule type="cellIs" dxfId="16" priority="311" operator="greaterThan">
      <formula>2500</formula>
    </cfRule>
  </conditionalFormatting>
  <conditionalFormatting sqref="E167 G167 C167 G139:G142 C139:C142 E139:E142 E145:E158 E160:E164 C145:C158 C160:C164 G144:G158 G160:G164 E124 G124 C124 AG121:AG122 O121:O122 Q121:Q122 U121:W122 S121:S122 Y121:Y122 AE121:AE122 AA121:AC122 W110:AA112 O101 AA101 U101 G96:G99 AG96:AG98 O97:O99 M96:M99 U97:U99 V96:V97 Q97 W97 S97 Y96:Y97 AC97 AE97 C96:C99 E96:E99 E94 G94 C94 I96:I99 K96:K99 AA97:AA99 K102:K115 K117:K122 I102:I115 I117:I122 E102:E115 E117:E122 C102:C115 C117:C122 M101:M115 M117:M122 G101:G115 G117:G122 AB96:AB115 AB117:AB118 V100:V115 V117:V120 AG103:AG115 AG117:AG118 Z63:Z92 G63:G92 AE63:AE92 E63:E92 C63:C92 G48 C48 E48">
    <cfRule type="cellIs" dxfId="15" priority="305" operator="greaterThan">
      <formula>125</formula>
    </cfRule>
  </conditionalFormatting>
  <conditionalFormatting sqref="I455:I509 I341:I424 D567:D626 D540:D565 F540:F626 B540:B565 D424:D450 B339:B365 B424:B450 F424:F450 D339:D365 F339:F365 B512:B538 F255:F281 D255:D281 B255:B281 B283:B309 F283:F309 D283:D309 D311:D337 F311:F337 B311:B337 F370:F395 D370:D395 B370:B395 B397:B422 F397:F422 D397:D422 F512:F538 D512:D538 M632:M719 O632:O719 Q632:Q719 K489:K543 M489:M543 O489:O543 Q489:Q543 K375:K458 M375:M458 O375:O458 Q375:Q458 S375:S458 U413:U496 W455:W538 N223 I221:M221 C219:G220 O224 Q224 Q212:Q222 O212:O222 S212:S222 S224 AL210 AG208:AK208 AA206:AE207 AM211 AO211 H200:U200 V199:V211 X199:X211 T199:T211 AF199:AF211 Z199:Z211 AJ199:AJ211 AD199:AD211 AH199:AH211 AB199:AB211 AO199:AO209 AM199:AM209 AQ199:AR209 AQ211:AR211 B199:B209 N199:N211 H199:H224 D199:D209 P199:P211 J199:J224 F199:F209 R199:R211 L199:L224 B211:B250 F211:F250 D211:D250 I190:M190 U178:Y178 N169:N194 P169:P194 R169:R194 T169:T194 V169:V194 X169:X194 B169:B194 D169:D194 F169:F194 H169:H194 J169:J194 L169:L194 P126:P138 R126:R138 T126:T138 Q138:U138 B126:B138 D126:D138 F126:F138 N96:N115 N117:N122 J126:J138 L126:L138 N126:N138 H138:I138 H126:H137 D50:D88 F50:F88 J50:J75 L50:L75 N50:N62 P50:P62 R50:R62 T50:T62 V50:V62 X50:X62 Z50:Z62 AB50:AB62 AD50:AD62 B4:B46 D4:D46 F4:F46 H4:H46 J4:J46 L4:L46 N4:N46 P4:P46 R4:R46 H50:H92 B50:B92 I76:M87">
    <cfRule type="cellIs" dxfId="14" priority="299" operator="greaterThan">
      <formula>1000</formula>
    </cfRule>
  </conditionalFormatting>
  <conditionalFormatting sqref="H408:H462 H294:H377 J485:J539 J371:J454 E540:E626 G540:G626 C540:C565 E424:E450 C339:C365 C424:C450 G424:G450 G339:G365 E339:E365 C255:C281 E255:E281 G255:G281 G283:G309 C283:C309 E283:E309 E311:E337 G311:G337 C311:C337 G370:G395 E370:E395 C370:C395 C397:C422 G397:G422 E397:E422 G512:G538 E512:E538 C512:C538 N632:N719 P632:P719 R632:R719 L489:L543 N489:N543 P489:P543 R489:R543 R375:R458 P375:P458 N375:N458 L375:L458 V413:V496 T413:T496 X455:X538 Q224 S224 W199:W211 Y199:Y211 U199:U211 AA199:AA211 AC199:AC211 AE199:AE211 AM199:AM211 AG199:AG211 AO199:AO209 AO211 AI199:AI211 AQ199:AQ209 AQ211 AK199:AK211 C199:C209 O199:O224 I199:I224 E199:E209 Q199:Q222 K199:K224 G199:G209 S199:S222 M199:M224 C211:C250 E211:E250 G211:G250 O169:O194 Q169:Q194 S169:S194 U169:U194 W169:W194 Y169:Y194 J169:K169 C169:C194 E169:E194 G169:G194 I169:I194 K169:K194 M169:M194 Q126:Q138 S126:S138 U126:U138 C126:C138 E126:E138 K126:K138 M126:M138 O126:O138 G126:I138 O50:O62 Q50:Q62 S50:S62 U50:U62 W50:W62 Y50:Y62 AA50:AA62 AC50:AC62 AE50:AE62 C4:C46 E4:E46 G4:G46 I4:I46 K4:K46 M4:M46 Q4:Q46 O4:O46 S4:S46 C50:C75 E50:E75 G50:G75 I50:I75 K50:K75 M50:M75">
    <cfRule type="cellIs" dxfId="13" priority="298" operator="greaterThan">
      <formula>50</formula>
    </cfRule>
  </conditionalFormatting>
  <conditionalFormatting sqref="F699 F710:F736 D455:D473 F481:F507 D475:D480">
    <cfRule type="cellIs" dxfId="12" priority="297" operator="greaterThan">
      <formula>1250</formula>
    </cfRule>
  </conditionalFormatting>
  <conditionalFormatting sqref="H712:H717 H722:H748 H691:H710 G699 G710:G736 E455:E473 G481:G507 E475:E480">
    <cfRule type="cellIs" dxfId="11" priority="296" operator="greaterThan">
      <formula>10</formula>
    </cfRule>
  </conditionalFormatting>
  <conditionalFormatting sqref="I598:I685 B700:B705 D700:D705 F700:F705 B710:B736 D710:D736 B679:B698 D679:D698 F679:F698 B649:B674 B622:B647 B595:B620 B567:B593 B482:B507 D474 D481:D507 B455:B480 K632:K719">
    <cfRule type="cellIs" dxfId="10" priority="293" operator="greaterThan">
      <formula>5000</formula>
    </cfRule>
  </conditionalFormatting>
  <conditionalFormatting sqref="H551:H638 J628:J715 C700:C705 E700:E705 G700:G705 C710:C736 E710:E736 C679:C698 E679:E698 G679:G698 C649:C674 C622:C647 C595:C620 C567:C593 E474 E481:E507 C455:C480 C482:C507 L632:L719 AS199:AS209 AS211">
    <cfRule type="cellIs" dxfId="9" priority="292" operator="greaterThan">
      <formula>500</formula>
    </cfRule>
  </conditionalFormatting>
  <conditionalFormatting sqref="V138 X138 F195:F197 D195:D197 B195:B197 D167 F167 B167 F139:F142 D139:D142 B139:B142 B145:B158 B160:B164 D145:D158 D160:D164 F145:F158 F160:F164 D124 F124 B124 X121:X122 T121:T122 Z121:Z122 R121:R122 P121:P122 AD121:AD122 AB121:AB122 AF121:AF122 V121:V122 I108:M108 AG110:AG112 V110:AB112 X97 T97 Z97 R97 P97 AD97 AB97 AF97 F96:F99 D96:D99 B96:B99 B94 D94 F94 V97 L96:L99 J96:J99 H96:H99 H102:H115 H117:H122 J102:J115 J117:J122 L102:L115 L117:L122 B102:B115 B117:B122 D102:D115 D117:D122 F102:F115 F117:F122 D63:D92 B63:B92 F63:F92 D48 F48 B48 T17:T19">
    <cfRule type="cellIs" dxfId="8" priority="249" operator="greaterThan">
      <formula>2500</formula>
    </cfRule>
  </conditionalFormatting>
  <conditionalFormatting sqref="G195:G197 E195:E197 C195:C197 E167 C167 G167 E139:E142 C139:C142 C145:C158 C160:C164 E145:E158 E160:E164 G139:G158 G160:G164 E124 G124:H124 J123:J124 C124 AG121:AG122 O121:O122 S121:S122 Q121:Q122 AE121:AE122 U121:W122 AA121:AC122 W110:AA112 AG96:AG98 O97:O101 V96:V97 S97 Q97 W97 AE97 AC97 E96:E99 C96:C99 G94 E94 C94 K96:K99 I96:I99 U97:U101 AA97:AA101 I102:I115 I117:I122 K102:K115 K117:K122 C102:C115 C117:C122 E102:E115 E117:E122 Y96:Y115 Y117:Y122 M96:M115 M117:M122 G96:G115 G117:G122 AB96:AB115 AB117:AB118 V100:V115 V117:V120 AG103:AG115 AG117:AG118 Z63:Z92 AE63:AE92 C63:C92 E63:E92 G63:H92 C48 E48 G48:H48 I76:M87">
    <cfRule type="cellIs" dxfId="7" priority="248" operator="greaterThan">
      <formula>125</formula>
    </cfRule>
  </conditionalFormatting>
  <conditionalFormatting sqref="C76:C88 E76:E88 G76:G88">
    <cfRule type="cellIs" dxfId="6" priority="1" operator="greaterThan">
      <formula>50</formula>
    </cfRule>
  </conditionalFormatting>
  <printOptions horizontalCentered="1" gridLines="1"/>
  <pageMargins left="0.2" right="0.2" top="0.75" bottom="0.75" header="0.3" footer="0.3"/>
  <pageSetup scale="70" orientation="landscape" r:id="rId1"/>
  <headerFooter>
    <oddHeader xml:space="preserve">&amp;CB3 BMG Area 2012
Total Particulate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P344"/>
  <sheetViews>
    <sheetView tabSelected="1" topLeftCell="A76" zoomScale="80" zoomScaleNormal="80" workbookViewId="0">
      <selection activeCell="Q118" sqref="Q118"/>
    </sheetView>
  </sheetViews>
  <sheetFormatPr defaultRowHeight="12.75"/>
  <cols>
    <col min="1" max="1" width="19.7109375" style="2" customWidth="1"/>
    <col min="2" max="8" width="9.140625" style="2"/>
    <col min="9" max="9" width="11.5703125" style="2" customWidth="1"/>
    <col min="10" max="10" width="11.42578125" style="2" customWidth="1"/>
    <col min="11" max="11" width="12" style="2" customWidth="1"/>
    <col min="12" max="12" width="13.7109375" style="2" customWidth="1"/>
    <col min="13" max="13" width="12.5703125" style="2" customWidth="1"/>
    <col min="14" max="14" width="11.28515625" style="2" customWidth="1"/>
    <col min="15" max="15" width="13.5703125" style="2" customWidth="1"/>
    <col min="16" max="16" width="14" style="2" customWidth="1"/>
    <col min="17" max="17" width="27.28515625" style="2" customWidth="1"/>
    <col min="18" max="16384" width="9.140625" style="2"/>
  </cols>
  <sheetData>
    <row r="1" spans="1:12">
      <c r="A1" s="1" t="s">
        <v>44</v>
      </c>
      <c r="B1" s="68" t="s">
        <v>10</v>
      </c>
      <c r="C1" s="69" t="s">
        <v>10</v>
      </c>
      <c r="D1" s="69" t="s">
        <v>10</v>
      </c>
      <c r="E1" s="68" t="s">
        <v>10</v>
      </c>
      <c r="F1" s="69" t="s">
        <v>13</v>
      </c>
      <c r="G1" s="11"/>
      <c r="H1" s="11"/>
      <c r="I1" s="11"/>
      <c r="J1" s="11"/>
      <c r="K1" s="11"/>
      <c r="L1" s="11"/>
    </row>
    <row r="2" spans="1:12">
      <c r="A2" s="67" t="s">
        <v>0</v>
      </c>
      <c r="B2" s="70" t="s">
        <v>11</v>
      </c>
      <c r="C2" s="70" t="s">
        <v>11</v>
      </c>
      <c r="D2" s="70" t="s">
        <v>12</v>
      </c>
      <c r="E2" s="70" t="s">
        <v>14</v>
      </c>
      <c r="F2" s="70" t="s">
        <v>21</v>
      </c>
      <c r="G2" s="67" t="s">
        <v>22</v>
      </c>
      <c r="H2" s="67" t="s">
        <v>23</v>
      </c>
      <c r="I2" s="67" t="s">
        <v>24</v>
      </c>
      <c r="J2" s="67" t="s">
        <v>5</v>
      </c>
      <c r="K2" s="67" t="s">
        <v>6</v>
      </c>
      <c r="L2" s="67" t="s">
        <v>7</v>
      </c>
    </row>
    <row r="3" spans="1:12">
      <c r="A3" s="59">
        <v>41092</v>
      </c>
      <c r="B3" s="12">
        <v>0</v>
      </c>
      <c r="C3" s="12">
        <v>0</v>
      </c>
      <c r="D3" s="12">
        <v>0</v>
      </c>
      <c r="E3" s="12">
        <v>0</v>
      </c>
      <c r="F3" s="38"/>
      <c r="G3" s="38"/>
      <c r="H3" s="38"/>
      <c r="I3" s="63"/>
      <c r="J3" s="38"/>
      <c r="K3" s="11" t="s">
        <v>106</v>
      </c>
      <c r="L3" s="63"/>
    </row>
    <row r="4" spans="1:12">
      <c r="A4" s="7">
        <v>41101</v>
      </c>
      <c r="B4" s="10">
        <v>0</v>
      </c>
      <c r="C4" s="10">
        <v>0</v>
      </c>
      <c r="D4" s="10">
        <v>0</v>
      </c>
      <c r="E4" s="76">
        <v>0</v>
      </c>
      <c r="F4" s="4"/>
      <c r="G4" s="4"/>
      <c r="H4" s="4"/>
      <c r="I4" s="48"/>
      <c r="J4" s="4"/>
      <c r="K4" s="4" t="s">
        <v>69</v>
      </c>
      <c r="L4" s="48"/>
    </row>
    <row r="5" spans="1:12">
      <c r="A5" s="7">
        <v>41109</v>
      </c>
      <c r="B5" s="10">
        <v>0</v>
      </c>
      <c r="C5" s="13">
        <v>0</v>
      </c>
      <c r="D5" s="13">
        <v>1</v>
      </c>
      <c r="E5" s="16">
        <v>0</v>
      </c>
      <c r="F5" s="13">
        <v>1</v>
      </c>
      <c r="G5" s="4"/>
      <c r="H5" s="4"/>
      <c r="I5" s="48"/>
      <c r="J5" s="4"/>
      <c r="K5" s="11" t="s">
        <v>81</v>
      </c>
      <c r="L5" s="48"/>
    </row>
    <row r="6" spans="1:12">
      <c r="A6" s="5">
        <v>41113</v>
      </c>
      <c r="B6" s="10">
        <v>0</v>
      </c>
      <c r="C6" s="13">
        <v>2</v>
      </c>
      <c r="D6" s="13">
        <v>0</v>
      </c>
      <c r="E6" s="16">
        <v>1</v>
      </c>
      <c r="F6" s="13">
        <v>3</v>
      </c>
      <c r="G6" s="4"/>
      <c r="H6" s="4"/>
      <c r="I6" s="48"/>
      <c r="J6" s="4"/>
      <c r="K6" s="11" t="s">
        <v>68</v>
      </c>
      <c r="L6" s="48"/>
    </row>
    <row r="7" spans="1:12">
      <c r="A7" s="5">
        <v>41120</v>
      </c>
      <c r="B7" s="10">
        <v>1</v>
      </c>
      <c r="C7" s="13">
        <v>0</v>
      </c>
      <c r="D7" s="13">
        <v>2</v>
      </c>
      <c r="E7" s="16">
        <v>0</v>
      </c>
      <c r="F7" s="13">
        <v>1</v>
      </c>
      <c r="G7" s="13">
        <v>2</v>
      </c>
      <c r="H7" s="4"/>
      <c r="I7" s="48"/>
      <c r="J7" s="4"/>
      <c r="K7" s="11" t="s">
        <v>71</v>
      </c>
      <c r="L7" s="48"/>
    </row>
    <row r="8" spans="1:12">
      <c r="A8" s="5">
        <v>41129</v>
      </c>
      <c r="B8" s="10">
        <v>0</v>
      </c>
      <c r="C8" s="13">
        <v>0</v>
      </c>
      <c r="D8" s="13">
        <v>3</v>
      </c>
      <c r="E8" s="16">
        <v>0</v>
      </c>
      <c r="F8" s="13">
        <v>3</v>
      </c>
      <c r="G8" s="4"/>
      <c r="H8" s="4"/>
      <c r="I8" s="48"/>
      <c r="J8" s="4"/>
      <c r="K8" s="13" t="s">
        <v>90</v>
      </c>
      <c r="L8" s="48"/>
    </row>
    <row r="9" spans="1:12">
      <c r="A9" s="5">
        <v>41137</v>
      </c>
      <c r="B9" s="10">
        <v>0</v>
      </c>
      <c r="C9" s="13">
        <v>2</v>
      </c>
      <c r="D9" s="13">
        <v>2</v>
      </c>
      <c r="E9" s="16">
        <v>1</v>
      </c>
      <c r="F9" s="13">
        <v>5</v>
      </c>
      <c r="G9" s="4"/>
      <c r="H9" s="4"/>
      <c r="I9" s="48"/>
      <c r="J9" s="4"/>
      <c r="K9" s="11" t="s">
        <v>119</v>
      </c>
      <c r="L9" s="48"/>
    </row>
    <row r="10" spans="1:12">
      <c r="A10" s="5">
        <v>41141</v>
      </c>
      <c r="B10" s="10">
        <v>0</v>
      </c>
      <c r="C10" s="13">
        <v>1</v>
      </c>
      <c r="D10" s="13">
        <v>0</v>
      </c>
      <c r="E10" s="16">
        <v>1</v>
      </c>
      <c r="F10" s="13">
        <v>2</v>
      </c>
      <c r="G10" s="4"/>
      <c r="H10" s="4"/>
      <c r="I10" s="48"/>
      <c r="J10" s="4"/>
      <c r="K10" s="4" t="s">
        <v>95</v>
      </c>
      <c r="L10" s="48"/>
    </row>
    <row r="11" spans="1:12">
      <c r="A11" s="5">
        <v>41148</v>
      </c>
      <c r="B11" s="10">
        <v>0</v>
      </c>
      <c r="C11" s="13">
        <v>0</v>
      </c>
      <c r="D11" s="13">
        <v>1</v>
      </c>
      <c r="E11" s="16">
        <v>1</v>
      </c>
      <c r="F11" s="13">
        <v>2</v>
      </c>
      <c r="G11" s="4"/>
      <c r="H11" s="4"/>
      <c r="I11" s="48"/>
      <c r="J11" s="4"/>
      <c r="K11" s="11" t="s">
        <v>120</v>
      </c>
      <c r="L11" s="48"/>
    </row>
    <row r="12" spans="1:12">
      <c r="A12" s="5">
        <v>41157</v>
      </c>
      <c r="B12" s="10">
        <v>0</v>
      </c>
      <c r="C12" s="13">
        <v>0</v>
      </c>
      <c r="D12" s="13">
        <v>0</v>
      </c>
      <c r="E12" s="16">
        <v>1</v>
      </c>
      <c r="F12" s="4"/>
      <c r="G12" s="13">
        <v>1</v>
      </c>
      <c r="H12" s="4"/>
      <c r="I12" s="48"/>
      <c r="J12" s="4"/>
      <c r="K12" s="11" t="s">
        <v>126</v>
      </c>
      <c r="L12" s="48"/>
    </row>
    <row r="13" spans="1:12">
      <c r="A13" s="5">
        <v>41157</v>
      </c>
      <c r="B13" s="10">
        <v>0</v>
      </c>
      <c r="C13" s="10">
        <v>0</v>
      </c>
      <c r="D13" s="10">
        <v>0</v>
      </c>
      <c r="E13" s="10">
        <v>0</v>
      </c>
      <c r="F13" s="4"/>
      <c r="G13" s="13"/>
      <c r="H13" s="4"/>
      <c r="I13" s="48"/>
      <c r="J13" s="4"/>
      <c r="K13" s="13" t="s">
        <v>128</v>
      </c>
      <c r="L13" s="16" t="s">
        <v>115</v>
      </c>
    </row>
    <row r="14" spans="1:12">
      <c r="A14" s="5">
        <v>41164</v>
      </c>
      <c r="B14" s="10">
        <v>0</v>
      </c>
      <c r="C14" s="13">
        <v>1</v>
      </c>
      <c r="D14" s="13">
        <v>0</v>
      </c>
      <c r="E14" s="13">
        <v>1</v>
      </c>
      <c r="F14" s="13">
        <v>2</v>
      </c>
      <c r="G14" s="13"/>
      <c r="H14" s="4"/>
      <c r="I14" s="48"/>
      <c r="J14" s="4"/>
      <c r="K14" s="11" t="s">
        <v>132</v>
      </c>
      <c r="L14" s="16"/>
    </row>
    <row r="15" spans="1:12">
      <c r="A15" s="5">
        <v>41169</v>
      </c>
      <c r="B15" s="10">
        <v>10</v>
      </c>
      <c r="C15" s="13">
        <v>3</v>
      </c>
      <c r="D15" s="13">
        <v>2</v>
      </c>
      <c r="E15" s="16">
        <v>1</v>
      </c>
      <c r="F15" s="13">
        <v>15</v>
      </c>
      <c r="G15" s="13">
        <v>1</v>
      </c>
      <c r="H15" s="13"/>
      <c r="I15" s="16"/>
      <c r="J15" s="4"/>
      <c r="K15" s="13" t="s">
        <v>133</v>
      </c>
      <c r="L15" s="48"/>
    </row>
    <row r="16" spans="1:12" ht="13.5" thickBot="1">
      <c r="A16" s="6">
        <v>41176</v>
      </c>
      <c r="B16" s="14">
        <v>0</v>
      </c>
      <c r="C16" s="15">
        <v>2</v>
      </c>
      <c r="D16" s="15">
        <v>0</v>
      </c>
      <c r="E16" s="17">
        <v>1</v>
      </c>
      <c r="F16" s="15">
        <v>2</v>
      </c>
      <c r="G16" s="15">
        <v>1</v>
      </c>
      <c r="H16" s="15"/>
      <c r="I16" s="17"/>
      <c r="J16" s="25"/>
      <c r="K16" s="25" t="s">
        <v>122</v>
      </c>
      <c r="L16" s="25"/>
    </row>
    <row r="17" spans="1:13">
      <c r="A17" s="59">
        <v>41092</v>
      </c>
      <c r="B17" s="12">
        <v>0</v>
      </c>
      <c r="C17" s="12">
        <v>0</v>
      </c>
      <c r="D17" s="12">
        <v>0</v>
      </c>
      <c r="E17" s="131">
        <v>0</v>
      </c>
      <c r="F17" s="38"/>
      <c r="G17" s="38"/>
      <c r="H17" s="38"/>
      <c r="I17" s="63"/>
      <c r="J17" s="38"/>
      <c r="K17" s="11" t="s">
        <v>106</v>
      </c>
      <c r="L17" s="63"/>
    </row>
    <row r="18" spans="1:13">
      <c r="A18" s="7">
        <v>41101</v>
      </c>
      <c r="B18" s="10">
        <v>1</v>
      </c>
      <c r="C18" s="13">
        <v>2</v>
      </c>
      <c r="D18" s="16">
        <v>0</v>
      </c>
      <c r="E18" s="127">
        <v>0</v>
      </c>
      <c r="F18" s="13">
        <v>3</v>
      </c>
      <c r="G18" s="4"/>
      <c r="H18" s="4"/>
      <c r="I18" s="48"/>
      <c r="J18" s="4"/>
      <c r="K18" s="4" t="s">
        <v>69</v>
      </c>
      <c r="L18" s="48"/>
    </row>
    <row r="19" spans="1:13">
      <c r="A19" s="7">
        <v>41109</v>
      </c>
      <c r="B19" s="10">
        <v>1</v>
      </c>
      <c r="C19" s="13">
        <v>0</v>
      </c>
      <c r="D19" s="16">
        <v>0</v>
      </c>
      <c r="E19" s="127">
        <v>0</v>
      </c>
      <c r="F19" s="13">
        <v>1</v>
      </c>
      <c r="G19" s="4"/>
      <c r="H19" s="4"/>
      <c r="I19" s="48"/>
      <c r="J19" s="4"/>
      <c r="K19" s="11" t="s">
        <v>81</v>
      </c>
      <c r="L19" s="48"/>
    </row>
    <row r="20" spans="1:13">
      <c r="A20" s="5">
        <v>41113</v>
      </c>
      <c r="B20" s="10">
        <v>2</v>
      </c>
      <c r="C20" s="13">
        <v>2</v>
      </c>
      <c r="D20" s="16">
        <v>2</v>
      </c>
      <c r="E20" s="127">
        <v>0</v>
      </c>
      <c r="F20" s="13">
        <v>5</v>
      </c>
      <c r="G20" s="13">
        <v>1</v>
      </c>
      <c r="H20" s="4"/>
      <c r="I20" s="48"/>
      <c r="J20" s="4"/>
      <c r="K20" s="11" t="s">
        <v>68</v>
      </c>
      <c r="L20" s="48"/>
    </row>
    <row r="21" spans="1:13">
      <c r="A21" s="5">
        <v>41120</v>
      </c>
      <c r="B21" s="10">
        <v>0</v>
      </c>
      <c r="C21" s="13">
        <v>1</v>
      </c>
      <c r="D21" s="16">
        <v>1</v>
      </c>
      <c r="E21" s="127">
        <v>0</v>
      </c>
      <c r="F21" s="13">
        <v>2</v>
      </c>
      <c r="G21" s="4"/>
      <c r="H21" s="4"/>
      <c r="I21" s="48"/>
      <c r="J21" s="4"/>
      <c r="K21" s="11" t="s">
        <v>71</v>
      </c>
      <c r="L21" s="48"/>
    </row>
    <row r="22" spans="1:13">
      <c r="A22" s="5">
        <v>41129</v>
      </c>
      <c r="B22" s="10">
        <v>9</v>
      </c>
      <c r="C22" s="13">
        <v>13</v>
      </c>
      <c r="D22" s="16">
        <v>0</v>
      </c>
      <c r="E22" s="127">
        <v>0</v>
      </c>
      <c r="F22" s="13">
        <v>27</v>
      </c>
      <c r="G22" s="13">
        <v>1</v>
      </c>
      <c r="H22" s="4"/>
      <c r="I22" s="48"/>
      <c r="J22" s="13" t="s">
        <v>92</v>
      </c>
      <c r="K22" s="13" t="s">
        <v>90</v>
      </c>
      <c r="L22" s="48"/>
    </row>
    <row r="23" spans="1:13">
      <c r="A23" s="5">
        <v>41137</v>
      </c>
      <c r="B23" s="10">
        <v>1</v>
      </c>
      <c r="C23" s="13">
        <v>0</v>
      </c>
      <c r="D23" s="16">
        <v>8</v>
      </c>
      <c r="E23" s="127">
        <v>0</v>
      </c>
      <c r="F23" s="13">
        <v>9</v>
      </c>
      <c r="G23" s="4"/>
      <c r="H23" s="4"/>
      <c r="I23" s="48"/>
      <c r="J23" s="4"/>
      <c r="K23" s="11" t="s">
        <v>119</v>
      </c>
      <c r="L23" s="48"/>
    </row>
    <row r="24" spans="1:13">
      <c r="A24" s="5">
        <v>41141</v>
      </c>
      <c r="B24" s="10">
        <v>7</v>
      </c>
      <c r="C24" s="13">
        <v>11</v>
      </c>
      <c r="D24" s="16">
        <v>2</v>
      </c>
      <c r="E24" s="127">
        <v>0</v>
      </c>
      <c r="F24" s="13">
        <v>18</v>
      </c>
      <c r="G24" s="13">
        <v>2</v>
      </c>
      <c r="H24" s="4"/>
      <c r="I24" s="48"/>
      <c r="J24" s="4"/>
      <c r="K24" s="4" t="s">
        <v>95</v>
      </c>
      <c r="L24" s="48"/>
    </row>
    <row r="25" spans="1:13">
      <c r="A25" s="5">
        <v>41148</v>
      </c>
      <c r="B25" s="10">
        <v>7</v>
      </c>
      <c r="C25" s="13">
        <v>2</v>
      </c>
      <c r="D25" s="16">
        <v>1</v>
      </c>
      <c r="E25" s="127">
        <v>0</v>
      </c>
      <c r="F25" s="13">
        <v>10</v>
      </c>
      <c r="G25" s="13"/>
      <c r="H25" s="4"/>
      <c r="I25" s="48"/>
      <c r="J25" s="4"/>
      <c r="K25" s="4" t="s">
        <v>120</v>
      </c>
      <c r="L25" s="48"/>
    </row>
    <row r="26" spans="1:13">
      <c r="A26" s="5">
        <v>41157</v>
      </c>
      <c r="B26" s="10">
        <v>0</v>
      </c>
      <c r="C26" s="13">
        <v>1</v>
      </c>
      <c r="D26" s="16">
        <v>0</v>
      </c>
      <c r="E26" s="127">
        <v>0</v>
      </c>
      <c r="F26" s="13">
        <v>1</v>
      </c>
      <c r="G26" s="4"/>
      <c r="H26" s="4"/>
      <c r="I26" s="48"/>
      <c r="J26" s="4"/>
      <c r="K26" s="2" t="s">
        <v>126</v>
      </c>
      <c r="L26" s="48"/>
      <c r="M26" s="4">
        <f>7+5+6+9+8</f>
        <v>35</v>
      </c>
    </row>
    <row r="27" spans="1:13">
      <c r="A27" s="5">
        <v>41157</v>
      </c>
      <c r="B27" s="10">
        <v>0</v>
      </c>
      <c r="C27" s="10">
        <v>0</v>
      </c>
      <c r="D27" s="10">
        <v>0</v>
      </c>
      <c r="E27" s="127">
        <v>0</v>
      </c>
      <c r="F27" s="13"/>
      <c r="G27" s="4"/>
      <c r="H27" s="4"/>
      <c r="I27" s="48"/>
      <c r="J27" s="4"/>
      <c r="K27" s="2" t="s">
        <v>128</v>
      </c>
      <c r="L27" s="48" t="s">
        <v>115</v>
      </c>
      <c r="M27" s="4"/>
    </row>
    <row r="28" spans="1:13">
      <c r="A28" s="5">
        <v>41164</v>
      </c>
      <c r="B28" s="10">
        <v>0</v>
      </c>
      <c r="C28" s="13">
        <v>2</v>
      </c>
      <c r="D28" s="13">
        <v>0</v>
      </c>
      <c r="E28" s="127">
        <v>0</v>
      </c>
      <c r="F28" s="13">
        <v>2</v>
      </c>
      <c r="G28" s="4"/>
      <c r="H28" s="4"/>
      <c r="I28" s="48"/>
      <c r="J28" s="4"/>
      <c r="K28" s="11" t="s">
        <v>132</v>
      </c>
      <c r="L28" s="48"/>
      <c r="M28" s="4"/>
    </row>
    <row r="29" spans="1:13">
      <c r="A29" s="5">
        <v>41169</v>
      </c>
      <c r="B29" s="10">
        <v>0</v>
      </c>
      <c r="C29" s="13">
        <v>1</v>
      </c>
      <c r="D29" s="16">
        <v>3</v>
      </c>
      <c r="E29" s="127">
        <v>0</v>
      </c>
      <c r="F29" s="13">
        <v>4</v>
      </c>
      <c r="G29" s="13"/>
      <c r="H29" s="13"/>
      <c r="I29" s="16"/>
      <c r="J29" s="4"/>
      <c r="K29" s="13" t="s">
        <v>133</v>
      </c>
      <c r="L29" s="48"/>
    </row>
    <row r="30" spans="1:13" ht="13.5" thickBot="1">
      <c r="A30" s="5">
        <v>41176</v>
      </c>
      <c r="B30" s="14">
        <v>2</v>
      </c>
      <c r="C30" s="15">
        <v>0</v>
      </c>
      <c r="D30" s="17">
        <v>1</v>
      </c>
      <c r="E30" s="132">
        <v>0</v>
      </c>
      <c r="F30" s="15">
        <v>3</v>
      </c>
      <c r="G30" s="15"/>
      <c r="H30" s="15"/>
      <c r="I30" s="17"/>
      <c r="J30" s="25"/>
      <c r="K30" s="25" t="s">
        <v>122</v>
      </c>
      <c r="L30" s="48"/>
    </row>
    <row r="31" spans="1:13">
      <c r="A31" s="80"/>
      <c r="B31" s="13">
        <f>COUNT(B3:D30,E3:E16)</f>
        <v>98</v>
      </c>
      <c r="C31" s="13"/>
      <c r="D31" s="13"/>
      <c r="E31" s="4"/>
      <c r="F31" s="4">
        <f>SUM(F3:F30)</f>
        <v>121</v>
      </c>
      <c r="G31" s="4">
        <f t="shared" ref="G31:I31" si="0">SUM(G3:G30)</f>
        <v>9</v>
      </c>
      <c r="H31" s="4">
        <f t="shared" si="0"/>
        <v>0</v>
      </c>
      <c r="I31" s="4">
        <f t="shared" si="0"/>
        <v>0</v>
      </c>
      <c r="J31" s="4"/>
      <c r="K31" s="81"/>
    </row>
    <row r="32" spans="1:13">
      <c r="A32" s="7"/>
      <c r="B32" s="13"/>
      <c r="C32" s="13"/>
      <c r="D32" s="13"/>
      <c r="E32" s="4"/>
      <c r="F32" s="4"/>
      <c r="G32" s="4"/>
      <c r="H32" s="4"/>
      <c r="I32" s="4"/>
      <c r="J32" s="4"/>
      <c r="K32" s="4"/>
    </row>
    <row r="33" spans="1:13">
      <c r="A33" s="1" t="s">
        <v>38</v>
      </c>
      <c r="B33" s="71" t="s">
        <v>10</v>
      </c>
      <c r="C33" s="71" t="s">
        <v>10</v>
      </c>
      <c r="D33" s="71" t="s">
        <v>10</v>
      </c>
      <c r="E33" s="71" t="s">
        <v>10</v>
      </c>
      <c r="F33" s="71" t="s">
        <v>10</v>
      </c>
      <c r="G33" s="70" t="s">
        <v>13</v>
      </c>
      <c r="H33" s="19"/>
      <c r="I33" s="19"/>
      <c r="J33" s="19"/>
      <c r="K33" s="19"/>
      <c r="L33" s="19"/>
    </row>
    <row r="34" spans="1:13">
      <c r="A34" s="67" t="s">
        <v>0</v>
      </c>
      <c r="B34" s="70" t="s">
        <v>11</v>
      </c>
      <c r="C34" s="70" t="s">
        <v>12</v>
      </c>
      <c r="D34" s="70" t="s">
        <v>14</v>
      </c>
      <c r="E34" s="70" t="s">
        <v>45</v>
      </c>
      <c r="F34" s="70" t="s">
        <v>46</v>
      </c>
      <c r="G34" s="70" t="s">
        <v>21</v>
      </c>
      <c r="H34" s="67" t="s">
        <v>22</v>
      </c>
      <c r="I34" s="67" t="s">
        <v>23</v>
      </c>
      <c r="J34" s="67" t="s">
        <v>24</v>
      </c>
      <c r="K34" s="67" t="s">
        <v>5</v>
      </c>
      <c r="L34" s="67" t="s">
        <v>6</v>
      </c>
      <c r="M34" s="67" t="s">
        <v>7</v>
      </c>
    </row>
    <row r="35" spans="1:13">
      <c r="A35" s="59">
        <v>41092</v>
      </c>
      <c r="B35" s="39">
        <v>1</v>
      </c>
      <c r="C35" s="40">
        <v>4</v>
      </c>
      <c r="D35" s="40">
        <v>7</v>
      </c>
      <c r="E35" s="40">
        <v>7</v>
      </c>
      <c r="F35" s="74">
        <v>3</v>
      </c>
      <c r="G35" s="39">
        <v>21</v>
      </c>
      <c r="H35" s="40">
        <v>1</v>
      </c>
      <c r="I35" s="40"/>
      <c r="J35" s="40"/>
      <c r="K35" s="40"/>
      <c r="L35" s="11" t="s">
        <v>106</v>
      </c>
      <c r="M35" s="60"/>
    </row>
    <row r="36" spans="1:13" ht="15">
      <c r="A36" s="7">
        <v>41099</v>
      </c>
      <c r="B36" s="85">
        <v>2</v>
      </c>
      <c r="C36" s="89">
        <v>2</v>
      </c>
      <c r="D36" s="89">
        <v>3</v>
      </c>
      <c r="E36" s="89">
        <v>3</v>
      </c>
      <c r="F36" s="92">
        <v>0</v>
      </c>
      <c r="G36" s="85">
        <v>10</v>
      </c>
      <c r="H36" s="89"/>
      <c r="I36" s="89"/>
      <c r="J36" s="89"/>
      <c r="K36" s="89"/>
      <c r="L36" s="26" t="s">
        <v>73</v>
      </c>
      <c r="M36" s="90"/>
    </row>
    <row r="37" spans="1:13" ht="15">
      <c r="A37" s="7">
        <v>41106</v>
      </c>
      <c r="B37" s="41">
        <v>4</v>
      </c>
      <c r="C37" s="42">
        <v>5</v>
      </c>
      <c r="D37" s="42">
        <v>1</v>
      </c>
      <c r="E37" s="42">
        <v>3</v>
      </c>
      <c r="F37" s="62">
        <v>0</v>
      </c>
      <c r="G37" s="41">
        <v>12</v>
      </c>
      <c r="H37" s="42">
        <v>1</v>
      </c>
      <c r="I37" s="42"/>
      <c r="J37" s="42"/>
      <c r="K37" s="42"/>
      <c r="L37" s="98" t="s">
        <v>85</v>
      </c>
      <c r="M37" s="61"/>
    </row>
    <row r="38" spans="1:13">
      <c r="A38" s="5">
        <v>41114</v>
      </c>
      <c r="B38" s="41">
        <v>3</v>
      </c>
      <c r="C38" s="42">
        <v>10</v>
      </c>
      <c r="D38" s="42">
        <v>6</v>
      </c>
      <c r="E38" s="42">
        <v>9</v>
      </c>
      <c r="F38" s="62">
        <v>5</v>
      </c>
      <c r="G38" s="41">
        <v>33</v>
      </c>
      <c r="H38" s="42"/>
      <c r="I38" s="42"/>
      <c r="J38" s="42"/>
      <c r="K38" s="42"/>
      <c r="L38" s="42" t="s">
        <v>65</v>
      </c>
      <c r="M38" s="61"/>
    </row>
    <row r="39" spans="1:13">
      <c r="A39" s="5">
        <v>41120</v>
      </c>
      <c r="B39" s="41">
        <v>1</v>
      </c>
      <c r="C39" s="42">
        <v>1</v>
      </c>
      <c r="D39" s="42">
        <v>1</v>
      </c>
      <c r="E39" s="42">
        <v>1</v>
      </c>
      <c r="F39" s="62">
        <v>0</v>
      </c>
      <c r="G39" s="41">
        <v>4</v>
      </c>
      <c r="H39" s="42"/>
      <c r="I39" s="42"/>
      <c r="J39" s="42"/>
      <c r="K39" s="42"/>
      <c r="L39" s="11" t="s">
        <v>71</v>
      </c>
      <c r="M39" s="61"/>
    </row>
    <row r="40" spans="1:13">
      <c r="A40" s="5">
        <v>41131</v>
      </c>
      <c r="B40" s="41">
        <v>8</v>
      </c>
      <c r="C40" s="42">
        <v>2</v>
      </c>
      <c r="D40" s="42">
        <v>4</v>
      </c>
      <c r="E40" s="42">
        <v>2</v>
      </c>
      <c r="F40" s="62">
        <v>7</v>
      </c>
      <c r="G40" s="41">
        <v>21</v>
      </c>
      <c r="H40" s="42">
        <v>2</v>
      </c>
      <c r="I40" s="42"/>
      <c r="J40" s="42"/>
      <c r="K40" s="42"/>
      <c r="L40" s="13" t="s">
        <v>116</v>
      </c>
      <c r="M40" s="61"/>
    </row>
    <row r="41" spans="1:13">
      <c r="A41" s="5">
        <v>41134</v>
      </c>
      <c r="B41" s="41">
        <v>1</v>
      </c>
      <c r="C41" s="42">
        <v>4</v>
      </c>
      <c r="D41" s="42">
        <v>3</v>
      </c>
      <c r="E41" s="42">
        <v>2</v>
      </c>
      <c r="F41" s="62">
        <v>3</v>
      </c>
      <c r="G41" s="41">
        <v>12</v>
      </c>
      <c r="H41" s="42">
        <v>1</v>
      </c>
      <c r="I41" s="42"/>
      <c r="J41" s="42"/>
      <c r="K41" s="42"/>
      <c r="L41" s="13" t="s">
        <v>87</v>
      </c>
      <c r="M41" s="61"/>
    </row>
    <row r="42" spans="1:13">
      <c r="A42" s="5">
        <v>41142</v>
      </c>
      <c r="B42" s="41">
        <v>10</v>
      </c>
      <c r="C42" s="42">
        <v>5</v>
      </c>
      <c r="D42" s="42">
        <v>10</v>
      </c>
      <c r="E42" s="42">
        <v>5</v>
      </c>
      <c r="F42" s="62">
        <v>0</v>
      </c>
      <c r="G42" s="41">
        <v>30</v>
      </c>
      <c r="H42" s="42"/>
      <c r="I42" s="42"/>
      <c r="J42" s="42"/>
      <c r="K42" s="42"/>
      <c r="L42" s="13" t="s">
        <v>88</v>
      </c>
      <c r="M42" s="61"/>
    </row>
    <row r="43" spans="1:13">
      <c r="A43" s="5">
        <v>41149</v>
      </c>
      <c r="B43" s="41">
        <v>0</v>
      </c>
      <c r="C43" s="42">
        <v>2</v>
      </c>
      <c r="D43" s="42">
        <v>0</v>
      </c>
      <c r="E43" s="42">
        <v>1</v>
      </c>
      <c r="F43" s="62">
        <v>0</v>
      </c>
      <c r="G43" s="41">
        <v>2</v>
      </c>
      <c r="H43" s="42">
        <v>1</v>
      </c>
      <c r="I43" s="42"/>
      <c r="J43" s="42"/>
      <c r="K43" s="42"/>
      <c r="L43" s="13" t="s">
        <v>103</v>
      </c>
      <c r="M43" s="61"/>
    </row>
    <row r="44" spans="1:13">
      <c r="A44" s="5">
        <v>41159</v>
      </c>
      <c r="B44" s="41">
        <v>0</v>
      </c>
      <c r="C44" s="42">
        <v>0</v>
      </c>
      <c r="D44" s="42">
        <v>3</v>
      </c>
      <c r="E44" s="42">
        <v>0</v>
      </c>
      <c r="F44" s="62">
        <v>0</v>
      </c>
      <c r="G44" s="41">
        <v>2</v>
      </c>
      <c r="H44" s="42"/>
      <c r="I44" s="42"/>
      <c r="J44" s="42">
        <v>1</v>
      </c>
      <c r="K44" s="42"/>
      <c r="L44" s="13" t="s">
        <v>113</v>
      </c>
      <c r="M44" s="61" t="s">
        <v>114</v>
      </c>
    </row>
    <row r="45" spans="1:13">
      <c r="A45" s="5">
        <v>41159</v>
      </c>
      <c r="B45" s="41">
        <v>3</v>
      </c>
      <c r="C45" s="42">
        <v>6</v>
      </c>
      <c r="D45" s="42">
        <v>10</v>
      </c>
      <c r="E45" s="42">
        <v>7</v>
      </c>
      <c r="F45" s="62">
        <v>5</v>
      </c>
      <c r="G45" s="41">
        <v>20</v>
      </c>
      <c r="H45" s="42">
        <v>10</v>
      </c>
      <c r="I45" s="42"/>
      <c r="J45" s="42">
        <v>1</v>
      </c>
      <c r="K45" s="42"/>
      <c r="L45" s="13" t="s">
        <v>110</v>
      </c>
      <c r="M45" s="61" t="s">
        <v>111</v>
      </c>
    </row>
    <row r="46" spans="1:13">
      <c r="A46" s="5">
        <v>41162</v>
      </c>
      <c r="B46" s="41">
        <v>4</v>
      </c>
      <c r="C46" s="42">
        <v>8</v>
      </c>
      <c r="D46" s="42">
        <v>9</v>
      </c>
      <c r="E46" s="42">
        <v>41</v>
      </c>
      <c r="F46" s="62">
        <v>47</v>
      </c>
      <c r="G46" s="41">
        <v>21</v>
      </c>
      <c r="H46" s="42"/>
      <c r="I46" s="42"/>
      <c r="J46" s="42"/>
      <c r="K46" s="42" t="s">
        <v>101</v>
      </c>
      <c r="L46" s="13" t="s">
        <v>99</v>
      </c>
      <c r="M46" s="61" t="s">
        <v>100</v>
      </c>
    </row>
    <row r="47" spans="1:13">
      <c r="A47" s="5">
        <v>41169</v>
      </c>
      <c r="B47" s="41">
        <v>0</v>
      </c>
      <c r="C47" s="42">
        <v>0</v>
      </c>
      <c r="D47" s="42">
        <v>2</v>
      </c>
      <c r="E47" s="42">
        <v>0</v>
      </c>
      <c r="F47" s="62">
        <v>1</v>
      </c>
      <c r="G47" s="41">
        <v>3</v>
      </c>
      <c r="H47" s="42"/>
      <c r="I47" s="42"/>
      <c r="J47" s="42"/>
      <c r="K47" s="42"/>
      <c r="L47" s="13" t="s">
        <v>133</v>
      </c>
      <c r="M47" s="61"/>
    </row>
    <row r="48" spans="1:13" ht="13.5" thickBot="1">
      <c r="A48" s="6">
        <v>41179</v>
      </c>
      <c r="B48" s="102"/>
      <c r="C48" s="103"/>
      <c r="D48" s="103"/>
      <c r="E48" s="103"/>
      <c r="F48" s="104"/>
      <c r="G48" s="102"/>
      <c r="H48" s="103"/>
      <c r="I48" s="103"/>
      <c r="J48" s="103"/>
      <c r="K48" s="103"/>
      <c r="L48" s="103"/>
      <c r="M48" s="105"/>
    </row>
    <row r="49" spans="1:14">
      <c r="B49" s="2">
        <f>COUNT(B35:F48)</f>
        <v>65</v>
      </c>
      <c r="G49" s="2">
        <f>SUM(G35:G48)</f>
        <v>191</v>
      </c>
      <c r="H49" s="2">
        <f t="shared" ref="H49:J49" si="1">SUM(H35:H48)</f>
        <v>16</v>
      </c>
      <c r="I49" s="2">
        <f t="shared" si="1"/>
        <v>0</v>
      </c>
      <c r="J49" s="2">
        <f t="shared" si="1"/>
        <v>2</v>
      </c>
    </row>
    <row r="51" spans="1:14">
      <c r="A51" s="35" t="s">
        <v>26</v>
      </c>
    </row>
    <row r="52" spans="1:14">
      <c r="A52" s="1" t="s">
        <v>48</v>
      </c>
      <c r="B52" s="68" t="s">
        <v>10</v>
      </c>
      <c r="C52" s="69" t="s">
        <v>10</v>
      </c>
      <c r="D52" s="69" t="s">
        <v>10</v>
      </c>
      <c r="E52" s="68" t="s">
        <v>10</v>
      </c>
      <c r="F52" s="68" t="s">
        <v>10</v>
      </c>
      <c r="G52" s="68" t="s">
        <v>10</v>
      </c>
      <c r="H52" s="69" t="s">
        <v>13</v>
      </c>
      <c r="I52" s="11"/>
      <c r="J52" s="11"/>
    </row>
    <row r="53" spans="1:14">
      <c r="A53" s="71" t="s">
        <v>0</v>
      </c>
      <c r="B53" s="71" t="s">
        <v>11</v>
      </c>
      <c r="C53" s="71" t="s">
        <v>11</v>
      </c>
      <c r="D53" s="71" t="s">
        <v>12</v>
      </c>
      <c r="E53" s="71" t="s">
        <v>14</v>
      </c>
      <c r="F53" s="71" t="s">
        <v>45</v>
      </c>
      <c r="G53" s="71" t="s">
        <v>46</v>
      </c>
      <c r="H53" s="70" t="s">
        <v>21</v>
      </c>
      <c r="I53" s="71" t="s">
        <v>22</v>
      </c>
      <c r="J53" s="71" t="s">
        <v>23</v>
      </c>
      <c r="K53" s="71" t="s">
        <v>24</v>
      </c>
      <c r="L53" s="71" t="s">
        <v>5</v>
      </c>
      <c r="M53" s="71" t="s">
        <v>6</v>
      </c>
      <c r="N53" s="71" t="s">
        <v>7</v>
      </c>
    </row>
    <row r="54" spans="1:14">
      <c r="A54" s="7">
        <v>41092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51"/>
      <c r="I54" s="52"/>
      <c r="J54" s="65"/>
      <c r="K54" s="40"/>
      <c r="L54" s="40"/>
      <c r="M54" s="11" t="s">
        <v>106</v>
      </c>
      <c r="N54" s="60"/>
    </row>
    <row r="55" spans="1:14">
      <c r="A55" s="7">
        <v>41093</v>
      </c>
      <c r="B55" s="84">
        <v>1</v>
      </c>
      <c r="C55" s="84">
        <v>0</v>
      </c>
      <c r="D55" s="84">
        <v>0</v>
      </c>
      <c r="E55" s="84">
        <v>0</v>
      </c>
      <c r="F55" s="84">
        <v>1</v>
      </c>
      <c r="G55" s="85">
        <v>0</v>
      </c>
      <c r="H55" s="86">
        <v>2</v>
      </c>
      <c r="I55" s="87"/>
      <c r="J55" s="88"/>
      <c r="K55" s="42"/>
      <c r="L55" s="89"/>
      <c r="M55" s="55" t="s">
        <v>72</v>
      </c>
      <c r="N55" s="90"/>
    </row>
    <row r="56" spans="1:14">
      <c r="A56" s="7">
        <v>41102</v>
      </c>
      <c r="B56" s="50">
        <v>2</v>
      </c>
      <c r="C56" s="50">
        <v>0</v>
      </c>
      <c r="D56" s="50">
        <v>0</v>
      </c>
      <c r="E56" s="50">
        <v>0</v>
      </c>
      <c r="F56" s="50">
        <v>0</v>
      </c>
      <c r="G56" s="41">
        <v>0</v>
      </c>
      <c r="H56" s="53">
        <v>1</v>
      </c>
      <c r="I56" s="54">
        <v>1</v>
      </c>
      <c r="J56" s="55"/>
      <c r="K56" s="42"/>
      <c r="L56" s="42"/>
      <c r="M56" s="13" t="s">
        <v>129</v>
      </c>
      <c r="N56" s="61"/>
    </row>
    <row r="57" spans="1:14">
      <c r="A57" s="7">
        <v>41105</v>
      </c>
      <c r="B57" s="50">
        <v>0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3"/>
      <c r="I57" s="54"/>
      <c r="J57" s="55"/>
      <c r="K57" s="42"/>
      <c r="L57" s="42"/>
      <c r="M57" s="13" t="s">
        <v>82</v>
      </c>
      <c r="N57" s="61"/>
    </row>
    <row r="58" spans="1:14">
      <c r="A58" s="5">
        <v>41107</v>
      </c>
      <c r="B58" s="50">
        <v>1</v>
      </c>
      <c r="C58" s="50">
        <v>0</v>
      </c>
      <c r="D58" s="50">
        <v>0</v>
      </c>
      <c r="E58" s="50">
        <v>0</v>
      </c>
      <c r="F58" s="50">
        <v>0</v>
      </c>
      <c r="G58" s="50">
        <v>0</v>
      </c>
      <c r="H58" s="53">
        <v>1</v>
      </c>
      <c r="I58" s="54"/>
      <c r="J58" s="55"/>
      <c r="K58" s="42"/>
      <c r="L58" s="42"/>
      <c r="M58" s="42" t="s">
        <v>74</v>
      </c>
      <c r="N58" s="61"/>
    </row>
    <row r="59" spans="1:14">
      <c r="A59" s="5">
        <v>41108</v>
      </c>
      <c r="B59" s="50">
        <v>0</v>
      </c>
      <c r="C59" s="50">
        <v>0</v>
      </c>
      <c r="D59" s="50">
        <v>0</v>
      </c>
      <c r="E59" s="50">
        <v>0</v>
      </c>
      <c r="F59" s="50">
        <v>0</v>
      </c>
      <c r="G59" s="50">
        <v>0</v>
      </c>
      <c r="H59" s="53"/>
      <c r="I59" s="54"/>
      <c r="J59" s="55"/>
      <c r="K59" s="42"/>
      <c r="L59" s="42"/>
      <c r="M59" s="42" t="s">
        <v>75</v>
      </c>
      <c r="N59" s="61"/>
    </row>
    <row r="60" spans="1:14">
      <c r="A60" s="5">
        <v>41116</v>
      </c>
      <c r="B60" s="50">
        <v>0</v>
      </c>
      <c r="C60" s="50">
        <v>0</v>
      </c>
      <c r="D60" s="50">
        <v>0</v>
      </c>
      <c r="E60" s="50">
        <v>0</v>
      </c>
      <c r="F60" s="50">
        <v>1</v>
      </c>
      <c r="G60" s="41">
        <v>0</v>
      </c>
      <c r="H60" s="53">
        <v>1</v>
      </c>
      <c r="I60" s="57"/>
      <c r="J60" s="58"/>
      <c r="K60" s="42"/>
      <c r="L60" s="42"/>
      <c r="M60" s="13" t="s">
        <v>66</v>
      </c>
      <c r="N60" s="61"/>
    </row>
    <row r="61" spans="1:14">
      <c r="A61" s="5">
        <v>41117</v>
      </c>
      <c r="B61" s="50">
        <v>0</v>
      </c>
      <c r="C61" s="50">
        <v>0</v>
      </c>
      <c r="D61" s="50">
        <v>0</v>
      </c>
      <c r="E61" s="50">
        <v>1</v>
      </c>
      <c r="F61" s="50">
        <v>0</v>
      </c>
      <c r="G61" s="41">
        <v>0</v>
      </c>
      <c r="H61" s="53">
        <v>1</v>
      </c>
      <c r="I61" s="57"/>
      <c r="J61" s="58"/>
      <c r="K61" s="42"/>
      <c r="L61" s="42"/>
      <c r="M61" s="13" t="s">
        <v>77</v>
      </c>
      <c r="N61" s="61"/>
    </row>
    <row r="62" spans="1:14">
      <c r="A62" s="5">
        <v>41120</v>
      </c>
      <c r="B62" s="50">
        <v>1</v>
      </c>
      <c r="C62" s="50">
        <v>0</v>
      </c>
      <c r="D62" s="50">
        <v>0</v>
      </c>
      <c r="E62" s="50">
        <v>0</v>
      </c>
      <c r="F62" s="50">
        <v>0</v>
      </c>
      <c r="G62" s="50">
        <v>0</v>
      </c>
      <c r="H62" s="53">
        <v>1</v>
      </c>
      <c r="I62" s="57"/>
      <c r="J62" s="58"/>
      <c r="K62" s="42"/>
      <c r="L62" s="42"/>
      <c r="M62" s="11" t="s">
        <v>71</v>
      </c>
      <c r="N62" s="61"/>
    </row>
    <row r="63" spans="1:14">
      <c r="A63" s="5">
        <v>41121</v>
      </c>
      <c r="B63" s="50">
        <v>0</v>
      </c>
      <c r="C63" s="50">
        <v>0</v>
      </c>
      <c r="D63" s="50">
        <v>0</v>
      </c>
      <c r="E63" s="50">
        <v>1</v>
      </c>
      <c r="F63" s="50">
        <v>0</v>
      </c>
      <c r="G63" s="41">
        <v>0</v>
      </c>
      <c r="H63" s="53">
        <v>1</v>
      </c>
      <c r="I63" s="57"/>
      <c r="J63" s="58"/>
      <c r="K63" s="42"/>
      <c r="L63" s="42"/>
      <c r="M63" s="16" t="s">
        <v>64</v>
      </c>
      <c r="N63" s="61"/>
    </row>
    <row r="64" spans="1:14">
      <c r="A64" s="5">
        <v>41127</v>
      </c>
      <c r="B64" s="50">
        <v>0</v>
      </c>
      <c r="C64" s="50">
        <v>0</v>
      </c>
      <c r="D64" s="50">
        <v>0</v>
      </c>
      <c r="E64" s="50">
        <v>0</v>
      </c>
      <c r="F64" s="50">
        <v>0</v>
      </c>
      <c r="G64" s="50">
        <v>0</v>
      </c>
      <c r="H64" s="56"/>
      <c r="I64" s="57"/>
      <c r="J64" s="58"/>
      <c r="K64" s="42"/>
      <c r="L64" s="42"/>
      <c r="M64" s="13" t="s">
        <v>79</v>
      </c>
      <c r="N64" s="61"/>
    </row>
    <row r="65" spans="1:14">
      <c r="A65" s="5">
        <v>41129</v>
      </c>
      <c r="B65" s="50">
        <v>6</v>
      </c>
      <c r="C65" s="50">
        <v>0</v>
      </c>
      <c r="D65" s="50">
        <v>0</v>
      </c>
      <c r="E65" s="50">
        <v>1</v>
      </c>
      <c r="F65" s="50">
        <v>0</v>
      </c>
      <c r="G65" s="41">
        <v>1</v>
      </c>
      <c r="H65" s="53">
        <v>6</v>
      </c>
      <c r="I65" s="54">
        <v>1</v>
      </c>
      <c r="J65" s="58"/>
      <c r="K65" s="42">
        <v>1</v>
      </c>
      <c r="L65" s="42"/>
      <c r="M65" s="13" t="s">
        <v>90</v>
      </c>
      <c r="N65" s="61" t="s">
        <v>91</v>
      </c>
    </row>
    <row r="66" spans="1:14">
      <c r="A66" s="5">
        <v>41135</v>
      </c>
      <c r="B66" s="50">
        <v>0</v>
      </c>
      <c r="C66" s="50">
        <v>0</v>
      </c>
      <c r="D66" s="50">
        <v>0</v>
      </c>
      <c r="E66" s="50">
        <v>0</v>
      </c>
      <c r="F66" s="50">
        <v>0</v>
      </c>
      <c r="G66" s="50">
        <v>0</v>
      </c>
      <c r="H66" s="53"/>
      <c r="I66" s="54"/>
      <c r="J66" s="58"/>
      <c r="K66" s="13"/>
      <c r="L66" s="42"/>
      <c r="M66" s="13" t="s">
        <v>123</v>
      </c>
      <c r="N66" s="61"/>
    </row>
    <row r="67" spans="1:14">
      <c r="A67" s="5">
        <v>41136</v>
      </c>
      <c r="B67" s="50">
        <v>0</v>
      </c>
      <c r="C67" s="50">
        <v>0</v>
      </c>
      <c r="D67" s="50">
        <v>0</v>
      </c>
      <c r="E67" s="50">
        <v>0</v>
      </c>
      <c r="F67" s="50">
        <v>0</v>
      </c>
      <c r="G67" s="50">
        <v>0</v>
      </c>
      <c r="H67" s="56"/>
      <c r="I67" s="57"/>
      <c r="J67" s="58"/>
      <c r="L67" s="42"/>
      <c r="M67" s="13" t="s">
        <v>86</v>
      </c>
      <c r="N67" s="61"/>
    </row>
    <row r="68" spans="1:14">
      <c r="A68" s="5">
        <v>41142</v>
      </c>
      <c r="B68" s="50">
        <v>1</v>
      </c>
      <c r="C68" s="50">
        <v>0</v>
      </c>
      <c r="D68" s="50">
        <v>0</v>
      </c>
      <c r="E68" s="50">
        <v>0</v>
      </c>
      <c r="F68" s="50">
        <v>0</v>
      </c>
      <c r="G68" s="41">
        <v>1</v>
      </c>
      <c r="H68" s="53">
        <v>2</v>
      </c>
      <c r="I68" s="57"/>
      <c r="J68" s="58"/>
      <c r="L68" s="42"/>
      <c r="M68" s="13" t="s">
        <v>88</v>
      </c>
      <c r="N68" s="61"/>
    </row>
    <row r="69" spans="1:14">
      <c r="A69" s="5">
        <v>41143</v>
      </c>
      <c r="B69" s="50">
        <v>5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3">
        <v>5</v>
      </c>
      <c r="I69" s="57"/>
      <c r="J69" s="58"/>
      <c r="L69" s="42"/>
      <c r="M69" s="13" t="s">
        <v>93</v>
      </c>
      <c r="N69" s="61"/>
    </row>
    <row r="70" spans="1:14">
      <c r="A70" s="5">
        <v>41150</v>
      </c>
      <c r="B70" s="50">
        <v>0</v>
      </c>
      <c r="C70" s="50">
        <v>0</v>
      </c>
      <c r="D70" s="50">
        <v>0</v>
      </c>
      <c r="E70" s="50">
        <v>2</v>
      </c>
      <c r="F70" s="50">
        <v>0</v>
      </c>
      <c r="G70" s="41">
        <v>0</v>
      </c>
      <c r="H70" s="56"/>
      <c r="I70" s="57"/>
      <c r="J70" s="58"/>
      <c r="K70" s="11">
        <v>2</v>
      </c>
      <c r="L70" s="42"/>
      <c r="M70" s="13" t="s">
        <v>108</v>
      </c>
      <c r="N70" s="61" t="s">
        <v>109</v>
      </c>
    </row>
    <row r="71" spans="1:14">
      <c r="A71" s="5">
        <v>41152</v>
      </c>
      <c r="B71" s="50">
        <v>0</v>
      </c>
      <c r="C71" s="50">
        <v>0</v>
      </c>
      <c r="D71" s="50">
        <v>0</v>
      </c>
      <c r="E71" s="50">
        <v>0</v>
      </c>
      <c r="F71" s="50">
        <v>0</v>
      </c>
      <c r="G71" s="41">
        <v>1</v>
      </c>
      <c r="H71" s="53">
        <v>1</v>
      </c>
      <c r="I71" s="57"/>
      <c r="J71" s="58"/>
      <c r="L71" s="42"/>
      <c r="M71" s="13" t="s">
        <v>94</v>
      </c>
      <c r="N71" s="61"/>
    </row>
    <row r="72" spans="1:14">
      <c r="A72" s="5">
        <v>41156</v>
      </c>
      <c r="B72" s="50">
        <v>1</v>
      </c>
      <c r="C72" s="50">
        <v>0</v>
      </c>
      <c r="D72" s="50">
        <v>0</v>
      </c>
      <c r="E72" s="50">
        <v>0</v>
      </c>
      <c r="F72" s="50">
        <v>0</v>
      </c>
      <c r="G72" s="50">
        <v>0</v>
      </c>
      <c r="H72" s="53"/>
      <c r="I72" s="54">
        <v>1</v>
      </c>
      <c r="J72" s="58"/>
      <c r="L72" s="42"/>
      <c r="M72" s="13" t="s">
        <v>98</v>
      </c>
      <c r="N72" s="61"/>
    </row>
    <row r="73" spans="1:14">
      <c r="A73" s="5">
        <v>41157</v>
      </c>
      <c r="B73" s="50">
        <v>0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3"/>
      <c r="I73" s="54"/>
      <c r="J73" s="58"/>
      <c r="L73" s="42"/>
      <c r="M73" s="13" t="s">
        <v>128</v>
      </c>
      <c r="N73" s="16" t="s">
        <v>115</v>
      </c>
    </row>
    <row r="74" spans="1:14">
      <c r="A74" s="5">
        <v>41159</v>
      </c>
      <c r="B74" s="50">
        <v>1</v>
      </c>
      <c r="C74" s="50">
        <v>0</v>
      </c>
      <c r="D74" s="50">
        <v>0</v>
      </c>
      <c r="E74" s="50">
        <v>0</v>
      </c>
      <c r="F74" s="50">
        <v>0</v>
      </c>
      <c r="G74" s="50">
        <v>0</v>
      </c>
      <c r="H74" s="53">
        <v>1</v>
      </c>
      <c r="I74" s="57"/>
      <c r="J74" s="58"/>
      <c r="L74" s="42"/>
      <c r="M74" s="13" t="s">
        <v>110</v>
      </c>
      <c r="N74" s="61"/>
    </row>
    <row r="75" spans="1:14">
      <c r="A75" s="5">
        <v>41164</v>
      </c>
      <c r="B75" s="50">
        <v>1</v>
      </c>
      <c r="C75" s="50">
        <v>0</v>
      </c>
      <c r="D75" s="50">
        <v>0</v>
      </c>
      <c r="E75" s="50">
        <v>0</v>
      </c>
      <c r="F75" s="50">
        <v>3</v>
      </c>
      <c r="G75" s="41">
        <v>0</v>
      </c>
      <c r="H75" s="53">
        <v>3</v>
      </c>
      <c r="I75" s="54">
        <v>1</v>
      </c>
      <c r="J75" s="58"/>
      <c r="L75" s="42"/>
      <c r="M75" s="13" t="s">
        <v>132</v>
      </c>
      <c r="N75" s="61"/>
    </row>
    <row r="76" spans="1:14">
      <c r="A76" s="5">
        <v>41165</v>
      </c>
      <c r="B76" s="50">
        <v>0</v>
      </c>
      <c r="C76" s="50">
        <v>0</v>
      </c>
      <c r="D76" s="50">
        <v>0</v>
      </c>
      <c r="E76" s="50">
        <v>0</v>
      </c>
      <c r="F76" s="50">
        <v>0</v>
      </c>
      <c r="G76" s="41">
        <v>1</v>
      </c>
      <c r="H76" s="53">
        <v>1</v>
      </c>
      <c r="I76" s="57"/>
      <c r="J76" s="58"/>
      <c r="L76" s="42"/>
      <c r="M76" s="13" t="s">
        <v>118</v>
      </c>
      <c r="N76" s="61"/>
    </row>
    <row r="77" spans="1:14">
      <c r="A77" s="5">
        <v>41169</v>
      </c>
      <c r="B77" s="50">
        <v>0</v>
      </c>
      <c r="C77" s="50">
        <v>0</v>
      </c>
      <c r="D77" s="50">
        <v>0</v>
      </c>
      <c r="E77" s="50">
        <v>0</v>
      </c>
      <c r="F77" s="50">
        <v>0</v>
      </c>
      <c r="G77" s="41">
        <v>0</v>
      </c>
      <c r="H77" s="56"/>
      <c r="I77" s="57"/>
      <c r="J77" s="58"/>
      <c r="L77" s="42"/>
      <c r="M77" s="13" t="s">
        <v>133</v>
      </c>
      <c r="N77" s="61"/>
    </row>
    <row r="78" spans="1:14">
      <c r="A78" s="5">
        <v>41172</v>
      </c>
      <c r="B78" s="84">
        <v>0</v>
      </c>
      <c r="C78" s="84">
        <v>0</v>
      </c>
      <c r="D78" s="84">
        <v>0</v>
      </c>
      <c r="E78" s="84">
        <v>0</v>
      </c>
      <c r="F78" s="84">
        <v>0</v>
      </c>
      <c r="G78" s="85">
        <v>1</v>
      </c>
      <c r="H78" s="86">
        <v>1</v>
      </c>
      <c r="I78" s="113"/>
      <c r="J78" s="114"/>
      <c r="L78" s="89"/>
      <c r="M78" s="13" t="s">
        <v>131</v>
      </c>
      <c r="N78" s="115"/>
    </row>
    <row r="79" spans="1:14">
      <c r="A79" s="5">
        <v>41178</v>
      </c>
      <c r="B79" s="76">
        <v>0</v>
      </c>
      <c r="C79" s="76">
        <v>0</v>
      </c>
      <c r="D79" s="76">
        <v>0</v>
      </c>
      <c r="E79" s="76">
        <v>0</v>
      </c>
      <c r="F79" s="76">
        <v>0</v>
      </c>
      <c r="G79" s="76">
        <v>0</v>
      </c>
      <c r="H79" s="121"/>
      <c r="I79" s="122"/>
      <c r="J79" s="123"/>
      <c r="L79" s="13"/>
      <c r="M79" s="13" t="s">
        <v>130</v>
      </c>
      <c r="N79" s="115"/>
    </row>
    <row r="80" spans="1:14" ht="13.5" thickBot="1">
      <c r="A80" s="6">
        <v>41179</v>
      </c>
      <c r="B80" s="116">
        <v>0</v>
      </c>
      <c r="C80" s="116">
        <v>0</v>
      </c>
      <c r="D80" s="116">
        <v>0</v>
      </c>
      <c r="E80" s="116">
        <v>0</v>
      </c>
      <c r="F80" s="116">
        <v>0</v>
      </c>
      <c r="G80" s="14">
        <v>0</v>
      </c>
      <c r="H80" s="117"/>
      <c r="I80" s="118"/>
      <c r="J80" s="119"/>
      <c r="K80" s="103"/>
      <c r="L80" s="15"/>
      <c r="M80" s="17" t="s">
        <v>125</v>
      </c>
      <c r="N80" s="102"/>
    </row>
    <row r="81" spans="1:13">
      <c r="B81" s="2">
        <f>COUNT(B54:G80)</f>
        <v>162</v>
      </c>
      <c r="H81" s="2">
        <f>SUM(H54:H80)</f>
        <v>28</v>
      </c>
      <c r="I81" s="2">
        <f t="shared" ref="I81:K81" si="2">SUM(I54:I80)</f>
        <v>4</v>
      </c>
      <c r="J81" s="2">
        <f t="shared" si="2"/>
        <v>0</v>
      </c>
      <c r="K81" s="2">
        <f t="shared" si="2"/>
        <v>3</v>
      </c>
    </row>
    <row r="83" spans="1:13">
      <c r="A83" s="35" t="s">
        <v>25</v>
      </c>
    </row>
    <row r="84" spans="1:13">
      <c r="A84" s="1" t="s">
        <v>52</v>
      </c>
      <c r="B84" s="71" t="s">
        <v>10</v>
      </c>
      <c r="C84" s="71" t="s">
        <v>10</v>
      </c>
      <c r="D84" s="71" t="s">
        <v>10</v>
      </c>
      <c r="E84" s="71" t="s">
        <v>10</v>
      </c>
      <c r="F84" s="71" t="s">
        <v>10</v>
      </c>
      <c r="G84" s="71" t="s">
        <v>13</v>
      </c>
      <c r="H84" s="19"/>
      <c r="I84" s="19"/>
      <c r="J84" s="19"/>
      <c r="K84" s="19"/>
      <c r="L84" s="19"/>
    </row>
    <row r="85" spans="1:13">
      <c r="A85" s="71" t="s">
        <v>0</v>
      </c>
      <c r="B85" s="71" t="s">
        <v>11</v>
      </c>
      <c r="C85" s="71" t="s">
        <v>12</v>
      </c>
      <c r="D85" s="71" t="s">
        <v>14</v>
      </c>
      <c r="E85" s="71" t="s">
        <v>45</v>
      </c>
      <c r="F85" s="71" t="s">
        <v>46</v>
      </c>
      <c r="G85" s="71" t="s">
        <v>21</v>
      </c>
      <c r="H85" s="71" t="s">
        <v>22</v>
      </c>
      <c r="I85" s="71" t="s">
        <v>23</v>
      </c>
      <c r="J85" s="71" t="s">
        <v>24</v>
      </c>
      <c r="K85" s="71" t="s">
        <v>5</v>
      </c>
      <c r="L85" s="71" t="s">
        <v>6</v>
      </c>
      <c r="M85" s="71" t="s">
        <v>7</v>
      </c>
    </row>
    <row r="86" spans="1:13">
      <c r="A86" s="59">
        <v>41092</v>
      </c>
      <c r="B86" s="39">
        <v>0</v>
      </c>
      <c r="C86" s="40">
        <v>0</v>
      </c>
      <c r="D86" s="40">
        <v>2</v>
      </c>
      <c r="E86" s="40">
        <v>1</v>
      </c>
      <c r="F86" s="94">
        <v>0</v>
      </c>
      <c r="G86" s="39">
        <v>2</v>
      </c>
      <c r="H86" s="40">
        <v>1</v>
      </c>
      <c r="I86" s="40"/>
      <c r="J86" s="40"/>
      <c r="K86" s="40"/>
      <c r="L86" s="11" t="s">
        <v>106</v>
      </c>
      <c r="M86" s="60"/>
    </row>
    <row r="87" spans="1:13">
      <c r="A87" s="7">
        <v>41105</v>
      </c>
      <c r="B87" s="41">
        <v>1</v>
      </c>
      <c r="C87" s="42">
        <v>0</v>
      </c>
      <c r="D87" s="42">
        <v>0</v>
      </c>
      <c r="E87" s="42">
        <v>1</v>
      </c>
      <c r="F87" s="94">
        <v>0</v>
      </c>
      <c r="G87" s="41">
        <v>2</v>
      </c>
      <c r="H87" s="42"/>
      <c r="I87" s="42"/>
      <c r="J87" s="42"/>
      <c r="K87" s="42"/>
      <c r="L87" s="13" t="s">
        <v>82</v>
      </c>
      <c r="M87" s="61"/>
    </row>
    <row r="88" spans="1:13">
      <c r="A88" s="5">
        <v>41110</v>
      </c>
      <c r="B88" s="41">
        <v>3</v>
      </c>
      <c r="C88" s="42">
        <v>0</v>
      </c>
      <c r="D88" s="42">
        <v>0</v>
      </c>
      <c r="E88" s="42">
        <v>0</v>
      </c>
      <c r="F88" s="42">
        <v>0</v>
      </c>
      <c r="G88" s="41">
        <v>3</v>
      </c>
      <c r="H88" s="42"/>
      <c r="I88" s="42"/>
      <c r="J88" s="42"/>
      <c r="K88" s="42"/>
      <c r="L88" s="42" t="s">
        <v>76</v>
      </c>
      <c r="M88" s="61"/>
    </row>
    <row r="89" spans="1:13">
      <c r="A89" s="5">
        <v>41116</v>
      </c>
      <c r="B89" s="41">
        <v>0</v>
      </c>
      <c r="C89" s="41">
        <v>0</v>
      </c>
      <c r="D89" s="41">
        <v>0</v>
      </c>
      <c r="E89" s="41">
        <v>0</v>
      </c>
      <c r="F89" s="41">
        <v>0</v>
      </c>
      <c r="G89" s="41"/>
      <c r="H89" s="42"/>
      <c r="I89" s="42"/>
      <c r="J89" s="42"/>
      <c r="K89" s="42"/>
      <c r="L89" s="13" t="s">
        <v>66</v>
      </c>
      <c r="M89" s="61"/>
    </row>
    <row r="90" spans="1:13">
      <c r="A90" s="5">
        <v>41120</v>
      </c>
      <c r="B90" s="41">
        <v>0</v>
      </c>
      <c r="C90" s="41">
        <v>0</v>
      </c>
      <c r="D90" s="41">
        <v>0</v>
      </c>
      <c r="E90" s="41">
        <v>0</v>
      </c>
      <c r="F90" s="41">
        <v>0</v>
      </c>
      <c r="G90" s="41"/>
      <c r="H90" s="42"/>
      <c r="I90" s="42"/>
      <c r="J90" s="42"/>
      <c r="K90" s="42"/>
      <c r="L90" s="11" t="s">
        <v>71</v>
      </c>
      <c r="M90" s="61"/>
    </row>
    <row r="91" spans="1:13">
      <c r="A91" s="5">
        <v>41129</v>
      </c>
      <c r="B91" s="41">
        <v>0</v>
      </c>
      <c r="C91" s="42">
        <v>0</v>
      </c>
      <c r="D91" s="42">
        <v>4</v>
      </c>
      <c r="E91" s="42">
        <v>2</v>
      </c>
      <c r="F91" s="94">
        <v>0</v>
      </c>
      <c r="G91" s="41">
        <v>6</v>
      </c>
      <c r="H91" s="42"/>
      <c r="I91" s="42"/>
      <c r="J91" s="42"/>
      <c r="K91" s="42"/>
      <c r="L91" s="13" t="s">
        <v>90</v>
      </c>
      <c r="M91" s="61"/>
    </row>
    <row r="92" spans="1:13">
      <c r="A92" s="5">
        <v>41135</v>
      </c>
      <c r="B92" s="41">
        <v>0</v>
      </c>
      <c r="C92" s="41">
        <v>0</v>
      </c>
      <c r="D92" s="41">
        <v>0</v>
      </c>
      <c r="E92" s="41">
        <v>0</v>
      </c>
      <c r="F92" s="94">
        <v>0</v>
      </c>
      <c r="G92" s="41"/>
      <c r="H92" s="42"/>
      <c r="I92" s="42"/>
      <c r="J92" s="42"/>
      <c r="K92" s="42"/>
      <c r="L92" s="13" t="s">
        <v>123</v>
      </c>
      <c r="M92" s="61"/>
    </row>
    <row r="93" spans="1:13">
      <c r="A93" s="5">
        <v>41143</v>
      </c>
      <c r="B93" s="41">
        <v>0</v>
      </c>
      <c r="C93" s="41">
        <v>0</v>
      </c>
      <c r="D93" s="41">
        <v>0</v>
      </c>
      <c r="E93" s="41">
        <v>0</v>
      </c>
      <c r="F93" s="62">
        <v>2</v>
      </c>
      <c r="G93" s="41">
        <v>2</v>
      </c>
      <c r="H93" s="42"/>
      <c r="I93" s="42"/>
      <c r="J93" s="42"/>
      <c r="K93" s="42"/>
      <c r="L93" s="13" t="s">
        <v>93</v>
      </c>
      <c r="M93" s="61"/>
    </row>
    <row r="94" spans="1:13">
      <c r="A94" s="5">
        <v>41151</v>
      </c>
      <c r="B94" s="41">
        <v>0</v>
      </c>
      <c r="C94" s="42">
        <v>0</v>
      </c>
      <c r="D94" s="42">
        <v>2</v>
      </c>
      <c r="E94" s="42">
        <v>0</v>
      </c>
      <c r="F94" s="106">
        <v>0</v>
      </c>
      <c r="G94" s="41">
        <v>2</v>
      </c>
      <c r="H94" s="42"/>
      <c r="I94" s="42"/>
      <c r="J94" s="42"/>
      <c r="K94" s="42"/>
      <c r="L94" s="13" t="s">
        <v>97</v>
      </c>
      <c r="M94" s="61"/>
    </row>
    <row r="95" spans="1:13">
      <c r="A95" s="5">
        <v>41156</v>
      </c>
      <c r="B95" s="41">
        <v>0</v>
      </c>
      <c r="C95" s="41">
        <v>0</v>
      </c>
      <c r="D95" s="41">
        <v>0</v>
      </c>
      <c r="E95" s="41">
        <v>0</v>
      </c>
      <c r="F95" s="106">
        <v>0</v>
      </c>
      <c r="G95" s="41"/>
      <c r="H95" s="42"/>
      <c r="I95" s="42"/>
      <c r="J95" s="42"/>
      <c r="K95" s="42"/>
      <c r="L95" s="13" t="s">
        <v>98</v>
      </c>
      <c r="M95" s="61"/>
    </row>
    <row r="96" spans="1:13">
      <c r="A96" s="5">
        <v>41157</v>
      </c>
      <c r="B96" s="41">
        <v>0</v>
      </c>
      <c r="C96" s="41">
        <v>0</v>
      </c>
      <c r="D96" s="41">
        <v>0</v>
      </c>
      <c r="E96" s="41">
        <v>0</v>
      </c>
      <c r="F96" s="106">
        <v>0</v>
      </c>
      <c r="G96" s="41"/>
      <c r="H96" s="42"/>
      <c r="I96" s="42"/>
      <c r="J96" s="42"/>
      <c r="K96" s="42"/>
      <c r="L96" s="13" t="s">
        <v>128</v>
      </c>
      <c r="M96" s="16" t="s">
        <v>115</v>
      </c>
    </row>
    <row r="97" spans="1:13">
      <c r="A97" s="5">
        <v>41164</v>
      </c>
      <c r="B97" s="41">
        <v>0</v>
      </c>
      <c r="C97" s="42">
        <v>0</v>
      </c>
      <c r="D97" s="42">
        <v>2</v>
      </c>
      <c r="E97" s="42">
        <v>3</v>
      </c>
      <c r="F97" s="106">
        <v>0</v>
      </c>
      <c r="G97" s="41">
        <v>4</v>
      </c>
      <c r="H97" s="42">
        <v>1</v>
      </c>
      <c r="I97" s="42"/>
      <c r="J97" s="42"/>
      <c r="K97" s="42"/>
      <c r="L97" s="13" t="s">
        <v>132</v>
      </c>
      <c r="M97" s="16"/>
    </row>
    <row r="98" spans="1:13">
      <c r="A98" s="5">
        <v>41169</v>
      </c>
      <c r="B98" s="41">
        <v>2</v>
      </c>
      <c r="C98" s="42">
        <v>0</v>
      </c>
      <c r="D98" s="42">
        <v>4</v>
      </c>
      <c r="E98" s="42">
        <v>4</v>
      </c>
      <c r="F98" s="106">
        <v>0</v>
      </c>
      <c r="G98" s="41">
        <v>10</v>
      </c>
      <c r="H98" s="42"/>
      <c r="I98" s="42"/>
      <c r="J98" s="42"/>
      <c r="K98" s="42"/>
      <c r="L98" s="13" t="s">
        <v>133</v>
      </c>
      <c r="M98" s="61"/>
    </row>
    <row r="99" spans="1:13" ht="13.5" thickBot="1">
      <c r="A99" s="6">
        <v>41180</v>
      </c>
      <c r="B99" s="102">
        <v>0</v>
      </c>
      <c r="C99" s="102">
        <v>0</v>
      </c>
      <c r="D99" s="102">
        <v>0</v>
      </c>
      <c r="E99" s="102">
        <v>0</v>
      </c>
      <c r="F99" s="106">
        <v>0</v>
      </c>
      <c r="G99" s="102"/>
      <c r="H99" s="103"/>
      <c r="I99" s="103"/>
      <c r="J99" s="103"/>
      <c r="K99" s="103"/>
      <c r="L99" s="11" t="s">
        <v>124</v>
      </c>
      <c r="M99" s="105"/>
    </row>
    <row r="100" spans="1:13">
      <c r="B100" s="2">
        <f>COUNT(B86:E99,F88:F90,F93)</f>
        <v>60</v>
      </c>
      <c r="C100" s="2">
        <f>B81+B100</f>
        <v>222</v>
      </c>
      <c r="G100" s="2">
        <f>SUM(G86:G99)</f>
        <v>31</v>
      </c>
      <c r="H100" s="2">
        <f t="shared" ref="H100:J100" si="3">SUM(H86:H99)</f>
        <v>2</v>
      </c>
      <c r="I100" s="2">
        <f t="shared" si="3"/>
        <v>0</v>
      </c>
      <c r="J100" s="2">
        <f t="shared" si="3"/>
        <v>0</v>
      </c>
    </row>
    <row r="102" spans="1:13">
      <c r="A102" s="35" t="s">
        <v>25</v>
      </c>
    </row>
    <row r="103" spans="1:13">
      <c r="A103" s="1" t="s">
        <v>41</v>
      </c>
      <c r="B103" s="68" t="s">
        <v>10</v>
      </c>
      <c r="C103" s="69" t="s">
        <v>10</v>
      </c>
      <c r="D103" s="69" t="s">
        <v>10</v>
      </c>
      <c r="E103" s="68" t="s">
        <v>10</v>
      </c>
      <c r="F103" s="69" t="s">
        <v>13</v>
      </c>
      <c r="G103" s="11"/>
      <c r="H103" s="11"/>
      <c r="I103" s="11"/>
      <c r="J103" s="11"/>
      <c r="K103" s="11"/>
      <c r="L103" s="11"/>
    </row>
    <row r="104" spans="1:13">
      <c r="A104" s="67" t="s">
        <v>0</v>
      </c>
      <c r="B104" s="70" t="s">
        <v>11</v>
      </c>
      <c r="C104" s="70" t="s">
        <v>11</v>
      </c>
      <c r="D104" s="70" t="s">
        <v>12</v>
      </c>
      <c r="E104" s="70" t="s">
        <v>14</v>
      </c>
      <c r="F104" s="70" t="s">
        <v>21</v>
      </c>
      <c r="G104" s="70" t="s">
        <v>22</v>
      </c>
      <c r="H104" s="71" t="s">
        <v>23</v>
      </c>
      <c r="I104" s="72" t="s">
        <v>24</v>
      </c>
      <c r="J104" s="71" t="s">
        <v>5</v>
      </c>
      <c r="K104" s="72" t="s">
        <v>6</v>
      </c>
      <c r="L104" s="71" t="s">
        <v>7</v>
      </c>
    </row>
    <row r="105" spans="1:13">
      <c r="A105" s="59">
        <v>41092</v>
      </c>
      <c r="B105" s="12">
        <v>0</v>
      </c>
      <c r="C105" s="12">
        <v>0</v>
      </c>
      <c r="D105" s="12">
        <v>0</v>
      </c>
      <c r="E105" s="12">
        <v>0</v>
      </c>
      <c r="F105" s="38"/>
      <c r="G105" s="38"/>
      <c r="H105" s="38"/>
      <c r="I105" s="18"/>
      <c r="J105" s="38"/>
      <c r="K105" s="11" t="s">
        <v>106</v>
      </c>
      <c r="L105" s="18"/>
    </row>
    <row r="106" spans="1:13">
      <c r="A106" s="7">
        <v>41101</v>
      </c>
      <c r="B106" s="10">
        <v>0</v>
      </c>
      <c r="C106" s="10">
        <v>0</v>
      </c>
      <c r="D106" s="10">
        <v>0</v>
      </c>
      <c r="E106" s="16">
        <v>4</v>
      </c>
      <c r="F106" s="13">
        <v>4</v>
      </c>
      <c r="G106" s="4"/>
      <c r="H106" s="4"/>
      <c r="I106" s="16"/>
      <c r="J106" s="4"/>
      <c r="K106" s="4" t="s">
        <v>69</v>
      </c>
      <c r="L106" s="16"/>
    </row>
    <row r="107" spans="1:13" ht="15">
      <c r="A107" s="7">
        <v>41106</v>
      </c>
      <c r="B107" s="10">
        <v>0</v>
      </c>
      <c r="C107" s="13">
        <v>0</v>
      </c>
      <c r="D107" s="13">
        <v>0</v>
      </c>
      <c r="E107" s="16">
        <v>3</v>
      </c>
      <c r="F107" s="13">
        <v>3</v>
      </c>
      <c r="G107" s="4"/>
      <c r="H107" s="4"/>
      <c r="I107" s="16"/>
      <c r="J107" s="4"/>
      <c r="K107" s="98" t="s">
        <v>85</v>
      </c>
      <c r="L107" s="16"/>
    </row>
    <row r="108" spans="1:13">
      <c r="A108" s="5">
        <v>41117</v>
      </c>
      <c r="B108" s="10">
        <v>3</v>
      </c>
      <c r="C108" s="13">
        <v>0</v>
      </c>
      <c r="D108" s="13">
        <v>3</v>
      </c>
      <c r="E108" s="16">
        <v>6</v>
      </c>
      <c r="F108" s="13">
        <v>11</v>
      </c>
      <c r="G108" s="4"/>
      <c r="H108" s="4"/>
      <c r="I108" s="16">
        <v>1</v>
      </c>
      <c r="J108" s="4"/>
      <c r="K108" s="13" t="s">
        <v>77</v>
      </c>
      <c r="L108" s="79" t="s">
        <v>78</v>
      </c>
    </row>
    <row r="109" spans="1:13">
      <c r="A109" s="5">
        <v>41120</v>
      </c>
      <c r="B109" s="10">
        <v>0</v>
      </c>
      <c r="C109" s="10">
        <v>0</v>
      </c>
      <c r="D109" s="10">
        <v>0</v>
      </c>
      <c r="E109" s="16">
        <v>1</v>
      </c>
      <c r="F109" s="13">
        <v>1</v>
      </c>
      <c r="G109" s="4"/>
      <c r="H109" s="4"/>
      <c r="I109" s="16"/>
      <c r="J109" s="4"/>
      <c r="K109" s="11" t="s">
        <v>71</v>
      </c>
      <c r="L109" s="16"/>
    </row>
    <row r="110" spans="1:13">
      <c r="A110" s="5">
        <v>41131</v>
      </c>
      <c r="B110" s="10">
        <v>6</v>
      </c>
      <c r="C110" s="13">
        <v>0</v>
      </c>
      <c r="D110" s="13">
        <v>1</v>
      </c>
      <c r="E110" s="16">
        <v>4</v>
      </c>
      <c r="F110" s="13">
        <v>11</v>
      </c>
      <c r="G110" s="4"/>
      <c r="H110" s="4"/>
      <c r="I110" s="16"/>
      <c r="J110" s="4"/>
      <c r="K110" s="13" t="s">
        <v>116</v>
      </c>
      <c r="L110" s="16"/>
    </row>
    <row r="111" spans="1:13">
      <c r="A111" s="5">
        <v>41136</v>
      </c>
      <c r="B111" s="10">
        <v>1</v>
      </c>
      <c r="C111" s="13">
        <v>1</v>
      </c>
      <c r="D111" s="13">
        <v>0</v>
      </c>
      <c r="E111" s="16">
        <v>0</v>
      </c>
      <c r="F111" s="13">
        <v>2</v>
      </c>
      <c r="G111" s="4"/>
      <c r="H111" s="4"/>
      <c r="I111" s="16"/>
      <c r="J111" s="4"/>
      <c r="K111" s="13" t="s">
        <v>86</v>
      </c>
      <c r="L111" s="16"/>
    </row>
    <row r="112" spans="1:13">
      <c r="A112" s="5">
        <v>41151</v>
      </c>
      <c r="B112" s="10">
        <v>0</v>
      </c>
      <c r="C112" s="13">
        <v>1</v>
      </c>
      <c r="D112" s="13">
        <v>0</v>
      </c>
      <c r="E112" s="16">
        <v>3</v>
      </c>
      <c r="F112" s="13">
        <v>4</v>
      </c>
      <c r="G112" s="4"/>
      <c r="H112" s="4"/>
      <c r="I112" s="16"/>
      <c r="J112" s="4"/>
      <c r="K112" s="13" t="s">
        <v>97</v>
      </c>
      <c r="L112" s="16"/>
    </row>
    <row r="113" spans="1:16">
      <c r="A113" s="5">
        <v>41159</v>
      </c>
      <c r="B113" s="10">
        <v>0</v>
      </c>
      <c r="C113" s="10">
        <v>0</v>
      </c>
      <c r="D113" s="10">
        <v>0</v>
      </c>
      <c r="E113" s="10">
        <v>0</v>
      </c>
      <c r="F113" s="4"/>
      <c r="G113" s="4"/>
      <c r="H113" s="4"/>
      <c r="I113" s="16"/>
      <c r="J113" s="4"/>
      <c r="K113" s="13" t="s">
        <v>113</v>
      </c>
      <c r="L113" s="16" t="s">
        <v>115</v>
      </c>
    </row>
    <row r="114" spans="1:16">
      <c r="A114" s="5">
        <v>41159</v>
      </c>
      <c r="B114" s="10">
        <v>0</v>
      </c>
      <c r="C114" s="13">
        <v>0</v>
      </c>
      <c r="D114" s="13">
        <v>0</v>
      </c>
      <c r="E114" s="16">
        <v>2</v>
      </c>
      <c r="F114" s="13">
        <v>2</v>
      </c>
      <c r="G114" s="4"/>
      <c r="H114" s="4"/>
      <c r="I114" s="16"/>
      <c r="J114" s="4"/>
      <c r="K114" s="13" t="s">
        <v>110</v>
      </c>
      <c r="L114" s="16"/>
    </row>
    <row r="115" spans="1:16">
      <c r="A115" s="5">
        <v>41164</v>
      </c>
      <c r="B115" s="10">
        <v>1</v>
      </c>
      <c r="C115" s="13">
        <v>0</v>
      </c>
      <c r="D115" s="13">
        <v>7</v>
      </c>
      <c r="E115" s="16">
        <v>0</v>
      </c>
      <c r="F115" s="13">
        <v>4</v>
      </c>
      <c r="G115" s="13">
        <v>4</v>
      </c>
      <c r="H115" s="4"/>
      <c r="I115" s="16"/>
      <c r="J115" s="4"/>
      <c r="K115" s="13" t="s">
        <v>132</v>
      </c>
      <c r="L115" s="16"/>
    </row>
    <row r="116" spans="1:16">
      <c r="A116" s="5">
        <v>41169</v>
      </c>
      <c r="B116" s="10">
        <v>0</v>
      </c>
      <c r="C116" s="13">
        <v>0</v>
      </c>
      <c r="D116" s="13">
        <v>1</v>
      </c>
      <c r="E116" s="16">
        <v>0</v>
      </c>
      <c r="F116" s="13">
        <v>1</v>
      </c>
      <c r="G116" s="13"/>
      <c r="H116" s="13"/>
      <c r="I116" s="16"/>
      <c r="J116" s="4"/>
      <c r="K116" s="13" t="s">
        <v>133</v>
      </c>
      <c r="L116" s="16"/>
    </row>
    <row r="117" spans="1:16" ht="13.5" thickBot="1">
      <c r="A117" s="6">
        <v>41179</v>
      </c>
      <c r="B117" s="14"/>
      <c r="C117" s="15"/>
      <c r="D117" s="15"/>
      <c r="E117" s="17"/>
      <c r="F117" s="15"/>
      <c r="G117" s="15"/>
      <c r="H117" s="15"/>
      <c r="I117" s="17"/>
      <c r="J117" s="15"/>
      <c r="K117" s="25"/>
      <c r="L117" s="17"/>
    </row>
    <row r="118" spans="1:16">
      <c r="B118" s="2">
        <f>COUNT(B105:E117)</f>
        <v>48</v>
      </c>
      <c r="F118" s="2">
        <f>SUM(F105:F117)</f>
        <v>43</v>
      </c>
      <c r="G118" s="2">
        <f t="shared" ref="G118:I118" si="4">SUM(G105:G117)</f>
        <v>4</v>
      </c>
      <c r="H118" s="2">
        <f t="shared" si="4"/>
        <v>0</v>
      </c>
      <c r="I118" s="2">
        <f t="shared" si="4"/>
        <v>1</v>
      </c>
    </row>
    <row r="120" spans="1:16">
      <c r="A120" s="1" t="s">
        <v>42</v>
      </c>
      <c r="B120" s="69" t="s">
        <v>10</v>
      </c>
      <c r="C120" s="68" t="s">
        <v>10</v>
      </c>
      <c r="D120" s="69" t="s">
        <v>10</v>
      </c>
      <c r="E120" s="68" t="s">
        <v>10</v>
      </c>
      <c r="F120" s="69" t="s">
        <v>10</v>
      </c>
      <c r="G120" s="68" t="s">
        <v>10</v>
      </c>
      <c r="H120" s="69" t="s">
        <v>10</v>
      </c>
      <c r="I120" s="68" t="s">
        <v>10</v>
      </c>
      <c r="J120" s="69" t="s">
        <v>13</v>
      </c>
      <c r="K120" s="11"/>
      <c r="L120" s="11"/>
      <c r="M120" s="11"/>
    </row>
    <row r="121" spans="1:16">
      <c r="A121" s="70" t="s">
        <v>0</v>
      </c>
      <c r="B121" s="70" t="s">
        <v>11</v>
      </c>
      <c r="C121" s="70" t="s">
        <v>11</v>
      </c>
      <c r="D121" s="70" t="s">
        <v>12</v>
      </c>
      <c r="E121" s="70" t="s">
        <v>14</v>
      </c>
      <c r="F121" s="70" t="s">
        <v>45</v>
      </c>
      <c r="G121" s="70" t="s">
        <v>46</v>
      </c>
      <c r="H121" s="70" t="s">
        <v>59</v>
      </c>
      <c r="I121" s="70" t="s">
        <v>60</v>
      </c>
      <c r="J121" s="70" t="s">
        <v>21</v>
      </c>
      <c r="K121" s="70" t="s">
        <v>22</v>
      </c>
      <c r="L121" s="70" t="s">
        <v>23</v>
      </c>
      <c r="M121" s="70" t="s">
        <v>24</v>
      </c>
      <c r="N121" s="70" t="s">
        <v>5</v>
      </c>
      <c r="O121" s="70" t="s">
        <v>6</v>
      </c>
      <c r="P121" s="70" t="s">
        <v>7</v>
      </c>
    </row>
    <row r="122" spans="1:16">
      <c r="A122" s="7">
        <v>41092</v>
      </c>
      <c r="B122" s="75">
        <v>0</v>
      </c>
      <c r="C122" s="12">
        <v>1</v>
      </c>
      <c r="D122" s="37">
        <v>2</v>
      </c>
      <c r="E122" s="37">
        <v>0</v>
      </c>
      <c r="F122" s="37">
        <v>1</v>
      </c>
      <c r="G122" s="37">
        <v>0</v>
      </c>
      <c r="H122" s="37">
        <v>1</v>
      </c>
      <c r="I122" s="18">
        <v>0</v>
      </c>
      <c r="J122" s="12">
        <v>5</v>
      </c>
      <c r="K122" s="38"/>
      <c r="L122" s="38"/>
      <c r="M122" s="38"/>
      <c r="N122" s="38"/>
      <c r="O122" s="11" t="s">
        <v>106</v>
      </c>
      <c r="P122" s="63"/>
    </row>
    <row r="123" spans="1:16">
      <c r="A123" s="7">
        <v>41099</v>
      </c>
      <c r="B123" s="76">
        <v>0</v>
      </c>
      <c r="C123" s="10">
        <v>0</v>
      </c>
      <c r="D123" s="13">
        <v>1</v>
      </c>
      <c r="E123" s="13">
        <v>0</v>
      </c>
      <c r="F123" s="13">
        <v>3</v>
      </c>
      <c r="G123" s="13">
        <v>0</v>
      </c>
      <c r="H123" s="13">
        <v>0</v>
      </c>
      <c r="I123" s="16">
        <v>0</v>
      </c>
      <c r="J123" s="10">
        <v>4</v>
      </c>
      <c r="K123" s="4"/>
      <c r="L123" s="4"/>
      <c r="M123" s="4"/>
      <c r="N123" s="4"/>
      <c r="O123" s="82" t="s">
        <v>73</v>
      </c>
      <c r="P123" s="48"/>
    </row>
    <row r="124" spans="1:16" ht="15">
      <c r="A124" s="7">
        <v>41106</v>
      </c>
      <c r="B124" s="76">
        <v>0</v>
      </c>
      <c r="C124" s="76">
        <v>0</v>
      </c>
      <c r="D124" s="76">
        <v>0</v>
      </c>
      <c r="E124" s="76">
        <v>0</v>
      </c>
      <c r="F124" s="13">
        <v>1</v>
      </c>
      <c r="G124" s="13">
        <v>0</v>
      </c>
      <c r="H124" s="13">
        <v>0</v>
      </c>
      <c r="I124" s="13">
        <v>0</v>
      </c>
      <c r="J124" s="10">
        <v>1</v>
      </c>
      <c r="K124" s="4"/>
      <c r="L124" s="4"/>
      <c r="M124" s="4"/>
      <c r="N124" s="4"/>
      <c r="O124" s="98" t="s">
        <v>85</v>
      </c>
      <c r="P124" s="48"/>
    </row>
    <row r="125" spans="1:16">
      <c r="A125" s="5">
        <v>41114</v>
      </c>
      <c r="B125" s="76">
        <v>2</v>
      </c>
      <c r="C125" s="10">
        <v>0</v>
      </c>
      <c r="D125" s="13">
        <v>0</v>
      </c>
      <c r="E125" s="13">
        <v>1</v>
      </c>
      <c r="F125" s="13">
        <v>1</v>
      </c>
      <c r="G125" s="13">
        <v>1</v>
      </c>
      <c r="H125" s="13">
        <v>0</v>
      </c>
      <c r="I125" s="16">
        <v>0</v>
      </c>
      <c r="J125" s="10">
        <v>5</v>
      </c>
      <c r="K125" s="4"/>
      <c r="L125" s="4"/>
      <c r="M125" s="4"/>
      <c r="N125" s="4"/>
      <c r="O125" s="42" t="s">
        <v>65</v>
      </c>
      <c r="P125" s="48"/>
    </row>
    <row r="126" spans="1:16" ht="12.75" customHeight="1">
      <c r="A126" s="5">
        <v>41120</v>
      </c>
      <c r="B126" s="76">
        <v>2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2</v>
      </c>
      <c r="K126" s="4"/>
      <c r="L126" s="4"/>
      <c r="M126" s="4"/>
      <c r="N126" s="4"/>
      <c r="O126" s="11" t="s">
        <v>71</v>
      </c>
      <c r="P126" s="48"/>
    </row>
    <row r="127" spans="1:16" ht="12.75" customHeight="1">
      <c r="A127" s="5">
        <v>41131</v>
      </c>
      <c r="B127" s="76">
        <v>1</v>
      </c>
      <c r="C127" s="10">
        <v>0</v>
      </c>
      <c r="D127" s="13">
        <v>2</v>
      </c>
      <c r="E127" s="13">
        <v>6</v>
      </c>
      <c r="F127" s="13">
        <v>1</v>
      </c>
      <c r="G127" s="13">
        <v>4</v>
      </c>
      <c r="H127" s="13">
        <v>0</v>
      </c>
      <c r="I127" s="13">
        <v>0</v>
      </c>
      <c r="J127" s="10">
        <v>13</v>
      </c>
      <c r="K127" s="13">
        <v>1</v>
      </c>
      <c r="L127" s="4"/>
      <c r="M127" s="4"/>
      <c r="N127" s="4"/>
      <c r="O127" s="4" t="s">
        <v>116</v>
      </c>
      <c r="P127" s="48"/>
    </row>
    <row r="128" spans="1:16" ht="12.75" customHeight="1">
      <c r="A128" s="5">
        <v>41134</v>
      </c>
      <c r="B128" s="76">
        <v>0</v>
      </c>
      <c r="C128" s="10">
        <v>2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0"/>
      <c r="K128" s="13">
        <v>2</v>
      </c>
      <c r="L128" s="4"/>
      <c r="M128" s="4"/>
      <c r="N128" s="4"/>
      <c r="O128" s="13" t="s">
        <v>87</v>
      </c>
      <c r="P128" s="48"/>
    </row>
    <row r="129" spans="1:16" ht="12.75" customHeight="1">
      <c r="A129" s="5">
        <v>41142</v>
      </c>
      <c r="B129" s="76">
        <v>1</v>
      </c>
      <c r="C129" s="10">
        <v>1</v>
      </c>
      <c r="D129" s="13">
        <v>0</v>
      </c>
      <c r="E129" s="13">
        <v>1</v>
      </c>
      <c r="F129" s="13">
        <v>1</v>
      </c>
      <c r="G129" s="13">
        <v>1</v>
      </c>
      <c r="H129" s="13">
        <v>0</v>
      </c>
      <c r="I129" s="16">
        <v>0</v>
      </c>
      <c r="J129" s="10">
        <v>5</v>
      </c>
      <c r="K129" s="4"/>
      <c r="L129" s="4"/>
      <c r="M129" s="4"/>
      <c r="N129" s="13"/>
      <c r="O129" s="13" t="s">
        <v>88</v>
      </c>
      <c r="P129" s="48"/>
    </row>
    <row r="130" spans="1:16" ht="12.75" customHeight="1">
      <c r="A130" s="5">
        <v>41149</v>
      </c>
      <c r="B130" s="76">
        <v>1</v>
      </c>
      <c r="C130" s="10">
        <v>0</v>
      </c>
      <c r="D130" s="13">
        <v>1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0">
        <v>1</v>
      </c>
      <c r="K130" s="13">
        <v>1</v>
      </c>
      <c r="L130" s="4"/>
      <c r="M130" s="4"/>
      <c r="N130" s="13"/>
      <c r="O130" s="13" t="s">
        <v>103</v>
      </c>
      <c r="P130" s="48"/>
    </row>
    <row r="131" spans="1:16" ht="12.75" customHeight="1">
      <c r="A131" s="5">
        <v>41159</v>
      </c>
      <c r="B131" s="76">
        <v>0</v>
      </c>
      <c r="C131" s="76">
        <v>0</v>
      </c>
      <c r="D131" s="76">
        <v>0</v>
      </c>
      <c r="E131" s="76">
        <v>0</v>
      </c>
      <c r="F131" s="76">
        <v>0</v>
      </c>
      <c r="G131" s="76">
        <v>0</v>
      </c>
      <c r="H131" s="76">
        <v>0</v>
      </c>
      <c r="I131" s="76">
        <v>0</v>
      </c>
      <c r="J131" s="10"/>
      <c r="K131" s="4"/>
      <c r="L131" s="4"/>
      <c r="M131" s="4"/>
      <c r="N131" s="4"/>
      <c r="O131" s="13" t="s">
        <v>113</v>
      </c>
      <c r="P131" s="16" t="s">
        <v>115</v>
      </c>
    </row>
    <row r="132" spans="1:16" ht="12.75" customHeight="1">
      <c r="A132" s="5">
        <v>41159</v>
      </c>
      <c r="B132" s="76">
        <v>2</v>
      </c>
      <c r="C132" s="10">
        <v>2</v>
      </c>
      <c r="D132" s="13">
        <v>1</v>
      </c>
      <c r="E132" s="13">
        <v>0</v>
      </c>
      <c r="F132" s="13">
        <v>0</v>
      </c>
      <c r="G132" s="13">
        <v>0</v>
      </c>
      <c r="H132" s="13">
        <v>0</v>
      </c>
      <c r="I132" s="16">
        <v>0</v>
      </c>
      <c r="J132" s="10">
        <v>5</v>
      </c>
      <c r="K132" s="4"/>
      <c r="L132" s="4"/>
      <c r="M132" s="4"/>
      <c r="N132" s="4"/>
      <c r="O132" s="13" t="s">
        <v>110</v>
      </c>
      <c r="P132" s="48"/>
    </row>
    <row r="133" spans="1:16" ht="12.75" customHeight="1">
      <c r="A133" s="5">
        <v>41162</v>
      </c>
      <c r="B133" s="76">
        <v>3</v>
      </c>
      <c r="C133" s="10">
        <v>2</v>
      </c>
      <c r="D133" s="13">
        <v>14</v>
      </c>
      <c r="E133" s="13">
        <v>0</v>
      </c>
      <c r="F133" s="13">
        <v>8</v>
      </c>
      <c r="G133" s="13">
        <v>5</v>
      </c>
      <c r="H133" s="13">
        <v>0</v>
      </c>
      <c r="I133" s="16">
        <v>0</v>
      </c>
      <c r="J133" s="10">
        <v>32</v>
      </c>
      <c r="K133" s="4"/>
      <c r="L133" s="4"/>
      <c r="M133" s="4"/>
      <c r="N133" s="4" t="s">
        <v>102</v>
      </c>
      <c r="O133" s="13" t="s">
        <v>99</v>
      </c>
      <c r="P133" s="48"/>
    </row>
    <row r="134" spans="1:16" ht="12.75" customHeight="1">
      <c r="A134" s="5">
        <v>41169</v>
      </c>
      <c r="B134" s="76">
        <v>2</v>
      </c>
      <c r="C134" s="10">
        <v>1</v>
      </c>
      <c r="D134" s="13">
        <v>1</v>
      </c>
      <c r="E134" s="13">
        <v>3</v>
      </c>
      <c r="F134" s="13">
        <v>10</v>
      </c>
      <c r="G134" s="13">
        <v>1</v>
      </c>
      <c r="H134" s="13">
        <v>0</v>
      </c>
      <c r="I134" s="16">
        <v>0</v>
      </c>
      <c r="J134" s="10">
        <v>17</v>
      </c>
      <c r="K134" s="13">
        <v>1</v>
      </c>
      <c r="L134" s="4"/>
      <c r="M134" s="4"/>
      <c r="N134" s="4"/>
      <c r="O134" s="13" t="s">
        <v>133</v>
      </c>
      <c r="P134" s="48"/>
    </row>
    <row r="135" spans="1:16" ht="13.5" customHeight="1" thickBot="1">
      <c r="A135" s="20">
        <v>41179</v>
      </c>
      <c r="B135" s="20"/>
      <c r="C135" s="6"/>
      <c r="D135" s="6"/>
      <c r="E135" s="6"/>
      <c r="F135" s="6"/>
      <c r="G135" s="6"/>
      <c r="H135" s="6"/>
      <c r="I135" s="20"/>
      <c r="J135" s="6"/>
      <c r="K135" s="6"/>
      <c r="L135" s="6"/>
      <c r="M135" s="6"/>
      <c r="N135" s="6"/>
      <c r="O135" s="6"/>
      <c r="P135" s="20"/>
    </row>
    <row r="136" spans="1:16">
      <c r="B136" s="2">
        <f>COUNT(B122:I135)</f>
        <v>104</v>
      </c>
      <c r="J136" s="2">
        <f>SUM(J122:J135)</f>
        <v>90</v>
      </c>
      <c r="K136" s="2">
        <f t="shared" ref="K136:M136" si="5">SUM(K122:K135)</f>
        <v>5</v>
      </c>
      <c r="L136" s="2">
        <f t="shared" si="5"/>
        <v>0</v>
      </c>
      <c r="M136" s="2">
        <f t="shared" si="5"/>
        <v>0</v>
      </c>
    </row>
    <row r="155" spans="1:5">
      <c r="A155" s="11"/>
      <c r="B155" s="11"/>
      <c r="C155" s="11"/>
      <c r="D155" s="11"/>
      <c r="E155" s="11"/>
    </row>
    <row r="180" spans="1:1">
      <c r="A180" s="11"/>
    </row>
    <row r="181" spans="1:1">
      <c r="A181" s="11"/>
    </row>
    <row r="210" spans="1:10">
      <c r="A210" s="11"/>
      <c r="B210" s="11"/>
      <c r="C210" s="11"/>
      <c r="D210" s="11"/>
      <c r="E210" s="11"/>
      <c r="F210" s="11"/>
    </row>
    <row r="211" spans="1:10">
      <c r="A211" s="11"/>
      <c r="B211" s="11"/>
      <c r="C211" s="11"/>
      <c r="D211" s="11"/>
      <c r="E211" s="11"/>
      <c r="F211" s="11"/>
      <c r="J211" s="11"/>
    </row>
    <row r="212" spans="1:10">
      <c r="A212" s="11"/>
      <c r="B212" s="11"/>
      <c r="C212" s="11"/>
      <c r="D212" s="11"/>
      <c r="E212" s="11"/>
      <c r="F212" s="11"/>
      <c r="J212" s="11"/>
    </row>
    <row r="213" spans="1:10">
      <c r="A213" s="11"/>
      <c r="B213" s="11"/>
      <c r="C213" s="11"/>
      <c r="D213" s="11"/>
      <c r="E213" s="11"/>
      <c r="F213" s="11"/>
    </row>
    <row r="214" spans="1:10">
      <c r="A214" s="11"/>
      <c r="B214" s="11"/>
      <c r="C214" s="11"/>
      <c r="D214" s="11"/>
      <c r="E214" s="11"/>
      <c r="F214" s="11"/>
    </row>
    <row r="215" spans="1:10">
      <c r="A215" s="11"/>
      <c r="B215" s="11"/>
      <c r="C215" s="11"/>
      <c r="D215" s="11"/>
      <c r="E215" s="11"/>
      <c r="F215" s="11"/>
    </row>
    <row r="216" spans="1:10">
      <c r="A216" s="11"/>
      <c r="B216" s="11"/>
      <c r="C216" s="11"/>
      <c r="D216" s="11"/>
      <c r="E216" s="11"/>
      <c r="F216" s="11"/>
    </row>
    <row r="217" spans="1:10">
      <c r="A217" s="11"/>
      <c r="B217" s="11"/>
      <c r="C217" s="11"/>
      <c r="D217" s="11"/>
      <c r="E217" s="11"/>
      <c r="F217" s="11"/>
    </row>
    <row r="218" spans="1:10">
      <c r="A218" s="11"/>
      <c r="B218" s="11"/>
      <c r="C218" s="11"/>
      <c r="D218" s="11"/>
      <c r="E218" s="11"/>
      <c r="F218" s="11"/>
    </row>
    <row r="219" spans="1:10">
      <c r="A219" s="11"/>
      <c r="B219" s="11"/>
      <c r="C219" s="11"/>
      <c r="D219" s="11"/>
      <c r="E219" s="11"/>
      <c r="F219" s="11"/>
    </row>
    <row r="220" spans="1:10">
      <c r="A220" s="11"/>
      <c r="B220" s="11"/>
      <c r="C220" s="11"/>
      <c r="D220" s="11"/>
      <c r="E220" s="11"/>
      <c r="F220" s="11"/>
    </row>
    <row r="221" spans="1:10">
      <c r="A221" s="11"/>
      <c r="B221" s="11"/>
      <c r="C221" s="11"/>
      <c r="D221" s="11"/>
      <c r="E221" s="11"/>
      <c r="F221" s="11"/>
    </row>
    <row r="222" spans="1:10">
      <c r="A222" s="11"/>
      <c r="B222" s="11"/>
      <c r="C222" s="11"/>
      <c r="D222" s="11"/>
      <c r="E222" s="11"/>
      <c r="F222" s="11"/>
    </row>
    <row r="223" spans="1:10">
      <c r="A223" s="11"/>
      <c r="B223" s="11"/>
      <c r="C223" s="11"/>
      <c r="D223" s="11"/>
      <c r="E223" s="11"/>
      <c r="F223" s="11"/>
    </row>
    <row r="224" spans="1:10">
      <c r="A224" s="11"/>
      <c r="B224" s="11"/>
      <c r="C224" s="11"/>
      <c r="D224" s="11"/>
      <c r="E224" s="11"/>
      <c r="F224" s="11"/>
    </row>
    <row r="225" spans="1:9">
      <c r="A225" s="11"/>
      <c r="B225" s="11"/>
      <c r="C225" s="11"/>
      <c r="D225" s="11"/>
      <c r="E225" s="11"/>
      <c r="F225" s="11"/>
    </row>
    <row r="226" spans="1:9">
      <c r="A226" s="11"/>
      <c r="B226" s="11"/>
      <c r="C226" s="11"/>
      <c r="D226" s="11"/>
      <c r="E226" s="11"/>
      <c r="F226" s="11"/>
      <c r="G226" s="11"/>
      <c r="H226" s="11"/>
      <c r="I226" s="11"/>
    </row>
    <row r="227" spans="1:9">
      <c r="A227" s="11"/>
      <c r="B227" s="11"/>
      <c r="C227" s="11"/>
      <c r="D227" s="11"/>
      <c r="E227" s="11"/>
      <c r="F227" s="11"/>
      <c r="G227" s="11"/>
      <c r="H227" s="11"/>
      <c r="I227" s="11"/>
    </row>
    <row r="228" spans="1:9">
      <c r="A228" s="11"/>
      <c r="B228" s="11"/>
      <c r="C228" s="11"/>
      <c r="D228" s="11"/>
      <c r="E228" s="11"/>
      <c r="F228" s="11"/>
      <c r="G228" s="11"/>
      <c r="H228" s="11"/>
      <c r="I228" s="11"/>
    </row>
    <row r="229" spans="1:9">
      <c r="A229" s="11"/>
      <c r="B229" s="11"/>
      <c r="C229" s="11"/>
      <c r="D229" s="11"/>
      <c r="E229" s="11"/>
      <c r="F229" s="11"/>
      <c r="G229" s="11"/>
    </row>
    <row r="230" spans="1:9">
      <c r="A230" s="11"/>
      <c r="B230" s="11"/>
      <c r="C230" s="11"/>
      <c r="D230" s="11"/>
      <c r="E230" s="11"/>
      <c r="F230" s="11"/>
      <c r="G230" s="11"/>
      <c r="H230" s="11"/>
      <c r="I230" s="11"/>
    </row>
    <row r="231" spans="1:9">
      <c r="A231" s="11"/>
      <c r="B231" s="11"/>
      <c r="C231" s="11"/>
      <c r="D231" s="11"/>
    </row>
    <row r="232" spans="1:9">
      <c r="A232" s="11"/>
      <c r="B232" s="11"/>
      <c r="C232" s="11"/>
      <c r="D232" s="11"/>
    </row>
    <row r="233" spans="1:9">
      <c r="A233" s="11"/>
      <c r="B233" s="11"/>
      <c r="C233" s="11"/>
      <c r="D233" s="11"/>
    </row>
    <row r="234" spans="1:9">
      <c r="A234" s="11"/>
      <c r="B234" s="11"/>
      <c r="C234" s="11"/>
      <c r="D234" s="11"/>
    </row>
    <row r="235" spans="1:9">
      <c r="A235" s="11"/>
      <c r="B235" s="11"/>
      <c r="C235" s="11"/>
      <c r="D235" s="11"/>
    </row>
    <row r="236" spans="1:9">
      <c r="A236" s="11"/>
      <c r="B236" s="11"/>
      <c r="C236" s="11"/>
      <c r="D236" s="11"/>
    </row>
    <row r="237" spans="1:9">
      <c r="A237" s="11"/>
      <c r="B237" s="11"/>
      <c r="C237" s="11"/>
      <c r="D237" s="11"/>
    </row>
    <row r="238" spans="1:9">
      <c r="A238" s="11"/>
      <c r="B238" s="11"/>
      <c r="C238" s="11"/>
      <c r="D238" s="11"/>
    </row>
    <row r="239" spans="1:9">
      <c r="A239" s="11"/>
      <c r="B239" s="11"/>
      <c r="C239" s="11"/>
      <c r="D239" s="11"/>
    </row>
    <row r="240" spans="1:9">
      <c r="A240" s="11"/>
      <c r="B240" s="11"/>
      <c r="C240" s="11"/>
      <c r="D240" s="11"/>
    </row>
    <row r="241" spans="1:10">
      <c r="A241" s="11"/>
      <c r="B241" s="11"/>
      <c r="C241" s="11"/>
      <c r="D241" s="11"/>
    </row>
    <row r="242" spans="1:10">
      <c r="A242" s="11"/>
      <c r="B242" s="11"/>
      <c r="C242" s="11"/>
      <c r="D242" s="11"/>
      <c r="J242" s="11"/>
    </row>
    <row r="243" spans="1:10">
      <c r="A243" s="11"/>
      <c r="B243" s="11"/>
      <c r="C243" s="11"/>
      <c r="D243" s="11"/>
      <c r="J243" s="11"/>
    </row>
    <row r="244" spans="1:10">
      <c r="A244" s="11"/>
      <c r="B244" s="11"/>
      <c r="C244" s="11"/>
      <c r="D244" s="11"/>
    </row>
    <row r="245" spans="1:10">
      <c r="A245" s="11"/>
      <c r="B245" s="11"/>
      <c r="C245" s="11"/>
      <c r="D245" s="11"/>
    </row>
    <row r="246" spans="1:10">
      <c r="A246" s="11"/>
      <c r="B246" s="11"/>
      <c r="C246" s="11"/>
      <c r="D246" s="11"/>
    </row>
    <row r="247" spans="1:10">
      <c r="A247" s="11"/>
      <c r="B247" s="11"/>
      <c r="C247" s="11"/>
      <c r="D247" s="11"/>
    </row>
    <row r="248" spans="1:10">
      <c r="A248" s="11"/>
      <c r="B248" s="11"/>
      <c r="C248" s="11"/>
      <c r="D248" s="11"/>
    </row>
    <row r="249" spans="1:10">
      <c r="A249" s="11"/>
      <c r="B249" s="11"/>
      <c r="C249" s="11"/>
      <c r="D249" s="11"/>
    </row>
    <row r="250" spans="1:10">
      <c r="A250" s="11"/>
      <c r="B250" s="11"/>
      <c r="C250" s="11"/>
      <c r="D250" s="11"/>
    </row>
    <row r="251" spans="1:10">
      <c r="A251" s="11"/>
      <c r="B251" s="11"/>
      <c r="C251" s="11"/>
      <c r="D251" s="11"/>
    </row>
    <row r="252" spans="1:10">
      <c r="A252" s="11"/>
      <c r="B252" s="11"/>
      <c r="C252" s="11"/>
      <c r="D252" s="11"/>
    </row>
    <row r="253" spans="1:10">
      <c r="A253" s="11"/>
      <c r="B253" s="11"/>
      <c r="C253" s="11"/>
      <c r="D253" s="11"/>
    </row>
    <row r="254" spans="1:10">
      <c r="A254" s="11"/>
      <c r="B254" s="11"/>
      <c r="C254" s="11"/>
      <c r="D254" s="11"/>
    </row>
    <row r="255" spans="1:10">
      <c r="A255" s="11"/>
      <c r="B255" s="11"/>
      <c r="C255" s="11"/>
      <c r="D255" s="11"/>
    </row>
    <row r="256" spans="1:10">
      <c r="A256" s="11"/>
      <c r="B256" s="11"/>
      <c r="C256" s="11"/>
      <c r="D256" s="11"/>
    </row>
    <row r="257" spans="1:10">
      <c r="A257" s="11"/>
      <c r="B257" s="11"/>
      <c r="C257" s="11"/>
      <c r="D257" s="11"/>
    </row>
    <row r="258" spans="1:10">
      <c r="A258" s="11"/>
      <c r="B258" s="11"/>
      <c r="C258" s="11"/>
      <c r="D258" s="11"/>
      <c r="E258" s="11"/>
      <c r="F258" s="11"/>
      <c r="G258" s="11"/>
      <c r="H258" s="11"/>
      <c r="I258" s="11"/>
    </row>
    <row r="259" spans="1:10">
      <c r="A259" s="11"/>
      <c r="B259" s="11"/>
      <c r="C259" s="11"/>
      <c r="D259" s="11"/>
      <c r="E259" s="11"/>
      <c r="F259" s="11"/>
      <c r="G259" s="11"/>
      <c r="H259" s="11"/>
      <c r="I259" s="11"/>
    </row>
    <row r="260" spans="1:10">
      <c r="A260" s="11"/>
      <c r="B260" s="11"/>
      <c r="C260" s="11"/>
      <c r="D260" s="11"/>
      <c r="E260" s="11"/>
      <c r="F260" s="11"/>
      <c r="G260" s="11"/>
      <c r="H260" s="11"/>
      <c r="I260" s="11"/>
    </row>
    <row r="261" spans="1:10">
      <c r="A261" s="11"/>
      <c r="B261" s="11"/>
      <c r="C261" s="11"/>
      <c r="D261" s="11"/>
      <c r="E261" s="11"/>
      <c r="F261" s="11"/>
      <c r="G261" s="11"/>
      <c r="H261" s="11"/>
      <c r="I261" s="11"/>
    </row>
    <row r="262" spans="1:10">
      <c r="A262" s="11"/>
      <c r="B262" s="11"/>
      <c r="C262" s="11"/>
      <c r="D262" s="11"/>
      <c r="E262" s="11"/>
      <c r="F262" s="11"/>
      <c r="G262" s="11"/>
      <c r="H262" s="11"/>
      <c r="I262" s="11"/>
    </row>
    <row r="263" spans="1:10">
      <c r="A263" s="11"/>
      <c r="B263" s="11"/>
      <c r="C263" s="11"/>
      <c r="D263" s="11"/>
      <c r="E263" s="11"/>
      <c r="F263" s="11"/>
      <c r="G263" s="11"/>
      <c r="H263" s="11"/>
      <c r="I263" s="11"/>
    </row>
    <row r="264" spans="1:10">
      <c r="A264" s="11"/>
      <c r="B264" s="11"/>
      <c r="C264" s="11"/>
      <c r="D264" s="11"/>
      <c r="E264" s="11"/>
      <c r="F264" s="11"/>
      <c r="G264" s="11"/>
      <c r="H264" s="11"/>
      <c r="I264" s="11"/>
    </row>
    <row r="265" spans="1:10">
      <c r="A265" s="11"/>
      <c r="B265" s="11"/>
      <c r="C265" s="11"/>
      <c r="D265" s="11"/>
      <c r="E265" s="11"/>
      <c r="F265" s="11"/>
      <c r="G265" s="11"/>
      <c r="H265" s="11"/>
      <c r="I265" s="11"/>
    </row>
    <row r="266" spans="1:10">
      <c r="A266" s="11"/>
      <c r="B266" s="11"/>
      <c r="C266" s="11"/>
      <c r="D266" s="11"/>
      <c r="E266" s="11"/>
      <c r="F266" s="11"/>
      <c r="G266" s="11"/>
      <c r="H266" s="11"/>
      <c r="I266" s="11"/>
    </row>
    <row r="267" spans="1:10">
      <c r="A267" s="11"/>
      <c r="B267" s="11"/>
      <c r="C267" s="11"/>
      <c r="D267" s="11"/>
      <c r="E267" s="11"/>
      <c r="F267" s="11"/>
      <c r="G267" s="11"/>
      <c r="H267" s="11"/>
      <c r="I267" s="11"/>
    </row>
    <row r="268" spans="1:10">
      <c r="A268" s="11"/>
      <c r="B268" s="11"/>
      <c r="C268" s="11"/>
      <c r="D268" s="11"/>
      <c r="E268" s="11"/>
      <c r="F268" s="11"/>
      <c r="G268" s="11"/>
      <c r="H268" s="11"/>
      <c r="I268" s="11"/>
    </row>
    <row r="269" spans="1:10">
      <c r="A269" s="11"/>
      <c r="B269" s="11"/>
      <c r="C269" s="11"/>
      <c r="D269" s="11"/>
      <c r="E269" s="11"/>
      <c r="F269" s="11"/>
      <c r="G269" s="11"/>
      <c r="H269" s="11"/>
      <c r="I269" s="11"/>
    </row>
    <row r="270" spans="1:10">
      <c r="A270" s="11"/>
      <c r="B270" s="11"/>
      <c r="C270" s="11"/>
      <c r="D270" s="11"/>
      <c r="E270" s="11"/>
      <c r="F270" s="11"/>
      <c r="G270" s="11"/>
      <c r="H270" s="11"/>
      <c r="I270" s="11"/>
    </row>
    <row r="271" spans="1:10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 spans="1:10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 spans="1:10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 spans="1:10">
      <c r="A274" s="11"/>
      <c r="B274" s="11"/>
      <c r="C274" s="11"/>
      <c r="D274" s="11"/>
      <c r="E274" s="11"/>
      <c r="F274" s="11"/>
      <c r="G274" s="11"/>
      <c r="H274" s="11"/>
      <c r="I274" s="11"/>
    </row>
    <row r="275" spans="1:10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 spans="1:10">
      <c r="A276" s="11"/>
      <c r="B276" s="11"/>
      <c r="C276" s="11"/>
      <c r="D276" s="11"/>
      <c r="E276" s="11"/>
      <c r="F276" s="11"/>
      <c r="G276" s="11"/>
      <c r="H276" s="11"/>
      <c r="I276" s="11"/>
    </row>
    <row r="277" spans="1:10">
      <c r="A277" s="11"/>
      <c r="B277" s="11"/>
      <c r="C277" s="11"/>
      <c r="D277" s="11"/>
      <c r="E277" s="11"/>
      <c r="F277" s="11"/>
      <c r="G277" s="11"/>
      <c r="H277" s="11"/>
      <c r="I277" s="11"/>
    </row>
    <row r="278" spans="1:10">
      <c r="A278" s="11"/>
      <c r="B278" s="11"/>
      <c r="C278" s="11"/>
      <c r="D278" s="11"/>
      <c r="E278" s="11"/>
      <c r="F278" s="11"/>
      <c r="G278" s="11"/>
      <c r="H278" s="11"/>
      <c r="I278" s="11"/>
    </row>
    <row r="279" spans="1:10">
      <c r="A279" s="11"/>
      <c r="B279" s="11"/>
      <c r="C279" s="11"/>
      <c r="D279" s="11"/>
      <c r="E279" s="11"/>
      <c r="F279" s="11"/>
      <c r="G279" s="11"/>
      <c r="H279" s="11"/>
      <c r="I279" s="11"/>
    </row>
    <row r="280" spans="1:10">
      <c r="A280" s="11"/>
      <c r="B280" s="11"/>
      <c r="C280" s="11"/>
      <c r="D280" s="11"/>
      <c r="E280" s="11"/>
      <c r="F280" s="11"/>
      <c r="G280" s="11"/>
      <c r="H280" s="11"/>
      <c r="I280" s="11"/>
    </row>
    <row r="281" spans="1:10">
      <c r="A281" s="11"/>
      <c r="B281" s="11"/>
      <c r="C281" s="11"/>
      <c r="D281" s="11"/>
      <c r="E281" s="11"/>
      <c r="F281" s="11"/>
      <c r="G281" s="11"/>
      <c r="H281" s="11"/>
      <c r="I281" s="11"/>
    </row>
    <row r="282" spans="1:10">
      <c r="A282" s="11"/>
      <c r="B282" s="11"/>
      <c r="C282" s="11"/>
      <c r="D282" s="11"/>
      <c r="E282" s="11"/>
      <c r="F282" s="11"/>
      <c r="G282" s="11"/>
      <c r="H282" s="11"/>
      <c r="I282" s="11"/>
    </row>
    <row r="283" spans="1:10">
      <c r="A283" s="11"/>
      <c r="B283" s="11"/>
      <c r="C283" s="11"/>
      <c r="D283" s="11"/>
      <c r="E283" s="11"/>
      <c r="F283" s="11"/>
      <c r="G283" s="11"/>
      <c r="H283" s="11"/>
      <c r="I283" s="11"/>
    </row>
    <row r="284" spans="1:10">
      <c r="A284" s="11"/>
      <c r="B284" s="11"/>
      <c r="C284" s="11"/>
      <c r="D284" s="11"/>
      <c r="E284" s="11"/>
      <c r="F284" s="11"/>
      <c r="G284" s="11"/>
      <c r="H284" s="11"/>
      <c r="I284" s="11"/>
    </row>
    <row r="285" spans="1:10">
      <c r="A285" s="11"/>
      <c r="B285" s="11"/>
      <c r="C285" s="11"/>
      <c r="D285" s="11"/>
      <c r="E285" s="11"/>
      <c r="F285" s="11"/>
      <c r="G285" s="11"/>
      <c r="H285" s="11"/>
      <c r="I285" s="11"/>
    </row>
    <row r="286" spans="1:10">
      <c r="A286" s="11"/>
      <c r="B286" s="11"/>
      <c r="C286" s="11"/>
      <c r="D286" s="11"/>
      <c r="E286" s="11"/>
      <c r="F286" s="11"/>
      <c r="G286" s="11"/>
      <c r="H286" s="11"/>
      <c r="I286" s="11"/>
    </row>
    <row r="287" spans="1:10">
      <c r="A287" s="11"/>
      <c r="B287" s="11"/>
      <c r="C287" s="11"/>
      <c r="D287" s="11"/>
      <c r="E287" s="11"/>
      <c r="F287" s="11"/>
      <c r="G287" s="11"/>
      <c r="H287" s="11"/>
      <c r="I287" s="11"/>
    </row>
    <row r="288" spans="1:10">
      <c r="A288" s="11"/>
      <c r="B288" s="11"/>
      <c r="C288" s="11"/>
      <c r="D288" s="11"/>
      <c r="E288" s="11"/>
      <c r="F288" s="11"/>
      <c r="G288" s="11"/>
      <c r="H288" s="11"/>
      <c r="I288" s="11"/>
    </row>
    <row r="289" spans="1:10">
      <c r="A289" s="11"/>
      <c r="B289" s="11"/>
      <c r="C289" s="11"/>
      <c r="D289" s="11"/>
      <c r="E289" s="11"/>
      <c r="F289" s="11"/>
      <c r="G289" s="11"/>
      <c r="H289" s="11"/>
      <c r="I289" s="11"/>
    </row>
    <row r="290" spans="1:10">
      <c r="A290" s="11"/>
      <c r="B290" s="11"/>
      <c r="C290" s="11"/>
      <c r="D290" s="11"/>
      <c r="E290" s="11"/>
      <c r="F290" s="11"/>
      <c r="G290" s="11"/>
      <c r="H290" s="11"/>
      <c r="I290" s="11"/>
    </row>
    <row r="291" spans="1:10">
      <c r="A291" s="11"/>
      <c r="B291" s="11"/>
      <c r="C291" s="11"/>
      <c r="D291" s="11"/>
      <c r="E291" s="11"/>
      <c r="F291" s="11"/>
      <c r="G291" s="11"/>
      <c r="H291" s="11"/>
      <c r="I291" s="11"/>
    </row>
    <row r="292" spans="1:10">
      <c r="A292" s="11"/>
      <c r="B292" s="11"/>
      <c r="C292" s="11"/>
      <c r="D292" s="11"/>
      <c r="E292" s="11"/>
      <c r="F292" s="11"/>
      <c r="G292" s="11"/>
      <c r="H292" s="11"/>
      <c r="I292" s="11"/>
    </row>
    <row r="293" spans="1:10">
      <c r="A293" s="11"/>
      <c r="B293" s="11"/>
      <c r="C293" s="11"/>
      <c r="D293" s="11"/>
      <c r="E293" s="11"/>
      <c r="F293" s="11"/>
      <c r="G293" s="11"/>
      <c r="H293" s="11"/>
      <c r="I293" s="11"/>
    </row>
    <row r="294" spans="1:10">
      <c r="A294" s="11"/>
      <c r="B294" s="11"/>
      <c r="C294" s="11"/>
      <c r="D294" s="11"/>
      <c r="E294" s="11"/>
      <c r="F294" s="11"/>
      <c r="G294" s="11"/>
      <c r="H294" s="11"/>
      <c r="I294" s="11"/>
    </row>
    <row r="295" spans="1:10">
      <c r="A295" s="11"/>
      <c r="B295" s="11"/>
      <c r="C295" s="11"/>
      <c r="D295" s="11"/>
      <c r="E295" s="11"/>
      <c r="F295" s="11"/>
      <c r="G295" s="11"/>
      <c r="H295" s="11"/>
      <c r="I295" s="11"/>
    </row>
    <row r="296" spans="1:10">
      <c r="A296" s="11"/>
      <c r="B296" s="11"/>
      <c r="C296" s="11"/>
      <c r="D296" s="11"/>
      <c r="E296" s="11"/>
      <c r="F296" s="11"/>
      <c r="G296" s="11"/>
      <c r="H296" s="11"/>
      <c r="I296" s="11"/>
    </row>
    <row r="297" spans="1:10">
      <c r="A297" s="11"/>
      <c r="B297" s="11"/>
      <c r="C297" s="11"/>
      <c r="D297" s="11"/>
      <c r="E297" s="11"/>
      <c r="F297" s="11"/>
      <c r="G297" s="11"/>
      <c r="H297" s="11"/>
      <c r="I297" s="11"/>
    </row>
    <row r="298" spans="1:10">
      <c r="A298" s="11"/>
      <c r="B298" s="11"/>
      <c r="C298" s="11"/>
      <c r="D298" s="11"/>
      <c r="E298" s="11"/>
      <c r="F298" s="11"/>
      <c r="G298" s="11"/>
      <c r="H298" s="11"/>
      <c r="I298" s="11"/>
    </row>
    <row r="299" spans="1:10">
      <c r="A299" s="11"/>
      <c r="B299" s="11"/>
      <c r="C299" s="11"/>
      <c r="D299" s="11"/>
      <c r="E299" s="11"/>
      <c r="F299" s="11"/>
      <c r="G299" s="11"/>
      <c r="H299" s="11"/>
      <c r="I299" s="11"/>
    </row>
    <row r="300" spans="1:10">
      <c r="A300" s="11"/>
    </row>
    <row r="303" spans="1:10">
      <c r="J303" s="11"/>
    </row>
    <row r="304" spans="1:10">
      <c r="J304" s="11"/>
    </row>
    <row r="305" spans="10:10">
      <c r="J305" s="11"/>
    </row>
    <row r="306" spans="10:10">
      <c r="J306" s="11"/>
    </row>
    <row r="307" spans="10:10">
      <c r="J307" s="11"/>
    </row>
    <row r="308" spans="10:10">
      <c r="J308" s="11"/>
    </row>
    <row r="309" spans="10:10">
      <c r="J309" s="11"/>
    </row>
    <row r="310" spans="10:10">
      <c r="J310" s="11"/>
    </row>
    <row r="311" spans="10:10">
      <c r="J311" s="11"/>
    </row>
    <row r="312" spans="10:10">
      <c r="J312" s="11"/>
    </row>
    <row r="313" spans="10:10">
      <c r="J313" s="11"/>
    </row>
    <row r="314" spans="10:10">
      <c r="J314" s="11"/>
    </row>
    <row r="315" spans="10:10">
      <c r="J315" s="11"/>
    </row>
    <row r="316" spans="10:10">
      <c r="J316" s="11"/>
    </row>
    <row r="317" spans="10:10">
      <c r="J317" s="11"/>
    </row>
    <row r="318" spans="10:10">
      <c r="J318" s="11"/>
    </row>
    <row r="319" spans="10:10">
      <c r="J319" s="11"/>
    </row>
    <row r="320" spans="10:10">
      <c r="J320" s="11"/>
    </row>
    <row r="321" spans="10:10">
      <c r="J321" s="11"/>
    </row>
    <row r="322" spans="10:10">
      <c r="J322" s="11"/>
    </row>
    <row r="323" spans="10:10">
      <c r="J323" s="11"/>
    </row>
    <row r="324" spans="10:10">
      <c r="J324" s="11"/>
    </row>
    <row r="325" spans="10:10">
      <c r="J325" s="11"/>
    </row>
    <row r="326" spans="10:10">
      <c r="J326" s="11"/>
    </row>
    <row r="327" spans="10:10">
      <c r="J327" s="11"/>
    </row>
    <row r="328" spans="10:10">
      <c r="J328" s="11"/>
    </row>
    <row r="329" spans="10:10">
      <c r="J329" s="11"/>
    </row>
    <row r="330" spans="10:10">
      <c r="J330" s="11"/>
    </row>
    <row r="331" spans="10:10">
      <c r="J331" s="11"/>
    </row>
    <row r="332" spans="10:10">
      <c r="J332" s="11"/>
    </row>
    <row r="333" spans="10:10">
      <c r="J333" s="11"/>
    </row>
    <row r="334" spans="10:10">
      <c r="J334" s="11"/>
    </row>
    <row r="335" spans="10:10">
      <c r="J335" s="11"/>
    </row>
    <row r="336" spans="10:10">
      <c r="J336" s="11"/>
    </row>
    <row r="337" spans="10:10">
      <c r="J337" s="11"/>
    </row>
    <row r="338" spans="10:10">
      <c r="J338" s="11"/>
    </row>
    <row r="339" spans="10:10">
      <c r="J339" s="11"/>
    </row>
    <row r="340" spans="10:10">
      <c r="J340" s="11"/>
    </row>
    <row r="341" spans="10:10">
      <c r="J341" s="11"/>
    </row>
    <row r="342" spans="10:10">
      <c r="J342" s="11"/>
    </row>
    <row r="343" spans="10:10">
      <c r="J343" s="11"/>
    </row>
    <row r="344" spans="10:10">
      <c r="J344" s="11"/>
    </row>
  </sheetData>
  <conditionalFormatting sqref="C131:I131 F130:I130 B122:H135 B105:E117 B99:G99 B86:B99 B80:F80 N80 C92:E97 B96:E97 C79:G79 C78:F78 C71:F73 D74:G76 C76:F76 D68:F69 D69:G69 C66:G66 C73:G73 C54:G54 B35:F48 B54:C80 E54:G80 B17:D30 D86:F99 B3:E16">
    <cfRule type="cellIs" dxfId="5" priority="10" operator="greaterThan">
      <formula>10</formula>
    </cfRule>
  </conditionalFormatting>
  <conditionalFormatting sqref="I122:I135 D99 C86:C99 D54:D80">
    <cfRule type="cellIs" dxfId="4" priority="8" operator="greaterThan">
      <formula>2</formula>
    </cfRule>
  </conditionalFormatting>
  <printOptions gridLines="1"/>
  <pageMargins left="0.7" right="0.7" top="0.75" bottom="0.75" header="0.3" footer="0.3"/>
  <pageSetup scale="70" orientation="landscape" horizontalDpi="1200" verticalDpi="1200" r:id="rId1"/>
  <headerFooter>
    <oddHeader>&amp;CB3 BMG Area 2012
Air Viable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A1020"/>
  <sheetViews>
    <sheetView topLeftCell="A82" zoomScale="85" zoomScaleNormal="85" workbookViewId="0">
      <pane xSplit="1" topLeftCell="B1" activePane="topRight" state="frozen"/>
      <selection activeCell="A550" sqref="A550"/>
      <selection pane="topRight" activeCell="R134" sqref="R134:U134"/>
    </sheetView>
  </sheetViews>
  <sheetFormatPr defaultRowHeight="12.75"/>
  <cols>
    <col min="1" max="1" width="18.28515625" style="2" customWidth="1"/>
    <col min="2" max="2" width="9.5703125" style="2" bestFit="1" customWidth="1"/>
    <col min="3" max="3" width="9.140625" style="2"/>
    <col min="4" max="4" width="9.5703125" style="2" bestFit="1" customWidth="1"/>
    <col min="5" max="5" width="11.5703125" style="2" bestFit="1" customWidth="1"/>
    <col min="6" max="12" width="9.140625" style="2"/>
    <col min="13" max="13" width="13.140625" style="2" customWidth="1"/>
    <col min="14" max="14" width="11.7109375" style="2" customWidth="1"/>
    <col min="15" max="15" width="11.85546875" style="2" customWidth="1"/>
    <col min="16" max="16" width="10.85546875" style="2" customWidth="1"/>
    <col min="17" max="17" width="15.7109375" style="2" customWidth="1"/>
    <col min="18" max="18" width="11.140625" style="2" customWidth="1"/>
    <col min="19" max="19" width="11.7109375" style="2" customWidth="1"/>
    <col min="20" max="20" width="18" style="2" customWidth="1"/>
    <col min="21" max="22" width="9.140625" style="2"/>
    <col min="23" max="23" width="12" style="2" customWidth="1"/>
    <col min="24" max="24" width="13.28515625" style="2" customWidth="1"/>
    <col min="25" max="16384" width="9.140625" style="2"/>
  </cols>
  <sheetData>
    <row r="1" spans="1:21" ht="24" customHeight="1">
      <c r="A1" s="35" t="s">
        <v>25</v>
      </c>
      <c r="G1" s="19"/>
    </row>
    <row r="2" spans="1:21">
      <c r="A2" s="1" t="s">
        <v>44</v>
      </c>
      <c r="B2" s="68" t="s">
        <v>10</v>
      </c>
      <c r="C2" s="69" t="s">
        <v>10</v>
      </c>
      <c r="D2" s="68" t="s">
        <v>10</v>
      </c>
      <c r="E2" s="69" t="s">
        <v>10</v>
      </c>
      <c r="F2" s="69" t="s">
        <v>10</v>
      </c>
      <c r="G2" s="69" t="s">
        <v>10</v>
      </c>
      <c r="H2" s="69" t="s">
        <v>10</v>
      </c>
      <c r="I2" s="69" t="s">
        <v>10</v>
      </c>
      <c r="J2" s="69" t="s">
        <v>10</v>
      </c>
      <c r="K2" s="69" t="s">
        <v>10</v>
      </c>
      <c r="L2" s="69" t="s">
        <v>13</v>
      </c>
      <c r="M2" s="11"/>
      <c r="N2" s="11"/>
      <c r="O2" s="11"/>
      <c r="P2" s="11"/>
      <c r="Q2" s="11"/>
    </row>
    <row r="3" spans="1:21">
      <c r="A3" s="68" t="s">
        <v>0</v>
      </c>
      <c r="B3" s="68" t="s">
        <v>15</v>
      </c>
      <c r="C3" s="68" t="s">
        <v>16</v>
      </c>
      <c r="D3" s="68" t="s">
        <v>19</v>
      </c>
      <c r="E3" s="68" t="s">
        <v>43</v>
      </c>
      <c r="F3" s="68" t="s">
        <v>16</v>
      </c>
      <c r="G3" s="68" t="s">
        <v>17</v>
      </c>
      <c r="H3" s="68" t="s">
        <v>18</v>
      </c>
      <c r="I3" s="68" t="s">
        <v>20</v>
      </c>
      <c r="J3" s="68" t="s">
        <v>19</v>
      </c>
      <c r="K3" s="68" t="s">
        <v>21</v>
      </c>
      <c r="L3" s="68" t="s">
        <v>22</v>
      </c>
      <c r="M3" s="68" t="s">
        <v>23</v>
      </c>
      <c r="N3" s="68" t="s">
        <v>24</v>
      </c>
      <c r="O3" s="68" t="s">
        <v>5</v>
      </c>
      <c r="P3" s="68" t="s">
        <v>6</v>
      </c>
      <c r="Q3" s="68" t="s">
        <v>7</v>
      </c>
    </row>
    <row r="4" spans="1:21">
      <c r="A4" s="59">
        <v>41092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/>
      <c r="L4" s="37"/>
      <c r="M4" s="37"/>
      <c r="N4" s="37"/>
      <c r="O4" s="37"/>
      <c r="P4" s="11" t="s">
        <v>106</v>
      </c>
      <c r="Q4" s="18"/>
      <c r="R4" s="11"/>
      <c r="S4" s="11"/>
      <c r="T4" s="11"/>
      <c r="U4" s="11"/>
    </row>
    <row r="5" spans="1:21">
      <c r="A5" s="7">
        <v>41101</v>
      </c>
      <c r="B5" s="10">
        <v>0</v>
      </c>
      <c r="C5" s="13">
        <v>0</v>
      </c>
      <c r="D5" s="16">
        <v>1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1</v>
      </c>
      <c r="L5" s="13"/>
      <c r="M5" s="13"/>
      <c r="N5" s="13"/>
      <c r="O5" s="13"/>
      <c r="P5" s="13" t="s">
        <v>69</v>
      </c>
      <c r="Q5" s="16"/>
      <c r="R5" s="11"/>
      <c r="S5" s="11"/>
      <c r="T5" s="11"/>
      <c r="U5" s="11"/>
    </row>
    <row r="6" spans="1:21">
      <c r="A6" s="7">
        <v>41109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/>
      <c r="L6" s="13"/>
      <c r="M6" s="13"/>
      <c r="N6" s="13"/>
      <c r="O6" s="13"/>
      <c r="P6" s="11" t="s">
        <v>81</v>
      </c>
      <c r="Q6" s="16"/>
      <c r="R6" s="11"/>
      <c r="S6" s="11"/>
      <c r="T6" s="11"/>
      <c r="U6" s="11"/>
    </row>
    <row r="7" spans="1:21">
      <c r="A7" s="5">
        <v>41113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6">
        <v>1</v>
      </c>
      <c r="K7" s="10">
        <v>1</v>
      </c>
      <c r="L7" s="13"/>
      <c r="M7" s="13"/>
      <c r="N7" s="13"/>
      <c r="O7" s="13"/>
      <c r="P7" s="11" t="s">
        <v>68</v>
      </c>
      <c r="Q7" s="16"/>
      <c r="R7" s="11"/>
      <c r="S7" s="11"/>
      <c r="T7" s="11"/>
      <c r="U7" s="11"/>
    </row>
    <row r="8" spans="1:21">
      <c r="A8" s="5">
        <v>41120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6">
        <v>0</v>
      </c>
      <c r="K8" s="10"/>
      <c r="L8" s="13"/>
      <c r="M8" s="13"/>
      <c r="N8" s="13"/>
      <c r="O8" s="13"/>
      <c r="P8" s="11" t="s">
        <v>71</v>
      </c>
      <c r="Q8" s="16"/>
      <c r="R8" s="11"/>
      <c r="S8" s="11"/>
      <c r="T8" s="11"/>
      <c r="U8" s="11"/>
    </row>
    <row r="9" spans="1:21">
      <c r="A9" s="5">
        <v>41129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1">
        <v>2</v>
      </c>
      <c r="I9" s="11">
        <v>0</v>
      </c>
      <c r="J9" s="16">
        <v>0</v>
      </c>
      <c r="K9" s="10">
        <v>2</v>
      </c>
      <c r="L9" s="13"/>
      <c r="M9" s="13"/>
      <c r="N9" s="13"/>
      <c r="O9" s="13"/>
      <c r="P9" s="13" t="s">
        <v>90</v>
      </c>
      <c r="Q9" s="16"/>
      <c r="R9" s="11"/>
      <c r="S9" s="11"/>
      <c r="T9" s="11"/>
      <c r="U9" s="11"/>
    </row>
    <row r="10" spans="1:21">
      <c r="A10" s="5">
        <v>41137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6">
        <v>1</v>
      </c>
      <c r="K10" s="10">
        <v>1</v>
      </c>
      <c r="L10" s="13"/>
      <c r="M10" s="13"/>
      <c r="N10" s="13"/>
      <c r="O10" s="13"/>
      <c r="P10" s="11" t="s">
        <v>119</v>
      </c>
      <c r="Q10" s="16"/>
      <c r="R10" s="11"/>
      <c r="S10" s="11"/>
      <c r="T10" s="11"/>
      <c r="U10" s="11"/>
    </row>
    <row r="11" spans="1:21">
      <c r="A11" s="5">
        <v>41141</v>
      </c>
      <c r="B11" s="10">
        <v>1</v>
      </c>
      <c r="C11" s="13">
        <v>0</v>
      </c>
      <c r="D11" s="16">
        <v>0</v>
      </c>
      <c r="E11" s="10">
        <v>0</v>
      </c>
      <c r="F11" s="11">
        <v>0</v>
      </c>
      <c r="G11" s="11">
        <v>0</v>
      </c>
      <c r="H11" s="11">
        <v>1</v>
      </c>
      <c r="I11" s="11">
        <v>0</v>
      </c>
      <c r="J11" s="16">
        <v>0</v>
      </c>
      <c r="K11" s="10">
        <v>1</v>
      </c>
      <c r="L11" s="13"/>
      <c r="M11" s="13"/>
      <c r="N11" s="13">
        <v>1</v>
      </c>
      <c r="O11" s="13"/>
      <c r="P11" s="13" t="s">
        <v>95</v>
      </c>
      <c r="Q11" s="79" t="s">
        <v>96</v>
      </c>
      <c r="R11" s="11"/>
      <c r="S11" s="11"/>
      <c r="T11" s="11"/>
      <c r="U11" s="11"/>
    </row>
    <row r="12" spans="1:21">
      <c r="A12" s="5">
        <v>41148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1">
        <v>2</v>
      </c>
      <c r="I12" s="11">
        <v>0</v>
      </c>
      <c r="J12" s="16">
        <v>0</v>
      </c>
      <c r="K12" s="10">
        <v>2</v>
      </c>
      <c r="L12" s="13"/>
      <c r="M12" s="13"/>
      <c r="N12" s="13"/>
      <c r="O12" s="13"/>
      <c r="P12" s="11" t="s">
        <v>120</v>
      </c>
      <c r="Q12" s="79"/>
      <c r="R12" s="11"/>
      <c r="S12" s="11"/>
      <c r="T12" s="11"/>
      <c r="U12" s="11"/>
    </row>
    <row r="13" spans="1:21">
      <c r="A13" s="5">
        <v>41157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/>
      <c r="L13" s="13"/>
      <c r="M13" s="13"/>
      <c r="N13" s="13"/>
      <c r="O13" s="13"/>
      <c r="P13" s="11" t="s">
        <v>126</v>
      </c>
      <c r="Q13" s="79"/>
      <c r="R13" s="11"/>
      <c r="S13" s="11"/>
      <c r="T13" s="11"/>
      <c r="U13" s="11"/>
    </row>
    <row r="14" spans="1:21">
      <c r="A14" s="5">
        <v>41157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/>
      <c r="L14" s="13"/>
      <c r="M14" s="13"/>
      <c r="N14" s="13"/>
      <c r="O14" s="13"/>
      <c r="P14" s="13" t="s">
        <v>128</v>
      </c>
      <c r="Q14" s="16" t="s">
        <v>115</v>
      </c>
      <c r="R14" s="11"/>
      <c r="S14" s="11"/>
      <c r="T14" s="11"/>
      <c r="U14" s="11"/>
    </row>
    <row r="15" spans="1:21">
      <c r="A15" s="5">
        <v>41164</v>
      </c>
      <c r="B15" s="10">
        <v>1</v>
      </c>
      <c r="C15" s="13">
        <v>0</v>
      </c>
      <c r="D15" s="13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1</v>
      </c>
      <c r="L15" s="13"/>
      <c r="M15" s="13"/>
      <c r="N15" s="13"/>
      <c r="O15" s="13"/>
      <c r="P15" s="11" t="s">
        <v>132</v>
      </c>
      <c r="Q15" s="16"/>
      <c r="R15" s="11"/>
      <c r="S15" s="11"/>
      <c r="T15" s="11"/>
      <c r="U15" s="11"/>
    </row>
    <row r="16" spans="1:21">
      <c r="A16" s="5">
        <v>41169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/>
      <c r="L16" s="13"/>
      <c r="M16" s="13"/>
      <c r="N16" s="13"/>
      <c r="O16" s="13"/>
      <c r="P16" s="13" t="s">
        <v>133</v>
      </c>
      <c r="Q16" s="16"/>
      <c r="R16" s="11"/>
      <c r="S16" s="11"/>
      <c r="T16" s="11"/>
      <c r="U16" s="11"/>
    </row>
    <row r="17" spans="1:21" ht="13.5" thickBot="1">
      <c r="A17" s="6">
        <v>41176</v>
      </c>
      <c r="B17" s="14">
        <v>0</v>
      </c>
      <c r="C17" s="15">
        <v>0</v>
      </c>
      <c r="D17" s="17">
        <v>0</v>
      </c>
      <c r="E17" s="14">
        <v>0</v>
      </c>
      <c r="F17" s="15">
        <v>0</v>
      </c>
      <c r="G17" s="15">
        <v>0</v>
      </c>
      <c r="H17" s="15">
        <v>1</v>
      </c>
      <c r="I17" s="15">
        <v>0</v>
      </c>
      <c r="J17" s="17">
        <v>0</v>
      </c>
      <c r="K17" s="14"/>
      <c r="L17" s="15">
        <v>1</v>
      </c>
      <c r="M17" s="15"/>
      <c r="N17" s="15"/>
      <c r="O17" s="15"/>
      <c r="P17" s="15" t="s">
        <v>122</v>
      </c>
      <c r="Q17" s="17"/>
      <c r="R17" s="11"/>
      <c r="S17" s="11"/>
      <c r="T17" s="11"/>
      <c r="U17" s="11"/>
    </row>
    <row r="18" spans="1:21" ht="13.5" thickBot="1">
      <c r="A18" s="59">
        <v>41092</v>
      </c>
      <c r="B18" s="12">
        <v>0</v>
      </c>
      <c r="C18" s="12">
        <v>0</v>
      </c>
      <c r="D18" s="37">
        <v>1</v>
      </c>
      <c r="E18" s="37">
        <v>0</v>
      </c>
      <c r="F18" s="37">
        <v>0</v>
      </c>
      <c r="G18" s="37">
        <v>0</v>
      </c>
      <c r="H18" s="37">
        <v>0</v>
      </c>
      <c r="I18" s="132">
        <v>0</v>
      </c>
      <c r="J18" s="133">
        <v>0</v>
      </c>
      <c r="K18" s="12">
        <v>1</v>
      </c>
      <c r="L18" s="37"/>
      <c r="M18" s="37"/>
      <c r="N18" s="18"/>
      <c r="O18" s="37"/>
      <c r="P18" s="11" t="s">
        <v>106</v>
      </c>
      <c r="Q18" s="18"/>
      <c r="R18" s="11"/>
      <c r="S18" s="11"/>
    </row>
    <row r="19" spans="1:21" ht="13.5" thickBot="1">
      <c r="A19" s="7">
        <v>41101</v>
      </c>
      <c r="B19" s="10">
        <v>0</v>
      </c>
      <c r="C19" s="10">
        <v>0</v>
      </c>
      <c r="D19" s="10">
        <v>0</v>
      </c>
      <c r="E19" s="10">
        <v>0</v>
      </c>
      <c r="F19" s="16">
        <v>3</v>
      </c>
      <c r="G19" s="10">
        <v>0</v>
      </c>
      <c r="H19" s="16">
        <v>0</v>
      </c>
      <c r="I19" s="132">
        <v>0</v>
      </c>
      <c r="J19" s="133">
        <v>0</v>
      </c>
      <c r="K19" s="10"/>
      <c r="L19" s="13"/>
      <c r="M19" s="13"/>
      <c r="N19" s="16"/>
      <c r="O19" s="13"/>
      <c r="P19" s="13" t="s">
        <v>69</v>
      </c>
      <c r="Q19" s="16"/>
      <c r="R19" s="11"/>
      <c r="S19" s="11"/>
    </row>
    <row r="20" spans="1:21" ht="13.5" thickBot="1">
      <c r="A20" s="7">
        <v>41109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32">
        <v>0</v>
      </c>
      <c r="J20" s="133">
        <v>0</v>
      </c>
      <c r="K20" s="10"/>
      <c r="L20" s="13"/>
      <c r="M20" s="13"/>
      <c r="N20" s="16"/>
      <c r="O20" s="13"/>
      <c r="P20" s="11" t="s">
        <v>81</v>
      </c>
      <c r="Q20" s="16"/>
      <c r="R20" s="11"/>
      <c r="S20" s="11"/>
    </row>
    <row r="21" spans="1:21" ht="13.5" thickBot="1">
      <c r="A21" s="5">
        <v>41113</v>
      </c>
      <c r="B21" s="10">
        <v>0</v>
      </c>
      <c r="C21" s="10">
        <v>0</v>
      </c>
      <c r="D21" s="10">
        <v>0</v>
      </c>
      <c r="E21" s="13">
        <v>1</v>
      </c>
      <c r="F21" s="16">
        <v>0</v>
      </c>
      <c r="G21" s="10">
        <v>0</v>
      </c>
      <c r="H21" s="16">
        <v>1</v>
      </c>
      <c r="I21" s="132">
        <v>0</v>
      </c>
      <c r="J21" s="133">
        <v>0</v>
      </c>
      <c r="K21" s="10">
        <v>2</v>
      </c>
      <c r="L21" s="13"/>
      <c r="M21" s="13"/>
      <c r="N21" s="16"/>
      <c r="O21" s="13"/>
      <c r="P21" s="11" t="s">
        <v>68</v>
      </c>
      <c r="Q21" s="79"/>
      <c r="R21" s="11"/>
      <c r="S21" s="11"/>
    </row>
    <row r="22" spans="1:21" ht="13.5" thickBot="1">
      <c r="A22" s="5">
        <v>41120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32">
        <v>0</v>
      </c>
      <c r="J22" s="133">
        <v>0</v>
      </c>
      <c r="K22" s="10"/>
      <c r="L22" s="13"/>
      <c r="M22" s="13"/>
      <c r="N22" s="16"/>
      <c r="O22" s="13"/>
      <c r="P22" s="11" t="s">
        <v>71</v>
      </c>
      <c r="Q22" s="16"/>
      <c r="R22" s="11"/>
      <c r="S22" s="11"/>
    </row>
    <row r="23" spans="1:21" ht="13.5" thickBot="1">
      <c r="A23" s="5">
        <v>41129</v>
      </c>
      <c r="B23" s="10">
        <v>0</v>
      </c>
      <c r="C23" s="13">
        <v>0</v>
      </c>
      <c r="D23" s="13">
        <v>1</v>
      </c>
      <c r="E23" s="13">
        <v>0</v>
      </c>
      <c r="F23" s="16">
        <v>0</v>
      </c>
      <c r="G23" s="10">
        <v>0</v>
      </c>
      <c r="H23" s="16">
        <v>0</v>
      </c>
      <c r="I23" s="132">
        <v>0</v>
      </c>
      <c r="J23" s="133">
        <v>0</v>
      </c>
      <c r="K23" s="10"/>
      <c r="L23" s="13">
        <v>1</v>
      </c>
      <c r="M23" s="13"/>
      <c r="N23" s="16"/>
      <c r="O23" s="13"/>
      <c r="P23" s="13" t="s">
        <v>90</v>
      </c>
      <c r="Q23" s="16"/>
      <c r="R23" s="11"/>
      <c r="S23" s="11"/>
    </row>
    <row r="24" spans="1:21" ht="13.5" thickBot="1">
      <c r="A24" s="5">
        <v>41137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32">
        <v>0</v>
      </c>
      <c r="J24" s="133">
        <v>0</v>
      </c>
      <c r="K24" s="10"/>
      <c r="L24" s="13"/>
      <c r="M24" s="13"/>
      <c r="N24" s="16"/>
      <c r="O24" s="13"/>
      <c r="P24" s="11" t="s">
        <v>119</v>
      </c>
      <c r="Q24" s="16"/>
      <c r="R24" s="11"/>
      <c r="S24" s="11"/>
    </row>
    <row r="25" spans="1:21" ht="13.5" thickBot="1">
      <c r="A25" s="5">
        <v>41141</v>
      </c>
      <c r="B25" s="10">
        <v>0</v>
      </c>
      <c r="C25" s="10">
        <v>0</v>
      </c>
      <c r="D25" s="10">
        <v>0</v>
      </c>
      <c r="E25" s="10">
        <v>0</v>
      </c>
      <c r="F25" s="16">
        <v>1</v>
      </c>
      <c r="G25" s="10">
        <v>0</v>
      </c>
      <c r="H25" s="16">
        <v>0</v>
      </c>
      <c r="I25" s="132">
        <v>0</v>
      </c>
      <c r="J25" s="133">
        <v>0</v>
      </c>
      <c r="K25" s="10">
        <v>1</v>
      </c>
      <c r="L25" s="13"/>
      <c r="M25" s="13"/>
      <c r="N25" s="16"/>
      <c r="O25" s="13"/>
      <c r="P25" s="4" t="s">
        <v>95</v>
      </c>
      <c r="Q25" s="16"/>
      <c r="R25" s="11"/>
      <c r="S25" s="11"/>
    </row>
    <row r="26" spans="1:21" ht="13.5" thickBot="1">
      <c r="A26" s="5">
        <v>41148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32">
        <v>0</v>
      </c>
      <c r="J26" s="133">
        <v>0</v>
      </c>
      <c r="K26" s="10"/>
      <c r="L26" s="13"/>
      <c r="M26" s="13"/>
      <c r="N26" s="16"/>
      <c r="O26" s="13"/>
      <c r="P26" s="4" t="s">
        <v>120</v>
      </c>
      <c r="Q26" s="16"/>
      <c r="R26" s="11"/>
      <c r="S26" s="11">
        <f>9+7+6+12+8+15+11</f>
        <v>68</v>
      </c>
    </row>
    <row r="27" spans="1:21" ht="13.5" thickBot="1">
      <c r="A27" s="5">
        <v>41157</v>
      </c>
      <c r="B27" s="10">
        <v>0</v>
      </c>
      <c r="C27" s="10">
        <v>0</v>
      </c>
      <c r="D27" s="10">
        <v>0</v>
      </c>
      <c r="E27" s="10">
        <v>0</v>
      </c>
      <c r="F27" s="16">
        <v>1</v>
      </c>
      <c r="G27" s="10">
        <v>0</v>
      </c>
      <c r="H27" s="16">
        <v>0</v>
      </c>
      <c r="I27" s="132">
        <v>0</v>
      </c>
      <c r="J27" s="133">
        <v>0</v>
      </c>
      <c r="K27" s="10"/>
      <c r="L27" s="13">
        <v>1</v>
      </c>
      <c r="M27" s="13"/>
      <c r="N27" s="16"/>
      <c r="O27" s="13"/>
      <c r="P27" s="13" t="s">
        <v>126</v>
      </c>
      <c r="Q27" s="16"/>
      <c r="R27" s="11"/>
      <c r="S27" s="11"/>
    </row>
    <row r="28" spans="1:21" ht="13.5" thickBot="1">
      <c r="A28" s="5">
        <v>41157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32">
        <v>0</v>
      </c>
      <c r="J28" s="133">
        <v>0</v>
      </c>
      <c r="K28" s="10"/>
      <c r="L28" s="13"/>
      <c r="M28" s="13"/>
      <c r="N28" s="16"/>
      <c r="O28" s="13"/>
      <c r="P28" s="13" t="s">
        <v>128</v>
      </c>
      <c r="Q28" s="16" t="s">
        <v>115</v>
      </c>
      <c r="R28" s="11"/>
      <c r="S28" s="11"/>
    </row>
    <row r="29" spans="1:21" ht="13.5" thickBot="1">
      <c r="A29" s="5">
        <v>41164</v>
      </c>
      <c r="B29" s="10">
        <v>0</v>
      </c>
      <c r="C29" s="13">
        <v>1</v>
      </c>
      <c r="D29" s="13">
        <v>0</v>
      </c>
      <c r="E29" s="13">
        <v>0</v>
      </c>
      <c r="F29" s="13">
        <v>0</v>
      </c>
      <c r="G29" s="10">
        <v>2</v>
      </c>
      <c r="H29" s="13">
        <v>0</v>
      </c>
      <c r="I29" s="132">
        <v>0</v>
      </c>
      <c r="J29" s="133">
        <v>0</v>
      </c>
      <c r="K29" s="10">
        <v>2</v>
      </c>
      <c r="L29" s="13">
        <v>1</v>
      </c>
      <c r="M29" s="13"/>
      <c r="N29" s="16"/>
      <c r="O29" s="13"/>
      <c r="P29" s="11" t="s">
        <v>132</v>
      </c>
      <c r="Q29" s="16" t="s">
        <v>70</v>
      </c>
      <c r="R29" s="11"/>
      <c r="S29" s="11"/>
    </row>
    <row r="30" spans="1:21" ht="13.5" thickBot="1">
      <c r="A30" s="5">
        <v>41169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32">
        <v>0</v>
      </c>
      <c r="J30" s="133">
        <v>0</v>
      </c>
      <c r="K30" s="10"/>
      <c r="L30" s="13"/>
      <c r="M30" s="13"/>
      <c r="N30" s="16"/>
      <c r="O30" s="13"/>
      <c r="P30" s="13" t="s">
        <v>133</v>
      </c>
      <c r="Q30" s="16"/>
      <c r="R30" s="11"/>
      <c r="S30" s="11"/>
    </row>
    <row r="31" spans="1:21" ht="13.5" thickBot="1">
      <c r="A31" s="6">
        <v>41176</v>
      </c>
      <c r="B31" s="14">
        <v>1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32">
        <v>0</v>
      </c>
      <c r="J31" s="133">
        <v>0</v>
      </c>
      <c r="K31" s="14"/>
      <c r="L31" s="15"/>
      <c r="M31" s="15">
        <v>1</v>
      </c>
      <c r="N31" s="17"/>
      <c r="O31" s="15"/>
      <c r="P31" s="15" t="s">
        <v>122</v>
      </c>
      <c r="Q31" s="17"/>
      <c r="R31" s="11"/>
      <c r="S31" s="11"/>
    </row>
    <row r="32" spans="1:21">
      <c r="B32" s="2">
        <f>COUNT(B4:H31,I4:J17)</f>
        <v>224</v>
      </c>
      <c r="K32" s="2">
        <f>SUM(K4:K31)</f>
        <v>15</v>
      </c>
      <c r="L32" s="2">
        <f t="shared" ref="L32:N32" si="0">SUM(L4:L31)</f>
        <v>4</v>
      </c>
      <c r="M32" s="2">
        <f t="shared" si="0"/>
        <v>1</v>
      </c>
      <c r="N32" s="2">
        <f t="shared" si="0"/>
        <v>1</v>
      </c>
      <c r="O32" s="11"/>
      <c r="P32" s="11"/>
      <c r="Q32" s="11"/>
      <c r="R32" s="11"/>
      <c r="S32" s="11"/>
      <c r="T32" s="11"/>
      <c r="U32" s="11"/>
    </row>
    <row r="33" spans="1:27">
      <c r="A33" s="35" t="s">
        <v>25</v>
      </c>
      <c r="O33" s="11"/>
      <c r="P33" s="11"/>
      <c r="Q33" s="11"/>
      <c r="S33" s="11"/>
      <c r="T33" s="11"/>
      <c r="U33" s="11"/>
    </row>
    <row r="34" spans="1:27">
      <c r="A34" s="1" t="s">
        <v>38</v>
      </c>
      <c r="B34" s="68" t="s">
        <v>10</v>
      </c>
      <c r="C34" s="68" t="s">
        <v>10</v>
      </c>
      <c r="D34" s="68" t="s">
        <v>10</v>
      </c>
      <c r="E34" s="68" t="s">
        <v>10</v>
      </c>
      <c r="F34" s="68" t="s">
        <v>10</v>
      </c>
      <c r="G34" s="68" t="s">
        <v>10</v>
      </c>
      <c r="H34" s="68" t="s">
        <v>13</v>
      </c>
      <c r="I34" s="11"/>
      <c r="J34" s="11"/>
      <c r="K34" s="11"/>
      <c r="L34" s="11"/>
      <c r="M34" s="11"/>
      <c r="N34" s="11"/>
      <c r="P34" s="11"/>
      <c r="Q34" s="11"/>
      <c r="R34" s="11"/>
      <c r="T34" s="11"/>
      <c r="U34" s="11"/>
      <c r="V34" s="11"/>
    </row>
    <row r="35" spans="1:27">
      <c r="A35" s="68" t="s">
        <v>0</v>
      </c>
      <c r="B35" s="68" t="s">
        <v>15</v>
      </c>
      <c r="C35" s="68" t="s">
        <v>16</v>
      </c>
      <c r="D35" s="68" t="s">
        <v>17</v>
      </c>
      <c r="E35" s="68" t="s">
        <v>18</v>
      </c>
      <c r="F35" s="68" t="s">
        <v>19</v>
      </c>
      <c r="G35" s="68" t="s">
        <v>47</v>
      </c>
      <c r="H35" s="68" t="s">
        <v>21</v>
      </c>
      <c r="I35" s="68" t="s">
        <v>22</v>
      </c>
      <c r="J35" s="68" t="s">
        <v>23</v>
      </c>
      <c r="K35" s="68" t="s">
        <v>24</v>
      </c>
      <c r="L35" s="68" t="s">
        <v>5</v>
      </c>
      <c r="M35" s="68" t="s">
        <v>6</v>
      </c>
      <c r="N35" s="68" t="s">
        <v>7</v>
      </c>
      <c r="P35" s="11"/>
      <c r="Q35" s="11"/>
      <c r="R35" s="11"/>
      <c r="T35" s="11"/>
      <c r="U35" s="11"/>
      <c r="V35" s="11"/>
    </row>
    <row r="36" spans="1:27">
      <c r="A36" s="108">
        <v>41092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/>
      <c r="I36" s="13"/>
      <c r="J36" s="13"/>
      <c r="K36" s="13"/>
      <c r="L36" s="13"/>
      <c r="M36" s="11" t="s">
        <v>106</v>
      </c>
      <c r="N36" s="13"/>
      <c r="P36" s="11"/>
      <c r="Q36" s="11"/>
      <c r="R36" s="11"/>
      <c r="T36" s="11"/>
      <c r="U36" s="11"/>
      <c r="V36" s="11"/>
    </row>
    <row r="37" spans="1:27">
      <c r="A37" s="7">
        <v>41099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/>
      <c r="I37" s="13"/>
      <c r="J37" s="13"/>
      <c r="K37" s="13"/>
      <c r="L37" s="13"/>
      <c r="M37" s="82" t="s">
        <v>73</v>
      </c>
      <c r="N37" s="16"/>
      <c r="P37" s="11"/>
      <c r="Q37" s="11"/>
      <c r="R37" s="11"/>
      <c r="T37" s="11"/>
      <c r="U37" s="11"/>
      <c r="V37" s="11"/>
    </row>
    <row r="38" spans="1:27" ht="15">
      <c r="A38" s="7">
        <v>41106</v>
      </c>
      <c r="B38" s="10">
        <v>1</v>
      </c>
      <c r="C38" s="13">
        <v>1</v>
      </c>
      <c r="D38" s="13">
        <v>0</v>
      </c>
      <c r="E38" s="13">
        <v>1</v>
      </c>
      <c r="F38" s="13">
        <v>0</v>
      </c>
      <c r="G38" s="16">
        <v>0</v>
      </c>
      <c r="H38" s="10">
        <v>2</v>
      </c>
      <c r="I38" s="13">
        <v>1</v>
      </c>
      <c r="J38" s="13"/>
      <c r="K38" s="13"/>
      <c r="L38" s="13"/>
      <c r="M38" s="98" t="s">
        <v>85</v>
      </c>
      <c r="N38" s="16"/>
      <c r="P38" s="11"/>
      <c r="Q38" s="11"/>
      <c r="R38" s="11"/>
      <c r="T38" s="11"/>
      <c r="U38" s="11"/>
      <c r="V38" s="11"/>
    </row>
    <row r="39" spans="1:27">
      <c r="A39" s="5">
        <v>41114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/>
      <c r="I39" s="13"/>
      <c r="J39" s="13"/>
      <c r="K39" s="13"/>
      <c r="L39" s="13"/>
      <c r="M39" s="42" t="s">
        <v>65</v>
      </c>
      <c r="N39" s="16"/>
      <c r="P39" s="11"/>
      <c r="Q39" s="11"/>
      <c r="R39" s="11"/>
      <c r="T39" s="11"/>
      <c r="U39" s="11"/>
      <c r="V39" s="11"/>
    </row>
    <row r="40" spans="1:27">
      <c r="A40" s="5">
        <v>41120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/>
      <c r="I40" s="13"/>
      <c r="J40" s="13"/>
      <c r="K40" s="13"/>
      <c r="L40" s="13"/>
      <c r="M40" s="11" t="s">
        <v>71</v>
      </c>
      <c r="N40" s="16"/>
      <c r="P40" s="11"/>
      <c r="Q40" s="11"/>
      <c r="R40" s="11"/>
      <c r="T40" s="11"/>
      <c r="U40" s="11"/>
      <c r="V40" s="11"/>
    </row>
    <row r="41" spans="1:27">
      <c r="A41" s="5">
        <v>41131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6">
        <v>1</v>
      </c>
      <c r="H41" s="10">
        <v>1</v>
      </c>
      <c r="I41" s="13"/>
      <c r="J41" s="13"/>
      <c r="K41" s="13"/>
      <c r="L41" s="13"/>
      <c r="M41" s="13" t="s">
        <v>116</v>
      </c>
      <c r="N41" s="16"/>
      <c r="P41" s="11"/>
      <c r="Q41" s="11"/>
      <c r="R41" s="11"/>
      <c r="T41" s="11"/>
      <c r="U41" s="11"/>
      <c r="V41" s="11"/>
    </row>
    <row r="42" spans="1:27">
      <c r="A42" s="5">
        <v>41134</v>
      </c>
      <c r="B42" s="10">
        <v>0</v>
      </c>
      <c r="C42" s="10">
        <v>0</v>
      </c>
      <c r="D42" s="10">
        <v>0</v>
      </c>
      <c r="E42" s="13">
        <v>1</v>
      </c>
      <c r="F42" s="13">
        <v>0</v>
      </c>
      <c r="G42" s="16">
        <v>0</v>
      </c>
      <c r="H42" s="10"/>
      <c r="I42" s="13">
        <v>1</v>
      </c>
      <c r="J42" s="13"/>
      <c r="K42" s="13"/>
      <c r="L42" s="13"/>
      <c r="M42" s="13" t="s">
        <v>87</v>
      </c>
      <c r="N42" s="16"/>
      <c r="P42" s="11"/>
      <c r="Q42" s="11"/>
      <c r="R42" s="11"/>
      <c r="T42" s="11"/>
      <c r="U42" s="11"/>
      <c r="V42" s="11"/>
    </row>
    <row r="43" spans="1:27">
      <c r="A43" s="5">
        <v>41142</v>
      </c>
      <c r="B43" s="10">
        <v>0</v>
      </c>
      <c r="C43" s="13">
        <v>0</v>
      </c>
      <c r="D43" s="13">
        <v>1</v>
      </c>
      <c r="E43" s="13">
        <v>1</v>
      </c>
      <c r="F43" s="13">
        <v>0</v>
      </c>
      <c r="G43" s="16">
        <v>3</v>
      </c>
      <c r="H43" s="10">
        <v>4</v>
      </c>
      <c r="I43" s="13">
        <v>1</v>
      </c>
      <c r="J43" s="13"/>
      <c r="K43" s="13"/>
      <c r="L43" s="13"/>
      <c r="M43" s="13" t="s">
        <v>88</v>
      </c>
      <c r="N43" s="16"/>
      <c r="P43" s="11"/>
      <c r="Q43" s="11"/>
      <c r="R43" s="11"/>
      <c r="T43" s="11"/>
      <c r="U43" s="11"/>
      <c r="V43" s="11"/>
      <c r="W43" s="11"/>
      <c r="X43" s="11"/>
      <c r="Y43" s="11"/>
      <c r="Z43" s="11"/>
      <c r="AA43" s="11"/>
    </row>
    <row r="44" spans="1:27">
      <c r="A44" s="5">
        <v>41149</v>
      </c>
      <c r="B44" s="10">
        <v>2</v>
      </c>
      <c r="C44" s="13">
        <v>0</v>
      </c>
      <c r="D44" s="13">
        <v>0</v>
      </c>
      <c r="E44" s="13">
        <v>0</v>
      </c>
      <c r="F44" s="13">
        <v>1</v>
      </c>
      <c r="G44" s="16">
        <v>2</v>
      </c>
      <c r="H44" s="10">
        <v>2</v>
      </c>
      <c r="I44" s="13">
        <v>2</v>
      </c>
      <c r="J44" s="13"/>
      <c r="K44" s="13">
        <v>1</v>
      </c>
      <c r="L44" s="13"/>
      <c r="M44" s="13" t="s">
        <v>103</v>
      </c>
      <c r="N44" s="16" t="s">
        <v>104</v>
      </c>
      <c r="P44" s="11"/>
      <c r="Q44" s="11"/>
      <c r="R44" s="11"/>
      <c r="T44" s="11"/>
      <c r="U44" s="11"/>
      <c r="V44" s="11"/>
      <c r="W44" s="11"/>
      <c r="X44" s="11"/>
      <c r="Y44" s="11"/>
      <c r="Z44" s="11"/>
      <c r="AA44" s="11"/>
    </row>
    <row r="45" spans="1:27">
      <c r="A45" s="5">
        <v>41159</v>
      </c>
      <c r="B45" s="10">
        <v>0</v>
      </c>
      <c r="C45" s="10">
        <v>0</v>
      </c>
      <c r="D45" s="10">
        <v>0</v>
      </c>
      <c r="E45" s="10">
        <v>0</v>
      </c>
      <c r="F45" s="13">
        <v>12</v>
      </c>
      <c r="G45" s="16">
        <v>0</v>
      </c>
      <c r="H45" s="10"/>
      <c r="I45" s="13">
        <v>12</v>
      </c>
      <c r="J45" s="13"/>
      <c r="K45" s="13"/>
      <c r="L45" s="13"/>
      <c r="M45" s="13" t="s">
        <v>113</v>
      </c>
      <c r="N45" s="16" t="s">
        <v>115</v>
      </c>
      <c r="P45" s="11"/>
      <c r="Q45" s="11"/>
      <c r="R45" s="11"/>
      <c r="T45" s="11"/>
      <c r="U45" s="11"/>
      <c r="V45" s="11"/>
      <c r="W45" s="11"/>
      <c r="X45" s="11"/>
      <c r="Y45" s="11"/>
      <c r="Z45" s="11"/>
      <c r="AA45" s="11"/>
    </row>
    <row r="46" spans="1:27">
      <c r="A46" s="5">
        <v>41159</v>
      </c>
      <c r="B46" s="10">
        <v>0</v>
      </c>
      <c r="C46" s="13">
        <v>3</v>
      </c>
      <c r="D46" s="13">
        <v>0</v>
      </c>
      <c r="E46" s="13">
        <v>0</v>
      </c>
      <c r="F46" s="13">
        <v>5</v>
      </c>
      <c r="G46" s="16">
        <v>4</v>
      </c>
      <c r="H46" s="10">
        <v>4</v>
      </c>
      <c r="I46" s="13">
        <v>5</v>
      </c>
      <c r="J46" s="13">
        <v>3</v>
      </c>
      <c r="K46" s="13"/>
      <c r="L46" s="13"/>
      <c r="M46" s="13" t="s">
        <v>110</v>
      </c>
      <c r="N46" s="16"/>
      <c r="P46" s="11"/>
      <c r="Q46" s="11"/>
      <c r="R46" s="11"/>
    </row>
    <row r="47" spans="1:27">
      <c r="A47" s="5">
        <v>41162</v>
      </c>
      <c r="B47" s="10">
        <v>1</v>
      </c>
      <c r="C47" s="13">
        <v>0</v>
      </c>
      <c r="D47" s="13">
        <v>0</v>
      </c>
      <c r="E47" s="13">
        <v>2</v>
      </c>
      <c r="F47" s="13">
        <v>1</v>
      </c>
      <c r="G47" s="16">
        <v>0</v>
      </c>
      <c r="H47" s="10">
        <v>4</v>
      </c>
      <c r="I47" s="13"/>
      <c r="J47" s="13"/>
      <c r="K47" s="13"/>
      <c r="L47" s="13"/>
      <c r="M47" s="13" t="s">
        <v>99</v>
      </c>
      <c r="N47" s="16"/>
      <c r="P47" s="11"/>
      <c r="Q47" s="11"/>
      <c r="R47" s="11"/>
    </row>
    <row r="48" spans="1:27">
      <c r="A48" s="5">
        <v>41169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/>
      <c r="I48" s="13"/>
      <c r="J48" s="13"/>
      <c r="K48" s="13"/>
      <c r="L48" s="13"/>
      <c r="M48" s="13" t="s">
        <v>133</v>
      </c>
      <c r="N48" s="16"/>
      <c r="P48" s="11"/>
      <c r="Q48" s="11"/>
      <c r="R48" s="11"/>
    </row>
    <row r="49" spans="1:24" ht="13.5" thickBot="1">
      <c r="A49" s="6">
        <v>41179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P49" s="11"/>
      <c r="Q49" s="11"/>
      <c r="R49" s="11"/>
    </row>
    <row r="50" spans="1:24">
      <c r="B50" s="2">
        <f>COUNT(B36:G49)</f>
        <v>78</v>
      </c>
      <c r="H50" s="2">
        <f>SUM(H36:H49)</f>
        <v>17</v>
      </c>
      <c r="I50" s="2">
        <f t="shared" ref="I50:K50" si="1">SUM(I36:I49)</f>
        <v>22</v>
      </c>
      <c r="J50" s="2">
        <f t="shared" si="1"/>
        <v>3</v>
      </c>
      <c r="K50" s="2">
        <f t="shared" si="1"/>
        <v>1</v>
      </c>
      <c r="O50" s="11"/>
      <c r="P50" s="11"/>
      <c r="Q50" s="11"/>
    </row>
    <row r="51" spans="1:24">
      <c r="O51" s="11"/>
      <c r="P51" s="11"/>
      <c r="Q51" s="11"/>
    </row>
    <row r="52" spans="1:24">
      <c r="A52" s="1" t="s">
        <v>48</v>
      </c>
      <c r="B52" s="68" t="s">
        <v>10</v>
      </c>
      <c r="C52" s="69" t="s">
        <v>10</v>
      </c>
      <c r="D52" s="68" t="s">
        <v>10</v>
      </c>
      <c r="E52" s="68" t="s">
        <v>10</v>
      </c>
      <c r="F52" s="69" t="s">
        <v>10</v>
      </c>
      <c r="G52" s="68" t="s">
        <v>10</v>
      </c>
      <c r="H52" s="69" t="s">
        <v>10</v>
      </c>
      <c r="I52" s="69" t="s">
        <v>10</v>
      </c>
      <c r="J52" s="69" t="s">
        <v>10</v>
      </c>
      <c r="K52" s="69" t="s">
        <v>10</v>
      </c>
      <c r="L52" s="69" t="s">
        <v>10</v>
      </c>
      <c r="M52" s="69" t="s">
        <v>10</v>
      </c>
      <c r="N52" s="69" t="s">
        <v>10</v>
      </c>
      <c r="O52" s="69" t="s">
        <v>13</v>
      </c>
      <c r="P52" s="11"/>
      <c r="Q52" s="11"/>
      <c r="R52" s="11"/>
      <c r="S52" s="11"/>
      <c r="T52" s="11"/>
      <c r="V52" s="11"/>
      <c r="W52" s="11"/>
      <c r="X52" s="11"/>
    </row>
    <row r="53" spans="1:24">
      <c r="A53" s="70" t="s">
        <v>0</v>
      </c>
      <c r="B53" s="70" t="s">
        <v>15</v>
      </c>
      <c r="C53" s="70" t="s">
        <v>16</v>
      </c>
      <c r="D53" s="71" t="s">
        <v>19</v>
      </c>
      <c r="E53" s="69" t="s">
        <v>15</v>
      </c>
      <c r="F53" s="69" t="s">
        <v>16</v>
      </c>
      <c r="G53" s="68" t="s">
        <v>17</v>
      </c>
      <c r="H53" s="69" t="s">
        <v>18</v>
      </c>
      <c r="I53" s="69" t="s">
        <v>20</v>
      </c>
      <c r="J53" s="69" t="s">
        <v>49</v>
      </c>
      <c r="K53" s="69" t="s">
        <v>50</v>
      </c>
      <c r="L53" s="69" t="s">
        <v>51</v>
      </c>
      <c r="M53" s="69" t="s">
        <v>19</v>
      </c>
      <c r="N53" s="69" t="s">
        <v>21</v>
      </c>
      <c r="O53" s="69" t="s">
        <v>22</v>
      </c>
      <c r="P53" s="70" t="s">
        <v>23</v>
      </c>
      <c r="Q53" s="70" t="s">
        <v>24</v>
      </c>
      <c r="R53" s="70" t="s">
        <v>5</v>
      </c>
      <c r="S53" s="70" t="s">
        <v>6</v>
      </c>
      <c r="T53" s="70" t="s">
        <v>7</v>
      </c>
      <c r="V53" s="11"/>
      <c r="W53" s="11"/>
      <c r="X53" s="11"/>
    </row>
    <row r="54" spans="1:24">
      <c r="A54" s="7">
        <v>41092</v>
      </c>
      <c r="B54" s="109">
        <v>1</v>
      </c>
      <c r="C54" s="109">
        <v>2</v>
      </c>
      <c r="D54" s="109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/>
      <c r="O54" s="37">
        <v>3</v>
      </c>
      <c r="P54" s="37"/>
      <c r="Q54" s="37"/>
      <c r="R54" s="37"/>
      <c r="S54" s="11" t="s">
        <v>106</v>
      </c>
      <c r="T54" s="18" t="s">
        <v>70</v>
      </c>
      <c r="V54" s="11"/>
      <c r="W54" s="11"/>
      <c r="X54" s="11"/>
    </row>
    <row r="55" spans="1:24">
      <c r="A55" s="7">
        <v>41093</v>
      </c>
      <c r="B55" s="77">
        <v>0</v>
      </c>
      <c r="C55" s="77">
        <v>2</v>
      </c>
      <c r="D55" s="77">
        <v>1</v>
      </c>
      <c r="E55" s="10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0">
        <v>2</v>
      </c>
      <c r="O55" s="13">
        <v>1</v>
      </c>
      <c r="P55" s="13"/>
      <c r="Q55" s="13"/>
      <c r="R55" s="13"/>
      <c r="S55" s="13" t="s">
        <v>72</v>
      </c>
      <c r="T55" s="16"/>
      <c r="V55" s="11"/>
      <c r="W55" s="11"/>
      <c r="X55" s="11"/>
    </row>
    <row r="56" spans="1:24">
      <c r="A56" s="7">
        <v>41102</v>
      </c>
      <c r="B56" s="111">
        <v>0</v>
      </c>
      <c r="C56" s="111">
        <v>0</v>
      </c>
      <c r="D56" s="111">
        <v>0</v>
      </c>
      <c r="E56" s="111">
        <v>0</v>
      </c>
      <c r="F56" s="111">
        <v>0</v>
      </c>
      <c r="G56" s="111">
        <v>0</v>
      </c>
      <c r="H56" s="111">
        <v>0</v>
      </c>
      <c r="I56" s="111">
        <v>0</v>
      </c>
      <c r="J56" s="111">
        <v>0</v>
      </c>
      <c r="K56" s="111">
        <v>0</v>
      </c>
      <c r="L56" s="111">
        <v>0</v>
      </c>
      <c r="M56" s="111">
        <v>0</v>
      </c>
      <c r="N56" s="10"/>
      <c r="O56" s="13"/>
      <c r="P56" s="13"/>
      <c r="Q56" s="13"/>
      <c r="R56" s="13"/>
      <c r="S56" s="13" t="s">
        <v>129</v>
      </c>
      <c r="T56" s="16"/>
      <c r="V56" s="11"/>
      <c r="W56" s="11"/>
      <c r="X56" s="11"/>
    </row>
    <row r="57" spans="1:24">
      <c r="A57" s="7">
        <v>41105</v>
      </c>
      <c r="B57" s="77">
        <v>0</v>
      </c>
      <c r="C57" s="77">
        <v>0</v>
      </c>
      <c r="D57" s="96">
        <v>0</v>
      </c>
      <c r="E57" s="77">
        <v>0</v>
      </c>
      <c r="F57" s="77">
        <v>0</v>
      </c>
      <c r="G57" s="77">
        <v>0</v>
      </c>
      <c r="H57" s="77">
        <v>0</v>
      </c>
      <c r="I57" s="13">
        <v>1</v>
      </c>
      <c r="J57" s="13">
        <v>0</v>
      </c>
      <c r="K57" s="13">
        <v>0</v>
      </c>
      <c r="L57" s="13">
        <v>0</v>
      </c>
      <c r="M57" s="13">
        <v>0</v>
      </c>
      <c r="N57" s="10"/>
      <c r="O57" s="13"/>
      <c r="P57" s="13"/>
      <c r="Q57" s="13">
        <v>1</v>
      </c>
      <c r="R57" s="13"/>
      <c r="S57" s="13" t="s">
        <v>82</v>
      </c>
      <c r="T57" s="79" t="s">
        <v>84</v>
      </c>
      <c r="V57" s="11"/>
      <c r="W57" s="11"/>
      <c r="X57" s="11"/>
    </row>
    <row r="58" spans="1:24">
      <c r="A58" s="5">
        <v>41107</v>
      </c>
      <c r="B58" s="77">
        <v>0</v>
      </c>
      <c r="C58" s="77">
        <v>0</v>
      </c>
      <c r="D58" s="96">
        <v>1</v>
      </c>
      <c r="E58" s="13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/>
      <c r="O58" s="13">
        <v>1</v>
      </c>
      <c r="P58" s="13"/>
      <c r="Q58" s="13"/>
      <c r="R58" s="13"/>
      <c r="S58" s="13" t="s">
        <v>74</v>
      </c>
      <c r="T58" s="16"/>
      <c r="V58" s="11"/>
      <c r="W58" s="11"/>
    </row>
    <row r="59" spans="1:24">
      <c r="A59" s="5">
        <v>41108</v>
      </c>
      <c r="B59" s="77">
        <v>0</v>
      </c>
      <c r="C59" s="77">
        <v>0</v>
      </c>
      <c r="D59" s="96">
        <v>0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10"/>
      <c r="O59" s="13"/>
      <c r="P59" s="13"/>
      <c r="Q59" s="13"/>
      <c r="R59" s="13"/>
      <c r="S59" s="13" t="s">
        <v>75</v>
      </c>
      <c r="T59" s="16"/>
      <c r="V59" s="11"/>
      <c r="W59" s="11"/>
    </row>
    <row r="60" spans="1:24">
      <c r="A60" s="5">
        <v>41116</v>
      </c>
      <c r="B60" s="77">
        <v>0</v>
      </c>
      <c r="C60" s="77">
        <v>0</v>
      </c>
      <c r="D60" s="96">
        <v>0</v>
      </c>
      <c r="E60" s="13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/>
      <c r="O60" s="13"/>
      <c r="P60" s="13"/>
      <c r="Q60" s="13"/>
      <c r="R60" s="13"/>
      <c r="S60" s="13" t="s">
        <v>66</v>
      </c>
      <c r="T60" s="16"/>
      <c r="V60" s="11"/>
      <c r="W60" s="11"/>
      <c r="X60" s="11"/>
    </row>
    <row r="61" spans="1:24">
      <c r="A61" s="5">
        <v>41117</v>
      </c>
      <c r="B61" s="77">
        <v>0</v>
      </c>
      <c r="C61" s="77">
        <v>0</v>
      </c>
      <c r="D61" s="96">
        <v>0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10"/>
      <c r="O61" s="13"/>
      <c r="P61" s="13"/>
      <c r="Q61" s="13"/>
      <c r="R61" s="13"/>
      <c r="S61" s="13" t="s">
        <v>77</v>
      </c>
      <c r="T61" s="16"/>
      <c r="V61" s="11"/>
      <c r="W61" s="11"/>
      <c r="X61" s="11"/>
    </row>
    <row r="62" spans="1:24">
      <c r="A62" s="5">
        <v>41120</v>
      </c>
      <c r="B62" s="77">
        <v>0</v>
      </c>
      <c r="C62" s="77">
        <v>0</v>
      </c>
      <c r="D62" s="96">
        <v>0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10"/>
      <c r="O62" s="13"/>
      <c r="P62" s="13"/>
      <c r="Q62" s="13"/>
      <c r="R62" s="13"/>
      <c r="S62" s="11" t="s">
        <v>71</v>
      </c>
      <c r="T62" s="16"/>
      <c r="V62" s="11"/>
      <c r="W62" s="11"/>
      <c r="X62" s="11"/>
    </row>
    <row r="63" spans="1:24">
      <c r="A63" s="5">
        <v>41121</v>
      </c>
      <c r="B63" s="77">
        <v>0</v>
      </c>
      <c r="C63" s="77">
        <v>0</v>
      </c>
      <c r="D63" s="96">
        <v>0</v>
      </c>
      <c r="E63" s="77">
        <v>0</v>
      </c>
      <c r="F63" s="77">
        <v>0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  <c r="M63" s="77">
        <v>0</v>
      </c>
      <c r="N63" s="10"/>
      <c r="O63" s="13"/>
      <c r="P63" s="13"/>
      <c r="Q63" s="13"/>
      <c r="R63" s="13"/>
      <c r="S63" s="16" t="s">
        <v>64</v>
      </c>
      <c r="T63" s="16"/>
      <c r="V63" s="11"/>
      <c r="W63" s="11"/>
      <c r="X63" s="11"/>
    </row>
    <row r="64" spans="1:24">
      <c r="A64" s="5">
        <v>41127</v>
      </c>
      <c r="B64" s="77">
        <v>0</v>
      </c>
      <c r="C64" s="77">
        <v>1</v>
      </c>
      <c r="D64" s="77">
        <v>0</v>
      </c>
      <c r="E64" s="10">
        <v>0</v>
      </c>
      <c r="F64" s="10">
        <v>0</v>
      </c>
      <c r="G64" s="10">
        <v>0</v>
      </c>
      <c r="H64" s="10">
        <v>0</v>
      </c>
      <c r="I64" s="13">
        <v>1</v>
      </c>
      <c r="J64" s="13">
        <v>0</v>
      </c>
      <c r="K64" s="13">
        <v>0</v>
      </c>
      <c r="L64" s="13">
        <v>0</v>
      </c>
      <c r="M64" s="13">
        <v>0</v>
      </c>
      <c r="N64" s="10"/>
      <c r="O64" s="13">
        <v>1</v>
      </c>
      <c r="P64" s="13"/>
      <c r="Q64" s="13"/>
      <c r="R64" s="13">
        <v>1</v>
      </c>
      <c r="S64" s="13" t="s">
        <v>79</v>
      </c>
      <c r="T64" s="79" t="s">
        <v>80</v>
      </c>
      <c r="V64" s="11"/>
      <c r="W64" s="11"/>
      <c r="X64" s="11"/>
    </row>
    <row r="65" spans="1:24">
      <c r="A65" s="5">
        <v>41129</v>
      </c>
      <c r="B65" s="77">
        <v>0</v>
      </c>
      <c r="C65" s="77">
        <v>1</v>
      </c>
      <c r="D65" s="77">
        <v>0</v>
      </c>
      <c r="E65" s="77">
        <v>0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10">
        <v>1</v>
      </c>
      <c r="O65" s="13"/>
      <c r="P65" s="13"/>
      <c r="Q65" s="13"/>
      <c r="R65" s="13"/>
      <c r="S65" s="13" t="s">
        <v>90</v>
      </c>
      <c r="T65" s="79"/>
      <c r="V65" s="11"/>
      <c r="W65" s="11"/>
      <c r="X65" s="11"/>
    </row>
    <row r="66" spans="1:24">
      <c r="A66" s="5">
        <v>41135</v>
      </c>
      <c r="B66" s="77">
        <v>0</v>
      </c>
      <c r="C66" s="77">
        <v>0</v>
      </c>
      <c r="D66" s="77">
        <v>0</v>
      </c>
      <c r="E66" s="77">
        <v>0</v>
      </c>
      <c r="F66" s="77">
        <v>0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10"/>
      <c r="O66" s="13"/>
      <c r="P66" s="13"/>
      <c r="Q66" s="13"/>
      <c r="R66" s="13"/>
      <c r="S66" s="13" t="s">
        <v>123</v>
      </c>
      <c r="T66" s="79"/>
      <c r="V66" s="11"/>
      <c r="W66" s="11"/>
      <c r="X66" s="11"/>
    </row>
    <row r="67" spans="1:24">
      <c r="A67" s="5">
        <v>41136</v>
      </c>
      <c r="B67" s="77">
        <v>0</v>
      </c>
      <c r="C67" s="77">
        <v>0</v>
      </c>
      <c r="D67" s="77">
        <v>0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10"/>
      <c r="O67" s="13"/>
      <c r="P67" s="13"/>
      <c r="Q67" s="13"/>
      <c r="R67" s="13"/>
      <c r="S67" s="13" t="s">
        <v>86</v>
      </c>
      <c r="T67" s="16"/>
      <c r="V67" s="11"/>
      <c r="W67" s="11"/>
      <c r="X67" s="11"/>
    </row>
    <row r="68" spans="1:24">
      <c r="A68" s="5">
        <v>41142</v>
      </c>
      <c r="B68" s="77">
        <v>0</v>
      </c>
      <c r="C68" s="77">
        <v>0</v>
      </c>
      <c r="D68" s="77">
        <v>23</v>
      </c>
      <c r="E68" s="10">
        <v>0</v>
      </c>
      <c r="F68" s="10">
        <v>0</v>
      </c>
      <c r="G68" s="10">
        <v>0</v>
      </c>
      <c r="H68" s="10">
        <v>0</v>
      </c>
      <c r="I68" s="13">
        <v>1</v>
      </c>
      <c r="J68" s="13">
        <v>0</v>
      </c>
      <c r="K68" s="13">
        <v>0</v>
      </c>
      <c r="L68" s="13">
        <v>0</v>
      </c>
      <c r="M68" s="77">
        <v>0</v>
      </c>
      <c r="N68" s="10">
        <v>24</v>
      </c>
      <c r="O68" s="13"/>
      <c r="P68" s="13"/>
      <c r="Q68" s="13"/>
      <c r="R68" s="13" t="s">
        <v>121</v>
      </c>
      <c r="S68" s="13" t="s">
        <v>88</v>
      </c>
      <c r="T68" s="16"/>
      <c r="V68" s="11"/>
      <c r="W68" s="11"/>
      <c r="X68" s="11"/>
    </row>
    <row r="69" spans="1:24">
      <c r="A69" s="5">
        <v>41143</v>
      </c>
      <c r="B69" s="77">
        <v>0</v>
      </c>
      <c r="C69" s="77">
        <v>0</v>
      </c>
      <c r="D69" s="77">
        <v>0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4</v>
      </c>
      <c r="N69" s="10">
        <v>3</v>
      </c>
      <c r="O69" s="13">
        <v>1</v>
      </c>
      <c r="P69" s="13"/>
      <c r="Q69" s="13"/>
      <c r="R69" s="13"/>
      <c r="S69" s="13" t="s">
        <v>93</v>
      </c>
      <c r="T69" s="16"/>
      <c r="V69" s="11"/>
      <c r="W69" s="11"/>
      <c r="X69" s="11"/>
    </row>
    <row r="70" spans="1:24">
      <c r="A70" s="5">
        <v>41150</v>
      </c>
      <c r="B70" s="107">
        <v>0</v>
      </c>
      <c r="C70" s="107">
        <v>5</v>
      </c>
      <c r="D70" s="107">
        <v>1</v>
      </c>
      <c r="E70" s="10">
        <v>0</v>
      </c>
      <c r="F70" s="13">
        <v>0</v>
      </c>
      <c r="G70" s="13">
        <v>0</v>
      </c>
      <c r="H70" s="13">
        <v>0</v>
      </c>
      <c r="I70" s="13">
        <v>1</v>
      </c>
      <c r="J70" s="13">
        <v>0</v>
      </c>
      <c r="K70" s="13">
        <v>0</v>
      </c>
      <c r="L70" s="13">
        <v>0</v>
      </c>
      <c r="M70" s="107">
        <v>0</v>
      </c>
      <c r="N70" s="10">
        <v>6</v>
      </c>
      <c r="O70" s="13">
        <v>1</v>
      </c>
      <c r="P70" s="13"/>
      <c r="Q70" s="13"/>
      <c r="R70" s="13"/>
      <c r="S70" s="13" t="s">
        <v>108</v>
      </c>
      <c r="T70" s="16"/>
      <c r="V70" s="11"/>
      <c r="W70" s="11"/>
      <c r="X70" s="11"/>
    </row>
    <row r="71" spans="1:24">
      <c r="A71" s="5">
        <v>41152</v>
      </c>
      <c r="B71" s="77">
        <v>0</v>
      </c>
      <c r="C71" s="77">
        <v>0</v>
      </c>
      <c r="D71" s="77">
        <v>0</v>
      </c>
      <c r="E71" s="10">
        <v>0</v>
      </c>
      <c r="F71" s="13">
        <v>0</v>
      </c>
      <c r="G71" s="13">
        <v>1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0">
        <v>1</v>
      </c>
      <c r="O71" s="13"/>
      <c r="P71" s="13"/>
      <c r="Q71" s="13"/>
      <c r="R71" s="13"/>
      <c r="S71" s="13" t="s">
        <v>94</v>
      </c>
      <c r="T71" s="16"/>
      <c r="V71" s="11"/>
      <c r="W71" s="11"/>
      <c r="X71" s="11"/>
    </row>
    <row r="72" spans="1:24">
      <c r="A72" s="5">
        <v>41156</v>
      </c>
      <c r="B72" s="77">
        <v>0</v>
      </c>
      <c r="C72" s="77">
        <v>0</v>
      </c>
      <c r="D72" s="77">
        <v>0</v>
      </c>
      <c r="E72" s="10">
        <v>0</v>
      </c>
      <c r="F72" s="13">
        <v>0</v>
      </c>
      <c r="G72" s="13">
        <v>0</v>
      </c>
      <c r="H72" s="13">
        <v>1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0"/>
      <c r="O72" s="13">
        <v>1</v>
      </c>
      <c r="P72" s="13"/>
      <c r="Q72" s="13"/>
      <c r="R72" s="13"/>
      <c r="S72" s="13" t="s">
        <v>98</v>
      </c>
      <c r="T72" s="16"/>
      <c r="V72" s="11"/>
      <c r="W72" s="11"/>
      <c r="X72" s="11"/>
    </row>
    <row r="73" spans="1:24">
      <c r="A73" s="5">
        <v>41157</v>
      </c>
      <c r="B73" s="77">
        <v>0</v>
      </c>
      <c r="C73" s="77">
        <v>0</v>
      </c>
      <c r="D73" s="77">
        <v>0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10"/>
      <c r="O73" s="13"/>
      <c r="P73" s="13"/>
      <c r="Q73" s="13"/>
      <c r="R73" s="13"/>
      <c r="S73" s="13" t="s">
        <v>128</v>
      </c>
      <c r="T73" s="16" t="s">
        <v>115</v>
      </c>
      <c r="V73" s="11"/>
      <c r="W73" s="11"/>
      <c r="X73" s="11"/>
    </row>
    <row r="74" spans="1:24">
      <c r="A74" s="5">
        <v>41159</v>
      </c>
      <c r="B74" s="107">
        <v>0</v>
      </c>
      <c r="C74" s="107">
        <v>0</v>
      </c>
      <c r="D74" s="107">
        <v>0</v>
      </c>
      <c r="E74" s="10">
        <v>0</v>
      </c>
      <c r="F74" s="13">
        <v>3</v>
      </c>
      <c r="G74" s="13">
        <v>1</v>
      </c>
      <c r="H74" s="13">
        <v>0</v>
      </c>
      <c r="I74" s="13">
        <v>3</v>
      </c>
      <c r="J74" s="13">
        <v>0</v>
      </c>
      <c r="K74" s="13">
        <v>0</v>
      </c>
      <c r="L74" s="13">
        <v>0</v>
      </c>
      <c r="M74" s="107">
        <v>0</v>
      </c>
      <c r="N74" s="10">
        <v>4</v>
      </c>
      <c r="O74" s="13"/>
      <c r="P74" s="13"/>
      <c r="Q74" s="13">
        <v>3</v>
      </c>
      <c r="R74" s="13"/>
      <c r="S74" s="13" t="s">
        <v>110</v>
      </c>
      <c r="T74" s="79" t="s">
        <v>112</v>
      </c>
      <c r="V74" s="11"/>
      <c r="W74" s="11"/>
      <c r="X74" s="11"/>
    </row>
    <row r="75" spans="1:24">
      <c r="A75" s="5">
        <v>41164</v>
      </c>
      <c r="B75" s="107">
        <v>0</v>
      </c>
      <c r="C75" s="107">
        <v>0</v>
      </c>
      <c r="D75" s="107">
        <v>1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0">
        <v>1</v>
      </c>
      <c r="O75" s="13"/>
      <c r="P75" s="13"/>
      <c r="Q75" s="13"/>
      <c r="R75" s="13"/>
      <c r="S75" s="13" t="s">
        <v>132</v>
      </c>
      <c r="T75" s="79"/>
      <c r="V75" s="11"/>
      <c r="W75" s="11"/>
      <c r="X75" s="11"/>
    </row>
    <row r="76" spans="1:24">
      <c r="A76" s="5">
        <v>41165</v>
      </c>
      <c r="B76" s="107">
        <v>0</v>
      </c>
      <c r="C76" s="107">
        <v>0</v>
      </c>
      <c r="D76" s="107">
        <v>0</v>
      </c>
      <c r="E76" s="107">
        <v>0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0</v>
      </c>
      <c r="M76" s="107">
        <v>0</v>
      </c>
      <c r="N76" s="10"/>
      <c r="O76" s="13"/>
      <c r="P76" s="13"/>
      <c r="Q76" s="13"/>
      <c r="R76" s="13"/>
      <c r="S76" s="13" t="s">
        <v>118</v>
      </c>
      <c r="T76" s="79"/>
      <c r="V76" s="11"/>
      <c r="W76" s="11"/>
      <c r="X76" s="11"/>
    </row>
    <row r="77" spans="1:24">
      <c r="A77" s="5">
        <v>41169</v>
      </c>
      <c r="B77" s="107">
        <v>0</v>
      </c>
      <c r="C77" s="107">
        <v>0</v>
      </c>
      <c r="D77" s="107">
        <v>0</v>
      </c>
      <c r="E77" s="107">
        <v>0</v>
      </c>
      <c r="F77" s="107">
        <v>0</v>
      </c>
      <c r="G77" s="107">
        <v>0</v>
      </c>
      <c r="H77" s="107">
        <v>0</v>
      </c>
      <c r="I77" s="107">
        <v>0</v>
      </c>
      <c r="J77" s="107">
        <v>0</v>
      </c>
      <c r="K77" s="107">
        <v>0</v>
      </c>
      <c r="L77" s="107">
        <v>0</v>
      </c>
      <c r="M77" s="107">
        <v>0</v>
      </c>
      <c r="N77" s="10"/>
      <c r="O77" s="13"/>
      <c r="P77" s="13"/>
      <c r="Q77" s="13"/>
      <c r="R77" s="13"/>
      <c r="S77" s="13" t="s">
        <v>133</v>
      </c>
      <c r="T77" s="16"/>
      <c r="V77" s="11"/>
      <c r="W77" s="11"/>
      <c r="X77" s="11"/>
    </row>
    <row r="78" spans="1:24">
      <c r="A78" s="5">
        <v>41172</v>
      </c>
      <c r="B78" s="107">
        <v>0</v>
      </c>
      <c r="C78" s="107">
        <v>0</v>
      </c>
      <c r="D78" s="107">
        <v>1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0"/>
      <c r="O78" s="13">
        <v>1</v>
      </c>
      <c r="P78" s="13"/>
      <c r="Q78" s="13"/>
      <c r="R78" s="13"/>
      <c r="S78" s="13" t="s">
        <v>131</v>
      </c>
      <c r="T78" s="16"/>
      <c r="V78" s="11"/>
      <c r="W78" s="11"/>
      <c r="X78" s="11"/>
    </row>
    <row r="79" spans="1:24">
      <c r="A79" s="5">
        <v>41178</v>
      </c>
      <c r="B79" s="107">
        <v>0</v>
      </c>
      <c r="C79" s="107">
        <v>0</v>
      </c>
      <c r="D79" s="107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07">
        <v>1</v>
      </c>
      <c r="N79" s="10"/>
      <c r="O79" s="13">
        <v>1</v>
      </c>
      <c r="P79" s="13"/>
      <c r="Q79" s="13"/>
      <c r="R79" s="13"/>
      <c r="S79" s="13" t="s">
        <v>130</v>
      </c>
      <c r="T79" s="16"/>
      <c r="V79" s="11"/>
      <c r="W79" s="11"/>
      <c r="X79" s="11"/>
    </row>
    <row r="80" spans="1:24" ht="13.5" thickBot="1">
      <c r="A80" s="6">
        <v>41179</v>
      </c>
      <c r="B80" s="77">
        <v>0</v>
      </c>
      <c r="C80" s="77">
        <v>0</v>
      </c>
      <c r="D80" s="77">
        <v>0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10"/>
      <c r="O80" s="13"/>
      <c r="P80" s="13"/>
      <c r="Q80" s="13"/>
      <c r="R80" s="10"/>
      <c r="S80" s="13" t="s">
        <v>125</v>
      </c>
      <c r="T80" s="17"/>
      <c r="V80" s="11"/>
      <c r="W80" s="11"/>
      <c r="X80" s="11"/>
    </row>
    <row r="81" spans="1:17">
      <c r="B81" s="2">
        <f>COUNT(B54:M80)</f>
        <v>324</v>
      </c>
      <c r="N81" s="2">
        <f>SUM(N54:N80)</f>
        <v>42</v>
      </c>
      <c r="O81" s="2">
        <f t="shared" ref="O81:Q81" si="2">SUM(O54:O80)</f>
        <v>11</v>
      </c>
      <c r="P81" s="2">
        <f t="shared" si="2"/>
        <v>0</v>
      </c>
      <c r="Q81" s="2">
        <f t="shared" si="2"/>
        <v>4</v>
      </c>
    </row>
    <row r="82" spans="1:17">
      <c r="A82" s="35" t="s">
        <v>25</v>
      </c>
      <c r="O82" s="11"/>
      <c r="P82" s="11"/>
      <c r="Q82" s="11"/>
    </row>
    <row r="83" spans="1:17">
      <c r="A83" s="1" t="s">
        <v>52</v>
      </c>
      <c r="B83" s="68" t="s">
        <v>10</v>
      </c>
      <c r="C83" s="69" t="s">
        <v>10</v>
      </c>
      <c r="D83" s="68" t="s">
        <v>10</v>
      </c>
      <c r="E83" s="69" t="s">
        <v>10</v>
      </c>
      <c r="F83" s="68" t="s">
        <v>10</v>
      </c>
      <c r="G83" s="69" t="s">
        <v>10</v>
      </c>
      <c r="H83" s="68" t="s">
        <v>10</v>
      </c>
      <c r="I83" s="69" t="s">
        <v>10</v>
      </c>
      <c r="J83" s="68" t="s">
        <v>10</v>
      </c>
      <c r="K83" s="69" t="s">
        <v>13</v>
      </c>
      <c r="L83" s="11"/>
      <c r="M83" s="11"/>
      <c r="N83" s="11"/>
      <c r="O83" s="11"/>
      <c r="P83" s="11"/>
    </row>
    <row r="84" spans="1:17">
      <c r="A84" s="70" t="s">
        <v>0</v>
      </c>
      <c r="B84" s="70" t="s">
        <v>15</v>
      </c>
      <c r="C84" s="70" t="s">
        <v>16</v>
      </c>
      <c r="D84" s="70" t="s">
        <v>17</v>
      </c>
      <c r="E84" s="70" t="s">
        <v>18</v>
      </c>
      <c r="F84" s="70" t="s">
        <v>20</v>
      </c>
      <c r="G84" s="70" t="s">
        <v>49</v>
      </c>
      <c r="H84" s="70" t="s">
        <v>50</v>
      </c>
      <c r="I84" s="70" t="s">
        <v>19</v>
      </c>
      <c r="J84" s="70" t="s">
        <v>21</v>
      </c>
      <c r="K84" s="70" t="s">
        <v>22</v>
      </c>
      <c r="L84" s="68" t="s">
        <v>23</v>
      </c>
      <c r="M84" s="78" t="s">
        <v>24</v>
      </c>
      <c r="N84" s="68" t="s">
        <v>5</v>
      </c>
      <c r="O84" s="78" t="s">
        <v>6</v>
      </c>
      <c r="P84" s="68" t="s">
        <v>7</v>
      </c>
    </row>
    <row r="85" spans="1:17">
      <c r="A85" s="7">
        <v>41092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38"/>
      <c r="K85" s="38"/>
      <c r="L85" s="38"/>
      <c r="M85" s="38"/>
      <c r="N85" s="38"/>
      <c r="O85" s="11" t="s">
        <v>106</v>
      </c>
      <c r="P85" s="63"/>
    </row>
    <row r="86" spans="1:17">
      <c r="A86" s="7">
        <v>41105</v>
      </c>
      <c r="B86" s="10">
        <v>1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77">
        <v>1</v>
      </c>
      <c r="J86" s="10"/>
      <c r="K86" s="13">
        <v>2</v>
      </c>
      <c r="L86" s="13"/>
      <c r="M86" s="13"/>
      <c r="N86" s="13"/>
      <c r="O86" s="13" t="s">
        <v>82</v>
      </c>
      <c r="P86" s="16" t="s">
        <v>83</v>
      </c>
    </row>
    <row r="87" spans="1:17">
      <c r="A87" s="5">
        <v>41110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77">
        <v>1</v>
      </c>
      <c r="J87" s="10"/>
      <c r="K87" s="13">
        <v>1</v>
      </c>
      <c r="L87" s="13"/>
      <c r="M87" s="13"/>
      <c r="N87" s="13"/>
      <c r="O87" s="42" t="s">
        <v>76</v>
      </c>
      <c r="P87" s="16"/>
    </row>
    <row r="88" spans="1:17">
      <c r="A88" s="5">
        <v>41116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3">
        <v>1</v>
      </c>
      <c r="H88" s="13">
        <v>0</v>
      </c>
      <c r="I88" s="77">
        <v>1</v>
      </c>
      <c r="J88" s="10"/>
      <c r="K88" s="13"/>
      <c r="L88" s="13"/>
      <c r="M88" s="13">
        <v>2</v>
      </c>
      <c r="N88" s="13"/>
      <c r="O88" s="13" t="s">
        <v>66</v>
      </c>
      <c r="P88" s="79" t="s">
        <v>67</v>
      </c>
    </row>
    <row r="89" spans="1:17">
      <c r="A89" s="5">
        <v>41120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77">
        <v>1</v>
      </c>
      <c r="J89" s="10"/>
      <c r="K89" s="13">
        <v>1</v>
      </c>
      <c r="L89" s="13"/>
      <c r="M89" s="13"/>
      <c r="N89" s="13"/>
      <c r="O89" s="11" t="s">
        <v>71</v>
      </c>
      <c r="P89" s="16" t="s">
        <v>70</v>
      </c>
    </row>
    <row r="90" spans="1:17">
      <c r="A90" s="5">
        <v>41129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/>
      <c r="K90" s="13"/>
      <c r="L90" s="13"/>
      <c r="M90" s="13"/>
      <c r="N90" s="13"/>
      <c r="O90" s="13" t="s">
        <v>90</v>
      </c>
      <c r="P90" s="16"/>
    </row>
    <row r="91" spans="1:17">
      <c r="A91" s="5">
        <v>41135</v>
      </c>
      <c r="B91" s="10">
        <v>0</v>
      </c>
      <c r="C91" s="13">
        <v>1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07">
        <v>1</v>
      </c>
      <c r="J91" s="10"/>
      <c r="K91" s="13">
        <v>2</v>
      </c>
      <c r="L91" s="13"/>
      <c r="M91" s="13"/>
      <c r="N91" s="13"/>
      <c r="O91" s="13" t="s">
        <v>123</v>
      </c>
      <c r="P91" s="16" t="s">
        <v>70</v>
      </c>
    </row>
    <row r="92" spans="1:17">
      <c r="A92" s="5">
        <v>41143</v>
      </c>
      <c r="B92" s="10">
        <v>1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0">
        <v>1</v>
      </c>
      <c r="K92" s="13"/>
      <c r="L92" s="13"/>
      <c r="M92" s="13"/>
      <c r="N92" s="13"/>
      <c r="O92" s="13" t="s">
        <v>93</v>
      </c>
      <c r="P92" s="16"/>
    </row>
    <row r="93" spans="1:17">
      <c r="A93" s="5">
        <v>41151</v>
      </c>
      <c r="B93" s="10">
        <v>1</v>
      </c>
      <c r="C93" s="13">
        <v>0</v>
      </c>
      <c r="D93" s="13">
        <v>0</v>
      </c>
      <c r="E93" s="13">
        <v>0</v>
      </c>
      <c r="F93" s="13">
        <v>2</v>
      </c>
      <c r="G93" s="13">
        <v>0</v>
      </c>
      <c r="H93" s="13">
        <v>0</v>
      </c>
      <c r="I93" s="13">
        <v>0</v>
      </c>
      <c r="J93" s="10">
        <v>2</v>
      </c>
      <c r="K93" s="13">
        <v>1</v>
      </c>
      <c r="L93" s="13"/>
      <c r="M93" s="13"/>
      <c r="N93" s="13"/>
      <c r="O93" s="13" t="s">
        <v>97</v>
      </c>
      <c r="P93" s="16" t="s">
        <v>70</v>
      </c>
    </row>
    <row r="94" spans="1:17">
      <c r="A94" s="5">
        <v>41156</v>
      </c>
      <c r="B94" s="10">
        <v>1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0"/>
      <c r="K94" s="13">
        <v>1</v>
      </c>
      <c r="L94" s="13"/>
      <c r="M94" s="13"/>
      <c r="N94" s="13"/>
      <c r="O94" s="13" t="s">
        <v>98</v>
      </c>
      <c r="P94" s="16"/>
    </row>
    <row r="95" spans="1:17">
      <c r="A95" s="5">
        <v>41157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/>
      <c r="K95" s="13"/>
      <c r="L95" s="13"/>
      <c r="M95" s="13"/>
      <c r="N95" s="13"/>
      <c r="O95" s="13" t="s">
        <v>128</v>
      </c>
      <c r="P95" s="16" t="s">
        <v>115</v>
      </c>
    </row>
    <row r="96" spans="1:17">
      <c r="A96" s="5">
        <v>41164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3">
        <v>1</v>
      </c>
      <c r="J96" s="10">
        <v>1</v>
      </c>
      <c r="K96" s="13"/>
      <c r="L96" s="13"/>
      <c r="M96" s="13"/>
      <c r="N96" s="13"/>
      <c r="O96" s="13" t="s">
        <v>132</v>
      </c>
      <c r="P96" s="16"/>
    </row>
    <row r="97" spans="1:25">
      <c r="A97" s="5">
        <v>41169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/>
      <c r="K97" s="13"/>
      <c r="L97" s="13"/>
      <c r="M97" s="13"/>
      <c r="N97" s="13"/>
      <c r="O97" s="13" t="s">
        <v>133</v>
      </c>
      <c r="P97" s="16"/>
    </row>
    <row r="98" spans="1:25" ht="13.5" thickBot="1">
      <c r="A98" s="6">
        <v>41180</v>
      </c>
      <c r="B98" s="14">
        <v>1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10">
        <v>1</v>
      </c>
      <c r="J98" s="14"/>
      <c r="K98" s="15">
        <v>2</v>
      </c>
      <c r="L98" s="15"/>
      <c r="M98" s="15"/>
      <c r="N98" s="15"/>
      <c r="O98" s="15" t="s">
        <v>124</v>
      </c>
      <c r="P98" s="17" t="s">
        <v>70</v>
      </c>
    </row>
    <row r="99" spans="1:25">
      <c r="B99" s="10">
        <f>COUNT(B85:I98)</f>
        <v>112</v>
      </c>
      <c r="C99" s="13">
        <f>B81+B99</f>
        <v>436</v>
      </c>
      <c r="D99" s="13"/>
      <c r="E99" s="13"/>
      <c r="F99" s="13"/>
      <c r="G99" s="13"/>
      <c r="H99" s="13"/>
      <c r="I99" s="13"/>
      <c r="J99" s="134">
        <f>SUM(J85:J98)</f>
        <v>4</v>
      </c>
      <c r="K99" s="134">
        <f t="shared" ref="K99:M99" si="3">SUM(K85:K98)</f>
        <v>10</v>
      </c>
      <c r="L99" s="134">
        <f t="shared" si="3"/>
        <v>0</v>
      </c>
      <c r="M99" s="134">
        <f t="shared" si="3"/>
        <v>2</v>
      </c>
      <c r="N99" s="13"/>
      <c r="O99" s="13"/>
      <c r="P99" s="13"/>
      <c r="Q99" s="16"/>
    </row>
    <row r="100" spans="1:25">
      <c r="A100" s="35" t="s">
        <v>25</v>
      </c>
      <c r="O100" s="11"/>
      <c r="P100" s="11"/>
      <c r="Q100" s="11"/>
    </row>
    <row r="101" spans="1:25">
      <c r="A101" s="1" t="s">
        <v>41</v>
      </c>
      <c r="B101" s="68" t="s">
        <v>10</v>
      </c>
      <c r="C101" s="69" t="s">
        <v>10</v>
      </c>
      <c r="D101" s="68" t="s">
        <v>10</v>
      </c>
      <c r="E101" s="68" t="s">
        <v>10</v>
      </c>
      <c r="F101" s="69" t="s">
        <v>10</v>
      </c>
      <c r="G101" s="68" t="s">
        <v>10</v>
      </c>
      <c r="H101" s="69" t="s">
        <v>10</v>
      </c>
      <c r="I101" s="68" t="s">
        <v>10</v>
      </c>
      <c r="J101" s="68" t="s">
        <v>10</v>
      </c>
      <c r="K101" s="68" t="s">
        <v>10</v>
      </c>
      <c r="L101" s="68" t="s">
        <v>10</v>
      </c>
      <c r="M101" s="69" t="s">
        <v>10</v>
      </c>
      <c r="N101" s="69" t="s">
        <v>13</v>
      </c>
      <c r="O101" s="11"/>
      <c r="P101" s="11"/>
      <c r="Q101" s="11"/>
      <c r="R101" s="11"/>
      <c r="S101" s="11"/>
    </row>
    <row r="102" spans="1:25">
      <c r="A102" s="67" t="s">
        <v>0</v>
      </c>
      <c r="B102" s="70" t="s">
        <v>15</v>
      </c>
      <c r="C102" s="70" t="s">
        <v>16</v>
      </c>
      <c r="D102" s="67" t="s">
        <v>19</v>
      </c>
      <c r="E102" s="70" t="s">
        <v>15</v>
      </c>
      <c r="F102" s="71" t="s">
        <v>16</v>
      </c>
      <c r="G102" s="71" t="s">
        <v>17</v>
      </c>
      <c r="H102" s="70" t="s">
        <v>18</v>
      </c>
      <c r="I102" s="70" t="s">
        <v>20</v>
      </c>
      <c r="J102" s="70" t="s">
        <v>49</v>
      </c>
      <c r="K102" s="70" t="s">
        <v>19</v>
      </c>
      <c r="L102" s="70" t="s">
        <v>47</v>
      </c>
      <c r="M102" s="70" t="s">
        <v>21</v>
      </c>
      <c r="N102" s="70" t="s">
        <v>22</v>
      </c>
      <c r="O102" s="67" t="s">
        <v>23</v>
      </c>
      <c r="P102" s="67" t="s">
        <v>24</v>
      </c>
      <c r="Q102" s="67" t="s">
        <v>5</v>
      </c>
      <c r="R102" s="67" t="s">
        <v>6</v>
      </c>
      <c r="S102" s="67" t="s">
        <v>7</v>
      </c>
    </row>
    <row r="103" spans="1:25">
      <c r="A103" s="7">
        <v>41092</v>
      </c>
      <c r="B103" s="109">
        <v>0</v>
      </c>
      <c r="C103" s="109">
        <v>0</v>
      </c>
      <c r="D103" s="109">
        <v>1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1</v>
      </c>
      <c r="L103" s="109">
        <v>0</v>
      </c>
      <c r="M103" s="12"/>
      <c r="N103" s="37">
        <v>2</v>
      </c>
      <c r="O103" s="37"/>
      <c r="P103" s="36"/>
      <c r="Q103" s="37"/>
      <c r="R103" s="11" t="s">
        <v>106</v>
      </c>
      <c r="S103" s="16" t="s">
        <v>70</v>
      </c>
    </row>
    <row r="104" spans="1:25">
      <c r="A104" s="7">
        <v>41101</v>
      </c>
      <c r="B104" s="77">
        <v>0</v>
      </c>
      <c r="C104" s="77">
        <v>1</v>
      </c>
      <c r="D104" s="77">
        <v>0</v>
      </c>
      <c r="E104" s="10">
        <v>0</v>
      </c>
      <c r="F104" s="13">
        <v>0</v>
      </c>
      <c r="G104" s="13">
        <v>2</v>
      </c>
      <c r="H104" s="13">
        <v>0</v>
      </c>
      <c r="I104" s="13">
        <v>0</v>
      </c>
      <c r="J104" s="13">
        <v>0</v>
      </c>
      <c r="K104" s="77">
        <v>1</v>
      </c>
      <c r="L104" s="77">
        <v>1</v>
      </c>
      <c r="M104" s="10">
        <v>2</v>
      </c>
      <c r="N104" s="13">
        <v>2</v>
      </c>
      <c r="O104" s="13"/>
      <c r="P104" s="8"/>
      <c r="Q104" s="13"/>
      <c r="R104" s="13" t="s">
        <v>69</v>
      </c>
      <c r="S104" s="16" t="s">
        <v>70</v>
      </c>
    </row>
    <row r="105" spans="1:25" ht="15">
      <c r="A105" s="7">
        <v>41106</v>
      </c>
      <c r="B105" s="77">
        <v>0</v>
      </c>
      <c r="C105" s="77">
        <v>0</v>
      </c>
      <c r="D105" s="77">
        <v>0</v>
      </c>
      <c r="E105" s="77">
        <v>0</v>
      </c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10"/>
      <c r="N105" s="13"/>
      <c r="O105" s="13"/>
      <c r="P105" s="8"/>
      <c r="Q105" s="13"/>
      <c r="R105" s="98" t="s">
        <v>85</v>
      </c>
      <c r="S105" s="16"/>
    </row>
    <row r="106" spans="1:25">
      <c r="A106" s="5">
        <v>41117</v>
      </c>
      <c r="B106" s="77">
        <v>0</v>
      </c>
      <c r="C106" s="77">
        <v>0</v>
      </c>
      <c r="D106" s="77">
        <v>0</v>
      </c>
      <c r="E106" s="77">
        <v>0</v>
      </c>
      <c r="F106" s="77">
        <v>0</v>
      </c>
      <c r="G106" s="77">
        <v>0</v>
      </c>
      <c r="H106" s="77">
        <v>0</v>
      </c>
      <c r="I106" s="77">
        <v>0</v>
      </c>
      <c r="J106" s="13">
        <v>1</v>
      </c>
      <c r="K106" s="77">
        <v>0</v>
      </c>
      <c r="L106" s="77">
        <v>0</v>
      </c>
      <c r="M106" s="10">
        <v>1</v>
      </c>
      <c r="N106" s="13"/>
      <c r="O106" s="13"/>
      <c r="P106" s="8"/>
      <c r="Q106" s="13"/>
      <c r="R106" s="13" t="s">
        <v>77</v>
      </c>
      <c r="S106" s="16"/>
    </row>
    <row r="107" spans="1:25">
      <c r="A107" s="5">
        <v>41120</v>
      </c>
      <c r="B107" s="77">
        <v>0</v>
      </c>
      <c r="C107" s="77">
        <v>0</v>
      </c>
      <c r="D107" s="77">
        <v>0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10"/>
      <c r="N107" s="13"/>
      <c r="O107" s="13"/>
      <c r="P107" s="8"/>
      <c r="Q107" s="13"/>
      <c r="R107" s="11" t="s">
        <v>71</v>
      </c>
      <c r="S107" s="16"/>
    </row>
    <row r="108" spans="1:25">
      <c r="A108" s="5">
        <v>41131</v>
      </c>
      <c r="B108" s="107">
        <v>0</v>
      </c>
      <c r="C108" s="107">
        <v>5</v>
      </c>
      <c r="D108" s="107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07">
        <v>5</v>
      </c>
      <c r="L108" s="107">
        <v>0</v>
      </c>
      <c r="M108" s="10">
        <v>10</v>
      </c>
      <c r="N108" s="13"/>
      <c r="O108" s="13"/>
      <c r="P108" s="8"/>
      <c r="Q108" s="13"/>
      <c r="R108" s="13" t="s">
        <v>116</v>
      </c>
      <c r="S108" s="16"/>
      <c r="T108" s="11"/>
      <c r="U108" s="11"/>
      <c r="V108" s="11"/>
      <c r="W108" s="11"/>
      <c r="X108" s="11"/>
      <c r="Y108" s="11"/>
    </row>
    <row r="109" spans="1:25">
      <c r="A109" s="5">
        <v>41136</v>
      </c>
      <c r="B109" s="77">
        <v>0</v>
      </c>
      <c r="C109" s="77">
        <v>0</v>
      </c>
      <c r="D109" s="77">
        <v>0</v>
      </c>
      <c r="E109" s="77">
        <v>0</v>
      </c>
      <c r="F109" s="77">
        <v>0</v>
      </c>
      <c r="G109" s="77">
        <v>0</v>
      </c>
      <c r="H109" s="77">
        <v>0</v>
      </c>
      <c r="I109" s="77">
        <v>1</v>
      </c>
      <c r="J109" s="77">
        <v>0</v>
      </c>
      <c r="K109" s="77">
        <v>0</v>
      </c>
      <c r="L109" s="77">
        <v>0</v>
      </c>
      <c r="M109" s="10">
        <v>1</v>
      </c>
      <c r="N109" s="13"/>
      <c r="O109" s="13"/>
      <c r="P109" s="8"/>
      <c r="Q109" s="13"/>
      <c r="R109" s="13" t="s">
        <v>86</v>
      </c>
      <c r="S109" s="16"/>
      <c r="T109" s="11"/>
      <c r="U109" s="11"/>
      <c r="V109" s="11"/>
      <c r="W109" s="11"/>
      <c r="X109" s="11"/>
      <c r="Y109" s="11"/>
    </row>
    <row r="110" spans="1:25">
      <c r="A110" s="5">
        <v>41151</v>
      </c>
      <c r="B110" s="107">
        <v>0</v>
      </c>
      <c r="C110" s="107">
        <v>0</v>
      </c>
      <c r="D110" s="107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7">
        <v>1</v>
      </c>
      <c r="M110" s="10"/>
      <c r="N110" s="13">
        <v>1</v>
      </c>
      <c r="O110" s="13"/>
      <c r="P110" s="8"/>
      <c r="Q110" s="13"/>
      <c r="R110" s="13" t="s">
        <v>97</v>
      </c>
      <c r="S110" s="16" t="s">
        <v>70</v>
      </c>
    </row>
    <row r="111" spans="1:25">
      <c r="A111" s="5">
        <v>41159</v>
      </c>
      <c r="B111" s="107">
        <v>0</v>
      </c>
      <c r="C111" s="107">
        <v>0</v>
      </c>
      <c r="D111" s="107">
        <v>0</v>
      </c>
      <c r="E111" s="107">
        <v>0</v>
      </c>
      <c r="F111" s="107">
        <v>0</v>
      </c>
      <c r="G111" s="107">
        <v>0</v>
      </c>
      <c r="H111" s="107">
        <v>0</v>
      </c>
      <c r="I111" s="107">
        <v>0</v>
      </c>
      <c r="J111" s="107">
        <v>0</v>
      </c>
      <c r="K111" s="107">
        <v>0</v>
      </c>
      <c r="L111" s="107">
        <v>0</v>
      </c>
      <c r="M111" s="10"/>
      <c r="N111" s="13"/>
      <c r="O111" s="13"/>
      <c r="P111" s="8"/>
      <c r="Q111" s="13"/>
      <c r="R111" s="13" t="s">
        <v>113</v>
      </c>
      <c r="S111" s="16" t="s">
        <v>115</v>
      </c>
    </row>
    <row r="112" spans="1:25">
      <c r="A112" s="5">
        <v>41159</v>
      </c>
      <c r="B112" s="107">
        <v>0</v>
      </c>
      <c r="C112" s="107">
        <v>3</v>
      </c>
      <c r="D112" s="107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7">
        <v>1</v>
      </c>
      <c r="L112" s="107">
        <v>1</v>
      </c>
      <c r="M112" s="10">
        <v>3</v>
      </c>
      <c r="N112" s="13">
        <v>2</v>
      </c>
      <c r="O112" s="13"/>
      <c r="P112" s="8"/>
      <c r="Q112" s="13"/>
      <c r="R112" s="13" t="s">
        <v>110</v>
      </c>
      <c r="S112" s="16"/>
    </row>
    <row r="113" spans="1:24">
      <c r="A113" s="5">
        <v>41164</v>
      </c>
      <c r="B113" s="107">
        <v>0</v>
      </c>
      <c r="C113" s="107">
        <v>0</v>
      </c>
      <c r="D113" s="107">
        <v>6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7">
        <v>5</v>
      </c>
      <c r="L113" s="107">
        <v>0</v>
      </c>
      <c r="M113" s="10">
        <v>7</v>
      </c>
      <c r="N113" s="13">
        <v>4</v>
      </c>
      <c r="O113" s="13"/>
      <c r="P113" s="8"/>
      <c r="Q113" s="13"/>
      <c r="R113" s="13" t="s">
        <v>132</v>
      </c>
      <c r="S113" s="16"/>
    </row>
    <row r="114" spans="1:24">
      <c r="A114" s="5">
        <v>41169</v>
      </c>
      <c r="B114" s="107">
        <v>0</v>
      </c>
      <c r="C114" s="107">
        <v>0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0</v>
      </c>
      <c r="M114" s="10"/>
      <c r="N114" s="13"/>
      <c r="O114" s="13"/>
      <c r="P114" s="8"/>
      <c r="Q114" s="13"/>
      <c r="R114" s="13" t="s">
        <v>133</v>
      </c>
      <c r="S114" s="16"/>
    </row>
    <row r="115" spans="1:24" ht="13.5" thickBot="1">
      <c r="A115" s="6">
        <v>41179</v>
      </c>
      <c r="B115" s="6"/>
      <c r="C115" s="6"/>
      <c r="D115" s="6"/>
      <c r="E115" s="14"/>
      <c r="F115" s="15"/>
      <c r="G115" s="15"/>
      <c r="H115" s="15"/>
      <c r="I115" s="15"/>
      <c r="J115" s="15"/>
      <c r="K115" s="6"/>
      <c r="L115" s="6"/>
      <c r="M115" s="14"/>
      <c r="N115" s="15"/>
      <c r="O115" s="15"/>
      <c r="P115" s="20"/>
      <c r="Q115" s="15"/>
      <c r="R115" s="15"/>
      <c r="S115" s="17"/>
    </row>
    <row r="116" spans="1:24">
      <c r="B116" s="2">
        <f>COUNT(B103:L115)</f>
        <v>132</v>
      </c>
      <c r="M116" s="2">
        <f>SUM(M103:M115)</f>
        <v>24</v>
      </c>
      <c r="N116" s="2">
        <f t="shared" ref="N116:P116" si="4">SUM(N103:N115)</f>
        <v>11</v>
      </c>
      <c r="O116" s="2">
        <f t="shared" si="4"/>
        <v>0</v>
      </c>
      <c r="P116" s="2">
        <f t="shared" si="4"/>
        <v>0</v>
      </c>
      <c r="Q116" s="11"/>
    </row>
    <row r="117" spans="1:24">
      <c r="O117" s="11"/>
      <c r="P117" s="11"/>
      <c r="Q117" s="11"/>
    </row>
    <row r="118" spans="1:24">
      <c r="A118" s="1" t="s">
        <v>42</v>
      </c>
      <c r="B118" s="68" t="s">
        <v>10</v>
      </c>
      <c r="C118" s="69" t="s">
        <v>10</v>
      </c>
      <c r="D118" s="68" t="s">
        <v>10</v>
      </c>
      <c r="E118" s="68" t="s">
        <v>10</v>
      </c>
      <c r="F118" s="69" t="s">
        <v>10</v>
      </c>
      <c r="G118" s="68" t="s">
        <v>10</v>
      </c>
      <c r="H118" s="69" t="s">
        <v>10</v>
      </c>
      <c r="I118" s="68" t="s">
        <v>10</v>
      </c>
      <c r="J118" s="68" t="s">
        <v>10</v>
      </c>
      <c r="K118" s="68" t="s">
        <v>10</v>
      </c>
      <c r="L118" s="68" t="s">
        <v>10</v>
      </c>
      <c r="M118" s="68" t="s">
        <v>10</v>
      </c>
      <c r="N118" s="68" t="s">
        <v>10</v>
      </c>
      <c r="O118" s="69" t="s">
        <v>10</v>
      </c>
      <c r="P118" s="69" t="s">
        <v>10</v>
      </c>
      <c r="Q118" s="69" t="s">
        <v>10</v>
      </c>
      <c r="R118" s="69" t="s">
        <v>13</v>
      </c>
      <c r="S118" s="11"/>
      <c r="T118" s="11"/>
      <c r="U118" s="11"/>
      <c r="V118" s="11"/>
      <c r="W118" s="11"/>
    </row>
    <row r="119" spans="1:24">
      <c r="A119" s="67" t="s">
        <v>0</v>
      </c>
      <c r="B119" s="70" t="s">
        <v>15</v>
      </c>
      <c r="C119" s="70" t="s">
        <v>16</v>
      </c>
      <c r="D119" s="67" t="s">
        <v>19</v>
      </c>
      <c r="E119" s="70" t="s">
        <v>15</v>
      </c>
      <c r="F119" s="71" t="s">
        <v>16</v>
      </c>
      <c r="G119" s="71" t="s">
        <v>17</v>
      </c>
      <c r="H119" s="70" t="s">
        <v>18</v>
      </c>
      <c r="I119" s="70" t="s">
        <v>20</v>
      </c>
      <c r="J119" s="70" t="s">
        <v>49</v>
      </c>
      <c r="K119" s="70" t="s">
        <v>50</v>
      </c>
      <c r="L119" s="70" t="s">
        <v>51</v>
      </c>
      <c r="M119" s="70" t="s">
        <v>61</v>
      </c>
      <c r="N119" s="70" t="s">
        <v>62</v>
      </c>
      <c r="O119" s="70" t="s">
        <v>19</v>
      </c>
      <c r="P119" s="70" t="s">
        <v>47</v>
      </c>
      <c r="Q119" s="70" t="s">
        <v>63</v>
      </c>
      <c r="R119" s="70" t="s">
        <v>21</v>
      </c>
      <c r="S119" s="67" t="s">
        <v>22</v>
      </c>
      <c r="T119" s="67" t="s">
        <v>23</v>
      </c>
      <c r="U119" s="67" t="s">
        <v>24</v>
      </c>
      <c r="V119" s="67" t="s">
        <v>5</v>
      </c>
      <c r="W119" s="67" t="s">
        <v>6</v>
      </c>
      <c r="X119" s="67" t="s">
        <v>7</v>
      </c>
    </row>
    <row r="120" spans="1:24">
      <c r="A120" s="7">
        <v>41092</v>
      </c>
      <c r="B120" s="109">
        <v>1</v>
      </c>
      <c r="C120" s="109">
        <v>0</v>
      </c>
      <c r="D120" s="109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37">
        <v>1</v>
      </c>
      <c r="S120" s="37"/>
      <c r="T120" s="37"/>
      <c r="U120" s="37"/>
      <c r="V120" s="37"/>
      <c r="W120" s="11" t="s">
        <v>106</v>
      </c>
      <c r="X120" s="18"/>
    </row>
    <row r="121" spans="1:24">
      <c r="A121" s="7">
        <v>41100</v>
      </c>
      <c r="B121" s="77">
        <v>0</v>
      </c>
      <c r="C121" s="77">
        <v>0</v>
      </c>
      <c r="D121" s="77">
        <v>0</v>
      </c>
      <c r="E121" s="77">
        <v>0</v>
      </c>
      <c r="F121" s="77">
        <v>0</v>
      </c>
      <c r="G121" s="77">
        <v>0</v>
      </c>
      <c r="H121" s="77">
        <v>0</v>
      </c>
      <c r="I121" s="77">
        <v>1</v>
      </c>
      <c r="J121" s="77">
        <v>0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  <c r="R121" s="13"/>
      <c r="S121" s="13">
        <v>1</v>
      </c>
      <c r="T121" s="13"/>
      <c r="U121" s="13"/>
      <c r="V121" s="13"/>
      <c r="W121" s="82" t="s">
        <v>73</v>
      </c>
    </row>
    <row r="122" spans="1:24" ht="15">
      <c r="A122" s="7">
        <v>41106</v>
      </c>
      <c r="B122" s="77">
        <v>0</v>
      </c>
      <c r="C122" s="77">
        <v>0</v>
      </c>
      <c r="D122" s="77">
        <v>0</v>
      </c>
      <c r="E122" s="77">
        <v>0</v>
      </c>
      <c r="F122" s="77">
        <v>0</v>
      </c>
      <c r="G122" s="13">
        <v>1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1</v>
      </c>
      <c r="S122" s="13"/>
      <c r="T122" s="13"/>
      <c r="U122" s="13"/>
      <c r="V122" s="13"/>
      <c r="W122" s="98" t="s">
        <v>85</v>
      </c>
      <c r="X122" s="16"/>
    </row>
    <row r="123" spans="1:24">
      <c r="A123" s="5">
        <v>41117</v>
      </c>
      <c r="B123" s="77">
        <v>0</v>
      </c>
      <c r="C123" s="77">
        <v>1</v>
      </c>
      <c r="D123" s="77">
        <v>0</v>
      </c>
      <c r="E123" s="10">
        <v>0</v>
      </c>
      <c r="F123" s="10">
        <v>0</v>
      </c>
      <c r="G123" s="10">
        <v>0</v>
      </c>
      <c r="H123" s="10">
        <v>0</v>
      </c>
      <c r="I123" s="13">
        <v>1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6">
        <v>0</v>
      </c>
      <c r="R123" s="13"/>
      <c r="S123" s="13">
        <v>2</v>
      </c>
      <c r="T123" s="13"/>
      <c r="U123" s="13"/>
      <c r="V123" s="13"/>
      <c r="W123" s="42" t="s">
        <v>65</v>
      </c>
      <c r="X123" s="16"/>
    </row>
    <row r="124" spans="1:24">
      <c r="A124" s="5">
        <v>41120</v>
      </c>
      <c r="B124" s="77">
        <v>1</v>
      </c>
      <c r="C124" s="77">
        <v>0</v>
      </c>
      <c r="D124" s="77">
        <v>0</v>
      </c>
      <c r="E124" s="77">
        <v>0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  <c r="R124" s="13"/>
      <c r="S124" s="13">
        <v>1</v>
      </c>
      <c r="T124" s="13"/>
      <c r="U124" s="13"/>
      <c r="V124" s="13"/>
      <c r="W124" s="11" t="s">
        <v>71</v>
      </c>
      <c r="X124" s="79" t="s">
        <v>70</v>
      </c>
    </row>
    <row r="125" spans="1:24">
      <c r="A125" s="5">
        <v>41131</v>
      </c>
      <c r="B125" s="107">
        <v>1</v>
      </c>
      <c r="C125" s="107">
        <v>0</v>
      </c>
      <c r="D125" s="107">
        <v>0</v>
      </c>
      <c r="E125" s="10">
        <v>0</v>
      </c>
      <c r="F125" s="10">
        <v>0</v>
      </c>
      <c r="G125" s="10">
        <v>0</v>
      </c>
      <c r="H125" s="13">
        <v>6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1</v>
      </c>
      <c r="P125" s="11">
        <v>4</v>
      </c>
      <c r="Q125" s="13">
        <v>0</v>
      </c>
      <c r="R125" s="13">
        <v>9</v>
      </c>
      <c r="S125" s="13">
        <v>3</v>
      </c>
      <c r="T125" s="13"/>
      <c r="U125" s="13"/>
      <c r="V125" s="13"/>
      <c r="W125" s="4" t="s">
        <v>116</v>
      </c>
      <c r="X125" s="16"/>
    </row>
    <row r="126" spans="1:24">
      <c r="A126" s="5">
        <v>41134</v>
      </c>
      <c r="B126" s="77">
        <v>0</v>
      </c>
      <c r="C126" s="77">
        <v>0</v>
      </c>
      <c r="D126" s="77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1">
        <v>1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3">
        <v>1</v>
      </c>
      <c r="S126" s="13"/>
      <c r="T126" s="13"/>
      <c r="U126" s="13"/>
      <c r="V126" s="13"/>
      <c r="W126" s="13" t="s">
        <v>87</v>
      </c>
      <c r="X126" s="16"/>
    </row>
    <row r="127" spans="1:24">
      <c r="A127" s="5">
        <v>41142</v>
      </c>
      <c r="B127" s="77">
        <v>0</v>
      </c>
      <c r="C127" s="77">
        <v>0</v>
      </c>
      <c r="D127" s="77">
        <v>0</v>
      </c>
      <c r="E127" s="10">
        <v>0</v>
      </c>
      <c r="F127" s="10">
        <v>0</v>
      </c>
      <c r="G127" s="10">
        <v>0</v>
      </c>
      <c r="H127" s="10">
        <v>0</v>
      </c>
      <c r="I127" s="13">
        <v>1</v>
      </c>
      <c r="J127" s="11">
        <v>0</v>
      </c>
      <c r="K127" s="11">
        <v>1</v>
      </c>
      <c r="L127" s="11">
        <v>0</v>
      </c>
      <c r="M127" s="11">
        <v>0</v>
      </c>
      <c r="N127" s="11">
        <v>0</v>
      </c>
      <c r="O127" s="11">
        <v>0</v>
      </c>
      <c r="P127" s="11">
        <v>2</v>
      </c>
      <c r="Q127" s="16">
        <v>1</v>
      </c>
      <c r="R127" s="13">
        <v>2</v>
      </c>
      <c r="S127" s="13">
        <v>3</v>
      </c>
      <c r="T127" s="13"/>
      <c r="U127" s="13"/>
      <c r="V127" s="13"/>
      <c r="W127" s="13" t="s">
        <v>88</v>
      </c>
      <c r="X127" s="16"/>
    </row>
    <row r="128" spans="1:24">
      <c r="A128" s="5">
        <v>41149</v>
      </c>
      <c r="B128" s="77">
        <v>0</v>
      </c>
      <c r="C128" s="77">
        <v>0</v>
      </c>
      <c r="D128" s="77">
        <v>15</v>
      </c>
      <c r="E128" s="10">
        <v>0</v>
      </c>
      <c r="F128" s="13">
        <v>0</v>
      </c>
      <c r="G128" s="13">
        <v>0</v>
      </c>
      <c r="H128" s="13">
        <v>1</v>
      </c>
      <c r="I128" s="13">
        <v>0</v>
      </c>
      <c r="J128" s="11">
        <v>0</v>
      </c>
      <c r="K128" s="11">
        <v>0</v>
      </c>
      <c r="L128" s="11">
        <v>0</v>
      </c>
      <c r="M128" s="11">
        <v>1</v>
      </c>
      <c r="N128" s="11">
        <v>0</v>
      </c>
      <c r="O128" s="11">
        <v>2</v>
      </c>
      <c r="P128" s="11">
        <v>7</v>
      </c>
      <c r="Q128" s="16">
        <v>1</v>
      </c>
      <c r="R128" s="13">
        <v>1</v>
      </c>
      <c r="S128" s="13">
        <v>26</v>
      </c>
      <c r="T128" s="13"/>
      <c r="U128" s="13"/>
      <c r="V128" s="13" t="s">
        <v>105</v>
      </c>
      <c r="W128" s="13" t="s">
        <v>103</v>
      </c>
      <c r="X128" s="16"/>
    </row>
    <row r="129" spans="1:24">
      <c r="A129" s="5">
        <v>41159</v>
      </c>
      <c r="B129" s="107">
        <v>0</v>
      </c>
      <c r="C129" s="107">
        <v>0</v>
      </c>
      <c r="D129" s="107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3"/>
      <c r="S129" s="13"/>
      <c r="T129" s="13"/>
      <c r="U129" s="13"/>
      <c r="V129" s="13"/>
      <c r="W129" s="13" t="s">
        <v>113</v>
      </c>
      <c r="X129" s="16" t="s">
        <v>115</v>
      </c>
    </row>
    <row r="130" spans="1:24">
      <c r="A130" s="5">
        <v>41159</v>
      </c>
      <c r="B130" s="107">
        <v>1</v>
      </c>
      <c r="C130" s="107">
        <v>0</v>
      </c>
      <c r="D130" s="107">
        <v>0</v>
      </c>
      <c r="E130" s="10">
        <v>0</v>
      </c>
      <c r="F130" s="13">
        <v>0</v>
      </c>
      <c r="G130" s="13">
        <v>1</v>
      </c>
      <c r="H130" s="13">
        <v>2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2</v>
      </c>
      <c r="S130" s="13">
        <v>2</v>
      </c>
      <c r="T130" s="13"/>
      <c r="U130" s="13"/>
      <c r="V130" s="13"/>
      <c r="W130" s="13" t="s">
        <v>110</v>
      </c>
      <c r="X130" s="16"/>
    </row>
    <row r="131" spans="1:24">
      <c r="A131" s="5">
        <v>41162</v>
      </c>
      <c r="B131" s="107">
        <v>1</v>
      </c>
      <c r="C131" s="107">
        <v>0</v>
      </c>
      <c r="D131" s="107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3">
        <v>1</v>
      </c>
      <c r="P131" s="11">
        <v>0</v>
      </c>
      <c r="Q131" s="16">
        <v>0</v>
      </c>
      <c r="R131" s="13">
        <v>1</v>
      </c>
      <c r="S131" s="13">
        <v>1</v>
      </c>
      <c r="T131" s="13"/>
      <c r="U131" s="13"/>
      <c r="V131" s="13"/>
      <c r="W131" s="13" t="s">
        <v>99</v>
      </c>
      <c r="X131" s="16"/>
    </row>
    <row r="132" spans="1:24">
      <c r="A132" s="5">
        <v>41169</v>
      </c>
      <c r="B132" s="107">
        <v>0</v>
      </c>
      <c r="C132" s="107">
        <v>0</v>
      </c>
      <c r="D132" s="107">
        <v>0</v>
      </c>
      <c r="E132" s="107">
        <v>0</v>
      </c>
      <c r="F132" s="107">
        <v>0</v>
      </c>
      <c r="G132" s="107">
        <v>1</v>
      </c>
      <c r="H132" s="107">
        <v>0</v>
      </c>
      <c r="I132" s="107">
        <v>0</v>
      </c>
      <c r="J132" s="107">
        <v>0</v>
      </c>
      <c r="K132" s="107">
        <v>0</v>
      </c>
      <c r="L132" s="107">
        <v>0</v>
      </c>
      <c r="M132" s="107">
        <v>0</v>
      </c>
      <c r="N132" s="107">
        <v>0</v>
      </c>
      <c r="O132" s="107">
        <v>0</v>
      </c>
      <c r="P132" s="107">
        <v>0</v>
      </c>
      <c r="Q132" s="107">
        <v>0</v>
      </c>
      <c r="R132" s="13"/>
      <c r="S132" s="13">
        <v>1</v>
      </c>
      <c r="T132" s="13"/>
      <c r="U132" s="13"/>
      <c r="V132" s="13"/>
      <c r="W132" s="13" t="s">
        <v>133</v>
      </c>
      <c r="X132" s="16"/>
    </row>
    <row r="133" spans="1:24" ht="13.5" thickBot="1">
      <c r="A133" s="6">
        <v>41179</v>
      </c>
      <c r="B133" s="6"/>
      <c r="C133" s="6"/>
      <c r="D133" s="2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20"/>
      <c r="R133" s="6"/>
      <c r="S133" s="6"/>
      <c r="T133" s="6"/>
      <c r="U133" s="6"/>
      <c r="V133" s="6"/>
      <c r="W133" s="20"/>
      <c r="X133" s="17"/>
    </row>
    <row r="134" spans="1:24">
      <c r="B134" s="2">
        <f>COUNT(B120:Q133)</f>
        <v>208</v>
      </c>
      <c r="R134" s="2">
        <f>SUM(R120:R133)</f>
        <v>18</v>
      </c>
      <c r="S134" s="2">
        <f t="shared" ref="S134:U134" si="5">SUM(S120:S133)</f>
        <v>40</v>
      </c>
      <c r="T134" s="2">
        <f t="shared" si="5"/>
        <v>0</v>
      </c>
      <c r="U134" s="2">
        <f t="shared" si="5"/>
        <v>0</v>
      </c>
    </row>
    <row r="138" spans="1:24">
      <c r="O138" s="11"/>
      <c r="P138" s="11"/>
      <c r="Q138" s="11"/>
      <c r="R138" s="11"/>
      <c r="S138" s="11"/>
      <c r="T138" s="11"/>
      <c r="U138" s="11"/>
      <c r="V138" s="11"/>
    </row>
    <row r="139" spans="1:24">
      <c r="O139" s="11"/>
      <c r="P139" s="11"/>
      <c r="Q139" s="11"/>
      <c r="R139" s="11"/>
      <c r="S139" s="11"/>
      <c r="T139" s="11"/>
      <c r="U139" s="11"/>
      <c r="V139" s="11"/>
    </row>
    <row r="140" spans="1:24">
      <c r="O140" s="11"/>
      <c r="P140" s="11"/>
      <c r="Q140" s="11"/>
      <c r="R140" s="11"/>
      <c r="S140" s="11"/>
      <c r="T140" s="11"/>
      <c r="U140" s="11"/>
      <c r="V140" s="11"/>
    </row>
    <row r="141" spans="1:24">
      <c r="O141" s="11"/>
      <c r="P141" s="11"/>
      <c r="Q141" s="11"/>
      <c r="R141" s="11"/>
      <c r="S141" s="11"/>
      <c r="T141" s="11"/>
      <c r="U141" s="11"/>
      <c r="V141" s="11"/>
    </row>
    <row r="142" spans="1:24">
      <c r="O142" s="11"/>
      <c r="P142" s="11"/>
      <c r="Q142" s="11"/>
      <c r="R142" s="11"/>
      <c r="S142" s="11"/>
      <c r="T142" s="11"/>
      <c r="U142" s="11"/>
      <c r="V142" s="11"/>
    </row>
    <row r="143" spans="1:24">
      <c r="O143" s="11"/>
      <c r="P143" s="11"/>
      <c r="Q143" s="11"/>
      <c r="R143" s="11"/>
      <c r="S143" s="11"/>
      <c r="T143" s="11"/>
      <c r="U143" s="11"/>
      <c r="V143" s="11"/>
    </row>
    <row r="144" spans="1:24">
      <c r="O144" s="11"/>
      <c r="P144" s="11"/>
      <c r="Q144" s="11"/>
      <c r="R144" s="11"/>
      <c r="S144" s="11"/>
      <c r="T144" s="11"/>
      <c r="U144" s="11"/>
      <c r="V144" s="11"/>
    </row>
    <row r="145" spans="15:22">
      <c r="O145" s="11"/>
      <c r="P145" s="11"/>
      <c r="Q145" s="11"/>
      <c r="R145" s="11"/>
      <c r="S145" s="11"/>
      <c r="T145" s="11"/>
      <c r="U145" s="11"/>
      <c r="V145" s="11"/>
    </row>
    <row r="146" spans="15:22">
      <c r="O146" s="11"/>
      <c r="P146" s="11"/>
      <c r="Q146" s="11"/>
      <c r="R146" s="11"/>
      <c r="S146" s="11"/>
      <c r="T146" s="11"/>
      <c r="U146" s="11"/>
      <c r="V146" s="11"/>
    </row>
    <row r="147" spans="15:22">
      <c r="O147" s="11"/>
      <c r="P147" s="11"/>
      <c r="Q147" s="11"/>
      <c r="R147" s="11"/>
      <c r="S147" s="11"/>
      <c r="T147" s="11"/>
      <c r="U147" s="11"/>
      <c r="V147" s="11"/>
    </row>
    <row r="148" spans="15:22">
      <c r="O148" s="11"/>
      <c r="P148" s="11"/>
      <c r="Q148" s="11"/>
      <c r="R148" s="11"/>
      <c r="S148" s="11"/>
      <c r="T148" s="11"/>
      <c r="U148" s="11"/>
      <c r="V148" s="11"/>
    </row>
    <row r="149" spans="15:22">
      <c r="O149" s="11"/>
      <c r="P149" s="11"/>
      <c r="Q149" s="11"/>
      <c r="R149" s="11"/>
      <c r="S149" s="11"/>
      <c r="T149" s="11"/>
      <c r="U149" s="11"/>
      <c r="V149" s="11"/>
    </row>
    <row r="150" spans="15:22">
      <c r="O150" s="11"/>
      <c r="P150" s="11"/>
      <c r="Q150" s="11"/>
      <c r="R150" s="11"/>
      <c r="S150" s="11"/>
      <c r="T150" s="11"/>
      <c r="U150" s="11"/>
      <c r="V150" s="11"/>
    </row>
    <row r="151" spans="15:22">
      <c r="O151" s="11"/>
      <c r="P151" s="11"/>
      <c r="Q151" s="11"/>
      <c r="R151" s="11"/>
      <c r="S151" s="11"/>
      <c r="T151" s="11"/>
      <c r="U151" s="11"/>
      <c r="V151" s="11"/>
    </row>
    <row r="152" spans="15:22">
      <c r="O152" s="11"/>
      <c r="P152" s="11"/>
      <c r="Q152" s="11"/>
      <c r="R152" s="11"/>
      <c r="S152" s="11"/>
      <c r="T152" s="11"/>
      <c r="U152" s="11"/>
      <c r="V152" s="11"/>
    </row>
    <row r="153" spans="15:22">
      <c r="O153" s="11"/>
      <c r="P153" s="11"/>
      <c r="Q153" s="11"/>
      <c r="R153" s="11"/>
      <c r="S153" s="11"/>
      <c r="T153" s="11"/>
      <c r="U153" s="11"/>
      <c r="V153" s="11"/>
    </row>
    <row r="154" spans="15:22">
      <c r="O154" s="11"/>
      <c r="P154" s="11"/>
      <c r="Q154" s="11"/>
      <c r="R154" s="11"/>
      <c r="S154" s="11"/>
      <c r="T154" s="11"/>
      <c r="U154" s="11"/>
      <c r="V154" s="11"/>
    </row>
    <row r="155" spans="15:22">
      <c r="O155" s="11"/>
      <c r="P155" s="11"/>
      <c r="Q155" s="11"/>
      <c r="R155" s="11"/>
      <c r="S155" s="11"/>
      <c r="T155" s="11"/>
      <c r="U155" s="11"/>
      <c r="V155" s="11"/>
    </row>
    <row r="156" spans="15:22">
      <c r="O156" s="11"/>
      <c r="P156" s="11"/>
      <c r="Q156" s="11"/>
      <c r="R156" s="11"/>
      <c r="S156" s="11"/>
      <c r="T156" s="11"/>
      <c r="U156" s="11"/>
      <c r="V156" s="11"/>
    </row>
    <row r="157" spans="15:22">
      <c r="O157" s="11"/>
      <c r="P157" s="11"/>
      <c r="Q157" s="11"/>
      <c r="R157" s="11"/>
      <c r="S157" s="11"/>
      <c r="T157" s="11"/>
      <c r="U157" s="11"/>
      <c r="V157" s="11"/>
    </row>
    <row r="158" spans="15:22">
      <c r="O158" s="11"/>
      <c r="P158" s="11"/>
      <c r="Q158" s="11"/>
      <c r="R158" s="11"/>
      <c r="S158" s="11"/>
      <c r="T158" s="11"/>
      <c r="U158" s="11"/>
      <c r="V158" s="11"/>
    </row>
    <row r="159" spans="15:22">
      <c r="O159" s="11"/>
      <c r="P159" s="11"/>
      <c r="Q159" s="11"/>
      <c r="R159" s="11"/>
      <c r="S159" s="11"/>
      <c r="T159" s="11"/>
      <c r="U159" s="11"/>
      <c r="V159" s="11"/>
    </row>
    <row r="160" spans="15:22">
      <c r="O160" s="11"/>
      <c r="P160" s="11"/>
      <c r="Q160" s="11"/>
      <c r="R160" s="11"/>
      <c r="S160" s="11"/>
      <c r="T160" s="11"/>
      <c r="U160" s="11"/>
      <c r="V160" s="11"/>
    </row>
    <row r="161" spans="1:22">
      <c r="O161" s="11"/>
      <c r="P161" s="11"/>
      <c r="Q161" s="11"/>
      <c r="R161" s="11"/>
      <c r="S161" s="11"/>
      <c r="T161" s="11"/>
      <c r="U161" s="11"/>
      <c r="V161" s="11"/>
    </row>
    <row r="162" spans="1:2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O162" s="11"/>
      <c r="P162" s="11"/>
      <c r="Q162" s="11"/>
      <c r="R162" s="11"/>
      <c r="S162" s="11"/>
      <c r="T162" s="11"/>
      <c r="U162" s="11"/>
      <c r="V162" s="11"/>
    </row>
    <row r="163" spans="1:22">
      <c r="O163" s="11"/>
      <c r="P163" s="11"/>
      <c r="Q163" s="11"/>
      <c r="R163" s="11"/>
      <c r="S163" s="11"/>
      <c r="T163" s="11"/>
      <c r="U163" s="11"/>
      <c r="V163" s="11"/>
    </row>
    <row r="164" spans="1:22">
      <c r="O164" s="11"/>
      <c r="P164" s="11"/>
      <c r="Q164" s="11"/>
      <c r="R164" s="11"/>
      <c r="S164" s="11"/>
      <c r="T164" s="11"/>
      <c r="U164" s="11"/>
      <c r="V164" s="11"/>
    </row>
    <row r="165" spans="1:22">
      <c r="O165" s="11"/>
      <c r="P165" s="11"/>
      <c r="Q165" s="11"/>
      <c r="R165" s="11"/>
      <c r="S165" s="11"/>
      <c r="T165" s="11"/>
      <c r="U165" s="11"/>
      <c r="V165" s="11"/>
    </row>
    <row r="166" spans="1:22">
      <c r="O166" s="11"/>
      <c r="P166" s="11"/>
      <c r="Q166" s="11"/>
      <c r="R166" s="11"/>
      <c r="S166" s="11"/>
      <c r="T166" s="11"/>
      <c r="U166" s="11"/>
      <c r="V166" s="11"/>
    </row>
    <row r="167" spans="1:22">
      <c r="O167" s="11"/>
      <c r="P167" s="11"/>
      <c r="Q167" s="11"/>
      <c r="R167" s="11"/>
      <c r="S167" s="11"/>
      <c r="T167" s="11"/>
      <c r="U167" s="11"/>
      <c r="V167" s="11"/>
    </row>
    <row r="168" spans="1:22">
      <c r="O168" s="11"/>
      <c r="P168" s="11"/>
      <c r="Q168" s="11"/>
      <c r="R168" s="11"/>
      <c r="S168" s="11"/>
      <c r="T168" s="11"/>
      <c r="U168" s="11"/>
    </row>
    <row r="169" spans="1:22">
      <c r="O169" s="11"/>
      <c r="P169" s="11"/>
      <c r="Q169" s="11"/>
      <c r="R169" s="11"/>
      <c r="S169" s="11"/>
      <c r="T169" s="11"/>
      <c r="U169" s="11"/>
    </row>
    <row r="170" spans="1:22">
      <c r="O170" s="11"/>
      <c r="P170" s="11"/>
      <c r="Q170" s="11"/>
      <c r="R170" s="11"/>
      <c r="S170" s="11"/>
      <c r="T170" s="11"/>
      <c r="U170" s="11"/>
    </row>
    <row r="171" spans="1:22">
      <c r="O171" s="11"/>
      <c r="P171" s="11"/>
      <c r="Q171" s="11"/>
      <c r="R171" s="11"/>
      <c r="S171" s="11"/>
      <c r="T171" s="11"/>
      <c r="U171" s="11"/>
    </row>
    <row r="172" spans="1:22">
      <c r="O172" s="11"/>
      <c r="P172" s="11"/>
      <c r="Q172" s="11"/>
      <c r="R172" s="11"/>
      <c r="S172" s="11"/>
      <c r="T172" s="11"/>
      <c r="U172" s="11"/>
      <c r="V172" s="11"/>
    </row>
    <row r="173" spans="1:22">
      <c r="O173" s="11"/>
      <c r="P173" s="11"/>
      <c r="Q173" s="11"/>
      <c r="R173" s="11"/>
      <c r="S173" s="11"/>
      <c r="T173" s="11"/>
      <c r="U173" s="11"/>
      <c r="V173" s="11"/>
    </row>
    <row r="174" spans="1:22">
      <c r="O174" s="11"/>
      <c r="P174" s="11"/>
      <c r="Q174" s="11"/>
      <c r="R174" s="11"/>
      <c r="S174" s="11"/>
      <c r="T174" s="11"/>
      <c r="U174" s="11"/>
      <c r="V174" s="11"/>
    </row>
    <row r="175" spans="1:22">
      <c r="O175" s="11"/>
      <c r="P175" s="11"/>
      <c r="Q175" s="11"/>
      <c r="R175" s="11"/>
      <c r="S175" s="11"/>
      <c r="T175" s="11"/>
      <c r="U175" s="11"/>
      <c r="V175" s="11"/>
    </row>
    <row r="176" spans="1:22"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4:22"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4:22"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4:22"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4:22"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4:22"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4:22"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4:22"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4:22"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4:22"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4:22">
      <c r="N202" s="11"/>
      <c r="O202" s="11"/>
      <c r="P202" s="11"/>
      <c r="Q202" s="11"/>
      <c r="S202" s="11"/>
      <c r="T202" s="11"/>
      <c r="U202" s="11"/>
      <c r="V202" s="11"/>
    </row>
    <row r="203" spans="14:22">
      <c r="N203" s="11"/>
      <c r="O203" s="11"/>
      <c r="P203" s="11"/>
      <c r="Q203" s="11"/>
      <c r="S203" s="11"/>
      <c r="T203" s="11"/>
      <c r="U203" s="11"/>
      <c r="V203" s="11"/>
    </row>
    <row r="204" spans="14:22">
      <c r="N204" s="11"/>
      <c r="O204" s="11"/>
      <c r="P204" s="11"/>
      <c r="Q204" s="11"/>
      <c r="S204" s="11"/>
      <c r="T204" s="11"/>
      <c r="U204" s="11"/>
      <c r="V204" s="11"/>
    </row>
    <row r="205" spans="14:22">
      <c r="N205" s="11"/>
      <c r="O205" s="11"/>
      <c r="P205" s="11"/>
      <c r="Q205" s="11"/>
      <c r="S205" s="11"/>
      <c r="T205" s="11"/>
      <c r="U205" s="11"/>
      <c r="V205" s="11"/>
    </row>
    <row r="206" spans="14:22">
      <c r="N206" s="11"/>
      <c r="O206" s="11"/>
      <c r="P206" s="11"/>
      <c r="Q206" s="11"/>
      <c r="S206" s="11"/>
      <c r="T206" s="11"/>
      <c r="U206" s="11"/>
      <c r="V206" s="11"/>
    </row>
    <row r="207" spans="14:22">
      <c r="N207" s="11"/>
      <c r="O207" s="11"/>
      <c r="P207" s="11"/>
      <c r="Q207" s="11"/>
      <c r="S207" s="11"/>
      <c r="T207" s="11"/>
      <c r="U207" s="11"/>
      <c r="V207" s="11"/>
    </row>
    <row r="208" spans="14:22">
      <c r="N208" s="11"/>
      <c r="O208" s="11"/>
      <c r="P208" s="11"/>
      <c r="Q208" s="11"/>
      <c r="S208" s="11"/>
      <c r="T208" s="11"/>
      <c r="U208" s="11"/>
      <c r="V208" s="11"/>
    </row>
    <row r="209" spans="1:22">
      <c r="N209" s="11"/>
      <c r="O209" s="11"/>
      <c r="P209" s="11"/>
      <c r="Q209" s="11"/>
      <c r="S209" s="11"/>
      <c r="T209" s="11"/>
      <c r="U209" s="11"/>
      <c r="V209" s="11"/>
    </row>
    <row r="210" spans="1:2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S210" s="11"/>
      <c r="T210" s="11"/>
      <c r="U210" s="11"/>
      <c r="V210" s="11"/>
    </row>
    <row r="211" spans="1:2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S211" s="11"/>
      <c r="T211" s="11"/>
      <c r="U211" s="11"/>
      <c r="V211" s="11"/>
    </row>
    <row r="212" spans="1:22">
      <c r="N212" s="11"/>
      <c r="O212" s="11"/>
      <c r="P212" s="11"/>
      <c r="Q212" s="11"/>
      <c r="S212" s="11"/>
      <c r="T212" s="11"/>
      <c r="U212" s="11"/>
      <c r="V212" s="11"/>
    </row>
    <row r="213" spans="1:22">
      <c r="N213" s="11"/>
      <c r="O213" s="11"/>
      <c r="P213" s="11"/>
      <c r="Q213" s="11"/>
      <c r="S213" s="11"/>
      <c r="T213" s="11"/>
      <c r="U213" s="11"/>
      <c r="V213" s="11"/>
    </row>
    <row r="214" spans="1:22">
      <c r="N214" s="11"/>
      <c r="O214" s="11"/>
      <c r="P214" s="11"/>
      <c r="Q214" s="11"/>
      <c r="S214" s="11"/>
      <c r="T214" s="11"/>
      <c r="U214" s="11"/>
    </row>
    <row r="215" spans="1:22">
      <c r="N215" s="11"/>
      <c r="O215" s="11"/>
      <c r="P215" s="11"/>
      <c r="Q215" s="11"/>
      <c r="S215" s="11"/>
      <c r="T215" s="11"/>
      <c r="U215" s="11"/>
    </row>
    <row r="216" spans="1:22">
      <c r="N216" s="11"/>
      <c r="O216" s="11"/>
      <c r="P216" s="11"/>
      <c r="Q216" s="11"/>
    </row>
    <row r="217" spans="1:22">
      <c r="N217" s="11"/>
      <c r="O217" s="11"/>
      <c r="P217" s="11"/>
      <c r="Q217" s="11"/>
    </row>
    <row r="218" spans="1:22">
      <c r="N218" s="11"/>
      <c r="O218" s="11"/>
      <c r="P218" s="11"/>
      <c r="Q218" s="11"/>
    </row>
    <row r="219" spans="1:22">
      <c r="N219" s="11"/>
      <c r="O219" s="11"/>
      <c r="P219" s="11"/>
      <c r="Q219" s="11"/>
    </row>
    <row r="220" spans="1:22">
      <c r="N220" s="11"/>
      <c r="O220" s="11"/>
      <c r="P220" s="11"/>
      <c r="Q220" s="11"/>
    </row>
    <row r="221" spans="1:22">
      <c r="N221" s="11"/>
      <c r="O221" s="11"/>
      <c r="P221" s="11"/>
      <c r="Q221" s="11"/>
    </row>
    <row r="222" spans="1:22">
      <c r="N222" s="11"/>
      <c r="O222" s="11"/>
      <c r="P222" s="11"/>
      <c r="Q222" s="11"/>
    </row>
    <row r="223" spans="1:22">
      <c r="N223" s="11"/>
      <c r="O223" s="11"/>
      <c r="P223" s="11"/>
      <c r="Q223" s="11"/>
    </row>
    <row r="224" spans="1:22">
      <c r="N224" s="11"/>
      <c r="O224" s="11"/>
      <c r="P224" s="11"/>
      <c r="Q224" s="11"/>
    </row>
    <row r="225" spans="1:18">
      <c r="N225" s="11"/>
      <c r="O225" s="11"/>
      <c r="P225" s="11"/>
      <c r="Q225" s="11"/>
    </row>
    <row r="226" spans="1:18">
      <c r="N226" s="11"/>
      <c r="O226" s="11"/>
      <c r="P226" s="11"/>
      <c r="Q226" s="11"/>
    </row>
    <row r="227" spans="1:18">
      <c r="N227" s="11"/>
      <c r="O227" s="11"/>
      <c r="P227" s="11"/>
      <c r="Q227" s="11"/>
    </row>
    <row r="228" spans="1:18">
      <c r="N228" s="11"/>
      <c r="O228" s="11"/>
      <c r="P228" s="11"/>
      <c r="Q228" s="11"/>
    </row>
    <row r="229" spans="1:18">
      <c r="N229" s="11"/>
      <c r="O229" s="11"/>
      <c r="P229" s="11"/>
      <c r="Q229" s="11"/>
    </row>
    <row r="230" spans="1:18">
      <c r="N230" s="11"/>
      <c r="O230" s="11"/>
      <c r="P230" s="11"/>
      <c r="Q230" s="11"/>
    </row>
    <row r="231" spans="1:18">
      <c r="N231" s="11"/>
      <c r="O231" s="11"/>
      <c r="P231" s="11"/>
      <c r="Q231" s="11"/>
    </row>
    <row r="232" spans="1:18">
      <c r="N232" s="11"/>
      <c r="O232" s="11"/>
      <c r="P232" s="11"/>
      <c r="Q232" s="11"/>
      <c r="R232" s="11"/>
    </row>
    <row r="233" spans="1:18">
      <c r="N233" s="11"/>
      <c r="O233" s="11"/>
      <c r="P233" s="11"/>
      <c r="Q233" s="11"/>
      <c r="R233" s="11"/>
    </row>
    <row r="234" spans="1:18">
      <c r="N234" s="11"/>
      <c r="O234" s="11"/>
      <c r="P234" s="11"/>
      <c r="Q234" s="11"/>
      <c r="R234" s="11"/>
    </row>
    <row r="235" spans="1:18">
      <c r="N235" s="11"/>
      <c r="O235" s="11"/>
      <c r="P235" s="11"/>
      <c r="Q235" s="11"/>
      <c r="R235" s="11"/>
    </row>
    <row r="236" spans="1:18">
      <c r="N236" s="11"/>
      <c r="O236" s="11"/>
      <c r="P236" s="11"/>
      <c r="Q236" s="11"/>
      <c r="R236" s="11"/>
    </row>
    <row r="237" spans="1:18">
      <c r="N237" s="11"/>
      <c r="O237" s="11"/>
      <c r="P237" s="11"/>
      <c r="Q237" s="11"/>
      <c r="R237" s="11"/>
    </row>
    <row r="238" spans="1:18">
      <c r="N238" s="11"/>
      <c r="O238" s="11"/>
      <c r="P238" s="11"/>
      <c r="Q238" s="11"/>
      <c r="R238" s="11"/>
    </row>
    <row r="239" spans="1:18">
      <c r="N239" s="11"/>
      <c r="O239" s="11"/>
      <c r="P239" s="11"/>
      <c r="Q239" s="11"/>
      <c r="R239" s="11"/>
    </row>
    <row r="240" spans="1:18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1:14">
      <c r="A241" s="11"/>
      <c r="B241" s="11"/>
      <c r="C241" s="11"/>
      <c r="D241" s="11"/>
      <c r="E241" s="11"/>
    </row>
    <row r="242" spans="1:14">
      <c r="A242" s="11"/>
      <c r="B242" s="11"/>
      <c r="C242" s="11"/>
      <c r="D242" s="11"/>
      <c r="E242" s="11"/>
    </row>
    <row r="243" spans="1:14">
      <c r="A243" s="11"/>
      <c r="B243" s="11"/>
      <c r="C243" s="11"/>
      <c r="D243" s="11"/>
      <c r="E243" s="11"/>
    </row>
    <row r="244" spans="1:14">
      <c r="A244" s="11"/>
      <c r="B244" s="11"/>
      <c r="C244" s="11"/>
      <c r="D244" s="11"/>
      <c r="E244" s="11"/>
    </row>
    <row r="245" spans="1:14">
      <c r="A245" s="11"/>
      <c r="B245" s="11"/>
      <c r="C245" s="11"/>
      <c r="D245" s="11"/>
      <c r="E245" s="11"/>
    </row>
    <row r="246" spans="1:14">
      <c r="A246" s="11"/>
      <c r="B246" s="11"/>
      <c r="C246" s="11"/>
      <c r="D246" s="11"/>
      <c r="E246" s="11"/>
      <c r="F246" s="11"/>
      <c r="G246" s="11"/>
      <c r="H246" s="11"/>
    </row>
    <row r="247" spans="1:14">
      <c r="A247" s="11"/>
      <c r="B247" s="11"/>
      <c r="C247" s="11"/>
      <c r="D247" s="11"/>
      <c r="E247" s="11"/>
      <c r="F247" s="11"/>
      <c r="G247" s="11"/>
      <c r="H247" s="11"/>
    </row>
    <row r="248" spans="1:14">
      <c r="A248" s="11"/>
      <c r="B248" s="11"/>
      <c r="C248" s="11"/>
      <c r="D248" s="11"/>
      <c r="E248" s="11"/>
      <c r="F248" s="11"/>
      <c r="G248" s="11"/>
      <c r="H248" s="11"/>
    </row>
    <row r="249" spans="1:14">
      <c r="A249" s="11"/>
      <c r="B249" s="11"/>
      <c r="C249" s="11"/>
      <c r="D249" s="11"/>
      <c r="E249" s="11"/>
      <c r="F249" s="11"/>
      <c r="G249" s="11"/>
      <c r="H249" s="11"/>
    </row>
    <row r="250" spans="1: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1: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1: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1: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1: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1: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1: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2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27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27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27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27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27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1:27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1:27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1:27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1:27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1:2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1:27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1:27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1:27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1:27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7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7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</row>
    <row r="282" spans="1:27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</row>
    <row r="283" spans="1:27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</row>
    <row r="284" spans="1:27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</row>
    <row r="285" spans="1:27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</row>
    <row r="286" spans="1:27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2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27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 spans="1:19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 spans="1:19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 spans="1:19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 spans="1:19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 spans="1:19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 spans="1:19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 spans="1:19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 spans="1:19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 spans="1:1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 spans="1:19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:19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:19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:19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:19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:1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:19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:19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:19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:19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:19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:19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:19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:19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:19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: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:19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</row>
    <row r="326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</row>
    <row r="327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8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1:1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8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1:18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8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1:18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8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1:18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1:18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1:18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1:18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1:1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1:18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1:18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1:18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1:18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1:18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1:18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1:18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1:18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1:18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1:1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1:18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1:18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1:18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1:18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1:18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1:18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1:18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1:18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1:18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1:1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1:18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1:18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1:18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1:18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1:18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1:18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1:18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1:18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1:18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1:1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1:18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1:18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1:18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1:18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1:18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1:18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1:18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1:18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1:18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1:1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1:18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1:18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1:18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1:18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1:18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1:18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1:18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1:18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1:18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1:1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1:18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1:18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1:18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1:18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1:18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1:18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1:18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1:18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1:18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1:1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1:18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1:18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1:18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1:18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1:18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1:18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1:18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1:18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1:2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1:2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</row>
    <row r="421" spans="1: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</row>
    <row r="422" spans="1:2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>
      <c r="A460" s="9"/>
      <c r="B460" s="9"/>
      <c r="C460" s="9"/>
      <c r="D460" s="9"/>
      <c r="E460" s="9"/>
      <c r="F460" s="9"/>
      <c r="G460" s="9"/>
      <c r="H460" s="9"/>
      <c r="I460" s="9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>
      <c r="A461" s="9"/>
      <c r="B461" s="9"/>
      <c r="C461" s="9"/>
      <c r="D461" s="9"/>
      <c r="E461" s="9"/>
      <c r="F461" s="9"/>
      <c r="G461" s="9"/>
      <c r="H461" s="9"/>
      <c r="I461" s="9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>
      <c r="A462" s="9"/>
      <c r="B462" s="9"/>
      <c r="C462" s="9"/>
      <c r="D462" s="9"/>
      <c r="E462" s="9"/>
      <c r="F462" s="9"/>
      <c r="G462" s="9"/>
      <c r="H462" s="9"/>
      <c r="I462" s="9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>
      <c r="A463" s="9"/>
      <c r="B463" s="9"/>
      <c r="C463" s="9"/>
      <c r="D463" s="9"/>
      <c r="E463" s="9"/>
      <c r="F463" s="9"/>
      <c r="G463" s="9"/>
      <c r="H463" s="9"/>
      <c r="I463" s="9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>
      <c r="A464" s="9"/>
      <c r="B464" s="9"/>
      <c r="C464" s="9"/>
      <c r="D464" s="9"/>
      <c r="E464" s="9"/>
      <c r="F464" s="9"/>
      <c r="G464" s="9"/>
      <c r="H464" s="9"/>
      <c r="I464" s="9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>
      <c r="A465" s="9"/>
      <c r="B465" s="9"/>
      <c r="C465" s="9"/>
      <c r="D465" s="9"/>
      <c r="E465" s="9"/>
      <c r="F465" s="9"/>
      <c r="G465" s="9"/>
      <c r="H465" s="9"/>
      <c r="I465" s="9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>
      <c r="A466" s="9"/>
      <c r="B466" s="9"/>
      <c r="C466" s="9"/>
      <c r="D466" s="9"/>
      <c r="E466" s="9"/>
      <c r="F466" s="9"/>
      <c r="G466" s="9"/>
      <c r="H466" s="9"/>
      <c r="I466" s="9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>
      <c r="A467" s="9"/>
      <c r="B467" s="9"/>
      <c r="C467" s="9"/>
      <c r="D467" s="9"/>
      <c r="E467" s="9"/>
      <c r="F467" s="9"/>
      <c r="G467" s="9"/>
      <c r="H467" s="9"/>
      <c r="I467" s="9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>
      <c r="A468" s="9"/>
      <c r="B468" s="9"/>
      <c r="C468" s="9"/>
      <c r="D468" s="9"/>
      <c r="E468" s="9"/>
      <c r="F468" s="9"/>
      <c r="G468" s="9"/>
      <c r="H468" s="9"/>
      <c r="I468" s="9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>
      <c r="A469" s="9"/>
      <c r="B469" s="9"/>
      <c r="C469" s="9"/>
      <c r="D469" s="9"/>
      <c r="E469" s="9"/>
      <c r="F469" s="9"/>
      <c r="G469" s="9"/>
      <c r="H469" s="9"/>
      <c r="I469" s="9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>
      <c r="A470" s="9"/>
      <c r="B470" s="9"/>
      <c r="C470" s="9"/>
      <c r="D470" s="9"/>
      <c r="E470" s="9"/>
      <c r="F470" s="9"/>
      <c r="G470" s="9"/>
      <c r="H470" s="9"/>
      <c r="I470" s="9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>
      <c r="A471" s="9"/>
      <c r="B471" s="9"/>
      <c r="C471" s="9"/>
      <c r="D471" s="9"/>
      <c r="E471" s="9"/>
      <c r="F471" s="9"/>
      <c r="G471" s="9"/>
      <c r="H471" s="9"/>
      <c r="I471" s="9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>
      <c r="A472" s="9"/>
      <c r="B472" s="9"/>
      <c r="C472" s="9"/>
      <c r="D472" s="9"/>
      <c r="E472" s="9"/>
      <c r="F472" s="9"/>
      <c r="G472" s="9"/>
      <c r="H472" s="9"/>
      <c r="I472" s="9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>
      <c r="A473" s="9"/>
      <c r="B473" s="9"/>
      <c r="C473" s="9"/>
      <c r="D473" s="9"/>
      <c r="E473" s="9"/>
      <c r="F473" s="9"/>
      <c r="G473" s="9"/>
      <c r="H473" s="9"/>
      <c r="I473" s="9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>
      <c r="A474" s="9"/>
      <c r="B474" s="9"/>
      <c r="C474" s="9"/>
      <c r="D474" s="9"/>
      <c r="E474" s="9"/>
      <c r="F474" s="9"/>
      <c r="G474" s="9"/>
      <c r="H474" s="9"/>
      <c r="I474" s="9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>
      <c r="A475" s="9"/>
      <c r="B475" s="9"/>
      <c r="C475" s="9"/>
      <c r="D475" s="9"/>
      <c r="E475" s="9"/>
      <c r="F475" s="9"/>
      <c r="G475" s="9"/>
      <c r="H475" s="9"/>
      <c r="I475" s="9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>
      <c r="A476" s="9"/>
      <c r="B476" s="9"/>
      <c r="C476" s="9"/>
      <c r="D476" s="9"/>
      <c r="E476" s="9"/>
      <c r="F476" s="9"/>
      <c r="G476" s="9"/>
      <c r="H476" s="9"/>
      <c r="I476" s="9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>
      <c r="A477" s="9"/>
      <c r="B477" s="9"/>
      <c r="C477" s="9"/>
      <c r="D477" s="9"/>
      <c r="E477" s="9"/>
      <c r="F477" s="9"/>
      <c r="G477" s="9"/>
      <c r="H477" s="9"/>
      <c r="I477" s="9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>
      <c r="A478" s="9"/>
      <c r="B478" s="9"/>
      <c r="C478" s="9"/>
      <c r="D478" s="9"/>
      <c r="E478" s="9"/>
      <c r="F478" s="9"/>
      <c r="G478" s="9"/>
      <c r="H478" s="9"/>
      <c r="I478" s="9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>
      <c r="A479" s="9"/>
      <c r="B479" s="9"/>
      <c r="C479" s="9"/>
      <c r="D479" s="9"/>
      <c r="E479" s="9"/>
      <c r="F479" s="9"/>
      <c r="G479" s="9"/>
      <c r="H479" s="9"/>
      <c r="I479" s="9"/>
      <c r="J479" s="11"/>
      <c r="K479" s="11"/>
      <c r="L479" s="11"/>
      <c r="M479" s="11"/>
      <c r="N479" s="11"/>
      <c r="O479" s="11"/>
      <c r="P479" s="11"/>
      <c r="Q479" s="11"/>
      <c r="R479" s="11"/>
      <c r="S479" s="11"/>
    </row>
    <row r="480" spans="1:21">
      <c r="A480" s="9"/>
      <c r="B480" s="9"/>
      <c r="C480" s="9"/>
      <c r="D480" s="9"/>
      <c r="E480" s="9"/>
      <c r="F480" s="9"/>
      <c r="G480" s="9"/>
      <c r="H480" s="9"/>
      <c r="I480" s="9"/>
      <c r="J480" s="11"/>
      <c r="K480" s="11"/>
      <c r="L480" s="11"/>
      <c r="M480" s="11"/>
      <c r="N480" s="11"/>
      <c r="O480" s="11"/>
      <c r="P480" s="11"/>
      <c r="Q480" s="11"/>
      <c r="R480" s="11"/>
      <c r="S480" s="11"/>
    </row>
    <row r="481" spans="1:19">
      <c r="A481" s="9"/>
      <c r="B481" s="9"/>
      <c r="C481" s="9"/>
      <c r="D481" s="9"/>
      <c r="E481" s="9"/>
      <c r="F481" s="9"/>
      <c r="G481" s="9"/>
      <c r="H481" s="9"/>
      <c r="I481" s="9"/>
      <c r="J481" s="11"/>
      <c r="K481" s="11"/>
      <c r="L481" s="11"/>
      <c r="M481" s="11"/>
      <c r="N481" s="11"/>
      <c r="O481" s="11"/>
      <c r="P481" s="11"/>
      <c r="Q481" s="11"/>
      <c r="R481" s="11"/>
      <c r="S481" s="11"/>
    </row>
    <row r="482" spans="1:19">
      <c r="A482" s="9"/>
      <c r="B482" s="9"/>
      <c r="C482" s="9"/>
      <c r="D482" s="9"/>
      <c r="E482" s="9"/>
      <c r="F482" s="9"/>
      <c r="G482" s="9"/>
      <c r="H482" s="9"/>
      <c r="I482" s="9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 spans="1:19">
      <c r="A483" s="9"/>
      <c r="B483" s="9"/>
      <c r="C483" s="9"/>
      <c r="D483" s="9"/>
      <c r="E483" s="9"/>
      <c r="F483" s="9"/>
      <c r="G483" s="9"/>
      <c r="H483" s="9"/>
      <c r="I483" s="9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 spans="1:19">
      <c r="A484" s="9"/>
      <c r="B484" s="9"/>
      <c r="C484" s="9"/>
      <c r="D484" s="9"/>
      <c r="E484" s="9"/>
      <c r="F484" s="9"/>
      <c r="G484" s="9"/>
      <c r="H484" s="9"/>
      <c r="I484" s="9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 spans="1:19">
      <c r="A485" s="9"/>
      <c r="B485" s="9"/>
      <c r="C485" s="9"/>
      <c r="D485" s="9"/>
      <c r="E485" s="9"/>
      <c r="F485" s="9"/>
      <c r="G485" s="9"/>
      <c r="H485" s="9"/>
      <c r="I485" s="9"/>
      <c r="J485" s="11"/>
      <c r="K485" s="11"/>
      <c r="L485" s="11"/>
      <c r="M485" s="11"/>
      <c r="N485" s="11"/>
      <c r="O485" s="11"/>
      <c r="P485" s="11"/>
      <c r="Q485" s="11"/>
      <c r="R485" s="11"/>
      <c r="S485" s="11"/>
    </row>
    <row r="486" spans="1:19">
      <c r="A486" s="9"/>
      <c r="B486" s="9"/>
      <c r="C486" s="9"/>
      <c r="D486" s="9"/>
      <c r="E486" s="9"/>
      <c r="F486" s="9"/>
      <c r="G486" s="9"/>
      <c r="H486" s="9"/>
      <c r="I486" s="9"/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 spans="1:19">
      <c r="A487" s="9"/>
      <c r="B487" s="9"/>
      <c r="C487" s="9"/>
      <c r="D487" s="9"/>
      <c r="E487" s="9"/>
      <c r="F487" s="9"/>
      <c r="G487" s="9"/>
      <c r="H487" s="9"/>
      <c r="I487" s="9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 spans="1:19">
      <c r="A488" s="9"/>
      <c r="B488" s="9"/>
      <c r="C488" s="9"/>
      <c r="D488" s="9"/>
      <c r="E488" s="9"/>
      <c r="F488" s="9"/>
      <c r="G488" s="9"/>
      <c r="H488" s="9"/>
      <c r="I488" s="9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 spans="1:19">
      <c r="A489" s="9"/>
      <c r="B489" s="9"/>
      <c r="C489" s="9"/>
      <c r="D489" s="9"/>
      <c r="E489" s="9"/>
      <c r="F489" s="9"/>
      <c r="G489" s="9"/>
      <c r="H489" s="9"/>
      <c r="I489" s="9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 spans="1:19">
      <c r="A490" s="13"/>
      <c r="B490" s="13"/>
      <c r="C490" s="13"/>
      <c r="D490" s="13"/>
      <c r="E490" s="13"/>
      <c r="F490" s="13"/>
      <c r="G490" s="13"/>
      <c r="H490" s="13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</row>
    <row r="491" spans="1:19">
      <c r="A491" s="13"/>
      <c r="B491" s="13"/>
      <c r="C491" s="13"/>
      <c r="D491" s="13"/>
      <c r="E491" s="13"/>
      <c r="F491" s="13"/>
      <c r="G491" s="13"/>
      <c r="H491" s="13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</row>
    <row r="492" spans="1:19">
      <c r="A492" s="13"/>
      <c r="B492" s="13"/>
      <c r="C492" s="13"/>
      <c r="D492" s="13"/>
      <c r="E492" s="13"/>
      <c r="F492" s="13"/>
      <c r="G492" s="13"/>
      <c r="H492" s="13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 spans="1:19">
      <c r="A493" s="13"/>
      <c r="B493" s="13"/>
      <c r="C493" s="13"/>
      <c r="D493" s="13"/>
      <c r="E493" s="13"/>
      <c r="F493" s="13"/>
      <c r="G493" s="13"/>
      <c r="H493" s="13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 spans="1:19">
      <c r="A494" s="13"/>
      <c r="B494" s="13"/>
      <c r="C494" s="13"/>
      <c r="D494" s="13"/>
      <c r="E494" s="13"/>
      <c r="F494" s="13"/>
      <c r="G494" s="13"/>
      <c r="H494" s="13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 spans="1:19">
      <c r="A495" s="13"/>
      <c r="B495" s="13"/>
      <c r="C495" s="13"/>
      <c r="D495" s="13"/>
      <c r="E495" s="13"/>
      <c r="F495" s="13"/>
      <c r="G495" s="13"/>
      <c r="H495" s="13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 spans="1:19">
      <c r="A496" s="13"/>
      <c r="B496" s="13"/>
      <c r="C496" s="13"/>
      <c r="D496" s="13"/>
      <c r="E496" s="13"/>
      <c r="F496" s="13"/>
      <c r="G496" s="13"/>
      <c r="H496" s="13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 spans="1:21">
      <c r="A497" s="13"/>
      <c r="B497" s="13"/>
      <c r="C497" s="13"/>
      <c r="D497" s="13"/>
      <c r="E497" s="13"/>
      <c r="F497" s="13"/>
      <c r="G497" s="13"/>
      <c r="H497" s="13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 spans="1:21">
      <c r="A498" s="13"/>
      <c r="B498" s="13"/>
      <c r="C498" s="13"/>
      <c r="D498" s="13"/>
      <c r="E498" s="13"/>
      <c r="F498" s="13"/>
      <c r="G498" s="13"/>
      <c r="H498" s="13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 spans="1:21">
      <c r="A499" s="13"/>
      <c r="B499" s="13"/>
      <c r="C499" s="13"/>
      <c r="D499" s="13"/>
      <c r="E499" s="13"/>
      <c r="F499" s="13"/>
      <c r="G499" s="13"/>
      <c r="H499" s="13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 spans="1:21">
      <c r="A500" s="13"/>
      <c r="B500" s="13"/>
      <c r="C500" s="13"/>
      <c r="D500" s="13"/>
      <c r="E500" s="13"/>
      <c r="F500" s="13"/>
      <c r="G500" s="13"/>
      <c r="H500" s="13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 spans="1:21">
      <c r="A501" s="13"/>
      <c r="B501" s="13"/>
      <c r="C501" s="13"/>
      <c r="D501" s="13"/>
      <c r="E501" s="13"/>
      <c r="F501" s="13"/>
      <c r="G501" s="13"/>
      <c r="H501" s="13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 spans="1:21">
      <c r="A502" s="13"/>
      <c r="B502" s="13"/>
      <c r="C502" s="13"/>
      <c r="D502" s="13"/>
      <c r="E502" s="13"/>
      <c r="F502" s="13"/>
      <c r="G502" s="13"/>
      <c r="H502" s="13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 spans="1:21">
      <c r="A503" s="13"/>
      <c r="B503" s="13"/>
      <c r="C503" s="13"/>
      <c r="D503" s="13"/>
      <c r="E503" s="13"/>
      <c r="F503" s="13"/>
      <c r="G503" s="13"/>
      <c r="H503" s="13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 spans="1:21">
      <c r="A504" s="13"/>
      <c r="B504" s="13"/>
      <c r="C504" s="13"/>
      <c r="D504" s="13"/>
      <c r="E504" s="13"/>
      <c r="F504" s="13"/>
      <c r="G504" s="13"/>
      <c r="H504" s="13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 spans="1:21">
      <c r="A505" s="13"/>
      <c r="B505" s="13"/>
      <c r="C505" s="13"/>
      <c r="D505" s="13"/>
      <c r="E505" s="13"/>
      <c r="F505" s="13"/>
      <c r="G505" s="13"/>
      <c r="H505" s="13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 spans="1:21">
      <c r="A506" s="13"/>
      <c r="B506" s="13"/>
      <c r="C506" s="13"/>
      <c r="D506" s="13"/>
      <c r="E506" s="13"/>
      <c r="F506" s="13"/>
      <c r="G506" s="13"/>
      <c r="H506" s="13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 spans="1:21">
      <c r="A507" s="13"/>
      <c r="B507" s="13"/>
      <c r="C507" s="13"/>
      <c r="D507" s="13"/>
      <c r="E507" s="13"/>
      <c r="F507" s="13"/>
      <c r="G507" s="13"/>
      <c r="H507" s="13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>
      <c r="A508" s="13"/>
      <c r="B508" s="13"/>
      <c r="C508" s="13"/>
      <c r="D508" s="13"/>
      <c r="E508" s="13"/>
      <c r="F508" s="13"/>
      <c r="G508" s="13"/>
      <c r="H508" s="13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>
      <c r="A509" s="13"/>
      <c r="B509" s="13"/>
      <c r="C509" s="13"/>
      <c r="D509" s="13"/>
      <c r="E509" s="13"/>
      <c r="F509" s="13"/>
      <c r="G509" s="13"/>
      <c r="H509" s="13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 spans="1:21">
      <c r="A510" s="13"/>
      <c r="B510" s="13"/>
      <c r="C510" s="13"/>
      <c r="D510" s="13"/>
      <c r="E510" s="13"/>
      <c r="F510" s="13"/>
      <c r="G510" s="13"/>
      <c r="H510" s="13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1:21">
      <c r="A511" s="13"/>
      <c r="B511" s="13"/>
      <c r="C511" s="13"/>
      <c r="D511" s="13"/>
      <c r="E511" s="13"/>
      <c r="F511" s="13"/>
      <c r="G511" s="13"/>
      <c r="H511" s="13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1:21">
      <c r="A512" s="13"/>
      <c r="B512" s="13"/>
      <c r="C512" s="13"/>
      <c r="D512" s="13"/>
      <c r="E512" s="13"/>
      <c r="F512" s="13"/>
      <c r="G512" s="13"/>
      <c r="H512" s="13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1:18">
      <c r="A513" s="13"/>
      <c r="B513" s="13"/>
      <c r="C513" s="13"/>
      <c r="D513" s="13"/>
      <c r="E513" s="13"/>
      <c r="F513" s="13"/>
      <c r="G513" s="13"/>
      <c r="H513" s="13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1:18">
      <c r="A514" s="13"/>
      <c r="B514" s="13"/>
      <c r="C514" s="13"/>
      <c r="D514" s="13"/>
      <c r="E514" s="13"/>
      <c r="F514" s="13"/>
      <c r="G514" s="13"/>
      <c r="H514" s="13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1:18">
      <c r="A515" s="13"/>
      <c r="B515" s="13"/>
      <c r="C515" s="13"/>
      <c r="D515" s="13"/>
      <c r="E515" s="13"/>
      <c r="F515" s="13"/>
      <c r="G515" s="13"/>
      <c r="H515" s="13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1:18">
      <c r="A516" s="13"/>
      <c r="B516" s="13"/>
      <c r="C516" s="13"/>
      <c r="D516" s="13"/>
      <c r="E516" s="13"/>
      <c r="F516" s="13"/>
      <c r="G516" s="13"/>
      <c r="H516" s="13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1:18">
      <c r="A517" s="13"/>
      <c r="B517" s="13"/>
      <c r="C517" s="13"/>
      <c r="D517" s="13"/>
      <c r="E517" s="13"/>
      <c r="F517" s="13"/>
      <c r="G517" s="13"/>
      <c r="H517" s="13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1:18">
      <c r="A518" s="13"/>
      <c r="B518" s="13"/>
      <c r="C518" s="13"/>
      <c r="D518" s="13"/>
      <c r="E518" s="13"/>
      <c r="F518" s="13"/>
      <c r="G518" s="13"/>
      <c r="H518" s="13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1:18">
      <c r="A519" s="11"/>
      <c r="B519" s="11"/>
      <c r="C519" s="11"/>
      <c r="D519" s="11"/>
      <c r="E519" s="11"/>
      <c r="F519" s="11"/>
      <c r="G519" s="11"/>
      <c r="H519" s="13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1:18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1:18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1:18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1:18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11"/>
      <c r="L523" s="11"/>
      <c r="M523" s="11"/>
      <c r="N523" s="11"/>
      <c r="O523" s="11"/>
      <c r="P523" s="11"/>
      <c r="Q523" s="11"/>
      <c r="R523" s="11"/>
    </row>
    <row r="524" spans="1:18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11"/>
      <c r="L524" s="11"/>
      <c r="M524" s="11"/>
      <c r="N524" s="11"/>
      <c r="O524" s="11"/>
      <c r="P524" s="11"/>
      <c r="Q524" s="11"/>
      <c r="R524" s="11"/>
    </row>
    <row r="525" spans="1:18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11"/>
      <c r="L525" s="11"/>
      <c r="M525" s="11"/>
      <c r="N525" s="11"/>
      <c r="O525" s="11"/>
      <c r="P525" s="11"/>
      <c r="Q525" s="11"/>
      <c r="R525" s="11"/>
    </row>
    <row r="526" spans="1:18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11"/>
      <c r="L526" s="11"/>
      <c r="M526" s="11"/>
      <c r="N526" s="11"/>
      <c r="O526" s="11"/>
      <c r="P526" s="11"/>
      <c r="Q526" s="11"/>
      <c r="R526" s="11"/>
    </row>
    <row r="527" spans="1:18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11"/>
      <c r="L527" s="11"/>
      <c r="M527" s="11"/>
      <c r="N527" s="11"/>
      <c r="O527" s="11"/>
      <c r="P527" s="11"/>
      <c r="Q527" s="11"/>
      <c r="R527" s="11"/>
    </row>
    <row r="528" spans="1:1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11"/>
      <c r="L528" s="11"/>
      <c r="M528" s="11"/>
      <c r="N528" s="11"/>
      <c r="O528" s="11"/>
      <c r="P528" s="11"/>
      <c r="Q528" s="11"/>
      <c r="R528" s="11"/>
    </row>
    <row r="529" spans="1:18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11"/>
      <c r="L529" s="11"/>
      <c r="M529" s="11"/>
      <c r="N529" s="11"/>
      <c r="O529" s="11"/>
      <c r="P529" s="11"/>
      <c r="Q529" s="11"/>
      <c r="R529" s="11"/>
    </row>
    <row r="530" spans="1:18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11"/>
      <c r="L530" s="11"/>
      <c r="M530" s="11"/>
      <c r="N530" s="11"/>
      <c r="O530" s="11"/>
      <c r="P530" s="11"/>
      <c r="Q530" s="11"/>
      <c r="R530" s="11"/>
    </row>
    <row r="531" spans="1:18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11"/>
      <c r="L531" s="11"/>
      <c r="M531" s="11"/>
      <c r="N531" s="11"/>
      <c r="O531" s="11"/>
      <c r="P531" s="11"/>
      <c r="Q531" s="11"/>
      <c r="R531" s="11"/>
    </row>
    <row r="532" spans="1:18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11"/>
      <c r="L532" s="11"/>
      <c r="M532" s="11"/>
      <c r="N532" s="11"/>
      <c r="O532" s="11"/>
      <c r="P532" s="11"/>
      <c r="Q532" s="11"/>
      <c r="R532" s="11"/>
    </row>
    <row r="533" spans="1:18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11"/>
      <c r="L533" s="11"/>
      <c r="M533" s="11"/>
      <c r="N533" s="11"/>
      <c r="O533" s="11"/>
      <c r="P533" s="11"/>
      <c r="Q533" s="11"/>
      <c r="R533" s="11"/>
    </row>
    <row r="534" spans="1:18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11"/>
      <c r="L534" s="11"/>
      <c r="M534" s="11"/>
      <c r="N534" s="11"/>
      <c r="O534" s="11"/>
      <c r="P534" s="11"/>
      <c r="Q534" s="11"/>
      <c r="R534" s="11"/>
    </row>
    <row r="535" spans="1:18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11"/>
      <c r="L535" s="11"/>
      <c r="M535" s="11"/>
      <c r="N535" s="11"/>
      <c r="O535" s="11"/>
      <c r="P535" s="11"/>
      <c r="Q535" s="11"/>
      <c r="R535" s="11"/>
    </row>
    <row r="536" spans="1:18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11"/>
      <c r="L536" s="11"/>
      <c r="M536" s="11"/>
      <c r="N536" s="11"/>
      <c r="O536" s="11"/>
      <c r="P536" s="11"/>
      <c r="Q536" s="11"/>
      <c r="R536" s="11"/>
    </row>
    <row r="537" spans="1:18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11"/>
      <c r="L537" s="11"/>
      <c r="M537" s="11"/>
      <c r="N537" s="11"/>
      <c r="O537" s="11"/>
      <c r="P537" s="11"/>
      <c r="Q537" s="11"/>
      <c r="R537" s="11"/>
    </row>
    <row r="538" spans="1:1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11"/>
      <c r="L538" s="11"/>
      <c r="M538" s="11"/>
      <c r="N538" s="11"/>
      <c r="O538" s="11"/>
      <c r="P538" s="11"/>
      <c r="Q538" s="11"/>
      <c r="R538" s="11"/>
    </row>
    <row r="539" spans="1:18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11"/>
      <c r="L539" s="11"/>
      <c r="M539" s="11"/>
      <c r="N539" s="11"/>
      <c r="O539" s="11"/>
      <c r="P539" s="11"/>
      <c r="Q539" s="11"/>
      <c r="R539" s="11"/>
    </row>
    <row r="540" spans="1:18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11"/>
      <c r="L540" s="11"/>
      <c r="M540" s="11"/>
      <c r="N540" s="11"/>
      <c r="O540" s="11"/>
      <c r="P540" s="11"/>
      <c r="Q540" s="11"/>
      <c r="R540" s="11"/>
    </row>
    <row r="541" spans="1:18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11"/>
      <c r="L541" s="11"/>
      <c r="M541" s="11"/>
      <c r="N541" s="11"/>
      <c r="O541" s="11"/>
      <c r="P541" s="11"/>
      <c r="Q541" s="11"/>
      <c r="R541" s="11"/>
    </row>
    <row r="542" spans="1:18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11"/>
      <c r="L542" s="11"/>
      <c r="M542" s="11"/>
      <c r="N542" s="11"/>
      <c r="O542" s="11"/>
      <c r="P542" s="11"/>
      <c r="Q542" s="11"/>
      <c r="R542" s="11"/>
    </row>
    <row r="543" spans="1:18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11"/>
      <c r="L543" s="11"/>
      <c r="M543" s="11"/>
      <c r="N543" s="11"/>
      <c r="O543" s="11"/>
      <c r="P543" s="11"/>
      <c r="Q543" s="11"/>
      <c r="R543" s="11"/>
    </row>
    <row r="544" spans="1:18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11"/>
      <c r="L544" s="11"/>
      <c r="M544" s="11"/>
      <c r="N544" s="11"/>
      <c r="O544" s="11"/>
      <c r="P544" s="11"/>
      <c r="Q544" s="11"/>
      <c r="R544" s="11"/>
    </row>
    <row r="545" spans="1:18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11"/>
      <c r="L545" s="11"/>
      <c r="M545" s="11"/>
      <c r="N545" s="11"/>
      <c r="O545" s="11"/>
      <c r="P545" s="11"/>
      <c r="Q545" s="11"/>
      <c r="R545" s="11"/>
    </row>
    <row r="546" spans="1:18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11"/>
      <c r="L546" s="11"/>
      <c r="M546" s="11"/>
      <c r="N546" s="11"/>
      <c r="O546" s="11"/>
      <c r="P546" s="11"/>
      <c r="Q546" s="11"/>
      <c r="R546" s="11"/>
    </row>
    <row r="547" spans="1:18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11"/>
      <c r="L547" s="11"/>
      <c r="M547" s="11"/>
      <c r="N547" s="11"/>
      <c r="O547" s="11"/>
      <c r="P547" s="11"/>
      <c r="Q547" s="11"/>
      <c r="R547" s="11"/>
    </row>
    <row r="548" spans="1:1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11"/>
      <c r="L548" s="11"/>
      <c r="M548" s="11"/>
      <c r="N548" s="11"/>
      <c r="O548" s="11"/>
      <c r="P548" s="11"/>
      <c r="Q548" s="11"/>
      <c r="R548" s="11"/>
    </row>
    <row r="549" spans="1:18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11"/>
      <c r="L549" s="11"/>
      <c r="M549" s="11"/>
      <c r="N549" s="11"/>
      <c r="O549" s="11"/>
      <c r="P549" s="11"/>
      <c r="Q549" s="11"/>
      <c r="R549" s="11"/>
    </row>
    <row r="550" spans="1:18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11"/>
      <c r="L550" s="11"/>
      <c r="M550" s="11"/>
      <c r="N550" s="11"/>
      <c r="O550" s="11"/>
      <c r="P550" s="11"/>
      <c r="Q550" s="11"/>
      <c r="R550" s="11"/>
    </row>
    <row r="551" spans="1:18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11"/>
      <c r="L551" s="11"/>
      <c r="M551" s="11"/>
      <c r="N551" s="11"/>
      <c r="O551" s="11"/>
      <c r="P551" s="11"/>
      <c r="Q551" s="11"/>
      <c r="R551" s="11"/>
    </row>
    <row r="552" spans="1:18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13"/>
      <c r="L552" s="13"/>
      <c r="M552" s="13"/>
      <c r="N552" s="11"/>
      <c r="O552" s="11"/>
      <c r="P552" s="11"/>
      <c r="Q552" s="11"/>
      <c r="R552" s="11"/>
    </row>
    <row r="553" spans="1:18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13"/>
      <c r="L553" s="13"/>
      <c r="M553" s="13"/>
      <c r="N553" s="11"/>
      <c r="O553" s="11"/>
      <c r="P553" s="11"/>
      <c r="Q553" s="11"/>
      <c r="R553" s="11"/>
    </row>
    <row r="554" spans="1:18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13"/>
      <c r="L554" s="13"/>
      <c r="M554" s="13"/>
      <c r="N554" s="11"/>
      <c r="O554" s="11"/>
      <c r="P554" s="11"/>
      <c r="Q554" s="11"/>
      <c r="R554" s="11"/>
    </row>
    <row r="555" spans="1:18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13"/>
      <c r="L555" s="13"/>
      <c r="M555" s="13"/>
      <c r="N555" s="11"/>
      <c r="O555" s="11"/>
      <c r="P555" s="11"/>
      <c r="Q555" s="11"/>
      <c r="R555" s="11"/>
    </row>
    <row r="556" spans="1:18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13"/>
      <c r="L556" s="13"/>
      <c r="M556" s="13"/>
      <c r="N556" s="11"/>
      <c r="O556" s="11"/>
      <c r="P556" s="11"/>
      <c r="Q556" s="11"/>
      <c r="R556" s="11"/>
    </row>
    <row r="557" spans="1:18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13"/>
      <c r="L557" s="13"/>
      <c r="M557" s="13"/>
      <c r="N557" s="11"/>
      <c r="O557" s="11"/>
      <c r="P557" s="11"/>
      <c r="Q557" s="11"/>
      <c r="R557" s="11"/>
    </row>
    <row r="558" spans="1:1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13"/>
      <c r="L558" s="13"/>
      <c r="M558" s="13"/>
      <c r="N558" s="11"/>
      <c r="O558" s="11"/>
      <c r="P558" s="11"/>
      <c r="Q558" s="11"/>
      <c r="R558" s="11"/>
    </row>
    <row r="559" spans="1:18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13"/>
      <c r="L559" s="13"/>
      <c r="M559" s="13"/>
      <c r="N559" s="11"/>
      <c r="O559" s="11"/>
      <c r="P559" s="11"/>
      <c r="Q559" s="11"/>
      <c r="R559" s="11"/>
    </row>
    <row r="560" spans="1:18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13"/>
      <c r="L560" s="13"/>
      <c r="M560" s="13"/>
      <c r="R560" s="11"/>
    </row>
    <row r="561" spans="1:18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13"/>
      <c r="L561" s="13"/>
      <c r="M561" s="13"/>
      <c r="R561" s="11"/>
    </row>
    <row r="562" spans="1:18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13"/>
      <c r="L562" s="13"/>
      <c r="M562" s="13"/>
      <c r="R562" s="11"/>
    </row>
    <row r="563" spans="1:18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13"/>
      <c r="L563" s="13"/>
      <c r="M563" s="13"/>
      <c r="R563" s="11"/>
    </row>
    <row r="564" spans="1:18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13"/>
      <c r="L564" s="13"/>
      <c r="M564" s="13"/>
      <c r="R564" s="11"/>
    </row>
    <row r="565" spans="1:18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13"/>
      <c r="L565" s="13"/>
      <c r="M565" s="13"/>
      <c r="R565" s="11"/>
    </row>
    <row r="566" spans="1:18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13"/>
      <c r="L566" s="13"/>
      <c r="M566" s="13"/>
      <c r="R566" s="11"/>
    </row>
    <row r="567" spans="1:18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13"/>
      <c r="L567" s="13"/>
      <c r="M567" s="13"/>
      <c r="R567" s="11"/>
    </row>
    <row r="568" spans="1:1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13"/>
      <c r="L568" s="13"/>
      <c r="M568" s="13"/>
      <c r="R568" s="11"/>
    </row>
    <row r="569" spans="1:18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13"/>
      <c r="L569" s="13"/>
      <c r="M569" s="13"/>
      <c r="R569" s="11"/>
    </row>
    <row r="570" spans="1:18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13"/>
      <c r="L570" s="13"/>
      <c r="M570" s="13"/>
      <c r="R570" s="11"/>
    </row>
    <row r="571" spans="1:18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13"/>
      <c r="L571" s="13"/>
      <c r="M571" s="13"/>
      <c r="R571" s="11"/>
    </row>
    <row r="572" spans="1:18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13"/>
      <c r="L572" s="13"/>
      <c r="M572" s="13"/>
      <c r="R572" s="11"/>
    </row>
    <row r="573" spans="1:18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13"/>
      <c r="L573" s="13"/>
      <c r="M573" s="13"/>
      <c r="R573" s="11"/>
    </row>
    <row r="574" spans="1:18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13"/>
      <c r="L574" s="13"/>
      <c r="M574" s="13"/>
      <c r="R574" s="11"/>
    </row>
    <row r="575" spans="1:18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13"/>
      <c r="L575" s="13"/>
      <c r="M575" s="13"/>
      <c r="R575" s="11"/>
    </row>
    <row r="576" spans="1:18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13"/>
      <c r="L576" s="13"/>
      <c r="M576" s="13"/>
      <c r="R576" s="11"/>
    </row>
    <row r="577" spans="1:18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13"/>
      <c r="L577" s="13"/>
      <c r="M577" s="13"/>
      <c r="R577" s="11"/>
    </row>
    <row r="578" spans="1:1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13"/>
      <c r="L578" s="13"/>
      <c r="M578" s="13"/>
      <c r="R578" s="11"/>
    </row>
    <row r="579" spans="1:18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13"/>
      <c r="L579" s="13"/>
      <c r="M579" s="13"/>
      <c r="R579" s="11"/>
    </row>
    <row r="580" spans="1:18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13"/>
      <c r="L580" s="13"/>
      <c r="M580" s="13"/>
      <c r="R580" s="11"/>
    </row>
    <row r="581" spans="1:18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13"/>
      <c r="L581" s="13"/>
      <c r="M581" s="13"/>
      <c r="R581" s="11"/>
    </row>
    <row r="582" spans="1:18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13"/>
      <c r="L582" s="13"/>
      <c r="M582" s="13"/>
      <c r="R582" s="11"/>
    </row>
    <row r="583" spans="1:18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R583" s="11"/>
    </row>
    <row r="584" spans="1:18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R584" s="11"/>
    </row>
    <row r="585" spans="1:18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R585" s="11"/>
    </row>
    <row r="586" spans="1:18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R586" s="11"/>
    </row>
    <row r="587" spans="1:18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R587" s="11"/>
    </row>
    <row r="588" spans="1:1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</row>
    <row r="589" spans="1:18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</row>
    <row r="590" spans="1:18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</row>
    <row r="591" spans="1:18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</row>
    <row r="592" spans="1:18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</row>
    <row r="593" spans="1:2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</row>
    <row r="594" spans="1:2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</row>
    <row r="595" spans="1:2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</row>
    <row r="596" spans="1:2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</row>
    <row r="597" spans="1:2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</row>
    <row r="598" spans="1:2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S598" s="11"/>
      <c r="T598" s="11"/>
      <c r="U598" s="11"/>
      <c r="V598" s="11"/>
    </row>
    <row r="599" spans="1:2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S599" s="11"/>
      <c r="T599" s="11"/>
      <c r="U599" s="11"/>
      <c r="V599" s="11"/>
    </row>
    <row r="600" spans="1:2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S600" s="11"/>
      <c r="T600" s="11"/>
      <c r="U600" s="11"/>
      <c r="V600" s="11"/>
    </row>
    <row r="601" spans="1:2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S601" s="11"/>
      <c r="T601" s="11"/>
      <c r="U601" s="11"/>
      <c r="V601" s="11"/>
    </row>
    <row r="602" spans="1:2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</row>
    <row r="603" spans="1:2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</row>
    <row r="604" spans="1:2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</row>
    <row r="605" spans="1:2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</row>
    <row r="606" spans="1:2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</row>
    <row r="607" spans="1:2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</row>
    <row r="608" spans="1:2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</row>
    <row r="609" spans="1:17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</row>
    <row r="610" spans="1:17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</row>
    <row r="611" spans="1:17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</row>
    <row r="612" spans="1:17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</row>
    <row r="613" spans="1:17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</row>
    <row r="614" spans="1:17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</row>
    <row r="615" spans="1:17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</row>
    <row r="616" spans="1:17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</row>
    <row r="617" spans="1: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</row>
    <row r="618" spans="1:17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</row>
    <row r="619" spans="1:17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</row>
    <row r="620" spans="1:17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</row>
    <row r="621" spans="1:17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</row>
    <row r="622" spans="1:17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</row>
    <row r="623" spans="1:17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</row>
    <row r="624" spans="1:17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</row>
    <row r="625" spans="1: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</row>
    <row r="626" spans="1: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</row>
    <row r="627" spans="1: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 spans="1: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</row>
    <row r="629" spans="1: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</row>
    <row r="630" spans="1: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</row>
    <row r="631" spans="1: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</row>
    <row r="632" spans="1: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 spans="1: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</row>
    <row r="634" spans="1: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</row>
    <row r="635" spans="1: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</row>
    <row r="636" spans="1: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</row>
    <row r="637" spans="1: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</row>
    <row r="638" spans="1: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</row>
    <row r="639" spans="1: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</row>
    <row r="640" spans="1: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</row>
    <row r="641" spans="1:18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</row>
    <row r="642" spans="1:18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</row>
    <row r="643" spans="1:18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</row>
    <row r="644" spans="1:18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</row>
    <row r="645" spans="1:18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</row>
    <row r="646" spans="1:18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</row>
    <row r="647" spans="1:18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</row>
    <row r="648" spans="1:1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</row>
    <row r="649" spans="1:18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</row>
    <row r="650" spans="1:18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R650" s="11"/>
    </row>
    <row r="651" spans="1:18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R651" s="11"/>
    </row>
    <row r="652" spans="1:18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</row>
    <row r="653" spans="1:18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</row>
    <row r="654" spans="1:18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</row>
    <row r="655" spans="1:18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3"/>
      <c r="O655" s="4"/>
      <c r="P655" s="4"/>
      <c r="Q655" s="4"/>
    </row>
    <row r="656" spans="1:18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3"/>
      <c r="O656" s="4"/>
      <c r="P656" s="4"/>
      <c r="Q656" s="4"/>
    </row>
    <row r="657" spans="1:2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3"/>
      <c r="O657" s="4"/>
      <c r="P657" s="4"/>
      <c r="Q657" s="4"/>
    </row>
    <row r="658" spans="1:2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3"/>
      <c r="O658" s="4"/>
      <c r="P658" s="4"/>
      <c r="Q658" s="4"/>
    </row>
    <row r="659" spans="1:2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3"/>
      <c r="O659" s="4"/>
      <c r="P659" s="4"/>
      <c r="Q659" s="4"/>
    </row>
    <row r="660" spans="1:2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3"/>
      <c r="O660" s="4"/>
      <c r="P660" s="4"/>
      <c r="Q660" s="4"/>
    </row>
    <row r="661" spans="1:2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3"/>
      <c r="O661" s="4"/>
      <c r="P661" s="4"/>
      <c r="Q661" s="4"/>
    </row>
    <row r="662" spans="1:2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3"/>
      <c r="O662" s="4"/>
      <c r="P662" s="4"/>
      <c r="Q662" s="4"/>
    </row>
    <row r="663" spans="1:2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3"/>
      <c r="O663" s="4"/>
      <c r="P663" s="4"/>
      <c r="Q663" s="4"/>
    </row>
    <row r="664" spans="1:2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3"/>
      <c r="O664" s="4"/>
      <c r="P664" s="4"/>
      <c r="Q664" s="4"/>
      <c r="S664" s="11"/>
      <c r="T664" s="11"/>
      <c r="U664" s="11"/>
      <c r="V664" s="11"/>
    </row>
    <row r="665" spans="1:2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3"/>
      <c r="O665" s="4"/>
      <c r="P665" s="4"/>
      <c r="Q665" s="4"/>
      <c r="S665" s="11"/>
      <c r="T665" s="11"/>
      <c r="U665" s="11"/>
      <c r="V665" s="11"/>
    </row>
    <row r="666" spans="1:2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3"/>
      <c r="O666" s="4"/>
      <c r="P666" s="4"/>
      <c r="Q666" s="4"/>
    </row>
    <row r="667" spans="1:2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3"/>
      <c r="O667" s="4"/>
      <c r="P667" s="4"/>
      <c r="Q667" s="4"/>
    </row>
    <row r="668" spans="1:2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3"/>
      <c r="O668" s="4"/>
      <c r="P668" s="4"/>
      <c r="Q668" s="4"/>
    </row>
    <row r="669" spans="1:2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3"/>
      <c r="O669" s="4"/>
      <c r="P669" s="4"/>
      <c r="Q669" s="4"/>
    </row>
    <row r="670" spans="1:2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3"/>
      <c r="O670" s="4"/>
      <c r="P670" s="4"/>
      <c r="Q670" s="4"/>
    </row>
    <row r="671" spans="1:22">
      <c r="A671" s="9"/>
      <c r="B671" s="9"/>
      <c r="C671" s="9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3"/>
      <c r="O671" s="4"/>
      <c r="P671" s="4"/>
      <c r="Q671" s="4"/>
    </row>
    <row r="672" spans="1:22">
      <c r="A672" s="9"/>
      <c r="B672" s="9"/>
      <c r="C672" s="9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3"/>
      <c r="O672" s="4"/>
      <c r="P672" s="4"/>
      <c r="Q672" s="4"/>
    </row>
    <row r="673" spans="1:18">
      <c r="A673" s="9"/>
      <c r="B673" s="9"/>
      <c r="C673" s="9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3"/>
      <c r="O673" s="4"/>
      <c r="P673" s="4"/>
      <c r="Q673" s="4"/>
    </row>
    <row r="674" spans="1:18">
      <c r="A674" s="9"/>
      <c r="B674" s="9"/>
      <c r="C674" s="9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3"/>
      <c r="O674" s="4"/>
      <c r="P674" s="4"/>
      <c r="Q674" s="4"/>
    </row>
    <row r="675" spans="1:18">
      <c r="A675" s="9"/>
      <c r="B675" s="9"/>
      <c r="C675" s="9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3"/>
      <c r="O675" s="4"/>
      <c r="P675" s="4"/>
      <c r="Q675" s="4"/>
    </row>
    <row r="676" spans="1:18">
      <c r="A676" s="9"/>
      <c r="B676" s="9"/>
      <c r="C676" s="9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3"/>
      <c r="O676" s="4"/>
      <c r="P676" s="4"/>
      <c r="Q676" s="4"/>
    </row>
    <row r="677" spans="1:18">
      <c r="A677" s="9"/>
      <c r="B677" s="9"/>
      <c r="C677" s="9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3"/>
      <c r="O677" s="4"/>
      <c r="P677" s="4"/>
      <c r="Q677" s="4"/>
    </row>
    <row r="678" spans="1:18">
      <c r="A678" s="9"/>
      <c r="B678" s="9"/>
      <c r="C678" s="9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3"/>
      <c r="O678" s="4"/>
      <c r="P678" s="4"/>
      <c r="Q678" s="4"/>
    </row>
    <row r="679" spans="1:18">
      <c r="A679" s="9"/>
      <c r="B679" s="9"/>
      <c r="C679" s="9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3"/>
      <c r="O679" s="4"/>
      <c r="P679" s="4"/>
      <c r="Q679" s="4"/>
    </row>
    <row r="680" spans="1:18">
      <c r="A680" s="9"/>
      <c r="B680" s="9"/>
      <c r="C680" s="9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3"/>
      <c r="O680" s="4"/>
      <c r="P680" s="4"/>
      <c r="Q680" s="4"/>
    </row>
    <row r="681" spans="1:18">
      <c r="A681" s="9"/>
      <c r="B681" s="9"/>
      <c r="C681" s="9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3"/>
      <c r="O681" s="4"/>
      <c r="P681" s="4"/>
      <c r="Q681" s="4"/>
    </row>
    <row r="682" spans="1:18">
      <c r="A682" s="9"/>
      <c r="B682" s="9"/>
      <c r="C682" s="9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3"/>
      <c r="O682" s="4"/>
      <c r="P682" s="4"/>
      <c r="Q682" s="4"/>
    </row>
    <row r="683" spans="1:18">
      <c r="A683" s="13"/>
      <c r="B683" s="13"/>
      <c r="C683" s="13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3"/>
      <c r="O683" s="4"/>
      <c r="P683" s="4"/>
      <c r="Q683" s="4"/>
      <c r="R683" s="4"/>
    </row>
    <row r="684" spans="1:18">
      <c r="A684" s="13"/>
      <c r="B684" s="13"/>
      <c r="C684" s="13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3"/>
      <c r="O684" s="4"/>
      <c r="P684" s="4"/>
      <c r="Q684" s="4"/>
      <c r="R684" s="4"/>
    </row>
    <row r="685" spans="1:18">
      <c r="A685" s="13"/>
      <c r="B685" s="13"/>
      <c r="C685" s="13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3"/>
      <c r="O685" s="4"/>
      <c r="P685" s="4"/>
      <c r="Q685" s="4"/>
      <c r="R685" s="4"/>
    </row>
    <row r="686" spans="1:18">
      <c r="A686" s="13"/>
      <c r="B686" s="13"/>
      <c r="C686" s="13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R686" s="4"/>
    </row>
    <row r="687" spans="1:18">
      <c r="A687" s="13"/>
      <c r="B687" s="13"/>
      <c r="C687" s="13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R687" s="4"/>
    </row>
    <row r="688" spans="1:18">
      <c r="A688" s="13"/>
      <c r="B688" s="13"/>
      <c r="C688" s="13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R688" s="4"/>
    </row>
    <row r="689" spans="1:25">
      <c r="A689" s="13"/>
      <c r="B689" s="13"/>
      <c r="C689" s="13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R689" s="4"/>
    </row>
    <row r="690" spans="1:25">
      <c r="A690" s="13"/>
      <c r="B690" s="13"/>
      <c r="C690" s="13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R690" s="4"/>
    </row>
    <row r="691" spans="1:25">
      <c r="A691" s="13"/>
      <c r="B691" s="13"/>
      <c r="C691" s="13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R691" s="4"/>
    </row>
    <row r="692" spans="1:25">
      <c r="A692" s="13"/>
      <c r="B692" s="13"/>
      <c r="C692" s="13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R692" s="4"/>
    </row>
    <row r="693" spans="1:25">
      <c r="A693" s="13"/>
      <c r="B693" s="13"/>
      <c r="C693" s="13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R693" s="4"/>
    </row>
    <row r="694" spans="1:25">
      <c r="A694" s="13"/>
      <c r="B694" s="13"/>
      <c r="C694" s="13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R694" s="4"/>
    </row>
    <row r="695" spans="1:25">
      <c r="A695" s="13"/>
      <c r="B695" s="13"/>
      <c r="C695" s="13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R695" s="4"/>
    </row>
    <row r="696" spans="1:25">
      <c r="A696" s="13"/>
      <c r="B696" s="13"/>
      <c r="C696" s="13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R696" s="4"/>
    </row>
    <row r="697" spans="1:25">
      <c r="A697" s="13"/>
      <c r="B697" s="13"/>
      <c r="C697" s="13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R697" s="4"/>
      <c r="S697" s="4"/>
      <c r="T697" s="4"/>
      <c r="U697" s="4"/>
      <c r="V697" s="4"/>
      <c r="W697" s="4"/>
      <c r="X697" s="4"/>
      <c r="Y697" s="4"/>
    </row>
    <row r="698" spans="1:25">
      <c r="A698" s="13"/>
      <c r="B698" s="13"/>
      <c r="C698" s="11"/>
      <c r="D698" s="13"/>
      <c r="E698" s="13"/>
      <c r="F698" s="13"/>
      <c r="G698" s="13"/>
      <c r="H698" s="13"/>
      <c r="I698" s="13"/>
      <c r="J698" s="13"/>
      <c r="K698" s="13"/>
      <c r="L698" s="11"/>
      <c r="M698" s="11"/>
      <c r="N698" s="11"/>
      <c r="R698" s="4"/>
      <c r="S698" s="4"/>
      <c r="T698" s="4"/>
      <c r="U698" s="4"/>
      <c r="V698" s="4"/>
      <c r="W698" s="4"/>
      <c r="X698" s="4"/>
      <c r="Y698" s="4"/>
    </row>
    <row r="699" spans="1: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R699" s="4"/>
      <c r="S699" s="4"/>
      <c r="T699" s="4"/>
      <c r="U699" s="4"/>
      <c r="V699" s="4"/>
      <c r="W699" s="4"/>
      <c r="X699" s="4"/>
      <c r="Y699" s="4"/>
    </row>
    <row r="700" spans="1: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R700" s="4"/>
      <c r="S700" s="4"/>
      <c r="T700" s="4"/>
      <c r="U700" s="4"/>
      <c r="V700" s="4"/>
      <c r="W700" s="4"/>
      <c r="X700" s="4"/>
      <c r="Y700" s="4"/>
    </row>
    <row r="701" spans="1: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R701" s="4"/>
      <c r="S701" s="4"/>
      <c r="T701" s="4"/>
      <c r="U701" s="4"/>
      <c r="V701" s="4"/>
      <c r="W701" s="4"/>
      <c r="X701" s="4"/>
      <c r="Y701" s="4"/>
    </row>
    <row r="702" spans="1: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R702" s="4"/>
      <c r="S702" s="4"/>
      <c r="T702" s="4"/>
      <c r="U702" s="4"/>
      <c r="V702" s="4"/>
      <c r="W702" s="4"/>
      <c r="X702" s="4"/>
      <c r="Y702" s="4"/>
    </row>
    <row r="703" spans="1: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R703" s="4"/>
      <c r="S703" s="4"/>
      <c r="T703" s="4"/>
      <c r="U703" s="4"/>
      <c r="V703" s="4"/>
      <c r="W703" s="4"/>
      <c r="X703" s="4"/>
      <c r="Y703" s="4"/>
    </row>
    <row r="704" spans="1: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R704" s="4"/>
      <c r="S704" s="4"/>
      <c r="T704" s="4"/>
      <c r="U704" s="4"/>
      <c r="V704" s="4"/>
      <c r="W704" s="4"/>
      <c r="X704" s="4"/>
      <c r="Y704" s="4"/>
    </row>
    <row r="705" spans="1: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R705" s="4"/>
      <c r="S705" s="4"/>
      <c r="T705" s="4"/>
      <c r="U705" s="4"/>
      <c r="V705" s="4"/>
      <c r="W705" s="4"/>
      <c r="X705" s="4"/>
      <c r="Y705" s="4"/>
    </row>
    <row r="706" spans="1: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R706" s="4"/>
      <c r="S706" s="4"/>
      <c r="T706" s="4"/>
      <c r="U706" s="4"/>
      <c r="V706" s="4"/>
      <c r="W706" s="4"/>
      <c r="X706" s="4"/>
      <c r="Y706" s="4"/>
    </row>
    <row r="707" spans="1: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R707" s="4"/>
      <c r="S707" s="4"/>
      <c r="T707" s="4"/>
      <c r="U707" s="4"/>
      <c r="V707" s="4"/>
      <c r="W707" s="4"/>
      <c r="X707" s="4"/>
      <c r="Y707" s="4"/>
    </row>
    <row r="708" spans="1: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R708" s="4"/>
      <c r="S708" s="4"/>
      <c r="T708" s="4"/>
      <c r="U708" s="4"/>
      <c r="V708" s="4"/>
      <c r="W708" s="4"/>
      <c r="X708" s="4"/>
      <c r="Y708" s="4"/>
    </row>
    <row r="709" spans="1: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R709" s="4"/>
      <c r="S709" s="4"/>
      <c r="T709" s="4"/>
      <c r="U709" s="4"/>
      <c r="V709" s="4"/>
      <c r="W709" s="4"/>
      <c r="X709" s="4"/>
      <c r="Y709" s="4"/>
    </row>
    <row r="710" spans="1: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R710" s="4"/>
      <c r="S710" s="4"/>
      <c r="T710" s="4"/>
      <c r="U710" s="4"/>
      <c r="V710" s="4"/>
      <c r="W710" s="4"/>
      <c r="X710" s="4"/>
      <c r="Y710" s="4"/>
    </row>
    <row r="711" spans="1: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R711" s="4"/>
      <c r="S711" s="4"/>
      <c r="T711" s="4"/>
      <c r="U711" s="4"/>
      <c r="V711" s="4"/>
      <c r="W711" s="4"/>
      <c r="X711" s="4"/>
      <c r="Y711" s="4"/>
    </row>
    <row r="712" spans="1: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R712" s="4"/>
      <c r="S712" s="4"/>
      <c r="T712" s="4"/>
      <c r="U712" s="4"/>
      <c r="V712" s="4"/>
      <c r="W712" s="4"/>
      <c r="X712" s="4"/>
      <c r="Y712" s="4"/>
    </row>
    <row r="713" spans="1: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R713" s="4"/>
      <c r="S713" s="4"/>
      <c r="T713" s="4"/>
      <c r="U713" s="4"/>
      <c r="V713" s="4"/>
      <c r="W713" s="4"/>
      <c r="X713" s="4"/>
      <c r="Y713" s="4"/>
    </row>
    <row r="714" spans="1: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S714" s="4"/>
      <c r="T714" s="4"/>
      <c r="U714" s="4"/>
      <c r="V714" s="4"/>
      <c r="W714" s="4"/>
      <c r="X714" s="4"/>
      <c r="Y714" s="4"/>
    </row>
    <row r="715" spans="1: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S715" s="4"/>
      <c r="T715" s="4"/>
      <c r="U715" s="4"/>
      <c r="V715" s="4"/>
      <c r="W715" s="4"/>
      <c r="X715" s="4"/>
      <c r="Y715" s="4"/>
    </row>
    <row r="716" spans="1: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S716" s="4"/>
      <c r="T716" s="4"/>
      <c r="U716" s="4"/>
      <c r="V716" s="4"/>
      <c r="W716" s="4"/>
      <c r="X716" s="4"/>
      <c r="Y716" s="4"/>
    </row>
    <row r="717" spans="1: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S717" s="4"/>
      <c r="T717" s="4"/>
      <c r="U717" s="4"/>
      <c r="V717" s="4"/>
      <c r="W717" s="4"/>
      <c r="X717" s="4"/>
      <c r="Y717" s="4"/>
    </row>
    <row r="718" spans="1: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S718" s="4"/>
      <c r="T718" s="4"/>
      <c r="U718" s="4"/>
      <c r="V718" s="4"/>
      <c r="W718" s="4"/>
      <c r="X718" s="4"/>
      <c r="Y718" s="4"/>
    </row>
    <row r="719" spans="1: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S719" s="4"/>
      <c r="T719" s="4"/>
      <c r="U719" s="4"/>
      <c r="V719" s="4"/>
      <c r="W719" s="4"/>
      <c r="X719" s="4"/>
      <c r="Y719" s="4"/>
    </row>
    <row r="720" spans="1: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S720" s="4"/>
      <c r="T720" s="4"/>
      <c r="U720" s="4"/>
      <c r="V720" s="4"/>
      <c r="W720" s="4"/>
      <c r="X720" s="4"/>
      <c r="Y720" s="4"/>
    </row>
    <row r="721" spans="1: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S721" s="4"/>
      <c r="T721" s="4"/>
      <c r="U721" s="4"/>
      <c r="V721" s="4"/>
      <c r="W721" s="4"/>
      <c r="X721" s="4"/>
      <c r="Y721" s="4"/>
    </row>
    <row r="722" spans="1: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S722" s="4"/>
      <c r="T722" s="4"/>
      <c r="U722" s="4"/>
      <c r="V722" s="4"/>
      <c r="W722" s="4"/>
      <c r="X722" s="4"/>
      <c r="Y722" s="4"/>
    </row>
    <row r="723" spans="1: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S723" s="4"/>
      <c r="T723" s="4"/>
      <c r="U723" s="4"/>
      <c r="V723" s="4"/>
      <c r="W723" s="4"/>
      <c r="X723" s="4"/>
      <c r="Y723" s="4"/>
    </row>
    <row r="724" spans="1: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S724" s="4"/>
      <c r="T724" s="4"/>
      <c r="U724" s="4"/>
      <c r="V724" s="4"/>
      <c r="W724" s="4"/>
      <c r="X724" s="4"/>
      <c r="Y724" s="4"/>
    </row>
    <row r="725" spans="1: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S725" s="4"/>
      <c r="T725" s="4"/>
      <c r="U725" s="4"/>
      <c r="V725" s="4"/>
      <c r="W725" s="4"/>
      <c r="X725" s="4"/>
      <c r="Y725" s="4"/>
    </row>
    <row r="726" spans="1: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S726" s="4"/>
      <c r="T726" s="4"/>
      <c r="U726" s="4"/>
      <c r="V726" s="4"/>
      <c r="W726" s="4"/>
      <c r="X726" s="4"/>
      <c r="Y726" s="4"/>
    </row>
    <row r="727" spans="1: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S727" s="4"/>
      <c r="T727" s="4"/>
      <c r="U727" s="4"/>
      <c r="V727" s="4"/>
      <c r="W727" s="4"/>
      <c r="X727" s="4"/>
      <c r="Y727" s="4"/>
    </row>
    <row r="728" spans="1: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</row>
    <row r="729" spans="1: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</row>
    <row r="730" spans="1: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</row>
    <row r="731" spans="1: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</row>
    <row r="732" spans="1: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</row>
    <row r="733" spans="1: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</row>
    <row r="734" spans="1: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</row>
    <row r="735" spans="1: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</row>
    <row r="736" spans="1: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</row>
    <row r="737" spans="1:18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</row>
    <row r="738" spans="1:1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</row>
    <row r="739" spans="1:18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</row>
    <row r="740" spans="1:18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</row>
    <row r="741" spans="1:18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</row>
    <row r="742" spans="1:18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</row>
    <row r="743" spans="1:18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</row>
    <row r="744" spans="1:18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 spans="1:18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 spans="1:18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 spans="1:18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 spans="1:1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 spans="1:18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 spans="1:18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 spans="1:18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 spans="1:18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 spans="1:19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 spans="1:19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 spans="1:19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 spans="1:19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 spans="1:19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 spans="1:19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</row>
    <row r="759" spans="1:1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</row>
    <row r="760" spans="1:19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</row>
    <row r="761" spans="1:19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</row>
    <row r="762" spans="1:19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</row>
    <row r="763" spans="1:19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</row>
    <row r="764" spans="1:19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</row>
    <row r="765" spans="1:19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</row>
    <row r="766" spans="1:19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</row>
    <row r="767" spans="1:19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</row>
    <row r="768" spans="1:19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</row>
    <row r="769" spans="1:1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</row>
    <row r="770" spans="1:19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</row>
    <row r="771" spans="1:19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</row>
    <row r="772" spans="1:19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</row>
    <row r="773" spans="1:19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</row>
    <row r="774" spans="1:19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</row>
    <row r="775" spans="1:19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</row>
    <row r="776" spans="1:19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</row>
    <row r="777" spans="1:19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</row>
    <row r="778" spans="1:19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</row>
    <row r="779" spans="1:1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</row>
    <row r="780" spans="1:19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</row>
    <row r="781" spans="1:19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</row>
    <row r="782" spans="1:19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</row>
    <row r="783" spans="1:19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</row>
    <row r="784" spans="1:19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</row>
    <row r="785" spans="1:19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</row>
    <row r="786" spans="1:19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</row>
    <row r="787" spans="1:19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</row>
    <row r="788" spans="1:19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</row>
    <row r="789" spans="1:1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</row>
    <row r="790" spans="1:19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</row>
    <row r="791" spans="1:19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</row>
    <row r="792" spans="1:19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</row>
    <row r="793" spans="1:19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</row>
    <row r="794" spans="1:19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</row>
    <row r="795" spans="1:19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</row>
    <row r="796" spans="1:19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</row>
    <row r="797" spans="1:19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</row>
    <row r="798" spans="1:19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</row>
    <row r="799" spans="1:1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</row>
    <row r="800" spans="1:19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</row>
    <row r="801" spans="1:19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</row>
    <row r="802" spans="1:19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</row>
    <row r="803" spans="1:19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</row>
    <row r="804" spans="1:19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</row>
    <row r="805" spans="1:19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</row>
    <row r="806" spans="1:19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</row>
    <row r="807" spans="1:19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</row>
    <row r="808" spans="1:19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</row>
    <row r="809" spans="1:1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</row>
    <row r="810" spans="1:19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</row>
    <row r="811" spans="1:19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</row>
    <row r="812" spans="1:19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</row>
    <row r="813" spans="1:19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</row>
    <row r="814" spans="1:19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</row>
    <row r="815" spans="1:19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</row>
    <row r="816" spans="1:19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</row>
    <row r="817" spans="1:19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</row>
    <row r="818" spans="1:19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</row>
    <row r="819" spans="1: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</row>
    <row r="820" spans="1:19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</row>
    <row r="821" spans="1:19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</row>
    <row r="822" spans="1:19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</row>
    <row r="823" spans="1:19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</row>
    <row r="824" spans="1:19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</row>
    <row r="825" spans="1:19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</row>
    <row r="826" spans="1:19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</row>
    <row r="827" spans="1:19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</row>
    <row r="828" spans="1:19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</row>
    <row r="829" spans="1:1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</row>
    <row r="830" spans="1:19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</row>
    <row r="831" spans="1:19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</row>
    <row r="832" spans="1:19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</row>
    <row r="833" spans="1:27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</row>
    <row r="834" spans="1:27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</row>
    <row r="835" spans="1:27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</row>
    <row r="836" spans="1:27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</row>
    <row r="837" spans="1:2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</row>
    <row r="838" spans="1:27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</row>
    <row r="839" spans="1:27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</row>
    <row r="840" spans="1:27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</row>
    <row r="841" spans="1:27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</row>
    <row r="842" spans="1:27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</row>
    <row r="843" spans="1:27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:27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:2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:27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:2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:2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:2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:2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:2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:2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:2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:2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:2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:2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:2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:2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:2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:2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:2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:2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:2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:2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:2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:2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:2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:2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:2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:2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:2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:2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:2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:22"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:22"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:22"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:22"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:22"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4:22"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4:22"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4:22"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4:22"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4:22"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4:22"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4:22"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4:22"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4:22"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4:22"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4:22"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4:22"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4:22"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4:22"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4:22"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4:22"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4:22"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4:22"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4:22"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4:22"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4:22"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4:22"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4:22"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4:22"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4:22"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4:22"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4:22"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4:22"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4:22"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4:22"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4:22"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4:22"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4:27"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4:27"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4:27"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4:27"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4:27"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4:27">
      <c r="N918" s="11"/>
      <c r="O918" s="11"/>
      <c r="P918" s="11"/>
      <c r="Q918" s="11"/>
      <c r="R918" s="11"/>
      <c r="S918" s="11"/>
    </row>
    <row r="919" spans="14:27">
      <c r="N919" s="11"/>
      <c r="O919" s="11"/>
      <c r="P919" s="11"/>
      <c r="Q919" s="11"/>
      <c r="R919" s="11"/>
      <c r="S919" s="11"/>
    </row>
    <row r="920" spans="14:27">
      <c r="N920" s="11"/>
      <c r="O920" s="11"/>
      <c r="P920" s="11"/>
      <c r="Q920" s="11"/>
      <c r="R920" s="11"/>
      <c r="S920" s="11"/>
    </row>
    <row r="921" spans="14:27">
      <c r="N921" s="11"/>
      <c r="O921" s="11"/>
      <c r="P921" s="11"/>
      <c r="Q921" s="11"/>
      <c r="R921" s="11"/>
      <c r="S921" s="11"/>
    </row>
    <row r="922" spans="14:27">
      <c r="N922" s="11"/>
      <c r="O922" s="11"/>
      <c r="P922" s="11"/>
      <c r="Q922" s="11"/>
      <c r="R922" s="11"/>
      <c r="S922" s="11"/>
    </row>
    <row r="923" spans="14:27">
      <c r="N923" s="11"/>
      <c r="O923" s="11"/>
      <c r="P923" s="11"/>
      <c r="Q923" s="11"/>
      <c r="R923" s="11"/>
      <c r="S923" s="11"/>
    </row>
    <row r="924" spans="14:27">
      <c r="N924" s="11"/>
      <c r="O924" s="11"/>
      <c r="P924" s="11"/>
      <c r="Q924" s="11"/>
      <c r="R924" s="11"/>
      <c r="S924" s="11"/>
    </row>
    <row r="925" spans="14:27">
      <c r="N925" s="11"/>
      <c r="O925" s="11"/>
      <c r="P925" s="11"/>
      <c r="Q925" s="11"/>
      <c r="R925" s="11"/>
      <c r="S925" s="11"/>
    </row>
    <row r="926" spans="14:27">
      <c r="N926" s="11"/>
      <c r="O926" s="11"/>
      <c r="P926" s="11"/>
      <c r="Q926" s="11"/>
      <c r="R926" s="11"/>
      <c r="S926" s="11"/>
    </row>
    <row r="927" spans="14:27">
      <c r="N927" s="11"/>
      <c r="O927" s="11"/>
      <c r="P927" s="11"/>
      <c r="Q927" s="11"/>
      <c r="R927" s="11"/>
      <c r="S927" s="11"/>
    </row>
    <row r="928" spans="14:27">
      <c r="N928" s="11"/>
      <c r="O928" s="11"/>
      <c r="P928" s="11"/>
      <c r="Q928" s="11"/>
      <c r="R928" s="11"/>
      <c r="S928" s="11"/>
    </row>
    <row r="929" spans="14:19">
      <c r="N929" s="11"/>
      <c r="O929" s="11"/>
      <c r="P929" s="11"/>
      <c r="Q929" s="11"/>
      <c r="R929" s="11"/>
      <c r="S929" s="11"/>
    </row>
    <row r="930" spans="14:19">
      <c r="N930" s="11"/>
      <c r="O930" s="11"/>
      <c r="P930" s="11"/>
      <c r="Q930" s="11"/>
      <c r="R930" s="11"/>
      <c r="S930" s="11"/>
    </row>
    <row r="931" spans="14:19">
      <c r="N931" s="11"/>
      <c r="O931" s="11"/>
      <c r="P931" s="11"/>
      <c r="Q931" s="11"/>
      <c r="R931" s="11"/>
      <c r="S931" s="11"/>
    </row>
    <row r="932" spans="14:19">
      <c r="N932" s="11"/>
      <c r="O932" s="11"/>
      <c r="P932" s="11"/>
      <c r="Q932" s="11"/>
      <c r="R932" s="11"/>
      <c r="S932" s="11"/>
    </row>
    <row r="933" spans="14:19">
      <c r="N933" s="11"/>
      <c r="O933" s="11"/>
      <c r="P933" s="11"/>
      <c r="Q933" s="11"/>
      <c r="R933" s="11"/>
      <c r="S933" s="11"/>
    </row>
    <row r="934" spans="14:19">
      <c r="N934" s="11"/>
      <c r="O934" s="11"/>
      <c r="P934" s="11"/>
      <c r="Q934" s="11"/>
      <c r="R934" s="11"/>
      <c r="S934" s="11"/>
    </row>
    <row r="935" spans="14:19">
      <c r="N935" s="11"/>
      <c r="O935" s="11"/>
      <c r="P935" s="11"/>
      <c r="Q935" s="11"/>
      <c r="R935" s="11"/>
      <c r="S935" s="11"/>
    </row>
    <row r="936" spans="14:19">
      <c r="N936" s="11"/>
      <c r="O936" s="11"/>
      <c r="P936" s="11"/>
      <c r="Q936" s="11"/>
      <c r="R936" s="11"/>
      <c r="S936" s="11"/>
    </row>
    <row r="937" spans="14:19">
      <c r="N937" s="11"/>
      <c r="O937" s="11"/>
      <c r="P937" s="11"/>
      <c r="Q937" s="11"/>
      <c r="R937" s="11"/>
      <c r="S937" s="11"/>
    </row>
    <row r="938" spans="14:19">
      <c r="N938" s="11"/>
      <c r="O938" s="11"/>
      <c r="P938" s="11"/>
      <c r="Q938" s="11"/>
      <c r="R938" s="11"/>
      <c r="S938" s="11"/>
    </row>
    <row r="939" spans="14:19">
      <c r="N939" s="11"/>
      <c r="O939" s="11"/>
      <c r="P939" s="11"/>
      <c r="Q939" s="11"/>
      <c r="R939" s="11"/>
      <c r="S939" s="11"/>
    </row>
    <row r="940" spans="14:19">
      <c r="N940" s="11"/>
      <c r="O940" s="11"/>
      <c r="P940" s="11"/>
      <c r="Q940" s="11"/>
      <c r="R940" s="11"/>
      <c r="S940" s="11"/>
    </row>
    <row r="941" spans="14:19">
      <c r="N941" s="11"/>
      <c r="O941" s="11"/>
      <c r="P941" s="11"/>
      <c r="Q941" s="11"/>
      <c r="R941" s="11"/>
      <c r="S941" s="11"/>
    </row>
    <row r="942" spans="14:19">
      <c r="N942" s="11"/>
      <c r="O942" s="11"/>
      <c r="P942" s="11"/>
      <c r="Q942" s="11"/>
      <c r="R942" s="11"/>
      <c r="S942" s="11"/>
    </row>
    <row r="943" spans="14:19">
      <c r="N943" s="11"/>
      <c r="O943" s="11"/>
      <c r="P943" s="11"/>
      <c r="Q943" s="11"/>
      <c r="R943" s="11"/>
      <c r="S943" s="11"/>
    </row>
    <row r="944" spans="14:19">
      <c r="N944" s="11"/>
      <c r="O944" s="11"/>
      <c r="P944" s="11"/>
      <c r="Q944" s="11"/>
      <c r="R944" s="11"/>
      <c r="S944" s="11"/>
    </row>
    <row r="945" spans="14:19">
      <c r="N945" s="11"/>
      <c r="O945" s="11"/>
      <c r="P945" s="11"/>
      <c r="Q945" s="11"/>
      <c r="R945" s="11"/>
      <c r="S945" s="11"/>
    </row>
    <row r="946" spans="14:19">
      <c r="N946" s="11"/>
      <c r="O946" s="11"/>
      <c r="P946" s="11"/>
      <c r="Q946" s="11"/>
      <c r="R946" s="11"/>
      <c r="S946" s="11"/>
    </row>
    <row r="947" spans="14:19">
      <c r="N947" s="11"/>
      <c r="O947" s="11"/>
      <c r="P947" s="11"/>
      <c r="Q947" s="11"/>
      <c r="R947" s="11"/>
      <c r="S947" s="11"/>
    </row>
    <row r="948" spans="14:19">
      <c r="N948" s="11"/>
      <c r="O948" s="11"/>
      <c r="P948" s="11"/>
      <c r="Q948" s="11"/>
      <c r="R948" s="11"/>
      <c r="S948" s="11"/>
    </row>
    <row r="949" spans="14:19">
      <c r="N949" s="11"/>
      <c r="O949" s="11"/>
      <c r="P949" s="11"/>
      <c r="Q949" s="11"/>
      <c r="R949" s="11"/>
      <c r="S949" s="11"/>
    </row>
    <row r="950" spans="14:19">
      <c r="N950" s="11"/>
      <c r="O950" s="11"/>
      <c r="P950" s="11"/>
      <c r="Q950" s="11"/>
      <c r="R950" s="11"/>
      <c r="S950" s="11"/>
    </row>
    <row r="951" spans="14:19">
      <c r="N951" s="11"/>
      <c r="O951" s="11"/>
      <c r="P951" s="11"/>
      <c r="Q951" s="11"/>
      <c r="R951" s="11"/>
      <c r="S951" s="11"/>
    </row>
    <row r="952" spans="14:19">
      <c r="N952" s="11"/>
      <c r="O952" s="11"/>
      <c r="P952" s="11"/>
      <c r="Q952" s="11"/>
      <c r="R952" s="11"/>
      <c r="S952" s="11"/>
    </row>
    <row r="953" spans="14:19">
      <c r="N953" s="11"/>
      <c r="O953" s="11"/>
      <c r="P953" s="11"/>
      <c r="Q953" s="11"/>
      <c r="R953" s="11"/>
      <c r="S953" s="11"/>
    </row>
    <row r="954" spans="14:19">
      <c r="N954" s="11"/>
      <c r="O954" s="11"/>
      <c r="P954" s="11"/>
      <c r="Q954" s="11"/>
      <c r="R954" s="11"/>
      <c r="S954" s="11"/>
    </row>
    <row r="955" spans="14:19">
      <c r="N955" s="11"/>
      <c r="O955" s="11"/>
      <c r="P955" s="11"/>
      <c r="Q955" s="11"/>
      <c r="R955" s="11"/>
      <c r="S955" s="11"/>
    </row>
    <row r="956" spans="14:19">
      <c r="N956" s="11"/>
      <c r="O956" s="11"/>
      <c r="P956" s="11"/>
      <c r="Q956" s="11"/>
      <c r="R956" s="11"/>
      <c r="S956" s="11"/>
    </row>
    <row r="957" spans="14:19">
      <c r="N957" s="11"/>
      <c r="O957" s="11"/>
      <c r="P957" s="11"/>
      <c r="Q957" s="11"/>
      <c r="R957" s="11"/>
      <c r="S957" s="11"/>
    </row>
    <row r="958" spans="14:19">
      <c r="N958" s="11"/>
      <c r="O958" s="11"/>
      <c r="P958" s="11"/>
      <c r="Q958" s="11"/>
      <c r="R958" s="11"/>
      <c r="S958" s="11"/>
    </row>
    <row r="959" spans="14:19">
      <c r="N959" s="11"/>
      <c r="O959" s="11"/>
      <c r="P959" s="11"/>
      <c r="Q959" s="11"/>
      <c r="R959" s="11"/>
      <c r="S959" s="11"/>
    </row>
    <row r="960" spans="14:19">
      <c r="N960" s="11"/>
      <c r="O960" s="11"/>
      <c r="P960" s="11"/>
      <c r="Q960" s="11"/>
      <c r="R960" s="11"/>
      <c r="S960" s="11"/>
    </row>
    <row r="961" spans="14:19">
      <c r="N961" s="11"/>
      <c r="O961" s="11"/>
      <c r="P961" s="11"/>
      <c r="Q961" s="11"/>
      <c r="R961" s="11"/>
      <c r="S961" s="11"/>
    </row>
    <row r="962" spans="14:19">
      <c r="N962" s="11"/>
      <c r="O962" s="11"/>
      <c r="P962" s="11"/>
      <c r="Q962" s="11"/>
      <c r="R962" s="11"/>
      <c r="S962" s="11"/>
    </row>
    <row r="963" spans="14:19">
      <c r="N963" s="11"/>
      <c r="O963" s="11"/>
      <c r="P963" s="11"/>
      <c r="Q963" s="11"/>
      <c r="R963" s="11"/>
      <c r="S963" s="11"/>
    </row>
    <row r="964" spans="14:19">
      <c r="N964" s="11"/>
      <c r="O964" s="11"/>
      <c r="P964" s="11"/>
      <c r="Q964" s="11"/>
      <c r="R964" s="11"/>
      <c r="S964" s="11"/>
    </row>
    <row r="965" spans="14:19">
      <c r="N965" s="11"/>
      <c r="O965" s="11"/>
      <c r="P965" s="11"/>
      <c r="Q965" s="11"/>
      <c r="R965" s="11"/>
      <c r="S965" s="11"/>
    </row>
    <row r="966" spans="14:19">
      <c r="N966" s="11"/>
      <c r="O966" s="11"/>
      <c r="P966" s="11"/>
      <c r="Q966" s="11"/>
      <c r="R966" s="11"/>
      <c r="S966" s="11"/>
    </row>
    <row r="967" spans="14:19">
      <c r="N967" s="11"/>
      <c r="O967" s="11"/>
      <c r="P967" s="11"/>
      <c r="Q967" s="11"/>
      <c r="R967" s="11"/>
      <c r="S967" s="11"/>
    </row>
    <row r="968" spans="14:19">
      <c r="N968" s="11"/>
      <c r="O968" s="11"/>
      <c r="P968" s="11"/>
      <c r="Q968" s="11"/>
      <c r="R968" s="11"/>
      <c r="S968" s="11"/>
    </row>
    <row r="969" spans="14:19">
      <c r="N969" s="11"/>
      <c r="O969" s="11"/>
      <c r="P969" s="11"/>
      <c r="Q969" s="11"/>
      <c r="R969" s="11"/>
      <c r="S969" s="11"/>
    </row>
    <row r="970" spans="14:19">
      <c r="N970" s="11"/>
      <c r="O970" s="11"/>
      <c r="P970" s="11"/>
      <c r="Q970" s="11"/>
      <c r="R970" s="11"/>
      <c r="S970" s="11"/>
    </row>
    <row r="971" spans="14:19">
      <c r="N971" s="11"/>
      <c r="O971" s="11"/>
      <c r="P971" s="11"/>
      <c r="Q971" s="11"/>
      <c r="R971" s="11"/>
      <c r="S971" s="11"/>
    </row>
    <row r="972" spans="14:19">
      <c r="N972" s="11"/>
      <c r="O972" s="11"/>
      <c r="P972" s="11"/>
      <c r="Q972" s="11"/>
      <c r="R972" s="11"/>
      <c r="S972" s="11"/>
    </row>
    <row r="973" spans="14:19">
      <c r="N973" s="11"/>
      <c r="O973" s="11"/>
      <c r="P973" s="11"/>
      <c r="Q973" s="11"/>
      <c r="R973" s="11"/>
      <c r="S973" s="11"/>
    </row>
    <row r="974" spans="14:19">
      <c r="N974" s="11"/>
      <c r="O974" s="11"/>
      <c r="P974" s="11"/>
      <c r="Q974" s="11"/>
      <c r="R974" s="11"/>
      <c r="S974" s="11"/>
    </row>
    <row r="975" spans="14:19">
      <c r="N975" s="11"/>
      <c r="O975" s="11"/>
      <c r="P975" s="11"/>
      <c r="Q975" s="11"/>
      <c r="R975" s="11"/>
      <c r="S975" s="11"/>
    </row>
    <row r="976" spans="14:19">
      <c r="N976" s="11"/>
      <c r="O976" s="11"/>
      <c r="P976" s="11"/>
      <c r="Q976" s="11"/>
      <c r="R976" s="11"/>
      <c r="S976" s="11"/>
    </row>
    <row r="977" spans="14:19">
      <c r="N977" s="11"/>
      <c r="O977" s="11"/>
      <c r="P977" s="11"/>
      <c r="Q977" s="11"/>
      <c r="R977" s="11"/>
      <c r="S977" s="11"/>
    </row>
    <row r="978" spans="14:19">
      <c r="N978" s="11"/>
      <c r="O978" s="11"/>
      <c r="P978" s="11"/>
      <c r="Q978" s="11"/>
      <c r="R978" s="11"/>
      <c r="S978" s="11"/>
    </row>
    <row r="979" spans="14:19">
      <c r="R979" s="11"/>
      <c r="S979" s="11"/>
    </row>
    <row r="980" spans="14:19">
      <c r="R980" s="11"/>
      <c r="S980" s="11"/>
    </row>
    <row r="981" spans="14:19">
      <c r="R981" s="11"/>
      <c r="S981" s="11"/>
    </row>
    <row r="982" spans="14:19">
      <c r="R982" s="11"/>
      <c r="S982" s="11"/>
    </row>
    <row r="983" spans="14:19">
      <c r="R983" s="11"/>
      <c r="S983" s="11"/>
    </row>
    <row r="984" spans="14:19">
      <c r="R984" s="11"/>
      <c r="S984" s="11"/>
    </row>
    <row r="985" spans="14:19">
      <c r="R985" s="11"/>
      <c r="S985" s="11"/>
    </row>
    <row r="986" spans="14:19">
      <c r="R986" s="11"/>
      <c r="S986" s="11"/>
    </row>
    <row r="987" spans="14:19">
      <c r="R987" s="11"/>
      <c r="S987" s="11"/>
    </row>
    <row r="988" spans="14:19">
      <c r="R988" s="11"/>
      <c r="S988" s="11"/>
    </row>
    <row r="989" spans="14:19">
      <c r="R989" s="11"/>
      <c r="S989" s="11"/>
    </row>
    <row r="990" spans="14:19">
      <c r="R990" s="11"/>
      <c r="S990" s="11"/>
    </row>
    <row r="991" spans="14:19">
      <c r="R991" s="11"/>
      <c r="S991" s="11"/>
    </row>
    <row r="992" spans="14:19">
      <c r="R992" s="11"/>
      <c r="S992" s="11"/>
    </row>
    <row r="993" spans="18:27">
      <c r="R993" s="11"/>
      <c r="S993" s="11"/>
    </row>
    <row r="994" spans="18:27">
      <c r="R994" s="11"/>
      <c r="S994" s="11"/>
    </row>
    <row r="995" spans="18:27">
      <c r="R995" s="11"/>
      <c r="S995" s="11"/>
    </row>
    <row r="996" spans="18:27">
      <c r="R996" s="11"/>
      <c r="S996" s="11"/>
    </row>
    <row r="997" spans="18:27">
      <c r="R997" s="11"/>
      <c r="S997" s="11"/>
    </row>
    <row r="998" spans="18:27">
      <c r="R998" s="11"/>
      <c r="S998" s="11"/>
    </row>
    <row r="999" spans="18:27">
      <c r="R999" s="11"/>
      <c r="S999" s="11"/>
    </row>
    <row r="1000" spans="18:27">
      <c r="R1000" s="11"/>
      <c r="S1000" s="11"/>
    </row>
    <row r="1001" spans="18:27"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spans="18:27"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spans="18:27"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spans="18:27"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spans="18:27"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spans="18:27"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spans="18:27"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spans="18:27"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 spans="19:27"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 spans="19:27"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 spans="19:27"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 spans="19:27"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 spans="19:27"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 spans="19:27"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 spans="19:27"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 spans="19:27"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 spans="19:27"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 spans="19:27">
      <c r="S1018" s="11"/>
      <c r="T1018" s="11"/>
      <c r="U1018" s="11"/>
      <c r="V1018" s="11"/>
      <c r="W1018" s="11"/>
      <c r="X1018" s="11"/>
      <c r="Y1018" s="11"/>
      <c r="Z1018" s="11"/>
      <c r="AA1018" s="11"/>
    </row>
    <row r="1019" spans="19:27">
      <c r="S1019" s="11"/>
      <c r="T1019" s="11"/>
      <c r="U1019" s="11"/>
      <c r="V1019" s="11"/>
      <c r="W1019" s="11"/>
      <c r="X1019" s="11"/>
      <c r="Y1019" s="11"/>
      <c r="Z1019" s="11"/>
      <c r="AA1019" s="11"/>
    </row>
    <row r="1020" spans="19:27">
      <c r="S1020" s="11"/>
      <c r="T1020" s="11"/>
      <c r="U1020" s="11"/>
      <c r="V1020" s="11"/>
      <c r="W1020" s="11"/>
      <c r="X1020" s="11"/>
      <c r="Y1020" s="11"/>
      <c r="Z1020" s="11"/>
      <c r="AA1020" s="11"/>
    </row>
  </sheetData>
  <conditionalFormatting sqref="D658:I685 D630:F656 D602:D628 F79:L79 F78:M78 E74:I75 F75:M75 E67:I68 I71:M72 E70:I72 E57:I64 F54:M54 E54:I55 E78:I79">
    <cfRule type="cellIs" dxfId="3" priority="111" operator="greaterThan">
      <formula>3</formula>
    </cfRule>
  </conditionalFormatting>
  <conditionalFormatting sqref="E648:F648 E602:E628 F131:N132 J130:Q130 F129:Q129 K128:M128 J125:N125 O120:Q133 F120:Q120 B120:K133 C132:Q132 D98:H98 C90:I90 D92:I96 E91:H91 B86:E98 I86:I98 B85:I85 B103:L115 C95:I97 B37:G49 B4:J31">
    <cfRule type="cellIs" dxfId="2" priority="91" operator="greaterThan">
      <formula>12</formula>
    </cfRule>
  </conditionalFormatting>
  <conditionalFormatting sqref="M127:O128 L120:N133 N120:Q120 F85:H98 J74:L75 J54:L55 J67:L68 J70:L72 J57:L64 J78:L79">
    <cfRule type="cellIs" dxfId="1" priority="12" operator="greaterThan">
      <formula>2</formula>
    </cfRule>
  </conditionalFormatting>
  <conditionalFormatting sqref="M67:M68 M54:M55 M74:M75 M70:M72 M57:M64 M78:M79">
    <cfRule type="cellIs" dxfId="0" priority="8" operator="greaterThan">
      <formula>7</formula>
    </cfRule>
  </conditionalFormatting>
  <printOptions horizontalCentered="1" gridLines="1"/>
  <pageMargins left="0" right="0" top="0.75" bottom="0.75" header="0.3" footer="0.3"/>
  <pageSetup scale="60" orientation="landscape" horizontalDpi="1200" verticalDpi="1200" r:id="rId1"/>
  <headerFooter>
    <oddHeader>&amp;CB3 BMG Area 2012
Surface Viable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4.140625" customWidth="1"/>
    <col min="3" max="3" width="10.7109375" customWidth="1"/>
    <col min="4" max="4" width="12" customWidth="1"/>
    <col min="5" max="5" width="12.28515625" customWidth="1"/>
    <col min="6" max="6" width="13.140625" customWidth="1"/>
    <col min="7" max="7" width="13.42578125" customWidth="1"/>
  </cols>
  <sheetData>
    <row r="3" spans="2:7">
      <c r="B3" t="s">
        <v>134</v>
      </c>
    </row>
    <row r="4" spans="2:7">
      <c r="B4" s="135"/>
      <c r="C4" s="135"/>
      <c r="D4" s="135"/>
    </row>
    <row r="6" spans="2:7" ht="45">
      <c r="B6" s="30" t="s">
        <v>27</v>
      </c>
      <c r="C6" s="31" t="s">
        <v>28</v>
      </c>
      <c r="D6" s="31" t="s">
        <v>29</v>
      </c>
      <c r="E6" s="31" t="s">
        <v>30</v>
      </c>
      <c r="F6" s="31" t="s">
        <v>31</v>
      </c>
      <c r="G6" s="31" t="s">
        <v>32</v>
      </c>
    </row>
    <row r="7" spans="2:7" ht="45">
      <c r="B7" s="32" t="s">
        <v>33</v>
      </c>
      <c r="C7" s="33">
        <v>270</v>
      </c>
      <c r="D7" s="33">
        <v>1</v>
      </c>
      <c r="E7" s="33">
        <v>0</v>
      </c>
      <c r="F7" s="34">
        <f>D7/C7*100</f>
        <v>0.37037037037037041</v>
      </c>
      <c r="G7" s="34">
        <f>E7/C7*100</f>
        <v>0</v>
      </c>
    </row>
    <row r="8" spans="2:7" ht="57" customHeight="1">
      <c r="B8" s="32" t="s">
        <v>34</v>
      </c>
      <c r="C8" s="33">
        <v>270</v>
      </c>
      <c r="D8" s="33">
        <v>0</v>
      </c>
      <c r="E8" s="33">
        <v>0</v>
      </c>
      <c r="F8" s="34">
        <f>D8/C8*100</f>
        <v>0</v>
      </c>
      <c r="G8" s="34">
        <f>E8/C8*100</f>
        <v>0</v>
      </c>
    </row>
    <row r="9" spans="2:7" ht="48" customHeight="1">
      <c r="B9" s="33" t="s">
        <v>35</v>
      </c>
      <c r="C9" s="33">
        <v>98</v>
      </c>
      <c r="D9" s="33">
        <v>2</v>
      </c>
      <c r="E9" s="33">
        <v>0</v>
      </c>
      <c r="F9" s="34">
        <f>D9/C9*100</f>
        <v>2.0408163265306123</v>
      </c>
      <c r="G9" s="34">
        <f>E9/C9*100</f>
        <v>0</v>
      </c>
    </row>
    <row r="10" spans="2:7" ht="54.75" customHeight="1">
      <c r="B10" s="32" t="s">
        <v>36</v>
      </c>
      <c r="C10" s="33">
        <v>224</v>
      </c>
      <c r="D10" s="33">
        <v>0</v>
      </c>
      <c r="E10" s="33">
        <v>0</v>
      </c>
      <c r="F10" s="34">
        <f>D10/C10*100</f>
        <v>0</v>
      </c>
      <c r="G10" s="34">
        <f>E10/C10*100</f>
        <v>0</v>
      </c>
    </row>
    <row r="11" spans="2:7" ht="48" customHeight="1">
      <c r="B11" s="33" t="s">
        <v>37</v>
      </c>
      <c r="C11" s="33">
        <f>SUM(C7:C10)</f>
        <v>862</v>
      </c>
      <c r="D11" s="33">
        <f>SUM(D7:D10)</f>
        <v>3</v>
      </c>
      <c r="E11" s="33">
        <f>SUM(E7:E10)</f>
        <v>0</v>
      </c>
      <c r="F11" s="34">
        <f>D11/C11*100</f>
        <v>0.34802784222737815</v>
      </c>
      <c r="G11" s="34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3.85546875" customWidth="1"/>
    <col min="3" max="3" width="12.28515625" customWidth="1"/>
    <col min="4" max="4" width="11.5703125" customWidth="1"/>
    <col min="5" max="5" width="11.85546875" customWidth="1"/>
    <col min="6" max="6" width="13.7109375" customWidth="1"/>
    <col min="7" max="7" width="14.7109375" customWidth="1"/>
  </cols>
  <sheetData>
    <row r="3" spans="2:7">
      <c r="B3" t="s">
        <v>135</v>
      </c>
    </row>
    <row r="4" spans="2:7">
      <c r="B4" s="135"/>
      <c r="C4" s="135"/>
      <c r="D4" s="135"/>
      <c r="E4" s="135"/>
    </row>
    <row r="6" spans="2:7" ht="45">
      <c r="B6" s="30" t="s">
        <v>27</v>
      </c>
      <c r="C6" s="31" t="s">
        <v>28</v>
      </c>
      <c r="D6" s="31" t="s">
        <v>29</v>
      </c>
      <c r="E6" s="31" t="s">
        <v>30</v>
      </c>
      <c r="F6" s="31" t="s">
        <v>31</v>
      </c>
      <c r="G6" s="31" t="s">
        <v>32</v>
      </c>
    </row>
    <row r="7" spans="2:7" ht="45">
      <c r="B7" s="32" t="s">
        <v>33</v>
      </c>
      <c r="C7" s="33">
        <v>546</v>
      </c>
      <c r="D7" s="33">
        <v>0</v>
      </c>
      <c r="E7" s="33">
        <v>0</v>
      </c>
      <c r="F7" s="34">
        <f>D7/C7*100</f>
        <v>0</v>
      </c>
      <c r="G7" s="34">
        <f>E7/C7*100</f>
        <v>0</v>
      </c>
    </row>
    <row r="8" spans="2:7" ht="45">
      <c r="B8" s="32" t="s">
        <v>34</v>
      </c>
      <c r="C8" s="33">
        <v>546</v>
      </c>
      <c r="D8" s="33">
        <v>0</v>
      </c>
      <c r="E8" s="33">
        <v>0</v>
      </c>
      <c r="F8" s="34">
        <f>D8/C8*100</f>
        <v>0</v>
      </c>
      <c r="G8" s="34">
        <f>E8/C8*100</f>
        <v>0</v>
      </c>
    </row>
    <row r="9" spans="2:7" ht="55.5" customHeight="1">
      <c r="B9" s="33" t="s">
        <v>35</v>
      </c>
      <c r="C9" s="33">
        <v>222</v>
      </c>
      <c r="D9" s="33">
        <v>0</v>
      </c>
      <c r="E9" s="33">
        <v>0</v>
      </c>
      <c r="F9" s="34">
        <f>D9/C9*100</f>
        <v>0</v>
      </c>
      <c r="G9" s="34">
        <f>E9/C9*100</f>
        <v>0</v>
      </c>
    </row>
    <row r="10" spans="2:7" ht="58.5" customHeight="1">
      <c r="B10" s="32" t="s">
        <v>36</v>
      </c>
      <c r="C10" s="33">
        <v>436</v>
      </c>
      <c r="D10" s="33">
        <v>0</v>
      </c>
      <c r="E10" s="33">
        <v>0</v>
      </c>
      <c r="F10" s="34">
        <f>D10/C10*100</f>
        <v>0</v>
      </c>
      <c r="G10" s="34">
        <f>E10/C10*100</f>
        <v>0</v>
      </c>
    </row>
    <row r="11" spans="2:7" ht="53.25" customHeight="1">
      <c r="B11" s="33" t="s">
        <v>37</v>
      </c>
      <c r="C11" s="33">
        <f>SUM(C7:C10)</f>
        <v>1750</v>
      </c>
      <c r="D11" s="33">
        <f>SUM(D7:D10)</f>
        <v>0</v>
      </c>
      <c r="E11" s="33">
        <f>SUM(E7:E10)</f>
        <v>0</v>
      </c>
      <c r="F11" s="34">
        <f>D11/C11*100</f>
        <v>0</v>
      </c>
      <c r="G11" s="34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E11" sqref="E11"/>
    </sheetView>
  </sheetViews>
  <sheetFormatPr defaultRowHeight="15"/>
  <cols>
    <col min="2" max="2" width="14" customWidth="1"/>
    <col min="3" max="3" width="11.140625" customWidth="1"/>
    <col min="4" max="4" width="10.5703125" customWidth="1"/>
    <col min="5" max="5" width="12.140625" customWidth="1"/>
    <col min="6" max="6" width="12.5703125" customWidth="1"/>
    <col min="7" max="7" width="13.28515625" customWidth="1"/>
  </cols>
  <sheetData>
    <row r="3" spans="2:7">
      <c r="B3" t="s">
        <v>136</v>
      </c>
    </row>
    <row r="4" spans="2:7">
      <c r="B4" s="135"/>
      <c r="C4" s="135"/>
    </row>
    <row r="6" spans="2:7" ht="45">
      <c r="B6" s="30" t="s">
        <v>27</v>
      </c>
      <c r="C6" s="31" t="s">
        <v>28</v>
      </c>
      <c r="D6" s="31" t="s">
        <v>29</v>
      </c>
      <c r="E6" s="31" t="s">
        <v>30</v>
      </c>
      <c r="F6" s="31" t="s">
        <v>31</v>
      </c>
      <c r="G6" s="31" t="s">
        <v>32</v>
      </c>
    </row>
    <row r="7" spans="2:7" ht="64.5" customHeight="1">
      <c r="B7" s="32" t="s">
        <v>33</v>
      </c>
      <c r="C7" s="33">
        <v>132</v>
      </c>
      <c r="D7" s="33">
        <v>2</v>
      </c>
      <c r="E7" s="33">
        <v>0</v>
      </c>
      <c r="F7" s="34">
        <f>D7/C7*100</f>
        <v>1.5151515151515151</v>
      </c>
      <c r="G7" s="34">
        <f>E7/C7*100</f>
        <v>0</v>
      </c>
    </row>
    <row r="8" spans="2:7" ht="63" customHeight="1">
      <c r="B8" s="32" t="s">
        <v>34</v>
      </c>
      <c r="C8" s="33">
        <v>132</v>
      </c>
      <c r="D8" s="33">
        <v>2</v>
      </c>
      <c r="E8" s="33">
        <v>0</v>
      </c>
      <c r="F8" s="34">
        <f>D8/C8*100</f>
        <v>1.5151515151515151</v>
      </c>
      <c r="G8" s="34">
        <f>E8/C8*100</f>
        <v>0</v>
      </c>
    </row>
    <row r="9" spans="2:7" ht="47.25" customHeight="1">
      <c r="B9" s="33" t="s">
        <v>35</v>
      </c>
      <c r="C9" s="33">
        <v>48</v>
      </c>
      <c r="D9" s="33">
        <v>0</v>
      </c>
      <c r="E9" s="33">
        <v>0</v>
      </c>
      <c r="F9" s="34">
        <f>D9/C9*100</f>
        <v>0</v>
      </c>
      <c r="G9" s="34">
        <f>E9/C9*100</f>
        <v>0</v>
      </c>
    </row>
    <row r="10" spans="2:7" ht="57.75" customHeight="1">
      <c r="B10" s="32" t="s">
        <v>36</v>
      </c>
      <c r="C10" s="33">
        <v>132</v>
      </c>
      <c r="D10" s="33">
        <v>0</v>
      </c>
      <c r="E10" s="33">
        <v>0</v>
      </c>
      <c r="F10" s="34">
        <f>D10/C10*100</f>
        <v>0</v>
      </c>
      <c r="G10" s="34">
        <f>E10/C10*100</f>
        <v>0</v>
      </c>
    </row>
    <row r="11" spans="2:7" ht="56.25" customHeight="1">
      <c r="B11" s="33" t="s">
        <v>37</v>
      </c>
      <c r="C11" s="33">
        <f>SUM(C7:C10)</f>
        <v>444</v>
      </c>
      <c r="D11" s="33">
        <f>SUM(D7:D10)</f>
        <v>4</v>
      </c>
      <c r="E11" s="33">
        <f>SUM(E7:E10)</f>
        <v>0</v>
      </c>
      <c r="F11" s="34">
        <f>D11/C11*100</f>
        <v>0.90090090090090091</v>
      </c>
      <c r="G11" s="34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E10" sqref="E10"/>
    </sheetView>
  </sheetViews>
  <sheetFormatPr defaultRowHeight="15"/>
  <cols>
    <col min="2" max="2" width="14.5703125" customWidth="1"/>
    <col min="3" max="3" width="12.5703125" customWidth="1"/>
    <col min="4" max="4" width="12.42578125" customWidth="1"/>
    <col min="5" max="5" width="11.85546875" customWidth="1"/>
    <col min="6" max="6" width="13" customWidth="1"/>
    <col min="7" max="7" width="14.28515625" customWidth="1"/>
  </cols>
  <sheetData>
    <row r="3" spans="2:7">
      <c r="B3" t="s">
        <v>137</v>
      </c>
    </row>
    <row r="4" spans="2:7">
      <c r="B4" s="135"/>
      <c r="C4" s="135"/>
    </row>
    <row r="6" spans="2:7" ht="45">
      <c r="B6" s="30" t="s">
        <v>27</v>
      </c>
      <c r="C6" s="31" t="s">
        <v>28</v>
      </c>
      <c r="D6" s="31" t="s">
        <v>29</v>
      </c>
      <c r="E6" s="31" t="s">
        <v>30</v>
      </c>
      <c r="F6" s="31" t="s">
        <v>31</v>
      </c>
      <c r="G6" s="31" t="s">
        <v>32</v>
      </c>
    </row>
    <row r="7" spans="2:7" ht="45">
      <c r="B7" s="32" t="s">
        <v>33</v>
      </c>
      <c r="C7" s="33">
        <v>264</v>
      </c>
      <c r="D7" s="33">
        <v>1</v>
      </c>
      <c r="E7" s="33">
        <v>0</v>
      </c>
      <c r="F7" s="34">
        <f>D7/C7*100</f>
        <v>0.37878787878787878</v>
      </c>
      <c r="G7" s="34">
        <f>E7/C7*100</f>
        <v>0</v>
      </c>
    </row>
    <row r="8" spans="2:7" ht="57" customHeight="1">
      <c r="B8" s="32" t="s">
        <v>34</v>
      </c>
      <c r="C8" s="33">
        <v>264</v>
      </c>
      <c r="D8" s="33">
        <v>0</v>
      </c>
      <c r="E8" s="33">
        <v>0</v>
      </c>
      <c r="F8" s="34">
        <f>D8/C8*100</f>
        <v>0</v>
      </c>
      <c r="G8" s="34">
        <f>E8/C8*100</f>
        <v>0</v>
      </c>
    </row>
    <row r="9" spans="2:7" ht="46.5" customHeight="1">
      <c r="B9" s="33" t="s">
        <v>35</v>
      </c>
      <c r="C9" s="33">
        <v>104</v>
      </c>
      <c r="D9" s="33">
        <v>3</v>
      </c>
      <c r="E9" s="33">
        <v>1</v>
      </c>
      <c r="F9" s="34">
        <f>D9/C9*100</f>
        <v>2.8846153846153846</v>
      </c>
      <c r="G9" s="34">
        <f>E9/C9*100</f>
        <v>0.96153846153846156</v>
      </c>
    </row>
    <row r="10" spans="2:7" ht="54.75" customHeight="1">
      <c r="B10" s="32" t="s">
        <v>36</v>
      </c>
      <c r="C10" s="33">
        <v>208</v>
      </c>
      <c r="D10" s="33">
        <v>0</v>
      </c>
      <c r="E10" s="33">
        <v>0</v>
      </c>
      <c r="F10" s="34">
        <f>D10/C10*100</f>
        <v>0</v>
      </c>
      <c r="G10" s="34">
        <f>E10/C10*100</f>
        <v>0</v>
      </c>
    </row>
    <row r="11" spans="2:7" ht="51" customHeight="1">
      <c r="B11" s="33" t="s">
        <v>37</v>
      </c>
      <c r="C11" s="33">
        <f>SUM(C7:C10)</f>
        <v>840</v>
      </c>
      <c r="D11" s="33">
        <f>SUM(D7:D10)</f>
        <v>4</v>
      </c>
      <c r="E11" s="33">
        <f>SUM(E7:E10)</f>
        <v>1</v>
      </c>
      <c r="F11" s="34">
        <f>D11/C11*100</f>
        <v>0.47619047619047622</v>
      </c>
      <c r="G11" s="34">
        <f>E11/C11*100</f>
        <v>0.11904761904761905</v>
      </c>
    </row>
  </sheetData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4.7109375" customWidth="1"/>
    <col min="3" max="3" width="12.85546875" customWidth="1"/>
    <col min="4" max="4" width="12.42578125" customWidth="1"/>
    <col min="5" max="5" width="12" customWidth="1"/>
    <col min="6" max="6" width="13.140625" customWidth="1"/>
    <col min="7" max="7" width="13.5703125" customWidth="1"/>
  </cols>
  <sheetData>
    <row r="3" spans="2:7">
      <c r="B3" t="s">
        <v>138</v>
      </c>
    </row>
    <row r="4" spans="2:7">
      <c r="B4" s="135"/>
      <c r="C4" s="135"/>
    </row>
    <row r="6" spans="2:7" ht="45">
      <c r="B6" s="30" t="s">
        <v>27</v>
      </c>
      <c r="C6" s="31" t="s">
        <v>28</v>
      </c>
      <c r="D6" s="31" t="s">
        <v>29</v>
      </c>
      <c r="E6" s="31" t="s">
        <v>30</v>
      </c>
      <c r="F6" s="31" t="s">
        <v>31</v>
      </c>
      <c r="G6" s="31" t="s">
        <v>32</v>
      </c>
    </row>
    <row r="7" spans="2:7" ht="45">
      <c r="B7" s="32" t="s">
        <v>33</v>
      </c>
      <c r="C7" s="33">
        <v>180</v>
      </c>
      <c r="D7" s="33">
        <v>0</v>
      </c>
      <c r="E7" s="33">
        <v>0</v>
      </c>
      <c r="F7" s="34">
        <f>D7/C7*100</f>
        <v>0</v>
      </c>
      <c r="G7" s="34">
        <f>E7/C7*100</f>
        <v>0</v>
      </c>
    </row>
    <row r="8" spans="2:7" ht="58.5" customHeight="1">
      <c r="B8" s="32" t="s">
        <v>34</v>
      </c>
      <c r="C8" s="33">
        <v>180</v>
      </c>
      <c r="D8" s="33">
        <v>0</v>
      </c>
      <c r="E8" s="33">
        <v>0</v>
      </c>
      <c r="F8" s="34">
        <f>D8/C8*100</f>
        <v>0</v>
      </c>
      <c r="G8" s="34">
        <f>E8/C8*100</f>
        <v>0</v>
      </c>
    </row>
    <row r="9" spans="2:7" ht="51" customHeight="1">
      <c r="B9" s="33" t="s">
        <v>35</v>
      </c>
      <c r="C9" s="33">
        <v>65</v>
      </c>
      <c r="D9" s="33">
        <v>0</v>
      </c>
      <c r="E9" s="33">
        <v>2</v>
      </c>
      <c r="F9" s="34">
        <f>D9/C9*100</f>
        <v>0</v>
      </c>
      <c r="G9" s="34">
        <f>E9/C9*100</f>
        <v>3.0769230769230771</v>
      </c>
    </row>
    <row r="10" spans="2:7" ht="54" customHeight="1">
      <c r="B10" s="32" t="s">
        <v>36</v>
      </c>
      <c r="C10" s="33">
        <v>78</v>
      </c>
      <c r="D10" s="33">
        <v>0</v>
      </c>
      <c r="E10" s="33">
        <v>0</v>
      </c>
      <c r="F10" s="34">
        <f>D10/C10*100</f>
        <v>0</v>
      </c>
      <c r="G10" s="34">
        <f>E10/C10*100</f>
        <v>0</v>
      </c>
    </row>
    <row r="11" spans="2:7" ht="56.25" customHeight="1">
      <c r="B11" s="33" t="s">
        <v>37</v>
      </c>
      <c r="C11" s="33">
        <f>SUM(C7:C10)</f>
        <v>503</v>
      </c>
      <c r="D11" s="33">
        <f>SUM(D7:D10)</f>
        <v>0</v>
      </c>
      <c r="E11" s="33">
        <f>SUM(E7:E10)</f>
        <v>2</v>
      </c>
      <c r="F11" s="34">
        <f>D11/C11*100</f>
        <v>0</v>
      </c>
      <c r="G11" s="34">
        <f>E11/C11*100</f>
        <v>0.39761431411530812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40</vt:i4>
      </vt:variant>
    </vt:vector>
  </HeadingPairs>
  <TitlesOfParts>
    <vt:vector size="49" baseType="lpstr">
      <vt:lpstr>Sheet2</vt:lpstr>
      <vt:lpstr>TP</vt:lpstr>
      <vt:lpstr>AV</vt:lpstr>
      <vt:lpstr>SV</vt:lpstr>
      <vt:lpstr>ACT Area 1 Summary</vt:lpstr>
      <vt:lpstr>ACT Area 2 Summary</vt:lpstr>
      <vt:lpstr>ACT Area 3 Summary</vt:lpstr>
      <vt:lpstr>ACT Area 4 Summary</vt:lpstr>
      <vt:lpstr>ACT Area 5 Summary</vt:lpstr>
      <vt:lpstr>Start of TP Charts -----&gt;</vt:lpstr>
      <vt:lpstr>616L 0.5-um TP</vt:lpstr>
      <vt:lpstr>616L 5.0-um TP</vt:lpstr>
      <vt:lpstr>616 0.5-um TP</vt:lpstr>
      <vt:lpstr>616 5.0-um TP</vt:lpstr>
      <vt:lpstr>621L 0.5-um TP</vt:lpstr>
      <vt:lpstr>621L 5.0-um TP</vt:lpstr>
      <vt:lpstr>620-621 0.5-um TP</vt:lpstr>
      <vt:lpstr>620-621 5.0-um TP</vt:lpstr>
      <vt:lpstr>618-619 0.5-um TP</vt:lpstr>
      <vt:lpstr>618-619 5.0-um TP</vt:lpstr>
      <vt:lpstr>617L 0.5-um TP</vt:lpstr>
      <vt:lpstr>617L 5.0-um TP</vt:lpstr>
      <vt:lpstr>615-617 0.5-um TP</vt:lpstr>
      <vt:lpstr>615-617 5.0-um TP</vt:lpstr>
      <vt:lpstr>614 0.5-um TP</vt:lpstr>
      <vt:lpstr>614 5.0-um TP</vt:lpstr>
      <vt:lpstr>610-613-611-612 0.5-um TP</vt:lpstr>
      <vt:lpstr>610-613-611-612 5.0-um TP</vt:lpstr>
      <vt:lpstr>Start of AV Graphs -----&gt;</vt:lpstr>
      <vt:lpstr>616L ISO 6 AV</vt:lpstr>
      <vt:lpstr>616 ISO 7 AV</vt:lpstr>
      <vt:lpstr>621L ISO 6 AV</vt:lpstr>
      <vt:lpstr>620-621 ISO 8 AV</vt:lpstr>
      <vt:lpstr>618-619 ISO 8 AV</vt:lpstr>
      <vt:lpstr>617L ISO 6 AV</vt:lpstr>
      <vt:lpstr>615-617 ISO 8 AV</vt:lpstr>
      <vt:lpstr>614 ISO 8 AV</vt:lpstr>
      <vt:lpstr>610-611-612-613 ISO 8 AV</vt:lpstr>
      <vt:lpstr>Start of SV Graphs -----&gt;</vt:lpstr>
      <vt:lpstr>616 ISO 6 SV</vt:lpstr>
      <vt:lpstr>616 ISO 7 SV</vt:lpstr>
      <vt:lpstr>616 ISO 7 FV</vt:lpstr>
      <vt:lpstr>621 ISO 6 SV</vt:lpstr>
      <vt:lpstr>621 ISO 8 SV</vt:lpstr>
      <vt:lpstr>618-619 ISO 8 SV</vt:lpstr>
      <vt:lpstr>617 ISO 6 SV</vt:lpstr>
      <vt:lpstr>615-617 ISO 8 SV</vt:lpstr>
      <vt:lpstr>614 ISO 8 SV</vt:lpstr>
      <vt:lpstr>610-611-612-613 ISO 8 SV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cindy.pena</cp:lastModifiedBy>
  <cp:lastPrinted>2012-11-29T16:37:26Z</cp:lastPrinted>
  <dcterms:created xsi:type="dcterms:W3CDTF">2011-10-04T20:19:43Z</dcterms:created>
  <dcterms:modified xsi:type="dcterms:W3CDTF">2013-06-11T18:11:39Z</dcterms:modified>
</cp:coreProperties>
</file>