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chartsheets/sheet13.xml" ContentType="application/vnd.openxmlformats-officedocument.spreadsheetml.chartsheet+xml"/>
  <Override PartName="/xl/drawings/drawing17.xml" ContentType="application/vnd.openxmlformats-officedocument.drawingml.chartshapes+xml"/>
  <Override PartName="/xl/drawings/drawing28.xml" ContentType="application/vnd.openxmlformats-officedocument.drawing+xml"/>
  <Override PartName="/xl/drawings/drawing64.xml" ContentType="application/vnd.openxmlformats-officedocument.drawingml.chartshapes+xml"/>
  <Override PartName="/xl/drawings/drawing75.xml" ContentType="application/vnd.openxmlformats-officedocument.drawingml.chartshapes+xml"/>
  <Default Extension="xml" ContentType="application/xml"/>
  <Override PartName="/xl/drawings/drawing2.xml" ContentType="application/vnd.openxmlformats-officedocument.drawing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charts/chart27.xml" ContentType="application/vnd.openxmlformats-officedocument.drawingml.chart+xml"/>
  <Override PartName="/xl/drawings/drawing60.xml" ContentType="application/vnd.openxmlformats-officedocument.drawingml.chartshapes+xml"/>
  <Override PartName="/xl/drawings/drawing71.xml" ContentType="application/vnd.openxmlformats-officedocument.drawingml.chartshapes+xml"/>
  <Override PartName="/xl/charts/chart38.xml" ContentType="application/vnd.openxmlformats-officedocument.drawingml.chart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29.xml" ContentType="application/vnd.openxmlformats-officedocument.spreadsheetml.chartsheet+xml"/>
  <Override PartName="/xl/chartsheets/sheet47.xml" ContentType="application/vnd.openxmlformats-officedocument.spreadsheetml.chart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69.xml" ContentType="application/vnd.openxmlformats-officedocument.drawing+xml"/>
  <Override PartName="/xl/drawings/drawing87.xml" ContentType="application/vnd.openxmlformats-officedocument.drawingml.chartshapes+xml"/>
  <Override PartName="/xl/chartsheets/sheet25.xml" ContentType="application/vnd.openxmlformats-officedocument.spreadsheetml.chartsheet+xml"/>
  <Override PartName="/xl/chartsheets/sheet43.xml" ContentType="application/vnd.openxmlformats-officedocument.spreadsheetml.chart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58.xml" ContentType="application/vnd.openxmlformats-officedocument.drawingml.chartshapes+xml"/>
  <Override PartName="/xl/drawings/drawing76.xml" ContentType="application/vnd.openxmlformats-officedocument.drawing+xml"/>
  <Override PartName="/xl/chartsheets/sheet14.xml" ContentType="application/vnd.openxmlformats-officedocument.spreadsheetml.chartsheet+xml"/>
  <Override PartName="/xl/chartsheets/sheet32.xml" ContentType="application/vnd.openxmlformats-officedocument.spreadsheetml.chartsheet+xml"/>
  <Override PartName="/xl/worksheets/sheet8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ml.chartshapes+xml"/>
  <Override PartName="/xl/drawings/drawing72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chartsheets/sheet5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48.xml" ContentType="application/vnd.openxmlformats-officedocument.spreadsheetml.chartshee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drawings/drawing66.xml" ContentType="application/vnd.openxmlformats-officedocument.drawingml.chartshapes+xml"/>
  <Override PartName="/xl/drawings/drawing77.xml" ContentType="application/vnd.openxmlformats-officedocument.drawingml.chartshapes+xml"/>
  <Override PartName="/xl/drawings/drawing95.xml" ContentType="application/vnd.openxmlformats-officedocument.drawingml.chartshapes+xml"/>
  <Override PartName="/xl/chartsheets/sheet22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62.xml" ContentType="application/vnd.openxmlformats-officedocument.drawingml.chartshapes+xml"/>
  <Override PartName="/xl/drawings/drawing73.xml" ContentType="application/vnd.openxmlformats-officedocument.drawingml.chartshapes+xml"/>
  <Override PartName="/xl/drawings/drawing91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drawings/drawing80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heets/sheet38.xml" ContentType="application/vnd.openxmlformats-officedocument.spreadsheetml.chartsheet+xml"/>
  <Override PartName="/xl/charts/chart21.xml" ContentType="application/vnd.openxmlformats-officedocument.drawingml.chart+xml"/>
  <Override PartName="/xl/drawings/drawing89.xml" ContentType="application/vnd.openxmlformats-officedocument.drawingml.chartshapes+xml"/>
  <Override PartName="/xl/chartsheets/sheet27.xml" ContentType="application/vnd.openxmlformats-officedocument.spreadsheetml.chartsheet+xml"/>
  <Override PartName="/xl/chartsheets/sheet45.xml" ContentType="application/vnd.openxmlformats-officedocument.spreadsheetml.chartshee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ml.chartshapes+xml"/>
  <Override PartName="/xl/chartsheets/sheet23.xml" ContentType="application/vnd.openxmlformats-officedocument.spreadsheetml.chartsheet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27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ml.chartshapes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ml.chartshapes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ml.chartshapes+xml"/>
  <Override PartName="/xl/drawings/drawing52.xml" ContentType="application/vnd.openxmlformats-officedocument.drawingml.chartshapes+xml"/>
  <Override PartName="/xl/drawings/drawing70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heets/sheet3.xml" ContentType="application/vnd.openxmlformats-officedocument.spreadsheetml.chart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heets/sheet17.xml" ContentType="application/vnd.openxmlformats-officedocument.spreadsheetml.chartsheet+xml"/>
  <Override PartName="/xl/drawings/drawing68.xml" ContentType="application/vnd.openxmlformats-officedocument.drawingml.chartshapes+xml"/>
  <Override PartName="/xl/drawings/drawing79.xml" ContentType="application/vnd.openxmlformats-officedocument.drawingml.chartshapes+xml"/>
  <Override PartName="/xl/drawings/drawing6.xml" ContentType="application/vnd.openxmlformats-officedocument.drawing+xml"/>
  <Override PartName="/xl/drawings/drawing57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960" yWindow="6255" windowWidth="21720" windowHeight="6510" tabRatio="628" activeTab="3"/>
  </bookViews>
  <sheets>
    <sheet name="Sheet2" sheetId="147" r:id="rId1"/>
    <sheet name="TP" sheetId="1" r:id="rId2"/>
    <sheet name="AV" sheetId="2" r:id="rId3"/>
    <sheet name="SV" sheetId="3" r:id="rId4"/>
    <sheet name="Start of TP Charts -----&gt;" sheetId="107" r:id="rId5"/>
    <sheet name="609L 0.5-µm TP" sheetId="148" r:id="rId6"/>
    <sheet name="609L 5.0-µm TP" sheetId="149" r:id="rId7"/>
    <sheet name="608-609 0.5-µm TP" sheetId="150" r:id="rId8"/>
    <sheet name="608-609 5.0-µm TP" sheetId="151" r:id="rId9"/>
    <sheet name="616L 0.5-um TP" sheetId="51" r:id="rId10"/>
    <sheet name="616L 5.0-um TP" sheetId="78" r:id="rId11"/>
    <sheet name="616 0.5-um TP" sheetId="50" r:id="rId12"/>
    <sheet name="616 5.0-um TP" sheetId="77" r:id="rId13"/>
    <sheet name="621L 0.5-um TP" sheetId="36" r:id="rId14"/>
    <sheet name="621L 5.0-um TP" sheetId="67" r:id="rId15"/>
    <sheet name="620-621 0.5-um TP" sheetId="35" r:id="rId16"/>
    <sheet name="620-621 5.0-um TP" sheetId="66" r:id="rId17"/>
    <sheet name="618-619 0.5-um TP" sheetId="29" r:id="rId18"/>
    <sheet name="618-619 5.0-um TP" sheetId="58" r:id="rId19"/>
    <sheet name="617L 0.5-um TP" sheetId="31" r:id="rId20"/>
    <sheet name="617L 5.0-um TP" sheetId="65" r:id="rId21"/>
    <sheet name="615-617 0.5-um TP" sheetId="30" r:id="rId22"/>
    <sheet name="615-617 5.0-um TP" sheetId="64" r:id="rId23"/>
    <sheet name="614 0.5-um TP" sheetId="28" r:id="rId24"/>
    <sheet name="614 5.0-um TP" sheetId="59" r:id="rId25"/>
    <sheet name="610-613-611-612 0.5-um TP" sheetId="27" r:id="rId26"/>
    <sheet name="610-613-611-612 5.0-um TP" sheetId="63" r:id="rId27"/>
    <sheet name="Start of AV Graphs -----&gt;" sheetId="87" r:id="rId28"/>
    <sheet name="608-609 ISO 7 AV" sheetId="152" r:id="rId29"/>
    <sheet name="609L ISO 6 AV" sheetId="153" r:id="rId30"/>
    <sheet name="616L ISO 6 AV" sheetId="103" r:id="rId31"/>
    <sheet name="616 ISO 7 AV" sheetId="102" r:id="rId32"/>
    <sheet name="621L ISO 6 AV" sheetId="99" r:id="rId33"/>
    <sheet name="620-621 ISO 8 AV" sheetId="98" r:id="rId34"/>
    <sheet name="618-619 ISO 8 AV" sheetId="96" r:id="rId35"/>
    <sheet name="617L ISO 6 AV" sheetId="95" r:id="rId36"/>
    <sheet name="615-617 ISO 8 AV" sheetId="94" r:id="rId37"/>
    <sheet name="614 ISO 8 AV" sheetId="93" r:id="rId38"/>
    <sheet name="610-611-612-613 ISO 8 AV" sheetId="92" r:id="rId39"/>
    <sheet name="Start of SV Graphs -----&gt;" sheetId="86" r:id="rId40"/>
    <sheet name="608-609 ISO 7 SV" sheetId="154" r:id="rId41"/>
    <sheet name="608-609 ISO 7 FV" sheetId="155" r:id="rId42"/>
    <sheet name="609 ISO 6 SV" sheetId="156" r:id="rId43"/>
    <sheet name="616 ISO 6 SV" sheetId="124" r:id="rId44"/>
    <sheet name="616 ISO 7 SV" sheetId="129" r:id="rId45"/>
    <sheet name="616 ISO 7 FV" sheetId="130" r:id="rId46"/>
    <sheet name="621 ISO 6 SV" sheetId="122" r:id="rId47"/>
    <sheet name="620-621 ISO 8 SV" sheetId="128" r:id="rId48"/>
    <sheet name="618-619 ISO 8 SV" sheetId="123" r:id="rId49"/>
    <sheet name="617 ISO 6 SV" sheetId="121" r:id="rId50"/>
    <sheet name="615-617 ISO 8 SV" sheetId="125" r:id="rId51"/>
    <sheet name="614 ISO 8 SV" sheetId="120" r:id="rId52"/>
    <sheet name="610-611-612-613 ISO 8 SV" sheetId="117" r:id="rId53"/>
    <sheet name="ACT Area 1 Summary" sheetId="146" r:id="rId54"/>
    <sheet name="ACT Area 2 Summary" sheetId="142" r:id="rId55"/>
    <sheet name="ACT Area 3 Summary" sheetId="138" r:id="rId56"/>
    <sheet name="ACT Area 4 Summary" sheetId="145" r:id="rId57"/>
    <sheet name="ACT Area 5 Summary" sheetId="144" r:id="rId58"/>
  </sheets>
  <definedNames>
    <definedName name="_xlnm.Print_Area" localSheetId="2">AV!#REF!</definedName>
    <definedName name="_xlnm.Print_Area" localSheetId="3">SV!#REF!</definedName>
    <definedName name="_xlnm.Print_Area" localSheetId="1">TP!#REF!</definedName>
  </definedNames>
  <calcPr calcId="125725"/>
</workbook>
</file>

<file path=xl/calcChain.xml><?xml version="1.0" encoding="utf-8"?>
<calcChain xmlns="http://schemas.openxmlformats.org/spreadsheetml/2006/main">
  <c r="Q68" i="3"/>
  <c r="P68"/>
  <c r="O16" i="2"/>
  <c r="T36" i="3"/>
  <c r="U36"/>
  <c r="V36"/>
  <c r="S36"/>
  <c r="S172"/>
  <c r="T172"/>
  <c r="U172"/>
  <c r="R172"/>
  <c r="N151"/>
  <c r="O151"/>
  <c r="P151"/>
  <c r="M151"/>
  <c r="K133"/>
  <c r="L133"/>
  <c r="M133"/>
  <c r="J133"/>
  <c r="O115"/>
  <c r="P115"/>
  <c r="Q115"/>
  <c r="N115"/>
  <c r="I84"/>
  <c r="J84"/>
  <c r="K84"/>
  <c r="H84"/>
  <c r="L64"/>
  <c r="M64"/>
  <c r="N64"/>
  <c r="K64"/>
  <c r="P5" i="2"/>
  <c r="Q5"/>
  <c r="R5"/>
  <c r="O5"/>
  <c r="K180"/>
  <c r="L180"/>
  <c r="M180"/>
  <c r="J180"/>
  <c r="G159"/>
  <c r="H159"/>
  <c r="I159"/>
  <c r="F159"/>
  <c r="G140"/>
  <c r="H140"/>
  <c r="I140"/>
  <c r="F140"/>
  <c r="I121"/>
  <c r="J121"/>
  <c r="K121"/>
  <c r="H121"/>
  <c r="H89"/>
  <c r="I89"/>
  <c r="J89"/>
  <c r="G89"/>
  <c r="F70"/>
  <c r="G70"/>
  <c r="H70"/>
  <c r="E70"/>
  <c r="G51"/>
  <c r="H51"/>
  <c r="I51"/>
  <c r="F51"/>
  <c r="G33"/>
  <c r="T35" i="3"/>
  <c r="U35"/>
  <c r="V35"/>
  <c r="S35"/>
  <c r="P4" i="2"/>
  <c r="Q4"/>
  <c r="R4"/>
  <c r="O4"/>
  <c r="H32"/>
  <c r="I32"/>
  <c r="J32"/>
  <c r="G32"/>
  <c r="O114" i="3"/>
  <c r="P114"/>
  <c r="Q114"/>
  <c r="N114"/>
  <c r="L63"/>
  <c r="M63"/>
  <c r="N63"/>
  <c r="K63"/>
  <c r="T32"/>
  <c r="U32"/>
  <c r="V32"/>
  <c r="S32"/>
  <c r="K179" i="2"/>
  <c r="L179"/>
  <c r="M179"/>
  <c r="J179"/>
  <c r="G139"/>
  <c r="H139"/>
  <c r="I139"/>
  <c r="F139"/>
  <c r="F69"/>
  <c r="G69"/>
  <c r="H69"/>
  <c r="E69"/>
  <c r="B114" i="3"/>
  <c r="B63"/>
  <c r="B32"/>
  <c r="B179" i="2"/>
  <c r="B139"/>
  <c r="B50"/>
  <c r="B32"/>
  <c r="B170" i="1"/>
  <c r="B149"/>
  <c r="B131"/>
  <c r="B114"/>
  <c r="B81"/>
  <c r="D33"/>
  <c r="B62"/>
  <c r="B31"/>
  <c r="S171" i="3"/>
  <c r="T171"/>
  <c r="U171"/>
  <c r="R171"/>
  <c r="N150"/>
  <c r="O150"/>
  <c r="P150"/>
  <c r="M150"/>
  <c r="K132"/>
  <c r="L132"/>
  <c r="M132"/>
  <c r="J132"/>
  <c r="I83"/>
  <c r="J83"/>
  <c r="K83"/>
  <c r="H83"/>
  <c r="G158" i="2"/>
  <c r="H158"/>
  <c r="I158"/>
  <c r="F158"/>
  <c r="I120"/>
  <c r="J120"/>
  <c r="K120"/>
  <c r="H120"/>
  <c r="H88"/>
  <c r="I88"/>
  <c r="J88"/>
  <c r="G88"/>
  <c r="G50"/>
  <c r="H50"/>
  <c r="I50"/>
  <c r="F50"/>
  <c r="B158"/>
  <c r="B120"/>
  <c r="B88"/>
  <c r="B171" i="3"/>
  <c r="B150"/>
  <c r="B132"/>
  <c r="B83"/>
  <c r="C132" l="1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G11" i="146" l="1"/>
  <c r="F11"/>
  <c r="F11" i="145"/>
  <c r="G11"/>
  <c r="F11" i="144"/>
  <c r="G11"/>
  <c r="F11" i="142"/>
  <c r="G11"/>
  <c r="F11" i="138"/>
  <c r="G11"/>
</calcChain>
</file>

<file path=xl/sharedStrings.xml><?xml version="1.0" encoding="utf-8"?>
<sst xmlns="http://schemas.openxmlformats.org/spreadsheetml/2006/main" count="1179" uniqueCount="146">
  <si>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</si>
  <si>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</si>
  <si>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</si>
  <si>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</si>
  <si>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</si>
  <si>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</si>
  <si>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</si>
  <si>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</si>
  <si>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A3 0.5</t>
  </si>
  <si>
    <t>A3 5.0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</si>
  <si>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</si>
  <si>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</si>
  <si>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</si>
  <si>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</si>
  <si>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</si>
  <si>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</si>
  <si>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</si>
  <si>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</si>
  <si>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</si>
  <si>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</si>
  <si>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</si>
  <si>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GPC</t>
  </si>
  <si>
    <t>GPR</t>
  </si>
  <si>
    <t>GNR</t>
  </si>
  <si>
    <t>Y/M</t>
  </si>
  <si>
    <t>ISO 8</t>
  </si>
  <si>
    <t>ISO 7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</si>
  <si>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</si>
  <si>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</si>
  <si>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</si>
  <si>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</si>
  <si>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</si>
  <si>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</si>
  <si>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</si>
  <si>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</si>
  <si>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</si>
  <si>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</si>
  <si>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</si>
  <si>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RM 614</t>
  </si>
  <si>
    <t>A4 0.5</t>
  </si>
  <si>
    <t>A4 5.0</t>
  </si>
  <si>
    <t>RM 618/619</t>
  </si>
  <si>
    <t>RM 620/621</t>
  </si>
  <si>
    <t>S1</t>
  </si>
  <si>
    <t>RM 610/613</t>
  </si>
  <si>
    <t>A4</t>
  </si>
  <si>
    <t>A5</t>
  </si>
  <si>
    <t>F2</t>
  </si>
  <si>
    <t>RM 615/616</t>
  </si>
  <si>
    <t>S6</t>
  </si>
  <si>
    <t>S7</t>
  </si>
  <si>
    <t>S8</t>
  </si>
  <si>
    <t>RM 617</t>
  </si>
  <si>
    <t>A5 0.5</t>
  </si>
  <si>
    <t>A5 5.0</t>
  </si>
  <si>
    <t>A6 0.5</t>
  </si>
  <si>
    <t>A6 5.0</t>
  </si>
  <si>
    <t>A7 0.5</t>
  </si>
  <si>
    <t>A7 5.0</t>
  </si>
  <si>
    <t>A6</t>
  </si>
  <si>
    <t>A7</t>
  </si>
  <si>
    <t>S9</t>
  </si>
  <si>
    <t>S10</t>
  </si>
  <si>
    <t>F3</t>
  </si>
  <si>
    <t>Media Prep and Glasswash Area (Rooms 610, 611, 612 and 613)</t>
  </si>
  <si>
    <t>Manufacturing 1 and Fermentation 2 Area (Rooms 615, 616 and 617)</t>
  </si>
  <si>
    <t>Buffer Prep Area (Rooms 618 and 619)</t>
  </si>
  <si>
    <t>Fermentation 3 Area (Rooms 620 and 621)</t>
  </si>
  <si>
    <t>Exit Area (Room 614)</t>
  </si>
  <si>
    <t>RM 608/609</t>
  </si>
  <si>
    <t>QC-13-00007</t>
  </si>
  <si>
    <t xml:space="preserve"> RM 611/612</t>
  </si>
  <si>
    <t>A1</t>
  </si>
  <si>
    <t>QC-13-00239</t>
  </si>
  <si>
    <t>AL-012413-001</t>
  </si>
  <si>
    <t>QC-13-00345</t>
  </si>
  <si>
    <t>QC-13-00019</t>
  </si>
  <si>
    <t>GPR w/spores</t>
  </si>
  <si>
    <t>QC-13-00094</t>
  </si>
  <si>
    <t>13-0068</t>
  </si>
  <si>
    <t>QC-13-00192</t>
  </si>
  <si>
    <t>13-0078; GPR w/spores</t>
  </si>
  <si>
    <t>QC-13-00280</t>
  </si>
  <si>
    <t>QC-13-00444</t>
  </si>
  <si>
    <t>QC-13-00106</t>
  </si>
  <si>
    <t>QC-13-00203</t>
  </si>
  <si>
    <t>QC-13-00638</t>
  </si>
  <si>
    <t>QC-12-00553</t>
  </si>
  <si>
    <t>13-0186</t>
  </si>
  <si>
    <t>AL-021013-001</t>
  </si>
  <si>
    <t>QC-13-00998</t>
  </si>
  <si>
    <t>QC-13-01502</t>
  </si>
  <si>
    <t>QC-13-01209</t>
  </si>
  <si>
    <t>QC-13-01479</t>
  </si>
  <si>
    <t>QC-13-01428</t>
  </si>
  <si>
    <t>QC-13-00391</t>
  </si>
  <si>
    <t>QC-13-01375</t>
  </si>
  <si>
    <t>QC-13-00118</t>
  </si>
  <si>
    <t>QC-13-01625</t>
  </si>
  <si>
    <t>QC-13-01340</t>
  </si>
  <si>
    <t>QC-13-00838</t>
  </si>
  <si>
    <t>QC-13-00656</t>
  </si>
  <si>
    <t>QC-13-00943</t>
  </si>
  <si>
    <t>13-0232</t>
  </si>
  <si>
    <t>ACT-20130033</t>
  </si>
  <si>
    <t>QC-13-01304</t>
  </si>
  <si>
    <t>QC-13-00382</t>
  </si>
  <si>
    <t>QC-13-01613</t>
  </si>
  <si>
    <t>QC-13-00423</t>
  </si>
  <si>
    <t>QC-13-00711</t>
  </si>
  <si>
    <t>QC-13-01894</t>
  </si>
  <si>
    <t>QC-13-01696</t>
  </si>
  <si>
    <t>13-0277</t>
  </si>
  <si>
    <t>QC-13-02145</t>
  </si>
  <si>
    <t>QC-13-02072</t>
  </si>
  <si>
    <t>QC-13-00757</t>
  </si>
  <si>
    <t>13-0256</t>
  </si>
  <si>
    <t>AL-021013-002</t>
  </si>
  <si>
    <t>QC-13-01773</t>
  </si>
  <si>
    <t>13-0284; 1 mold, medium, white, fuzzy, raised</t>
  </si>
  <si>
    <t>QC-13-02650</t>
  </si>
  <si>
    <t>19 GVR; 13-0358</t>
  </si>
  <si>
    <t>ACT-20130050</t>
  </si>
  <si>
    <t>QC-13-02216</t>
  </si>
  <si>
    <t>QC-13-02030</t>
  </si>
  <si>
    <t>QC-13-02186</t>
  </si>
  <si>
    <t>QC-13-02287</t>
  </si>
  <si>
    <t>QC-13-02959</t>
  </si>
  <si>
    <t>SDA</t>
  </si>
  <si>
    <t>QC-13-02802</t>
  </si>
  <si>
    <t>QC-13-02958</t>
  </si>
  <si>
    <t>QC-13-02867</t>
  </si>
  <si>
    <t>QC-13-02868</t>
  </si>
  <si>
    <t>ACT-20130032</t>
  </si>
  <si>
    <t>13-0222 to 13-0231</t>
  </si>
  <si>
    <t>QC-13-01666</t>
  </si>
  <si>
    <t>QC-13-02118</t>
  </si>
  <si>
    <t>QC-13-02744</t>
  </si>
  <si>
    <t>QC-13-02816</t>
  </si>
  <si>
    <t>spreader</t>
  </si>
  <si>
    <t>QC-13-01589</t>
  </si>
  <si>
    <t>QC-13-02703</t>
  </si>
  <si>
    <t>AL-052213-001</t>
  </si>
  <si>
    <t>QC-13-01144</t>
  </si>
  <si>
    <t>QC-13-01561</t>
  </si>
  <si>
    <t>13-0538,13-0539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</si>
</sst>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79998168889431442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/>
    <xf numFmtId="14" fontId="2" fillId="0" borderId="11" xfId="0" applyNumberFormat="1" applyFont="1" applyBorder="1"/>
    <xf numFmtId="14" fontId="2" fillId="0" borderId="0" xfId="0" applyNumberFormat="1" applyFont="1" applyBorder="1"/>
    <xf numFmtId="14" fontId="2" fillId="0" borderId="9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3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1" xfId="0" applyFont="1" applyBorder="1"/>
    <xf numFmtId="0" fontId="0" fillId="0" borderId="16" xfId="0" applyBorder="1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4" fontId="2" fillId="0" borderId="4" xfId="0" applyNumberFormat="1" applyFont="1" applyBorder="1"/>
    <xf numFmtId="14" fontId="2" fillId="0" borderId="1" xfId="0" applyNumberFormat="1" applyFont="1" applyBorder="1"/>
    <xf numFmtId="14" fontId="2" fillId="0" borderId="12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9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/>
    <xf numFmtId="0" fontId="2" fillId="0" borderId="14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10" xfId="0" applyFont="1" applyBorder="1"/>
    <xf numFmtId="0" fontId="2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14" fontId="2" fillId="0" borderId="32" xfId="0" applyNumberFormat="1" applyFont="1" applyBorder="1"/>
    <xf numFmtId="0" fontId="0" fillId="0" borderId="14" xfId="0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/>
    <xf numFmtId="0" fontId="2" fillId="4" borderId="1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5" xfId="0" applyFont="1" applyBorder="1"/>
    <xf numFmtId="1" fontId="2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3" xfId="0" applyFont="1" applyBorder="1"/>
    <xf numFmtId="0" fontId="2" fillId="0" borderId="0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2" fillId="0" borderId="45" xfId="0" applyFont="1" applyBorder="1"/>
    <xf numFmtId="0" fontId="2" fillId="0" borderId="46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0" xfId="0" applyNumberFormat="1" applyFont="1" applyBorder="1"/>
    <xf numFmtId="0" fontId="2" fillId="0" borderId="32" xfId="0" applyFont="1" applyBorder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1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49" fontId="2" fillId="0" borderId="11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14" fontId="2" fillId="0" borderId="1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1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Border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4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6699"/>
      <color rgb="FFFFAFAF"/>
      <color rgb="FFFF5050"/>
      <color rgb="FFFF6D6D"/>
      <color rgb="FF993366"/>
      <color rgb="FFCC66FF"/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hartsheet" Target="chartsheets/sheet35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chartsheet" Target="chartsheets/sheet43.xml"/><Relationship Id="rId50" Type="http://schemas.openxmlformats.org/officeDocument/2006/relationships/chartsheet" Target="chartsheets/sheet46.xml"/><Relationship Id="rId55" Type="http://schemas.openxmlformats.org/officeDocument/2006/relationships/worksheet" Target="worksheets/sheet6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chartsheet" Target="chartsheets/sheet25.xml"/><Relationship Id="rId41" Type="http://schemas.openxmlformats.org/officeDocument/2006/relationships/chartsheet" Target="chartsheets/sheet37.xml"/><Relationship Id="rId54" Type="http://schemas.openxmlformats.org/officeDocument/2006/relationships/worksheet" Target="worksheets/sheet5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chartsheet" Target="chartsheets/sheet41.xml"/><Relationship Id="rId53" Type="http://schemas.openxmlformats.org/officeDocument/2006/relationships/chartsheet" Target="chartsheets/sheet49.xml"/><Relationship Id="rId58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chartsheet" Target="chartsheets/sheet32.xml"/><Relationship Id="rId49" Type="http://schemas.openxmlformats.org/officeDocument/2006/relationships/chartsheet" Target="chartsheets/sheet45.xml"/><Relationship Id="rId57" Type="http://schemas.openxmlformats.org/officeDocument/2006/relationships/worksheet" Target="worksheets/sheet8.xml"/><Relationship Id="rId61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4" Type="http://schemas.openxmlformats.org/officeDocument/2006/relationships/chartsheet" Target="chartsheets/sheet40.xml"/><Relationship Id="rId52" Type="http://schemas.openxmlformats.org/officeDocument/2006/relationships/chartsheet" Target="chartsheets/sheet48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chartsheet" Target="chartsheets/sheet44.xml"/><Relationship Id="rId56" Type="http://schemas.openxmlformats.org/officeDocument/2006/relationships/worksheet" Target="worksheets/sheet7.xml"/><Relationship Id="rId8" Type="http://schemas.openxmlformats.org/officeDocument/2006/relationships/chartsheet" Target="chartsheets/sheet4.xml"/><Relationship Id="rId51" Type="http://schemas.openxmlformats.org/officeDocument/2006/relationships/chartsheet" Target="chartsheets/sheet4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chartsheet" Target="chartsheets/sheet42.xml"/><Relationship Id="rId5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3764992"/>
        <c:axId val="93459584"/>
      </c:barChart>
      <c:catAx>
        <c:axId val="93764992"/>
        <c:scaling>
          <c:orientation val="minMax"/>
        </c:scaling>
        <c:axPos val="b"/>
        <c:tickLblPos val="nextTo"/>
        <c:crossAx val="93459584"/>
        <c:crosses val="autoZero"/>
        <c:auto val="1"/>
        <c:lblAlgn val="ctr"/>
        <c:lblOffset val="100"/>
      </c:catAx>
      <c:valAx>
        <c:axId val="93459584"/>
        <c:scaling>
          <c:orientation val="minMax"/>
        </c:scaling>
        <c:axPos val="l"/>
        <c:majorGridlines/>
        <c:tickLblPos val="nextTo"/>
        <c:crossAx val="93764992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Fermentaion 3 Hood 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9411655474296394"/>
          <c:y val="4.036222394582736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394"/>
        </c:manualLayout>
      </c:layout>
      <c:lineChart>
        <c:grouping val="standard"/>
        <c:ser>
          <c:idx val="0"/>
          <c:order val="0"/>
          <c:tx>
            <c:strRef>
              <c:f>TP!$AR$153</c:f>
              <c:strCache>
                <c:ptCount val="1"/>
                <c:pt idx="0">
                  <c:v>A7 0.5</c:v>
                </c:pt>
              </c:strCache>
            </c:strRef>
          </c:tx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TP!$AR$154:$AR$169</c:f>
              <c:numCache>
                <c:formatCode>General</c:formatCode>
                <c:ptCount val="16"/>
                <c:pt idx="0">
                  <c:v>43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</c:ser>
        <c:marker val="1"/>
        <c:axId val="95124864"/>
        <c:axId val="95323264"/>
      </c:lineChart>
      <c:dateAx>
        <c:axId val="951248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323264"/>
        <c:crosses val="autoZero"/>
        <c:auto val="1"/>
        <c:lblOffset val="100"/>
      </c:dateAx>
      <c:valAx>
        <c:axId val="95323264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124864"/>
        <c:crosses val="autoZero"/>
        <c:crossBetween val="between"/>
        <c:majorUnit val="500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</a:t>
            </a:r>
            <a:r>
              <a:rPr lang="en-US" baseline="0"/>
              <a:t> 3 </a:t>
            </a:r>
            <a:r>
              <a:rPr lang="en-US"/>
              <a:t>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151"/>
        </c:manualLayout>
      </c:layout>
      <c:lineChart>
        <c:grouping val="standard"/>
        <c:ser>
          <c:idx val="0"/>
          <c:order val="0"/>
          <c:tx>
            <c:strRef>
              <c:f>TP!$AS$153</c:f>
              <c:strCache>
                <c:ptCount val="1"/>
                <c:pt idx="0">
                  <c:v>A7 5.0</c:v>
                </c:pt>
              </c:strCache>
            </c:strRef>
          </c:tx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TP!$AS$154:$AS$169</c:f>
              <c:numCache>
                <c:formatCode>General</c:formatCode>
                <c:ptCount val="1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marker val="1"/>
        <c:axId val="95348224"/>
        <c:axId val="95349760"/>
      </c:lineChart>
      <c:dateAx>
        <c:axId val="953482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349760"/>
        <c:crosses val="autoZero"/>
        <c:auto val="1"/>
        <c:lblOffset val="100"/>
      </c:dateAx>
      <c:valAx>
        <c:axId val="95349760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348224"/>
        <c:crosses val="autoZero"/>
        <c:crossBetween val="between"/>
        <c:majorUnit val="5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(Rooms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2.0181111972914362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530909120956845"/>
          <c:w val="0.85713222959768354"/>
          <c:h val="0.71854880960840151"/>
        </c:manualLayout>
      </c:layout>
      <c:lineChart>
        <c:grouping val="standard"/>
        <c:ser>
          <c:idx val="0"/>
          <c:order val="0"/>
          <c:tx>
            <c:strRef>
              <c:f>TP!$B$153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TP!$B$154:$B$170</c:f>
              <c:numCache>
                <c:formatCode>General</c:formatCode>
                <c:ptCount val="17"/>
                <c:pt idx="0">
                  <c:v>58</c:v>
                </c:pt>
                <c:pt idx="1">
                  <c:v>201</c:v>
                </c:pt>
                <c:pt idx="2">
                  <c:v>13</c:v>
                </c:pt>
                <c:pt idx="3">
                  <c:v>23</c:v>
                </c:pt>
                <c:pt idx="4">
                  <c:v>127</c:v>
                </c:pt>
                <c:pt idx="5">
                  <c:v>0</c:v>
                </c:pt>
                <c:pt idx="6">
                  <c:v>276</c:v>
                </c:pt>
                <c:pt idx="7">
                  <c:v>31</c:v>
                </c:pt>
                <c:pt idx="8">
                  <c:v>13</c:v>
                </c:pt>
                <c:pt idx="9">
                  <c:v>81</c:v>
                </c:pt>
                <c:pt idx="10">
                  <c:v>0</c:v>
                </c:pt>
                <c:pt idx="11">
                  <c:v>27</c:v>
                </c:pt>
                <c:pt idx="12">
                  <c:v>73</c:v>
                </c:pt>
                <c:pt idx="13">
                  <c:v>1</c:v>
                </c:pt>
                <c:pt idx="14">
                  <c:v>61</c:v>
                </c:pt>
                <c:pt idx="15">
                  <c:v>22</c:v>
                </c:pt>
                <c:pt idx="16">
                  <c:v>704</c:v>
                </c:pt>
              </c:numCache>
            </c:numRef>
          </c:val>
        </c:ser>
        <c:ser>
          <c:idx val="1"/>
          <c:order val="1"/>
          <c:tx>
            <c:strRef>
              <c:f>TP!$D$153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TP!$D$154:$D$170</c:f>
              <c:numCache>
                <c:formatCode>General</c:formatCode>
                <c:ptCount val="17"/>
                <c:pt idx="0">
                  <c:v>48</c:v>
                </c:pt>
                <c:pt idx="1">
                  <c:v>65</c:v>
                </c:pt>
                <c:pt idx="2">
                  <c:v>11</c:v>
                </c:pt>
                <c:pt idx="3">
                  <c:v>11</c:v>
                </c:pt>
                <c:pt idx="4">
                  <c:v>44</c:v>
                </c:pt>
                <c:pt idx="5">
                  <c:v>1</c:v>
                </c:pt>
                <c:pt idx="6">
                  <c:v>130</c:v>
                </c:pt>
                <c:pt idx="7">
                  <c:v>9</c:v>
                </c:pt>
                <c:pt idx="8">
                  <c:v>11</c:v>
                </c:pt>
                <c:pt idx="9">
                  <c:v>40</c:v>
                </c:pt>
                <c:pt idx="10">
                  <c:v>0</c:v>
                </c:pt>
                <c:pt idx="11">
                  <c:v>217</c:v>
                </c:pt>
                <c:pt idx="12">
                  <c:v>47</c:v>
                </c:pt>
                <c:pt idx="13">
                  <c:v>3</c:v>
                </c:pt>
                <c:pt idx="14">
                  <c:v>27</c:v>
                </c:pt>
                <c:pt idx="15">
                  <c:v>40</c:v>
                </c:pt>
              </c:numCache>
            </c:numRef>
          </c:val>
        </c:ser>
        <c:ser>
          <c:idx val="2"/>
          <c:order val="2"/>
          <c:tx>
            <c:strRef>
              <c:f>TP!$F$153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TP!$F$154:$F$170</c:f>
              <c:numCache>
                <c:formatCode>General</c:formatCode>
                <c:ptCount val="17"/>
                <c:pt idx="0">
                  <c:v>17</c:v>
                </c:pt>
                <c:pt idx="1">
                  <c:v>33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0</c:v>
                </c:pt>
                <c:pt idx="6">
                  <c:v>64</c:v>
                </c:pt>
                <c:pt idx="7">
                  <c:v>4</c:v>
                </c:pt>
                <c:pt idx="8">
                  <c:v>4</c:v>
                </c:pt>
                <c:pt idx="9">
                  <c:v>28</c:v>
                </c:pt>
                <c:pt idx="10">
                  <c:v>5</c:v>
                </c:pt>
                <c:pt idx="11">
                  <c:v>118</c:v>
                </c:pt>
                <c:pt idx="12">
                  <c:v>74</c:v>
                </c:pt>
                <c:pt idx="13">
                  <c:v>1</c:v>
                </c:pt>
                <c:pt idx="14">
                  <c:v>6</c:v>
                </c:pt>
                <c:pt idx="15">
                  <c:v>15</c:v>
                </c:pt>
              </c:numCache>
            </c:numRef>
          </c:val>
        </c:ser>
        <c:ser>
          <c:idx val="3"/>
          <c:order val="3"/>
          <c:tx>
            <c:strRef>
              <c:f>TP!$H$153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TP!$H$154:$H$170</c:f>
              <c:numCache>
                <c:formatCode>General</c:formatCode>
                <c:ptCount val="17"/>
                <c:pt idx="0">
                  <c:v>21</c:v>
                </c:pt>
                <c:pt idx="1">
                  <c:v>7</c:v>
                </c:pt>
                <c:pt idx="2">
                  <c:v>15</c:v>
                </c:pt>
                <c:pt idx="3">
                  <c:v>43</c:v>
                </c:pt>
                <c:pt idx="4">
                  <c:v>20</c:v>
                </c:pt>
                <c:pt idx="5">
                  <c:v>40</c:v>
                </c:pt>
                <c:pt idx="6">
                  <c:v>28</c:v>
                </c:pt>
                <c:pt idx="7">
                  <c:v>25</c:v>
                </c:pt>
                <c:pt idx="8">
                  <c:v>15</c:v>
                </c:pt>
                <c:pt idx="9">
                  <c:v>8</c:v>
                </c:pt>
                <c:pt idx="10">
                  <c:v>30</c:v>
                </c:pt>
                <c:pt idx="11">
                  <c:v>12</c:v>
                </c:pt>
                <c:pt idx="12">
                  <c:v>17</c:v>
                </c:pt>
                <c:pt idx="13">
                  <c:v>68</c:v>
                </c:pt>
                <c:pt idx="14">
                  <c:v>24</c:v>
                </c:pt>
                <c:pt idx="15">
                  <c:v>13</c:v>
                </c:pt>
              </c:numCache>
            </c:numRef>
          </c:val>
        </c:ser>
        <c:ser>
          <c:idx val="4"/>
          <c:order val="4"/>
          <c:tx>
            <c:strRef>
              <c:f>TP!$J$153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TP!$J$154:$J$170</c:f>
              <c:numCache>
                <c:formatCode>General</c:formatCode>
                <c:ptCount val="17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186</c:v>
                </c:pt>
                <c:pt idx="4">
                  <c:v>24</c:v>
                </c:pt>
                <c:pt idx="5">
                  <c:v>220</c:v>
                </c:pt>
                <c:pt idx="6">
                  <c:v>57</c:v>
                </c:pt>
                <c:pt idx="7">
                  <c:v>21</c:v>
                </c:pt>
                <c:pt idx="8">
                  <c:v>18</c:v>
                </c:pt>
                <c:pt idx="9">
                  <c:v>23</c:v>
                </c:pt>
                <c:pt idx="10">
                  <c:v>41</c:v>
                </c:pt>
                <c:pt idx="11">
                  <c:v>15</c:v>
                </c:pt>
                <c:pt idx="12">
                  <c:v>8</c:v>
                </c:pt>
                <c:pt idx="13">
                  <c:v>19</c:v>
                </c:pt>
                <c:pt idx="14">
                  <c:v>15</c:v>
                </c:pt>
                <c:pt idx="15">
                  <c:v>8</c:v>
                </c:pt>
              </c:numCache>
            </c:numRef>
          </c:val>
        </c:ser>
        <c:ser>
          <c:idx val="5"/>
          <c:order val="5"/>
          <c:tx>
            <c:strRef>
              <c:f>TP!$L$153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TP!$L$154:$L$170</c:f>
              <c:numCache>
                <c:formatCode>General</c:formatCode>
                <c:ptCount val="17"/>
                <c:pt idx="0">
                  <c:v>60</c:v>
                </c:pt>
                <c:pt idx="1">
                  <c:v>11</c:v>
                </c:pt>
                <c:pt idx="2">
                  <c:v>118</c:v>
                </c:pt>
                <c:pt idx="3">
                  <c:v>26</c:v>
                </c:pt>
                <c:pt idx="4">
                  <c:v>36</c:v>
                </c:pt>
                <c:pt idx="5">
                  <c:v>9</c:v>
                </c:pt>
                <c:pt idx="6">
                  <c:v>74</c:v>
                </c:pt>
                <c:pt idx="7">
                  <c:v>23</c:v>
                </c:pt>
                <c:pt idx="8">
                  <c:v>118</c:v>
                </c:pt>
                <c:pt idx="9">
                  <c:v>22</c:v>
                </c:pt>
                <c:pt idx="10">
                  <c:v>56</c:v>
                </c:pt>
                <c:pt idx="11">
                  <c:v>14</c:v>
                </c:pt>
                <c:pt idx="12">
                  <c:v>34</c:v>
                </c:pt>
                <c:pt idx="13">
                  <c:v>22</c:v>
                </c:pt>
                <c:pt idx="14">
                  <c:v>15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strRef>
              <c:f>TP!$N$153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TP!$N$154:$N$170</c:f>
              <c:numCache>
                <c:formatCode>General</c:formatCode>
                <c:ptCount val="17"/>
                <c:pt idx="0">
                  <c:v>3</c:v>
                </c:pt>
                <c:pt idx="1">
                  <c:v>19</c:v>
                </c:pt>
                <c:pt idx="2">
                  <c:v>13</c:v>
                </c:pt>
                <c:pt idx="3">
                  <c:v>24</c:v>
                </c:pt>
                <c:pt idx="4">
                  <c:v>35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13</c:v>
                </c:pt>
                <c:pt idx="9">
                  <c:v>149</c:v>
                </c:pt>
                <c:pt idx="10">
                  <c:v>12</c:v>
                </c:pt>
                <c:pt idx="11">
                  <c:v>83</c:v>
                </c:pt>
                <c:pt idx="12">
                  <c:v>2</c:v>
                </c:pt>
                <c:pt idx="13">
                  <c:v>218</c:v>
                </c:pt>
                <c:pt idx="14">
                  <c:v>19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strRef>
              <c:f>TP!$P$153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TP!$P$154:$P$170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14</c:v>
                </c:pt>
                <c:pt idx="3">
                  <c:v>16</c:v>
                </c:pt>
                <c:pt idx="4">
                  <c:v>35</c:v>
                </c:pt>
                <c:pt idx="5">
                  <c:v>0</c:v>
                </c:pt>
                <c:pt idx="6">
                  <c:v>16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87</c:v>
                </c:pt>
                <c:pt idx="11">
                  <c:v>25</c:v>
                </c:pt>
                <c:pt idx="12">
                  <c:v>1</c:v>
                </c:pt>
                <c:pt idx="13">
                  <c:v>35</c:v>
                </c:pt>
                <c:pt idx="14">
                  <c:v>14</c:v>
                </c:pt>
                <c:pt idx="15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TP!$R$153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TP!$R$154:$R$170</c:f>
              <c:numCache>
                <c:formatCode>General</c:formatCode>
                <c:ptCount val="17"/>
                <c:pt idx="0">
                  <c:v>22</c:v>
                </c:pt>
                <c:pt idx="1">
                  <c:v>27</c:v>
                </c:pt>
                <c:pt idx="2">
                  <c:v>4</c:v>
                </c:pt>
                <c:pt idx="3">
                  <c:v>4</c:v>
                </c:pt>
                <c:pt idx="4">
                  <c:v>22</c:v>
                </c:pt>
                <c:pt idx="5">
                  <c:v>0</c:v>
                </c:pt>
                <c:pt idx="6">
                  <c:v>12</c:v>
                </c:pt>
                <c:pt idx="7">
                  <c:v>18</c:v>
                </c:pt>
                <c:pt idx="8">
                  <c:v>4</c:v>
                </c:pt>
                <c:pt idx="9">
                  <c:v>9</c:v>
                </c:pt>
                <c:pt idx="10">
                  <c:v>2</c:v>
                </c:pt>
                <c:pt idx="11">
                  <c:v>25</c:v>
                </c:pt>
                <c:pt idx="12">
                  <c:v>4</c:v>
                </c:pt>
                <c:pt idx="13">
                  <c:v>12</c:v>
                </c:pt>
                <c:pt idx="14">
                  <c:v>29</c:v>
                </c:pt>
                <c:pt idx="15">
                  <c:v>2</c:v>
                </c:pt>
              </c:numCache>
            </c:numRef>
          </c:val>
        </c:ser>
        <c:ser>
          <c:idx val="9"/>
          <c:order val="9"/>
          <c:tx>
            <c:strRef>
              <c:f>TP!$T$153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TP!$T$154:$T$170</c:f>
              <c:numCache>
                <c:formatCode>General</c:formatCode>
                <c:ptCount val="17"/>
                <c:pt idx="0">
                  <c:v>5</c:v>
                </c:pt>
                <c:pt idx="1">
                  <c:v>35</c:v>
                </c:pt>
                <c:pt idx="2">
                  <c:v>6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  <c:pt idx="10">
                  <c:v>12</c:v>
                </c:pt>
                <c:pt idx="11">
                  <c:v>99</c:v>
                </c:pt>
                <c:pt idx="12">
                  <c:v>42</c:v>
                </c:pt>
                <c:pt idx="13">
                  <c:v>10</c:v>
                </c:pt>
                <c:pt idx="14">
                  <c:v>22</c:v>
                </c:pt>
                <c:pt idx="15">
                  <c:v>11</c:v>
                </c:pt>
              </c:numCache>
            </c:numRef>
          </c:val>
        </c:ser>
        <c:ser>
          <c:idx val="10"/>
          <c:order val="10"/>
          <c:tx>
            <c:strRef>
              <c:f>TP!$V$153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TP!$V$154:$V$170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19</c:v>
                </c:pt>
                <c:pt idx="7">
                  <c:v>25</c:v>
                </c:pt>
                <c:pt idx="8">
                  <c:v>3</c:v>
                </c:pt>
                <c:pt idx="9">
                  <c:v>0</c:v>
                </c:pt>
                <c:pt idx="10">
                  <c:v>14</c:v>
                </c:pt>
                <c:pt idx="11">
                  <c:v>23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TP!$X$153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TP!$X$154:$X$170</c:f>
              <c:numCache>
                <c:formatCode>General</c:formatCode>
                <c:ptCount val="17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72</c:v>
                </c:pt>
                <c:pt idx="8">
                  <c:v>8</c:v>
                </c:pt>
                <c:pt idx="9">
                  <c:v>0</c:v>
                </c:pt>
                <c:pt idx="10">
                  <c:v>36</c:v>
                </c:pt>
                <c:pt idx="11">
                  <c:v>27</c:v>
                </c:pt>
                <c:pt idx="12">
                  <c:v>5</c:v>
                </c:pt>
                <c:pt idx="13">
                  <c:v>10</c:v>
                </c:pt>
                <c:pt idx="14">
                  <c:v>15</c:v>
                </c:pt>
                <c:pt idx="15">
                  <c:v>6</c:v>
                </c:pt>
              </c:numCache>
            </c:numRef>
          </c:val>
        </c:ser>
        <c:ser>
          <c:idx val="12"/>
          <c:order val="12"/>
          <c:tx>
            <c:strRef>
              <c:f>TP!$Z$153</c:f>
              <c:strCache>
                <c:ptCount val="1"/>
                <c:pt idx="0">
                  <c:v>A4 0.5</c:v>
                </c:pt>
              </c:strCache>
            </c:strRef>
          </c:tx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TP!$Z$154:$Z$169</c:f>
              <c:numCache>
                <c:formatCode>General</c:formatCode>
                <c:ptCount val="16"/>
                <c:pt idx="0">
                  <c:v>1</c:v>
                </c:pt>
                <c:pt idx="1">
                  <c:v>105</c:v>
                </c:pt>
                <c:pt idx="2">
                  <c:v>10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35</c:v>
                </c:pt>
                <c:pt idx="7">
                  <c:v>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77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TP!$AB$153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TP!$AB$154:$AB$169</c:f>
              <c:numCache>
                <c:formatCode>General</c:formatCode>
                <c:ptCount val="16"/>
                <c:pt idx="0">
                  <c:v>0</c:v>
                </c:pt>
                <c:pt idx="1">
                  <c:v>74</c:v>
                </c:pt>
                <c:pt idx="2">
                  <c:v>14</c:v>
                </c:pt>
                <c:pt idx="3">
                  <c:v>44</c:v>
                </c:pt>
                <c:pt idx="4">
                  <c:v>21</c:v>
                </c:pt>
                <c:pt idx="5">
                  <c:v>11</c:v>
                </c:pt>
                <c:pt idx="6">
                  <c:v>93</c:v>
                </c:pt>
                <c:pt idx="7">
                  <c:v>0</c:v>
                </c:pt>
                <c:pt idx="8">
                  <c:v>14</c:v>
                </c:pt>
                <c:pt idx="9">
                  <c:v>4</c:v>
                </c:pt>
                <c:pt idx="10">
                  <c:v>11</c:v>
                </c:pt>
                <c:pt idx="11">
                  <c:v>23</c:v>
                </c:pt>
                <c:pt idx="12">
                  <c:v>16</c:v>
                </c:pt>
                <c:pt idx="13">
                  <c:v>63</c:v>
                </c:pt>
                <c:pt idx="14">
                  <c:v>51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TP!$AD$153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TP!$AD$154:$AD$169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11</c:v>
                </c:pt>
                <c:pt idx="3">
                  <c:v>29</c:v>
                </c:pt>
                <c:pt idx="4">
                  <c:v>22</c:v>
                </c:pt>
                <c:pt idx="5">
                  <c:v>6</c:v>
                </c:pt>
                <c:pt idx="6">
                  <c:v>109</c:v>
                </c:pt>
                <c:pt idx="7">
                  <c:v>1</c:v>
                </c:pt>
                <c:pt idx="8">
                  <c:v>11</c:v>
                </c:pt>
                <c:pt idx="9">
                  <c:v>8</c:v>
                </c:pt>
                <c:pt idx="10">
                  <c:v>25</c:v>
                </c:pt>
                <c:pt idx="11">
                  <c:v>12</c:v>
                </c:pt>
                <c:pt idx="12">
                  <c:v>4</c:v>
                </c:pt>
                <c:pt idx="13">
                  <c:v>63</c:v>
                </c:pt>
                <c:pt idx="14">
                  <c:v>71</c:v>
                </c:pt>
                <c:pt idx="15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TP!$AF$153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TP!$AF$154:$AF$169</c:f>
              <c:numCache>
                <c:formatCode>General</c:formatCode>
                <c:ptCount val="16"/>
                <c:pt idx="0">
                  <c:v>0</c:v>
                </c:pt>
                <c:pt idx="1">
                  <c:v>21</c:v>
                </c:pt>
                <c:pt idx="2">
                  <c:v>15</c:v>
                </c:pt>
                <c:pt idx="3">
                  <c:v>197</c:v>
                </c:pt>
                <c:pt idx="4">
                  <c:v>1</c:v>
                </c:pt>
                <c:pt idx="5">
                  <c:v>0</c:v>
                </c:pt>
                <c:pt idx="6">
                  <c:v>185</c:v>
                </c:pt>
                <c:pt idx="7">
                  <c:v>117</c:v>
                </c:pt>
                <c:pt idx="8">
                  <c:v>15</c:v>
                </c:pt>
                <c:pt idx="9">
                  <c:v>12</c:v>
                </c:pt>
                <c:pt idx="10">
                  <c:v>325</c:v>
                </c:pt>
                <c:pt idx="11">
                  <c:v>37</c:v>
                </c:pt>
                <c:pt idx="12">
                  <c:v>359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16"/>
          <c:order val="16"/>
          <c:tx>
            <c:strRef>
              <c:f>TP!$AH$153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TP!$AH$154:$AH$169</c:f>
              <c:numCache>
                <c:formatCode>General</c:formatCode>
                <c:ptCount val="16"/>
                <c:pt idx="0">
                  <c:v>3</c:v>
                </c:pt>
                <c:pt idx="1">
                  <c:v>38</c:v>
                </c:pt>
                <c:pt idx="2">
                  <c:v>7</c:v>
                </c:pt>
                <c:pt idx="3">
                  <c:v>92</c:v>
                </c:pt>
                <c:pt idx="4">
                  <c:v>0</c:v>
                </c:pt>
                <c:pt idx="5">
                  <c:v>28</c:v>
                </c:pt>
                <c:pt idx="6">
                  <c:v>54</c:v>
                </c:pt>
                <c:pt idx="7">
                  <c:v>55</c:v>
                </c:pt>
                <c:pt idx="8">
                  <c:v>7</c:v>
                </c:pt>
                <c:pt idx="9">
                  <c:v>11</c:v>
                </c:pt>
                <c:pt idx="10">
                  <c:v>355</c:v>
                </c:pt>
                <c:pt idx="11">
                  <c:v>25</c:v>
                </c:pt>
                <c:pt idx="12">
                  <c:v>324</c:v>
                </c:pt>
                <c:pt idx="13">
                  <c:v>2</c:v>
                </c:pt>
                <c:pt idx="14">
                  <c:v>1</c:v>
                </c:pt>
                <c:pt idx="15">
                  <c:v>12</c:v>
                </c:pt>
              </c:numCache>
            </c:numRef>
          </c:val>
        </c:ser>
        <c:ser>
          <c:idx val="17"/>
          <c:order val="17"/>
          <c:tx>
            <c:strRef>
              <c:f>TP!$AJ$153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TP!$AJ$154:$AJ$169</c:f>
              <c:numCache>
                <c:formatCode>General</c:formatCode>
                <c:ptCount val="16"/>
                <c:pt idx="0">
                  <c:v>0</c:v>
                </c:pt>
                <c:pt idx="1">
                  <c:v>24</c:v>
                </c:pt>
                <c:pt idx="2">
                  <c:v>27</c:v>
                </c:pt>
                <c:pt idx="3">
                  <c:v>81</c:v>
                </c:pt>
                <c:pt idx="4">
                  <c:v>0</c:v>
                </c:pt>
                <c:pt idx="5">
                  <c:v>19</c:v>
                </c:pt>
                <c:pt idx="6">
                  <c:v>85</c:v>
                </c:pt>
                <c:pt idx="7">
                  <c:v>34</c:v>
                </c:pt>
                <c:pt idx="8">
                  <c:v>27</c:v>
                </c:pt>
                <c:pt idx="9">
                  <c:v>13</c:v>
                </c:pt>
                <c:pt idx="10">
                  <c:v>246</c:v>
                </c:pt>
                <c:pt idx="11">
                  <c:v>21</c:v>
                </c:pt>
                <c:pt idx="12">
                  <c:v>428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</c:ser>
        <c:ser>
          <c:idx val="18"/>
          <c:order val="18"/>
          <c:tx>
            <c:strRef>
              <c:f>TP!$AL$153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TP!$AL$154:$AL$169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34</c:v>
                </c:pt>
                <c:pt idx="3">
                  <c:v>241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34</c:v>
                </c:pt>
                <c:pt idx="9">
                  <c:v>0</c:v>
                </c:pt>
                <c:pt idx="10">
                  <c:v>44</c:v>
                </c:pt>
                <c:pt idx="11">
                  <c:v>17</c:v>
                </c:pt>
                <c:pt idx="12">
                  <c:v>0</c:v>
                </c:pt>
                <c:pt idx="13">
                  <c:v>11</c:v>
                </c:pt>
                <c:pt idx="14">
                  <c:v>2</c:v>
                </c:pt>
                <c:pt idx="15">
                  <c:v>10</c:v>
                </c:pt>
              </c:numCache>
            </c:numRef>
          </c:val>
        </c:ser>
        <c:ser>
          <c:idx val="19"/>
          <c:order val="19"/>
          <c:tx>
            <c:strRef>
              <c:f>TP!$AN$153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TP!$AN$154:$AN$169</c:f>
              <c:numCache>
                <c:formatCode>General</c:formatCode>
                <c:ptCount val="16"/>
                <c:pt idx="0">
                  <c:v>434</c:v>
                </c:pt>
                <c:pt idx="1">
                  <c:v>7</c:v>
                </c:pt>
                <c:pt idx="2">
                  <c:v>12</c:v>
                </c:pt>
                <c:pt idx="3">
                  <c:v>275</c:v>
                </c:pt>
                <c:pt idx="4">
                  <c:v>3</c:v>
                </c:pt>
                <c:pt idx="5">
                  <c:v>1</c:v>
                </c:pt>
                <c:pt idx="6">
                  <c:v>22</c:v>
                </c:pt>
                <c:pt idx="7">
                  <c:v>6</c:v>
                </c:pt>
                <c:pt idx="8">
                  <c:v>12</c:v>
                </c:pt>
                <c:pt idx="9">
                  <c:v>1</c:v>
                </c:pt>
                <c:pt idx="10">
                  <c:v>16</c:v>
                </c:pt>
                <c:pt idx="11">
                  <c:v>11</c:v>
                </c:pt>
                <c:pt idx="12">
                  <c:v>0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0"/>
          <c:order val="20"/>
          <c:tx>
            <c:strRef>
              <c:f>TP!$AP$153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TP!$AP$154:$AP$169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124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13</c:v>
                </c:pt>
                <c:pt idx="9">
                  <c:v>1</c:v>
                </c:pt>
                <c:pt idx="10">
                  <c:v>28</c:v>
                </c:pt>
                <c:pt idx="11">
                  <c:v>24</c:v>
                </c:pt>
                <c:pt idx="12">
                  <c:v>48</c:v>
                </c:pt>
                <c:pt idx="13">
                  <c:v>11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marker val="1"/>
        <c:axId val="95730304"/>
        <c:axId val="95834880"/>
      </c:lineChart>
      <c:dateAx>
        <c:axId val="957303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834880"/>
        <c:crosses val="autoZero"/>
        <c:auto val="1"/>
        <c:lblOffset val="100"/>
      </c:dateAx>
      <c:valAx>
        <c:axId val="95834880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730304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8093345568356504"/>
          <c:y val="2.018111197291436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383"/>
        </c:manualLayout>
      </c:layout>
      <c:lineChart>
        <c:grouping val="standard"/>
        <c:ser>
          <c:idx val="12"/>
          <c:order val="0"/>
          <c:tx>
            <c:strRef>
              <c:f>TP!$C$153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TP!$C$154:$C$170</c:f>
              <c:numCache>
                <c:formatCode>General</c:formatCode>
                <c:ptCount val="17"/>
                <c:pt idx="0">
                  <c:v>7</c:v>
                </c:pt>
                <c:pt idx="1">
                  <c:v>16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TP!$E$153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TP!$E$154:$E$170</c:f>
              <c:numCache>
                <c:formatCode>General</c:formatCode>
                <c:ptCount val="1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13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</c:numCache>
            </c:numRef>
          </c:val>
        </c:ser>
        <c:ser>
          <c:idx val="1"/>
          <c:order val="2"/>
          <c:tx>
            <c:strRef>
              <c:f>TP!$G$153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TP!$G$154:$G$170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3"/>
          <c:tx>
            <c:strRef>
              <c:f>TP!$I$153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TP!$I$154:$I$170</c:f>
              <c:numCache>
                <c:formatCode>General</c:formatCode>
                <c:ptCount val="1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3"/>
          <c:order val="4"/>
          <c:tx>
            <c:strRef>
              <c:f>TP!$K$153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TP!$K$154:$K$170</c:f>
              <c:numCache>
                <c:formatCode>General</c:formatCode>
                <c:ptCount val="1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TP!$M$153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TP!$M$154:$M$170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6"/>
          <c:tx>
            <c:strRef>
              <c:f>TP!$O$153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TP!$O$154:$O$170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ser>
          <c:idx val="6"/>
          <c:order val="7"/>
          <c:tx>
            <c:strRef>
              <c:f>TP!$Q$153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TP!$Q$154:$Q$170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7"/>
          <c:order val="8"/>
          <c:tx>
            <c:strRef>
              <c:f>TP!$S$153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TP!$S$154:$S$170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9"/>
          <c:tx>
            <c:strRef>
              <c:f>TP!$U$153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TP!$U$154:$U$170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</c:ser>
        <c:ser>
          <c:idx val="9"/>
          <c:order val="10"/>
          <c:tx>
            <c:strRef>
              <c:f>TP!$W$153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TP!$W$154:$W$170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0"/>
          <c:order val="11"/>
          <c:tx>
            <c:strRef>
              <c:f>TP!$Y$153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TP!$Y$154:$Y$170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11"/>
          <c:order val="12"/>
          <c:tx>
            <c:strRef>
              <c:f>TP!$AA$153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TP!$AA$154:$AA$169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TP!$AC$153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TP!$AC$154:$AC$169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TP!$AE$153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TP!$AE$154:$AE$169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TP!$AG$153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TP!$AG$154:$AG$169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TP!$AI$153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TP!$AI$154:$AI$169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17"/>
          <c:order val="17"/>
          <c:tx>
            <c:strRef>
              <c:f>TP!$AK$153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TP!$AK$154:$AK$169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  <c:pt idx="11">
                  <c:v>3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8"/>
          <c:order val="18"/>
          <c:tx>
            <c:strRef>
              <c:f>TP!$AM$153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TP!$AM$154:$AM$169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9"/>
          <c:order val="19"/>
          <c:tx>
            <c:strRef>
              <c:f>TP!$AO$153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TP!$AO$154:$AO$169</c:f>
              <c:numCache>
                <c:formatCode>General</c:formatCode>
                <c:ptCount val="1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0"/>
          <c:order val="20"/>
          <c:tx>
            <c:strRef>
              <c:f>TP!$AQ$153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TP!$A$154:$A$169</c:f>
              <c:numCache>
                <c:formatCode>m/d/yyyy</c:formatCode>
                <c:ptCount val="16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</c:numCache>
            </c:numRef>
          </c:cat>
          <c:val>
            <c:numRef>
              <c:f>TP!$AQ$154:$AQ$169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95973760"/>
        <c:axId val="95975680"/>
      </c:lineChart>
      <c:dateAx>
        <c:axId val="959737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975680"/>
        <c:crosses val="autoZero"/>
        <c:auto val="1"/>
        <c:lblOffset val="100"/>
      </c:dateAx>
      <c:valAx>
        <c:axId val="9597568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973760"/>
        <c:crosses val="autoZero"/>
        <c:crossBetween val="between"/>
        <c:majorUnit val="50"/>
      </c:valAx>
      <c:spPr>
        <a:ln>
          <a:solidFill>
            <a:srgbClr val="4F81BD"/>
          </a:solidFill>
        </a:ln>
      </c:spPr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394"/>
        </c:manualLayout>
      </c:layout>
      <c:lineChart>
        <c:grouping val="standard"/>
        <c:ser>
          <c:idx val="0"/>
          <c:order val="0"/>
          <c:tx>
            <c:strRef>
              <c:f>TP!$B$135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TP!$B$136:$B$148</c:f>
              <c:numCache>
                <c:formatCode>General</c:formatCode>
                <c:ptCount val="13"/>
                <c:pt idx="0">
                  <c:v>106</c:v>
                </c:pt>
                <c:pt idx="1">
                  <c:v>141</c:v>
                </c:pt>
                <c:pt idx="2">
                  <c:v>185</c:v>
                </c:pt>
                <c:pt idx="3">
                  <c:v>222</c:v>
                </c:pt>
                <c:pt idx="4">
                  <c:v>88</c:v>
                </c:pt>
                <c:pt idx="5">
                  <c:v>72</c:v>
                </c:pt>
                <c:pt idx="6">
                  <c:v>34</c:v>
                </c:pt>
                <c:pt idx="7">
                  <c:v>64</c:v>
                </c:pt>
                <c:pt idx="8">
                  <c:v>57</c:v>
                </c:pt>
                <c:pt idx="9">
                  <c:v>691</c:v>
                </c:pt>
                <c:pt idx="10">
                  <c:v>72</c:v>
                </c:pt>
                <c:pt idx="11">
                  <c:v>214</c:v>
                </c:pt>
                <c:pt idx="12">
                  <c:v>37</c:v>
                </c:pt>
              </c:numCache>
            </c:numRef>
          </c:val>
        </c:ser>
        <c:ser>
          <c:idx val="1"/>
          <c:order val="1"/>
          <c:tx>
            <c:strRef>
              <c:f>TP!$D$135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TP!$D$136:$D$148</c:f>
              <c:numCache>
                <c:formatCode>General</c:formatCode>
                <c:ptCount val="13"/>
                <c:pt idx="0">
                  <c:v>67</c:v>
                </c:pt>
                <c:pt idx="1">
                  <c:v>52</c:v>
                </c:pt>
                <c:pt idx="2">
                  <c:v>13</c:v>
                </c:pt>
                <c:pt idx="3">
                  <c:v>104</c:v>
                </c:pt>
                <c:pt idx="4">
                  <c:v>227</c:v>
                </c:pt>
                <c:pt idx="5">
                  <c:v>125</c:v>
                </c:pt>
                <c:pt idx="6">
                  <c:v>16</c:v>
                </c:pt>
                <c:pt idx="7">
                  <c:v>30</c:v>
                </c:pt>
                <c:pt idx="8">
                  <c:v>30</c:v>
                </c:pt>
                <c:pt idx="9">
                  <c:v>555</c:v>
                </c:pt>
                <c:pt idx="10">
                  <c:v>45</c:v>
                </c:pt>
                <c:pt idx="11">
                  <c:v>631</c:v>
                </c:pt>
                <c:pt idx="12">
                  <c:v>46</c:v>
                </c:pt>
              </c:numCache>
            </c:numRef>
          </c:val>
        </c:ser>
        <c:ser>
          <c:idx val="2"/>
          <c:order val="2"/>
          <c:tx>
            <c:strRef>
              <c:f>TP!$F$135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TP!$F$136:$F$148</c:f>
              <c:numCache>
                <c:formatCode>General</c:formatCode>
                <c:ptCount val="13"/>
                <c:pt idx="0">
                  <c:v>16</c:v>
                </c:pt>
                <c:pt idx="1">
                  <c:v>9</c:v>
                </c:pt>
                <c:pt idx="2">
                  <c:v>5</c:v>
                </c:pt>
                <c:pt idx="3">
                  <c:v>51</c:v>
                </c:pt>
                <c:pt idx="4">
                  <c:v>150</c:v>
                </c:pt>
                <c:pt idx="5">
                  <c:v>88</c:v>
                </c:pt>
                <c:pt idx="6">
                  <c:v>6</c:v>
                </c:pt>
                <c:pt idx="7">
                  <c:v>17</c:v>
                </c:pt>
                <c:pt idx="8">
                  <c:v>16</c:v>
                </c:pt>
                <c:pt idx="9">
                  <c:v>286</c:v>
                </c:pt>
                <c:pt idx="10">
                  <c:v>32</c:v>
                </c:pt>
                <c:pt idx="11">
                  <c:v>818</c:v>
                </c:pt>
                <c:pt idx="12">
                  <c:v>41</c:v>
                </c:pt>
              </c:numCache>
            </c:numRef>
          </c:val>
        </c:ser>
        <c:ser>
          <c:idx val="3"/>
          <c:order val="3"/>
          <c:tx>
            <c:strRef>
              <c:f>TP!$H$135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TP!$H$136:$H$148</c:f>
              <c:numCache>
                <c:formatCode>General</c:formatCode>
                <c:ptCount val="13"/>
                <c:pt idx="0">
                  <c:v>0</c:v>
                </c:pt>
                <c:pt idx="1">
                  <c:v>28</c:v>
                </c:pt>
                <c:pt idx="2">
                  <c:v>5</c:v>
                </c:pt>
                <c:pt idx="3">
                  <c:v>140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9</c:v>
                </c:pt>
                <c:pt idx="8">
                  <c:v>109</c:v>
                </c:pt>
                <c:pt idx="9">
                  <c:v>0</c:v>
                </c:pt>
                <c:pt idx="10">
                  <c:v>116</c:v>
                </c:pt>
                <c:pt idx="11">
                  <c:v>0</c:v>
                </c:pt>
                <c:pt idx="12">
                  <c:v>21</c:v>
                </c:pt>
              </c:numCache>
            </c:numRef>
          </c:val>
        </c:ser>
        <c:ser>
          <c:idx val="4"/>
          <c:order val="4"/>
          <c:tx>
            <c:strRef>
              <c:f>TP!$J$135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TP!$J$136:$J$148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51</c:v>
                </c:pt>
                <c:pt idx="3">
                  <c:v>82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21</c:v>
                </c:pt>
                <c:pt idx="9">
                  <c:v>2</c:v>
                </c:pt>
                <c:pt idx="10">
                  <c:v>127</c:v>
                </c:pt>
                <c:pt idx="11">
                  <c:v>0</c:v>
                </c:pt>
                <c:pt idx="12">
                  <c:v>27</c:v>
                </c:pt>
              </c:numCache>
            </c:numRef>
          </c:val>
        </c:ser>
        <c:ser>
          <c:idx val="5"/>
          <c:order val="5"/>
          <c:tx>
            <c:strRef>
              <c:f>TP!$L$135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TP!$L$136:$L$148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17</c:v>
                </c:pt>
                <c:pt idx="3">
                  <c:v>95</c:v>
                </c:pt>
                <c:pt idx="4">
                  <c:v>13</c:v>
                </c:pt>
                <c:pt idx="5">
                  <c:v>8</c:v>
                </c:pt>
                <c:pt idx="6">
                  <c:v>0</c:v>
                </c:pt>
                <c:pt idx="7">
                  <c:v>14</c:v>
                </c:pt>
                <c:pt idx="8">
                  <c:v>47</c:v>
                </c:pt>
                <c:pt idx="9">
                  <c:v>2</c:v>
                </c:pt>
                <c:pt idx="10">
                  <c:v>122</c:v>
                </c:pt>
                <c:pt idx="11">
                  <c:v>0</c:v>
                </c:pt>
                <c:pt idx="12">
                  <c:v>25</c:v>
                </c:pt>
              </c:numCache>
            </c:numRef>
          </c:val>
        </c:ser>
        <c:ser>
          <c:idx val="6"/>
          <c:order val="6"/>
          <c:tx>
            <c:strRef>
              <c:f>TP!$N$135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TP!$N$136:$N$148</c:f>
              <c:numCache>
                <c:formatCode>General</c:formatCode>
                <c:ptCount val="13"/>
                <c:pt idx="0">
                  <c:v>26</c:v>
                </c:pt>
                <c:pt idx="1">
                  <c:v>88</c:v>
                </c:pt>
                <c:pt idx="2">
                  <c:v>40</c:v>
                </c:pt>
                <c:pt idx="3">
                  <c:v>92</c:v>
                </c:pt>
                <c:pt idx="4">
                  <c:v>408</c:v>
                </c:pt>
                <c:pt idx="5">
                  <c:v>23</c:v>
                </c:pt>
                <c:pt idx="6">
                  <c:v>2</c:v>
                </c:pt>
                <c:pt idx="7">
                  <c:v>26</c:v>
                </c:pt>
                <c:pt idx="8">
                  <c:v>30</c:v>
                </c:pt>
                <c:pt idx="9">
                  <c:v>16</c:v>
                </c:pt>
                <c:pt idx="10">
                  <c:v>68</c:v>
                </c:pt>
                <c:pt idx="11">
                  <c:v>4</c:v>
                </c:pt>
                <c:pt idx="12">
                  <c:v>346</c:v>
                </c:pt>
              </c:numCache>
            </c:numRef>
          </c:val>
        </c:ser>
        <c:ser>
          <c:idx val="7"/>
          <c:order val="7"/>
          <c:tx>
            <c:strRef>
              <c:f>TP!$P$135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TP!$P$136:$P$148</c:f>
              <c:numCache>
                <c:formatCode>General</c:formatCode>
                <c:ptCount val="13"/>
                <c:pt idx="0">
                  <c:v>20</c:v>
                </c:pt>
                <c:pt idx="1">
                  <c:v>37</c:v>
                </c:pt>
                <c:pt idx="2">
                  <c:v>11</c:v>
                </c:pt>
                <c:pt idx="3">
                  <c:v>77</c:v>
                </c:pt>
                <c:pt idx="4">
                  <c:v>165</c:v>
                </c:pt>
                <c:pt idx="5">
                  <c:v>9</c:v>
                </c:pt>
                <c:pt idx="6">
                  <c:v>17</c:v>
                </c:pt>
                <c:pt idx="7">
                  <c:v>27</c:v>
                </c:pt>
                <c:pt idx="8">
                  <c:v>17</c:v>
                </c:pt>
                <c:pt idx="9">
                  <c:v>11</c:v>
                </c:pt>
                <c:pt idx="10">
                  <c:v>67</c:v>
                </c:pt>
                <c:pt idx="11">
                  <c:v>10</c:v>
                </c:pt>
                <c:pt idx="12">
                  <c:v>244</c:v>
                </c:pt>
              </c:numCache>
            </c:numRef>
          </c:val>
        </c:ser>
        <c:ser>
          <c:idx val="8"/>
          <c:order val="8"/>
          <c:tx>
            <c:strRef>
              <c:f>TP!$R$135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TP!$R$136:$R$148</c:f>
              <c:numCache>
                <c:formatCode>General</c:formatCode>
                <c:ptCount val="13"/>
                <c:pt idx="0">
                  <c:v>36</c:v>
                </c:pt>
                <c:pt idx="1">
                  <c:v>36</c:v>
                </c:pt>
                <c:pt idx="2">
                  <c:v>4</c:v>
                </c:pt>
                <c:pt idx="3">
                  <c:v>100</c:v>
                </c:pt>
                <c:pt idx="4">
                  <c:v>13</c:v>
                </c:pt>
                <c:pt idx="5">
                  <c:v>7</c:v>
                </c:pt>
                <c:pt idx="6">
                  <c:v>0</c:v>
                </c:pt>
                <c:pt idx="7">
                  <c:v>28</c:v>
                </c:pt>
                <c:pt idx="8">
                  <c:v>83</c:v>
                </c:pt>
                <c:pt idx="9">
                  <c:v>3</c:v>
                </c:pt>
                <c:pt idx="10">
                  <c:v>126</c:v>
                </c:pt>
                <c:pt idx="11">
                  <c:v>3</c:v>
                </c:pt>
                <c:pt idx="12">
                  <c:v>96</c:v>
                </c:pt>
              </c:numCache>
            </c:numRef>
          </c:val>
        </c:ser>
        <c:ser>
          <c:idx val="9"/>
          <c:order val="9"/>
          <c:tx>
            <c:strRef>
              <c:f>TP!$T$135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TP!$T$136:$T$148</c:f>
              <c:numCache>
                <c:formatCode>General</c:formatCode>
                <c:ptCount val="13"/>
                <c:pt idx="0">
                  <c:v>28</c:v>
                </c:pt>
                <c:pt idx="1">
                  <c:v>79</c:v>
                </c:pt>
                <c:pt idx="2">
                  <c:v>67</c:v>
                </c:pt>
                <c:pt idx="3">
                  <c:v>173</c:v>
                </c:pt>
                <c:pt idx="4">
                  <c:v>141</c:v>
                </c:pt>
                <c:pt idx="5">
                  <c:v>94</c:v>
                </c:pt>
                <c:pt idx="6">
                  <c:v>117</c:v>
                </c:pt>
                <c:pt idx="7">
                  <c:v>191</c:v>
                </c:pt>
                <c:pt idx="8">
                  <c:v>77</c:v>
                </c:pt>
                <c:pt idx="9">
                  <c:v>96</c:v>
                </c:pt>
                <c:pt idx="10">
                  <c:v>4</c:v>
                </c:pt>
                <c:pt idx="11">
                  <c:v>600</c:v>
                </c:pt>
                <c:pt idx="12">
                  <c:v>148</c:v>
                </c:pt>
              </c:numCache>
            </c:numRef>
          </c:val>
        </c:ser>
        <c:ser>
          <c:idx val="10"/>
          <c:order val="10"/>
          <c:tx>
            <c:strRef>
              <c:f>TP!$V$135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TP!$V$136:$V$148</c:f>
              <c:numCache>
                <c:formatCode>General</c:formatCode>
                <c:ptCount val="13"/>
                <c:pt idx="0">
                  <c:v>66</c:v>
                </c:pt>
                <c:pt idx="1">
                  <c:v>390</c:v>
                </c:pt>
                <c:pt idx="2">
                  <c:v>52</c:v>
                </c:pt>
                <c:pt idx="3">
                  <c:v>103</c:v>
                </c:pt>
                <c:pt idx="4">
                  <c:v>173</c:v>
                </c:pt>
                <c:pt idx="5">
                  <c:v>39</c:v>
                </c:pt>
                <c:pt idx="6">
                  <c:v>59</c:v>
                </c:pt>
                <c:pt idx="7">
                  <c:v>69</c:v>
                </c:pt>
                <c:pt idx="8">
                  <c:v>76</c:v>
                </c:pt>
                <c:pt idx="9">
                  <c:v>106</c:v>
                </c:pt>
                <c:pt idx="10">
                  <c:v>0</c:v>
                </c:pt>
                <c:pt idx="11">
                  <c:v>129</c:v>
                </c:pt>
                <c:pt idx="12">
                  <c:v>123</c:v>
                </c:pt>
              </c:numCache>
            </c:numRef>
          </c:val>
        </c:ser>
        <c:ser>
          <c:idx val="11"/>
          <c:order val="11"/>
          <c:tx>
            <c:strRef>
              <c:f>TP!$X$135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TP!$X$136:$X$148</c:f>
              <c:numCache>
                <c:formatCode>General</c:formatCode>
                <c:ptCount val="13"/>
                <c:pt idx="0">
                  <c:v>192</c:v>
                </c:pt>
                <c:pt idx="1">
                  <c:v>128</c:v>
                </c:pt>
                <c:pt idx="2">
                  <c:v>102</c:v>
                </c:pt>
                <c:pt idx="3">
                  <c:v>86</c:v>
                </c:pt>
                <c:pt idx="4">
                  <c:v>138</c:v>
                </c:pt>
                <c:pt idx="5">
                  <c:v>187</c:v>
                </c:pt>
                <c:pt idx="6">
                  <c:v>17</c:v>
                </c:pt>
                <c:pt idx="7">
                  <c:v>81</c:v>
                </c:pt>
                <c:pt idx="8">
                  <c:v>577</c:v>
                </c:pt>
                <c:pt idx="9">
                  <c:v>79</c:v>
                </c:pt>
                <c:pt idx="10">
                  <c:v>0</c:v>
                </c:pt>
                <c:pt idx="11">
                  <c:v>109</c:v>
                </c:pt>
                <c:pt idx="12">
                  <c:v>146</c:v>
                </c:pt>
              </c:numCache>
            </c:numRef>
          </c:val>
        </c:ser>
        <c:marker val="1"/>
        <c:axId val="96114944"/>
        <c:axId val="96133504"/>
      </c:lineChart>
      <c:dateAx>
        <c:axId val="9611494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133504"/>
        <c:crosses val="autoZero"/>
        <c:auto val="1"/>
        <c:lblOffset val="100"/>
      </c:dateAx>
      <c:valAx>
        <c:axId val="96133504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114944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531024687803915"/>
          <c:y val="6.0543335918740561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394"/>
        </c:manualLayout>
      </c:layout>
      <c:lineChart>
        <c:grouping val="standard"/>
        <c:ser>
          <c:idx val="0"/>
          <c:order val="0"/>
          <c:tx>
            <c:strRef>
              <c:f>TP!$C$135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TP!$C$136:$C$148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0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24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TP!$E$135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TP!$E$136:$E$148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20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34</c:v>
                </c:pt>
                <c:pt idx="12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TP!$G$136:$G$148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13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40</c:v>
                </c:pt>
                <c:pt idx="12">
                  <c:v>4</c:v>
                </c:pt>
              </c:numCache>
            </c:numRef>
          </c:val>
        </c:ser>
        <c:ser>
          <c:idx val="3"/>
          <c:order val="3"/>
          <c:tx>
            <c:strRef>
              <c:f>TP!$I$135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TP!$I$136:$I$148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TP!$K$136:$K$148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TP!$M$136:$M$148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TP!$O$135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TP!$O$136:$O$148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35</c:v>
                </c:pt>
              </c:numCache>
            </c:numRef>
          </c:val>
        </c:ser>
        <c:ser>
          <c:idx val="7"/>
          <c:order val="7"/>
          <c:tx>
            <c:strRef>
              <c:f>TP!$Q$135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TP!$Q$136:$Q$148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18</c:v>
                </c:pt>
              </c:numCache>
            </c:numRef>
          </c:val>
        </c:ser>
        <c:ser>
          <c:idx val="8"/>
          <c:order val="8"/>
          <c:tx>
            <c:strRef>
              <c:f>TP!$S$135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TP!$S$136:$S$148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</c:ser>
        <c:ser>
          <c:idx val="9"/>
          <c:order val="9"/>
          <c:tx>
            <c:strRef>
              <c:f>TP!$U$135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TP!$U$136:$U$148</c:f>
              <c:numCache>
                <c:formatCode>General</c:formatCode>
                <c:ptCount val="13"/>
                <c:pt idx="0">
                  <c:v>2</c:v>
                </c:pt>
                <c:pt idx="1">
                  <c:v>13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17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14</c:v>
                </c:pt>
                <c:pt idx="12">
                  <c:v>9</c:v>
                </c:pt>
              </c:numCache>
            </c:numRef>
          </c:val>
        </c:ser>
        <c:ser>
          <c:idx val="10"/>
          <c:order val="10"/>
          <c:tx>
            <c:strRef>
              <c:f>TP!$W$135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TP!$W$136:$W$148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</c:numCache>
            </c:numRef>
          </c:val>
        </c:ser>
        <c:ser>
          <c:idx val="11"/>
          <c:order val="11"/>
          <c:tx>
            <c:strRef>
              <c:f>TP!$Y$135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TP!$A$136:$A$148</c:f>
              <c:numCache>
                <c:formatCode>m/d/yyyy</c:formatCode>
                <c:ptCount val="13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</c:numCache>
            </c:numRef>
          </c:cat>
          <c:val>
            <c:numRef>
              <c:f>TP!$Y$136:$Y$148</c:f>
              <c:numCache>
                <c:formatCode>General</c:formatCode>
                <c:ptCount val="13"/>
                <c:pt idx="0">
                  <c:v>13</c:v>
                </c:pt>
                <c:pt idx="1">
                  <c:v>5</c:v>
                </c:pt>
                <c:pt idx="2">
                  <c:v>21</c:v>
                </c:pt>
                <c:pt idx="3">
                  <c:v>9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14</c:v>
                </c:pt>
                <c:pt idx="8">
                  <c:v>17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marker val="1"/>
        <c:axId val="97485568"/>
        <c:axId val="97487488"/>
      </c:lineChart>
      <c:dateAx>
        <c:axId val="9748556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487488"/>
        <c:crosses val="autoZero"/>
        <c:auto val="1"/>
        <c:lblOffset val="100"/>
      </c:dateAx>
      <c:valAx>
        <c:axId val="9748748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485568"/>
        <c:crosses val="autoZero"/>
        <c:crossBetween val="between"/>
        <c:majorUnit val="5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TP!$H$117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TP!$A$118:$A$130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41289</c:v>
                </c:pt>
                <c:pt idx="3">
                  <c:v>41296</c:v>
                </c:pt>
                <c:pt idx="4">
                  <c:v>41303</c:v>
                </c:pt>
                <c:pt idx="5">
                  <c:v>41315</c:v>
                </c:pt>
                <c:pt idx="6">
                  <c:v>41320</c:v>
                </c:pt>
                <c:pt idx="7">
                  <c:v>41324</c:v>
                </c:pt>
                <c:pt idx="8">
                  <c:v>41332</c:v>
                </c:pt>
                <c:pt idx="9">
                  <c:v>41339</c:v>
                </c:pt>
                <c:pt idx="10">
                  <c:v>41348</c:v>
                </c:pt>
                <c:pt idx="11">
                  <c:v>41355</c:v>
                </c:pt>
                <c:pt idx="12">
                  <c:v>41358</c:v>
                </c:pt>
              </c:numCache>
            </c:numRef>
          </c:cat>
          <c:val>
            <c:numRef>
              <c:f>TP!$H$118:$H$130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42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97521024"/>
        <c:axId val="97576064"/>
      </c:lineChart>
      <c:dateAx>
        <c:axId val="9752102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576064"/>
        <c:crosses val="autoZero"/>
        <c:auto val="1"/>
        <c:lblOffset val="100"/>
      </c:dateAx>
      <c:valAx>
        <c:axId val="97576064"/>
        <c:scaling>
          <c:orientation val="minMax"/>
          <c:max val="3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521024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TP!$I$117</c:f>
              <c:strCache>
                <c:ptCount val="1"/>
                <c:pt idx="0">
                  <c:v>A2 5.0</c:v>
                </c:pt>
              </c:strCache>
            </c:strRef>
          </c:tx>
          <c:cat>
            <c:numRef>
              <c:f>TP!$A$118:$A$130</c:f>
              <c:numCache>
                <c:formatCode>m/d/yyyy</c:formatCode>
                <c:ptCount val="13"/>
                <c:pt idx="0">
                  <c:v>41276</c:v>
                </c:pt>
                <c:pt idx="1">
                  <c:v>41281</c:v>
                </c:pt>
                <c:pt idx="2">
                  <c:v>41289</c:v>
                </c:pt>
                <c:pt idx="3">
                  <c:v>41296</c:v>
                </c:pt>
                <c:pt idx="4">
                  <c:v>41303</c:v>
                </c:pt>
                <c:pt idx="5">
                  <c:v>41315</c:v>
                </c:pt>
                <c:pt idx="6">
                  <c:v>41320</c:v>
                </c:pt>
                <c:pt idx="7">
                  <c:v>41324</c:v>
                </c:pt>
                <c:pt idx="8">
                  <c:v>41332</c:v>
                </c:pt>
                <c:pt idx="9">
                  <c:v>41339</c:v>
                </c:pt>
                <c:pt idx="10">
                  <c:v>41348</c:v>
                </c:pt>
                <c:pt idx="11">
                  <c:v>41355</c:v>
                </c:pt>
                <c:pt idx="12">
                  <c:v>41358</c:v>
                </c:pt>
              </c:numCache>
            </c:numRef>
          </c:cat>
          <c:val>
            <c:numRef>
              <c:f>TP!$I$118:$I$130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97604736"/>
        <c:axId val="97606272"/>
      </c:lineChart>
      <c:dateAx>
        <c:axId val="9760473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606272"/>
        <c:crosses val="autoZero"/>
        <c:auto val="1"/>
        <c:lblOffset val="100"/>
      </c:dateAx>
      <c:valAx>
        <c:axId val="97606272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604736"/>
        <c:crosses val="autoZero"/>
        <c:crossBetween val="between"/>
        <c:majorUnit val="25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239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Sheet2!$A$1:$A$64</c:f>
              <c:numCache>
                <c:formatCode>m/d/yyyy</c:formatCode>
                <c:ptCount val="64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41355</c:v>
                </c:pt>
                <c:pt idx="23">
                  <c:v>41358</c:v>
                </c:pt>
                <c:pt idx="24">
                  <c:v>41361</c:v>
                </c:pt>
                <c:pt idx="25">
                  <c:v>41276</c:v>
                </c:pt>
                <c:pt idx="26">
                  <c:v>41281</c:v>
                </c:pt>
                <c:pt idx="27">
                  <c:v>41289</c:v>
                </c:pt>
                <c:pt idx="28">
                  <c:v>41296</c:v>
                </c:pt>
                <c:pt idx="29">
                  <c:v>41303</c:v>
                </c:pt>
                <c:pt idx="30">
                  <c:v>41315</c:v>
                </c:pt>
                <c:pt idx="31">
                  <c:v>41320</c:v>
                </c:pt>
                <c:pt idx="32">
                  <c:v>41324</c:v>
                </c:pt>
                <c:pt idx="33">
                  <c:v>41332</c:v>
                </c:pt>
                <c:pt idx="34">
                  <c:v>41339</c:v>
                </c:pt>
                <c:pt idx="35">
                  <c:v>41348</c:v>
                </c:pt>
                <c:pt idx="36">
                  <c:v>41355</c:v>
                </c:pt>
                <c:pt idx="37">
                  <c:v>41358</c:v>
                </c:pt>
                <c:pt idx="38">
                  <c:v>41276</c:v>
                </c:pt>
                <c:pt idx="39">
                  <c:v>41281</c:v>
                </c:pt>
                <c:pt idx="40">
                  <c:v>41289</c:v>
                </c:pt>
                <c:pt idx="41">
                  <c:v>41296</c:v>
                </c:pt>
                <c:pt idx="42">
                  <c:v>41303</c:v>
                </c:pt>
                <c:pt idx="43">
                  <c:v>41315</c:v>
                </c:pt>
                <c:pt idx="44">
                  <c:v>41320</c:v>
                </c:pt>
                <c:pt idx="45">
                  <c:v>41324</c:v>
                </c:pt>
                <c:pt idx="46">
                  <c:v>41332</c:v>
                </c:pt>
                <c:pt idx="47">
                  <c:v>41339</c:v>
                </c:pt>
                <c:pt idx="48">
                  <c:v>41348</c:v>
                </c:pt>
                <c:pt idx="49">
                  <c:v>41355</c:v>
                </c:pt>
                <c:pt idx="50">
                  <c:v>41358</c:v>
                </c:pt>
                <c:pt idx="51">
                  <c:v>41276</c:v>
                </c:pt>
                <c:pt idx="52">
                  <c:v>41281</c:v>
                </c:pt>
                <c:pt idx="53">
                  <c:v>41289</c:v>
                </c:pt>
                <c:pt idx="54">
                  <c:v>41296</c:v>
                </c:pt>
                <c:pt idx="55">
                  <c:v>41303</c:v>
                </c:pt>
                <c:pt idx="56">
                  <c:v>41315</c:v>
                </c:pt>
                <c:pt idx="57">
                  <c:v>41320</c:v>
                </c:pt>
                <c:pt idx="58">
                  <c:v>41324</c:v>
                </c:pt>
                <c:pt idx="59">
                  <c:v>41332</c:v>
                </c:pt>
                <c:pt idx="60">
                  <c:v>41339</c:v>
                </c:pt>
                <c:pt idx="61">
                  <c:v>41348</c:v>
                </c:pt>
                <c:pt idx="62">
                  <c:v>41355</c:v>
                </c:pt>
                <c:pt idx="63">
                  <c:v>41358</c:v>
                </c:pt>
              </c:numCache>
            </c:numRef>
          </c:cat>
          <c:val>
            <c:numRef>
              <c:f>Sheet2!$B$1:$B$64</c:f>
              <c:numCache>
                <c:formatCode>General</c:formatCode>
                <c:ptCount val="64"/>
                <c:pt idx="0">
                  <c:v>351</c:v>
                </c:pt>
                <c:pt idx="1">
                  <c:v>310</c:v>
                </c:pt>
                <c:pt idx="2">
                  <c:v>378</c:v>
                </c:pt>
                <c:pt idx="3">
                  <c:v>86</c:v>
                </c:pt>
                <c:pt idx="4">
                  <c:v>11</c:v>
                </c:pt>
                <c:pt idx="5">
                  <c:v>33</c:v>
                </c:pt>
                <c:pt idx="6">
                  <c:v>55</c:v>
                </c:pt>
                <c:pt idx="7">
                  <c:v>54</c:v>
                </c:pt>
                <c:pt idx="8">
                  <c:v>201</c:v>
                </c:pt>
                <c:pt idx="9">
                  <c:v>146</c:v>
                </c:pt>
                <c:pt idx="10">
                  <c:v>26</c:v>
                </c:pt>
                <c:pt idx="11">
                  <c:v>108</c:v>
                </c:pt>
                <c:pt idx="12">
                  <c:v>283</c:v>
                </c:pt>
                <c:pt idx="13">
                  <c:v>52</c:v>
                </c:pt>
                <c:pt idx="14">
                  <c:v>3</c:v>
                </c:pt>
                <c:pt idx="15">
                  <c:v>20</c:v>
                </c:pt>
                <c:pt idx="16">
                  <c:v>3</c:v>
                </c:pt>
                <c:pt idx="17">
                  <c:v>68</c:v>
                </c:pt>
                <c:pt idx="18">
                  <c:v>46</c:v>
                </c:pt>
                <c:pt idx="19">
                  <c:v>54</c:v>
                </c:pt>
                <c:pt idx="20">
                  <c:v>4</c:v>
                </c:pt>
                <c:pt idx="21">
                  <c:v>24</c:v>
                </c:pt>
                <c:pt idx="22">
                  <c:v>244</c:v>
                </c:pt>
                <c:pt idx="23">
                  <c:v>249</c:v>
                </c:pt>
                <c:pt idx="24">
                  <c:v>78</c:v>
                </c:pt>
                <c:pt idx="25">
                  <c:v>103</c:v>
                </c:pt>
                <c:pt idx="26">
                  <c:v>98</c:v>
                </c:pt>
                <c:pt idx="27">
                  <c:v>27</c:v>
                </c:pt>
                <c:pt idx="28">
                  <c:v>4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5</c:v>
                </c:pt>
                <c:pt idx="33">
                  <c:v>8</c:v>
                </c:pt>
                <c:pt idx="34">
                  <c:v>13</c:v>
                </c:pt>
                <c:pt idx="35">
                  <c:v>81</c:v>
                </c:pt>
                <c:pt idx="36">
                  <c:v>137</c:v>
                </c:pt>
                <c:pt idx="37">
                  <c:v>139</c:v>
                </c:pt>
                <c:pt idx="38">
                  <c:v>78</c:v>
                </c:pt>
                <c:pt idx="39">
                  <c:v>10</c:v>
                </c:pt>
                <c:pt idx="40">
                  <c:v>9</c:v>
                </c:pt>
                <c:pt idx="41">
                  <c:v>6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11</c:v>
                </c:pt>
                <c:pt idx="46">
                  <c:v>2</c:v>
                </c:pt>
                <c:pt idx="47">
                  <c:v>7</c:v>
                </c:pt>
                <c:pt idx="48">
                  <c:v>33</c:v>
                </c:pt>
                <c:pt idx="49">
                  <c:v>23</c:v>
                </c:pt>
                <c:pt idx="50">
                  <c:v>17</c:v>
                </c:pt>
                <c:pt idx="51">
                  <c:v>78</c:v>
                </c:pt>
                <c:pt idx="52">
                  <c:v>15</c:v>
                </c:pt>
                <c:pt idx="53">
                  <c:v>10</c:v>
                </c:pt>
                <c:pt idx="54">
                  <c:v>8</c:v>
                </c:pt>
                <c:pt idx="55">
                  <c:v>4</c:v>
                </c:pt>
                <c:pt idx="56">
                  <c:v>15</c:v>
                </c:pt>
                <c:pt idx="57">
                  <c:v>10</c:v>
                </c:pt>
                <c:pt idx="58">
                  <c:v>2</c:v>
                </c:pt>
                <c:pt idx="59">
                  <c:v>8</c:v>
                </c:pt>
                <c:pt idx="60">
                  <c:v>17</c:v>
                </c:pt>
                <c:pt idx="61">
                  <c:v>35</c:v>
                </c:pt>
                <c:pt idx="62">
                  <c:v>670</c:v>
                </c:pt>
                <c:pt idx="63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Sheet2!$A$1:$A$64</c:f>
              <c:numCache>
                <c:formatCode>m/d/yyyy</c:formatCode>
                <c:ptCount val="64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41355</c:v>
                </c:pt>
                <c:pt idx="23">
                  <c:v>41358</c:v>
                </c:pt>
                <c:pt idx="24">
                  <c:v>41361</c:v>
                </c:pt>
                <c:pt idx="25">
                  <c:v>41276</c:v>
                </c:pt>
                <c:pt idx="26">
                  <c:v>41281</c:v>
                </c:pt>
                <c:pt idx="27">
                  <c:v>41289</c:v>
                </c:pt>
                <c:pt idx="28">
                  <c:v>41296</c:v>
                </c:pt>
                <c:pt idx="29">
                  <c:v>41303</c:v>
                </c:pt>
                <c:pt idx="30">
                  <c:v>41315</c:v>
                </c:pt>
                <c:pt idx="31">
                  <c:v>41320</c:v>
                </c:pt>
                <c:pt idx="32">
                  <c:v>41324</c:v>
                </c:pt>
                <c:pt idx="33">
                  <c:v>41332</c:v>
                </c:pt>
                <c:pt idx="34">
                  <c:v>41339</c:v>
                </c:pt>
                <c:pt idx="35">
                  <c:v>41348</c:v>
                </c:pt>
                <c:pt idx="36">
                  <c:v>41355</c:v>
                </c:pt>
                <c:pt idx="37">
                  <c:v>41358</c:v>
                </c:pt>
                <c:pt idx="38">
                  <c:v>41276</c:v>
                </c:pt>
                <c:pt idx="39">
                  <c:v>41281</c:v>
                </c:pt>
                <c:pt idx="40">
                  <c:v>41289</c:v>
                </c:pt>
                <c:pt idx="41">
                  <c:v>41296</c:v>
                </c:pt>
                <c:pt idx="42">
                  <c:v>41303</c:v>
                </c:pt>
                <c:pt idx="43">
                  <c:v>41315</c:v>
                </c:pt>
                <c:pt idx="44">
                  <c:v>41320</c:v>
                </c:pt>
                <c:pt idx="45">
                  <c:v>41324</c:v>
                </c:pt>
                <c:pt idx="46">
                  <c:v>41332</c:v>
                </c:pt>
                <c:pt idx="47">
                  <c:v>41339</c:v>
                </c:pt>
                <c:pt idx="48">
                  <c:v>41348</c:v>
                </c:pt>
                <c:pt idx="49">
                  <c:v>41355</c:v>
                </c:pt>
                <c:pt idx="50">
                  <c:v>41358</c:v>
                </c:pt>
                <c:pt idx="51">
                  <c:v>41276</c:v>
                </c:pt>
                <c:pt idx="52">
                  <c:v>41281</c:v>
                </c:pt>
                <c:pt idx="53">
                  <c:v>41289</c:v>
                </c:pt>
                <c:pt idx="54">
                  <c:v>41296</c:v>
                </c:pt>
                <c:pt idx="55">
                  <c:v>41303</c:v>
                </c:pt>
                <c:pt idx="56">
                  <c:v>41315</c:v>
                </c:pt>
                <c:pt idx="57">
                  <c:v>41320</c:v>
                </c:pt>
                <c:pt idx="58">
                  <c:v>41324</c:v>
                </c:pt>
                <c:pt idx="59">
                  <c:v>41332</c:v>
                </c:pt>
                <c:pt idx="60">
                  <c:v>41339</c:v>
                </c:pt>
                <c:pt idx="61">
                  <c:v>41348</c:v>
                </c:pt>
                <c:pt idx="62">
                  <c:v>41355</c:v>
                </c:pt>
                <c:pt idx="63">
                  <c:v>41358</c:v>
                </c:pt>
              </c:numCache>
            </c:numRef>
          </c:cat>
          <c:val>
            <c:numRef>
              <c:f>Sheet2!$D$1:$D$64</c:f>
              <c:numCache>
                <c:formatCode>General</c:formatCode>
                <c:ptCount val="64"/>
                <c:pt idx="0">
                  <c:v>146</c:v>
                </c:pt>
                <c:pt idx="1">
                  <c:v>21</c:v>
                </c:pt>
                <c:pt idx="2">
                  <c:v>132</c:v>
                </c:pt>
                <c:pt idx="3">
                  <c:v>496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  <c:pt idx="7">
                  <c:v>3</c:v>
                </c:pt>
                <c:pt idx="8">
                  <c:v>51</c:v>
                </c:pt>
                <c:pt idx="9">
                  <c:v>20</c:v>
                </c:pt>
                <c:pt idx="10">
                  <c:v>5</c:v>
                </c:pt>
                <c:pt idx="11">
                  <c:v>22</c:v>
                </c:pt>
                <c:pt idx="12">
                  <c:v>75</c:v>
                </c:pt>
                <c:pt idx="13">
                  <c:v>17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29</c:v>
                </c:pt>
                <c:pt idx="18">
                  <c:v>38</c:v>
                </c:pt>
                <c:pt idx="19">
                  <c:v>73</c:v>
                </c:pt>
                <c:pt idx="20">
                  <c:v>3</c:v>
                </c:pt>
                <c:pt idx="21">
                  <c:v>9</c:v>
                </c:pt>
                <c:pt idx="22">
                  <c:v>93</c:v>
                </c:pt>
                <c:pt idx="23">
                  <c:v>160</c:v>
                </c:pt>
                <c:pt idx="24">
                  <c:v>32</c:v>
                </c:pt>
                <c:pt idx="25">
                  <c:v>58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13</c:v>
                </c:pt>
                <c:pt idx="36">
                  <c:v>226</c:v>
                </c:pt>
                <c:pt idx="37">
                  <c:v>49</c:v>
                </c:pt>
                <c:pt idx="38">
                  <c:v>85</c:v>
                </c:pt>
                <c:pt idx="39">
                  <c:v>7</c:v>
                </c:pt>
                <c:pt idx="40">
                  <c:v>5</c:v>
                </c:pt>
                <c:pt idx="41">
                  <c:v>20</c:v>
                </c:pt>
                <c:pt idx="42">
                  <c:v>4</c:v>
                </c:pt>
                <c:pt idx="43">
                  <c:v>3</c:v>
                </c:pt>
                <c:pt idx="44">
                  <c:v>10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25</c:v>
                </c:pt>
                <c:pt idx="49">
                  <c:v>36</c:v>
                </c:pt>
                <c:pt idx="50">
                  <c:v>25</c:v>
                </c:pt>
                <c:pt idx="51">
                  <c:v>13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21</c:v>
                </c:pt>
                <c:pt idx="56">
                  <c:v>38</c:v>
                </c:pt>
                <c:pt idx="57">
                  <c:v>6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37</c:v>
                </c:pt>
                <c:pt idx="62">
                  <c:v>385</c:v>
                </c:pt>
                <c:pt idx="63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Sheet2!$A$1:$A$64</c:f>
              <c:numCache>
                <c:formatCode>m/d/yyyy</c:formatCode>
                <c:ptCount val="64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41355</c:v>
                </c:pt>
                <c:pt idx="23">
                  <c:v>41358</c:v>
                </c:pt>
                <c:pt idx="24">
                  <c:v>41361</c:v>
                </c:pt>
                <c:pt idx="25">
                  <c:v>41276</c:v>
                </c:pt>
                <c:pt idx="26">
                  <c:v>41281</c:v>
                </c:pt>
                <c:pt idx="27">
                  <c:v>41289</c:v>
                </c:pt>
                <c:pt idx="28">
                  <c:v>41296</c:v>
                </c:pt>
                <c:pt idx="29">
                  <c:v>41303</c:v>
                </c:pt>
                <c:pt idx="30">
                  <c:v>41315</c:v>
                </c:pt>
                <c:pt idx="31">
                  <c:v>41320</c:v>
                </c:pt>
                <c:pt idx="32">
                  <c:v>41324</c:v>
                </c:pt>
                <c:pt idx="33">
                  <c:v>41332</c:v>
                </c:pt>
                <c:pt idx="34">
                  <c:v>41339</c:v>
                </c:pt>
                <c:pt idx="35">
                  <c:v>41348</c:v>
                </c:pt>
                <c:pt idx="36">
                  <c:v>41355</c:v>
                </c:pt>
                <c:pt idx="37">
                  <c:v>41358</c:v>
                </c:pt>
                <c:pt idx="38">
                  <c:v>41276</c:v>
                </c:pt>
                <c:pt idx="39">
                  <c:v>41281</c:v>
                </c:pt>
                <c:pt idx="40">
                  <c:v>41289</c:v>
                </c:pt>
                <c:pt idx="41">
                  <c:v>41296</c:v>
                </c:pt>
                <c:pt idx="42">
                  <c:v>41303</c:v>
                </c:pt>
                <c:pt idx="43">
                  <c:v>41315</c:v>
                </c:pt>
                <c:pt idx="44">
                  <c:v>41320</c:v>
                </c:pt>
                <c:pt idx="45">
                  <c:v>41324</c:v>
                </c:pt>
                <c:pt idx="46">
                  <c:v>41332</c:v>
                </c:pt>
                <c:pt idx="47">
                  <c:v>41339</c:v>
                </c:pt>
                <c:pt idx="48">
                  <c:v>41348</c:v>
                </c:pt>
                <c:pt idx="49">
                  <c:v>41355</c:v>
                </c:pt>
                <c:pt idx="50">
                  <c:v>41358</c:v>
                </c:pt>
                <c:pt idx="51">
                  <c:v>41276</c:v>
                </c:pt>
                <c:pt idx="52">
                  <c:v>41281</c:v>
                </c:pt>
                <c:pt idx="53">
                  <c:v>41289</c:v>
                </c:pt>
                <c:pt idx="54">
                  <c:v>41296</c:v>
                </c:pt>
                <c:pt idx="55">
                  <c:v>41303</c:v>
                </c:pt>
                <c:pt idx="56">
                  <c:v>41315</c:v>
                </c:pt>
                <c:pt idx="57">
                  <c:v>41320</c:v>
                </c:pt>
                <c:pt idx="58">
                  <c:v>41324</c:v>
                </c:pt>
                <c:pt idx="59">
                  <c:v>41332</c:v>
                </c:pt>
                <c:pt idx="60">
                  <c:v>41339</c:v>
                </c:pt>
                <c:pt idx="61">
                  <c:v>41348</c:v>
                </c:pt>
                <c:pt idx="62">
                  <c:v>41355</c:v>
                </c:pt>
                <c:pt idx="63">
                  <c:v>41358</c:v>
                </c:pt>
              </c:numCache>
            </c:numRef>
          </c:cat>
          <c:val>
            <c:numRef>
              <c:f>Sheet2!$F$1:$F$64</c:f>
              <c:numCache>
                <c:formatCode>General</c:formatCode>
                <c:ptCount val="64"/>
                <c:pt idx="0">
                  <c:v>127</c:v>
                </c:pt>
                <c:pt idx="1">
                  <c:v>26</c:v>
                </c:pt>
                <c:pt idx="2">
                  <c:v>101</c:v>
                </c:pt>
                <c:pt idx="3">
                  <c:v>290</c:v>
                </c:pt>
                <c:pt idx="4">
                  <c:v>5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23</c:v>
                </c:pt>
                <c:pt idx="9">
                  <c:v>16</c:v>
                </c:pt>
                <c:pt idx="10">
                  <c:v>2</c:v>
                </c:pt>
                <c:pt idx="11">
                  <c:v>15</c:v>
                </c:pt>
                <c:pt idx="12">
                  <c:v>30</c:v>
                </c:pt>
                <c:pt idx="13">
                  <c:v>15</c:v>
                </c:pt>
                <c:pt idx="14">
                  <c:v>8</c:v>
                </c:pt>
                <c:pt idx="15">
                  <c:v>3</c:v>
                </c:pt>
                <c:pt idx="16">
                  <c:v>10</c:v>
                </c:pt>
                <c:pt idx="17">
                  <c:v>40</c:v>
                </c:pt>
                <c:pt idx="18">
                  <c:v>47</c:v>
                </c:pt>
                <c:pt idx="19">
                  <c:v>33</c:v>
                </c:pt>
                <c:pt idx="20">
                  <c:v>2</c:v>
                </c:pt>
                <c:pt idx="21">
                  <c:v>20</c:v>
                </c:pt>
                <c:pt idx="22">
                  <c:v>31</c:v>
                </c:pt>
                <c:pt idx="23">
                  <c:v>124</c:v>
                </c:pt>
                <c:pt idx="24">
                  <c:v>17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27</c:v>
                </c:pt>
                <c:pt idx="37">
                  <c:v>49</c:v>
                </c:pt>
                <c:pt idx="38">
                  <c:v>29</c:v>
                </c:pt>
                <c:pt idx="39">
                  <c:v>1</c:v>
                </c:pt>
                <c:pt idx="40">
                  <c:v>16</c:v>
                </c:pt>
                <c:pt idx="41">
                  <c:v>6</c:v>
                </c:pt>
                <c:pt idx="42">
                  <c:v>1</c:v>
                </c:pt>
                <c:pt idx="43">
                  <c:v>11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18</c:v>
                </c:pt>
                <c:pt idx="48">
                  <c:v>29</c:v>
                </c:pt>
                <c:pt idx="49">
                  <c:v>32</c:v>
                </c:pt>
                <c:pt idx="50">
                  <c:v>38</c:v>
                </c:pt>
                <c:pt idx="51">
                  <c:v>7</c:v>
                </c:pt>
                <c:pt idx="52">
                  <c:v>1</c:v>
                </c:pt>
                <c:pt idx="53">
                  <c:v>10</c:v>
                </c:pt>
                <c:pt idx="54">
                  <c:v>7</c:v>
                </c:pt>
                <c:pt idx="55">
                  <c:v>19</c:v>
                </c:pt>
                <c:pt idx="56">
                  <c:v>24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3</c:v>
                </c:pt>
                <c:pt idx="61">
                  <c:v>37</c:v>
                </c:pt>
                <c:pt idx="62">
                  <c:v>408</c:v>
                </c:pt>
                <c:pt idx="63">
                  <c:v>0</c:v>
                </c:pt>
              </c:numCache>
            </c:numRef>
          </c:val>
        </c:ser>
        <c:marker val="1"/>
        <c:axId val="97710080"/>
        <c:axId val="97712000"/>
      </c:lineChart>
      <c:dateAx>
        <c:axId val="977100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712000"/>
        <c:crosses val="autoZero"/>
        <c:auto val="1"/>
        <c:lblOffset val="100"/>
      </c:dateAx>
      <c:valAx>
        <c:axId val="97712000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710080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394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Sheet2!$A$1:$A$64</c:f>
              <c:numCache>
                <c:formatCode>m/d/yyyy</c:formatCode>
                <c:ptCount val="64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41355</c:v>
                </c:pt>
                <c:pt idx="23">
                  <c:v>41358</c:v>
                </c:pt>
                <c:pt idx="24">
                  <c:v>41361</c:v>
                </c:pt>
                <c:pt idx="25">
                  <c:v>41276</c:v>
                </c:pt>
                <c:pt idx="26">
                  <c:v>41281</c:v>
                </c:pt>
                <c:pt idx="27">
                  <c:v>41289</c:v>
                </c:pt>
                <c:pt idx="28">
                  <c:v>41296</c:v>
                </c:pt>
                <c:pt idx="29">
                  <c:v>41303</c:v>
                </c:pt>
                <c:pt idx="30">
                  <c:v>41315</c:v>
                </c:pt>
                <c:pt idx="31">
                  <c:v>41320</c:v>
                </c:pt>
                <c:pt idx="32">
                  <c:v>41324</c:v>
                </c:pt>
                <c:pt idx="33">
                  <c:v>41332</c:v>
                </c:pt>
                <c:pt idx="34">
                  <c:v>41339</c:v>
                </c:pt>
                <c:pt idx="35">
                  <c:v>41348</c:v>
                </c:pt>
                <c:pt idx="36">
                  <c:v>41355</c:v>
                </c:pt>
                <c:pt idx="37">
                  <c:v>41358</c:v>
                </c:pt>
                <c:pt idx="38">
                  <c:v>41276</c:v>
                </c:pt>
                <c:pt idx="39">
                  <c:v>41281</c:v>
                </c:pt>
                <c:pt idx="40">
                  <c:v>41289</c:v>
                </c:pt>
                <c:pt idx="41">
                  <c:v>41296</c:v>
                </c:pt>
                <c:pt idx="42">
                  <c:v>41303</c:v>
                </c:pt>
                <c:pt idx="43">
                  <c:v>41315</c:v>
                </c:pt>
                <c:pt idx="44">
                  <c:v>41320</c:v>
                </c:pt>
                <c:pt idx="45">
                  <c:v>41324</c:v>
                </c:pt>
                <c:pt idx="46">
                  <c:v>41332</c:v>
                </c:pt>
                <c:pt idx="47">
                  <c:v>41339</c:v>
                </c:pt>
                <c:pt idx="48">
                  <c:v>41348</c:v>
                </c:pt>
                <c:pt idx="49">
                  <c:v>41355</c:v>
                </c:pt>
                <c:pt idx="50">
                  <c:v>41358</c:v>
                </c:pt>
                <c:pt idx="51">
                  <c:v>41276</c:v>
                </c:pt>
                <c:pt idx="52">
                  <c:v>41281</c:v>
                </c:pt>
                <c:pt idx="53">
                  <c:v>41289</c:v>
                </c:pt>
                <c:pt idx="54">
                  <c:v>41296</c:v>
                </c:pt>
                <c:pt idx="55">
                  <c:v>41303</c:v>
                </c:pt>
                <c:pt idx="56">
                  <c:v>41315</c:v>
                </c:pt>
                <c:pt idx="57">
                  <c:v>41320</c:v>
                </c:pt>
                <c:pt idx="58">
                  <c:v>41324</c:v>
                </c:pt>
                <c:pt idx="59">
                  <c:v>41332</c:v>
                </c:pt>
                <c:pt idx="60">
                  <c:v>41339</c:v>
                </c:pt>
                <c:pt idx="61">
                  <c:v>41348</c:v>
                </c:pt>
                <c:pt idx="62">
                  <c:v>41355</c:v>
                </c:pt>
                <c:pt idx="63">
                  <c:v>41358</c:v>
                </c:pt>
              </c:numCache>
            </c:numRef>
          </c:cat>
          <c:val>
            <c:numRef>
              <c:f>Sheet2!$C$1:$C$64</c:f>
              <c:numCache>
                <c:formatCode>General</c:formatCode>
                <c:ptCount val="64"/>
                <c:pt idx="0">
                  <c:v>12</c:v>
                </c:pt>
                <c:pt idx="1">
                  <c:v>1</c:v>
                </c:pt>
                <c:pt idx="2">
                  <c:v>13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12</c:v>
                </c:pt>
                <c:pt idx="10">
                  <c:v>0</c:v>
                </c:pt>
                <c:pt idx="11">
                  <c:v>4</c:v>
                </c:pt>
                <c:pt idx="12">
                  <c:v>16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26</c:v>
                </c:pt>
                <c:pt idx="23">
                  <c:v>13</c:v>
                </c:pt>
                <c:pt idx="24">
                  <c:v>3</c:v>
                </c:pt>
                <c:pt idx="25">
                  <c:v>20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6</c:v>
                </c:pt>
                <c:pt idx="36">
                  <c:v>1</c:v>
                </c:pt>
                <c:pt idx="37">
                  <c:v>10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11</c:v>
                </c:pt>
                <c:pt idx="62">
                  <c:v>16</c:v>
                </c:pt>
                <c:pt idx="63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Sheet2!$A$1:$A$64</c:f>
              <c:numCache>
                <c:formatCode>m/d/yyyy</c:formatCode>
                <c:ptCount val="64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41355</c:v>
                </c:pt>
                <c:pt idx="23">
                  <c:v>41358</c:v>
                </c:pt>
                <c:pt idx="24">
                  <c:v>41361</c:v>
                </c:pt>
                <c:pt idx="25">
                  <c:v>41276</c:v>
                </c:pt>
                <c:pt idx="26">
                  <c:v>41281</c:v>
                </c:pt>
                <c:pt idx="27">
                  <c:v>41289</c:v>
                </c:pt>
                <c:pt idx="28">
                  <c:v>41296</c:v>
                </c:pt>
                <c:pt idx="29">
                  <c:v>41303</c:v>
                </c:pt>
                <c:pt idx="30">
                  <c:v>41315</c:v>
                </c:pt>
                <c:pt idx="31">
                  <c:v>41320</c:v>
                </c:pt>
                <c:pt idx="32">
                  <c:v>41324</c:v>
                </c:pt>
                <c:pt idx="33">
                  <c:v>41332</c:v>
                </c:pt>
                <c:pt idx="34">
                  <c:v>41339</c:v>
                </c:pt>
                <c:pt idx="35">
                  <c:v>41348</c:v>
                </c:pt>
                <c:pt idx="36">
                  <c:v>41355</c:v>
                </c:pt>
                <c:pt idx="37">
                  <c:v>41358</c:v>
                </c:pt>
                <c:pt idx="38">
                  <c:v>41276</c:v>
                </c:pt>
                <c:pt idx="39">
                  <c:v>41281</c:v>
                </c:pt>
                <c:pt idx="40">
                  <c:v>41289</c:v>
                </c:pt>
                <c:pt idx="41">
                  <c:v>41296</c:v>
                </c:pt>
                <c:pt idx="42">
                  <c:v>41303</c:v>
                </c:pt>
                <c:pt idx="43">
                  <c:v>41315</c:v>
                </c:pt>
                <c:pt idx="44">
                  <c:v>41320</c:v>
                </c:pt>
                <c:pt idx="45">
                  <c:v>41324</c:v>
                </c:pt>
                <c:pt idx="46">
                  <c:v>41332</c:v>
                </c:pt>
                <c:pt idx="47">
                  <c:v>41339</c:v>
                </c:pt>
                <c:pt idx="48">
                  <c:v>41348</c:v>
                </c:pt>
                <c:pt idx="49">
                  <c:v>41355</c:v>
                </c:pt>
                <c:pt idx="50">
                  <c:v>41358</c:v>
                </c:pt>
                <c:pt idx="51">
                  <c:v>41276</c:v>
                </c:pt>
                <c:pt idx="52">
                  <c:v>41281</c:v>
                </c:pt>
                <c:pt idx="53">
                  <c:v>41289</c:v>
                </c:pt>
                <c:pt idx="54">
                  <c:v>41296</c:v>
                </c:pt>
                <c:pt idx="55">
                  <c:v>41303</c:v>
                </c:pt>
                <c:pt idx="56">
                  <c:v>41315</c:v>
                </c:pt>
                <c:pt idx="57">
                  <c:v>41320</c:v>
                </c:pt>
                <c:pt idx="58">
                  <c:v>41324</c:v>
                </c:pt>
                <c:pt idx="59">
                  <c:v>41332</c:v>
                </c:pt>
                <c:pt idx="60">
                  <c:v>41339</c:v>
                </c:pt>
                <c:pt idx="61">
                  <c:v>41348</c:v>
                </c:pt>
                <c:pt idx="62">
                  <c:v>41355</c:v>
                </c:pt>
                <c:pt idx="63">
                  <c:v>41358</c:v>
                </c:pt>
              </c:numCache>
            </c:numRef>
          </c:cat>
          <c:val>
            <c:numRef>
              <c:f>Sheet2!$E$1:$E$64</c:f>
              <c:numCache>
                <c:formatCode>General</c:formatCode>
                <c:ptCount val="64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11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18</c:v>
                </c:pt>
                <c:pt idx="63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Sheet2!$A$1:$A$64</c:f>
              <c:numCache>
                <c:formatCode>m/d/yyyy</c:formatCode>
                <c:ptCount val="64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41355</c:v>
                </c:pt>
                <c:pt idx="23">
                  <c:v>41358</c:v>
                </c:pt>
                <c:pt idx="24">
                  <c:v>41361</c:v>
                </c:pt>
                <c:pt idx="25">
                  <c:v>41276</c:v>
                </c:pt>
                <c:pt idx="26">
                  <c:v>41281</c:v>
                </c:pt>
                <c:pt idx="27">
                  <c:v>41289</c:v>
                </c:pt>
                <c:pt idx="28">
                  <c:v>41296</c:v>
                </c:pt>
                <c:pt idx="29">
                  <c:v>41303</c:v>
                </c:pt>
                <c:pt idx="30">
                  <c:v>41315</c:v>
                </c:pt>
                <c:pt idx="31">
                  <c:v>41320</c:v>
                </c:pt>
                <c:pt idx="32">
                  <c:v>41324</c:v>
                </c:pt>
                <c:pt idx="33">
                  <c:v>41332</c:v>
                </c:pt>
                <c:pt idx="34">
                  <c:v>41339</c:v>
                </c:pt>
                <c:pt idx="35">
                  <c:v>41348</c:v>
                </c:pt>
                <c:pt idx="36">
                  <c:v>41355</c:v>
                </c:pt>
                <c:pt idx="37">
                  <c:v>41358</c:v>
                </c:pt>
                <c:pt idx="38">
                  <c:v>41276</c:v>
                </c:pt>
                <c:pt idx="39">
                  <c:v>41281</c:v>
                </c:pt>
                <c:pt idx="40">
                  <c:v>41289</c:v>
                </c:pt>
                <c:pt idx="41">
                  <c:v>41296</c:v>
                </c:pt>
                <c:pt idx="42">
                  <c:v>41303</c:v>
                </c:pt>
                <c:pt idx="43">
                  <c:v>41315</c:v>
                </c:pt>
                <c:pt idx="44">
                  <c:v>41320</c:v>
                </c:pt>
                <c:pt idx="45">
                  <c:v>41324</c:v>
                </c:pt>
                <c:pt idx="46">
                  <c:v>41332</c:v>
                </c:pt>
                <c:pt idx="47">
                  <c:v>41339</c:v>
                </c:pt>
                <c:pt idx="48">
                  <c:v>41348</c:v>
                </c:pt>
                <c:pt idx="49">
                  <c:v>41355</c:v>
                </c:pt>
                <c:pt idx="50">
                  <c:v>41358</c:v>
                </c:pt>
                <c:pt idx="51">
                  <c:v>41276</c:v>
                </c:pt>
                <c:pt idx="52">
                  <c:v>41281</c:v>
                </c:pt>
                <c:pt idx="53">
                  <c:v>41289</c:v>
                </c:pt>
                <c:pt idx="54">
                  <c:v>41296</c:v>
                </c:pt>
                <c:pt idx="55">
                  <c:v>41303</c:v>
                </c:pt>
                <c:pt idx="56">
                  <c:v>41315</c:v>
                </c:pt>
                <c:pt idx="57">
                  <c:v>41320</c:v>
                </c:pt>
                <c:pt idx="58">
                  <c:v>41324</c:v>
                </c:pt>
                <c:pt idx="59">
                  <c:v>41332</c:v>
                </c:pt>
                <c:pt idx="60">
                  <c:v>41339</c:v>
                </c:pt>
                <c:pt idx="61">
                  <c:v>41348</c:v>
                </c:pt>
                <c:pt idx="62">
                  <c:v>41355</c:v>
                </c:pt>
                <c:pt idx="63">
                  <c:v>41358</c:v>
                </c:pt>
              </c:numCache>
            </c:numRef>
          </c:cat>
          <c:val>
            <c:numRef>
              <c:f>Sheet2!$G$1:$G$64</c:f>
              <c:numCache>
                <c:formatCode>General</c:formatCode>
                <c:ptCount val="64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13</c:v>
                </c:pt>
                <c:pt idx="63">
                  <c:v>0</c:v>
                </c:pt>
              </c:numCache>
            </c:numRef>
          </c:val>
        </c:ser>
        <c:marker val="1"/>
        <c:axId val="97754112"/>
        <c:axId val="97772672"/>
      </c:lineChart>
      <c:dateAx>
        <c:axId val="977541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772672"/>
        <c:crosses val="autoZero"/>
        <c:auto val="1"/>
        <c:lblOffset val="100"/>
      </c:dateAx>
      <c:valAx>
        <c:axId val="9777267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754112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1"/>
          <c:order val="0"/>
          <c:tx>
            <c:strRef>
              <c:f>TP!$Z$3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TP!$Z$4:$Z$30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157</c:v>
                </c:pt>
                <c:pt idx="8">
                  <c:v>2</c:v>
                </c:pt>
                <c:pt idx="9">
                  <c:v>0</c:v>
                </c:pt>
                <c:pt idx="10">
                  <c:v>13</c:v>
                </c:pt>
                <c:pt idx="11">
                  <c:v>4</c:v>
                </c:pt>
                <c:pt idx="12">
                  <c:v>0</c:v>
                </c:pt>
                <c:pt idx="13">
                  <c:v>70</c:v>
                </c:pt>
                <c:pt idx="14">
                  <c:v>2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16</c:v>
                </c:pt>
                <c:pt idx="19">
                  <c:v>11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marker val="1"/>
        <c:axId val="94242304"/>
        <c:axId val="94244224"/>
      </c:lineChart>
      <c:dateAx>
        <c:axId val="9424230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244224"/>
        <c:crosses val="autoZero"/>
        <c:auto val="1"/>
        <c:lblOffset val="100"/>
      </c:dateAx>
      <c:valAx>
        <c:axId val="94244224"/>
        <c:scaling>
          <c:orientation val="minMax"/>
          <c:max val="4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242304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1522058565717676"/>
          <c:y val="0"/>
        </c:manualLayout>
      </c:layout>
    </c:title>
    <c:plotArea>
      <c:layout>
        <c:manualLayout>
          <c:layoutTarget val="inner"/>
          <c:xMode val="edge"/>
          <c:yMode val="edge"/>
          <c:x val="8.7434511254191133E-2"/>
          <c:y val="0.14737773463998877"/>
          <c:w val="0.86454971239394973"/>
          <c:h val="0.72652892978289996"/>
        </c:manualLayout>
      </c:layout>
      <c:lineChart>
        <c:grouping val="standard"/>
        <c:ser>
          <c:idx val="0"/>
          <c:order val="0"/>
          <c:tx>
            <c:strRef>
              <c:f>TP!$B$66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TP!$B$67:$B$80</c:f>
              <c:numCache>
                <c:formatCode>General</c:formatCode>
                <c:ptCount val="14"/>
                <c:pt idx="0">
                  <c:v>95</c:v>
                </c:pt>
                <c:pt idx="1">
                  <c:v>122</c:v>
                </c:pt>
                <c:pt idx="2">
                  <c:v>66</c:v>
                </c:pt>
                <c:pt idx="3">
                  <c:v>1</c:v>
                </c:pt>
                <c:pt idx="4">
                  <c:v>128</c:v>
                </c:pt>
                <c:pt idx="5">
                  <c:v>10</c:v>
                </c:pt>
                <c:pt idx="6">
                  <c:v>73</c:v>
                </c:pt>
                <c:pt idx="7">
                  <c:v>66</c:v>
                </c:pt>
                <c:pt idx="8">
                  <c:v>281</c:v>
                </c:pt>
                <c:pt idx="9">
                  <c:v>110</c:v>
                </c:pt>
                <c:pt idx="10">
                  <c:v>134</c:v>
                </c:pt>
                <c:pt idx="11">
                  <c:v>68</c:v>
                </c:pt>
                <c:pt idx="12">
                  <c:v>51</c:v>
                </c:pt>
                <c:pt idx="13">
                  <c:v>68</c:v>
                </c:pt>
              </c:numCache>
            </c:numRef>
          </c:val>
        </c:ser>
        <c:ser>
          <c:idx val="1"/>
          <c:order val="1"/>
          <c:tx>
            <c:strRef>
              <c:f>TP!$D$66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TP!$D$67:$D$80</c:f>
              <c:numCache>
                <c:formatCode>General</c:formatCode>
                <c:ptCount val="14"/>
                <c:pt idx="0">
                  <c:v>92</c:v>
                </c:pt>
                <c:pt idx="1">
                  <c:v>14</c:v>
                </c:pt>
                <c:pt idx="2">
                  <c:v>28</c:v>
                </c:pt>
                <c:pt idx="3">
                  <c:v>1</c:v>
                </c:pt>
                <c:pt idx="4">
                  <c:v>70</c:v>
                </c:pt>
                <c:pt idx="5">
                  <c:v>1</c:v>
                </c:pt>
                <c:pt idx="6">
                  <c:v>29</c:v>
                </c:pt>
                <c:pt idx="7">
                  <c:v>28</c:v>
                </c:pt>
                <c:pt idx="8">
                  <c:v>140</c:v>
                </c:pt>
                <c:pt idx="9">
                  <c:v>105</c:v>
                </c:pt>
                <c:pt idx="10">
                  <c:v>188</c:v>
                </c:pt>
                <c:pt idx="11">
                  <c:v>63</c:v>
                </c:pt>
                <c:pt idx="12">
                  <c:v>11</c:v>
                </c:pt>
                <c:pt idx="13">
                  <c:v>21</c:v>
                </c:pt>
              </c:numCache>
            </c:numRef>
          </c:val>
        </c:ser>
        <c:ser>
          <c:idx val="2"/>
          <c:order val="2"/>
          <c:tx>
            <c:strRef>
              <c:f>TP!$F$66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TP!$F$67:$F$80</c:f>
              <c:numCache>
                <c:formatCode>General</c:formatCode>
                <c:ptCount val="14"/>
                <c:pt idx="0">
                  <c:v>314</c:v>
                </c:pt>
                <c:pt idx="1">
                  <c:v>42</c:v>
                </c:pt>
                <c:pt idx="2">
                  <c:v>22</c:v>
                </c:pt>
                <c:pt idx="3">
                  <c:v>1</c:v>
                </c:pt>
                <c:pt idx="4">
                  <c:v>31</c:v>
                </c:pt>
                <c:pt idx="5">
                  <c:v>10</c:v>
                </c:pt>
                <c:pt idx="6">
                  <c:v>13</c:v>
                </c:pt>
                <c:pt idx="7">
                  <c:v>22</c:v>
                </c:pt>
                <c:pt idx="8">
                  <c:v>28</c:v>
                </c:pt>
                <c:pt idx="9">
                  <c:v>19</c:v>
                </c:pt>
                <c:pt idx="10">
                  <c:v>63</c:v>
                </c:pt>
                <c:pt idx="11">
                  <c:v>79</c:v>
                </c:pt>
                <c:pt idx="12">
                  <c:v>9</c:v>
                </c:pt>
                <c:pt idx="13">
                  <c:v>11</c:v>
                </c:pt>
              </c:numCache>
            </c:numRef>
          </c:val>
        </c:ser>
        <c:ser>
          <c:idx val="3"/>
          <c:order val="3"/>
          <c:tx>
            <c:strRef>
              <c:f>TP!$H$66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TP!$H$67:$H$80</c:f>
              <c:numCache>
                <c:formatCode>General</c:formatCode>
                <c:ptCount val="14"/>
                <c:pt idx="0">
                  <c:v>113</c:v>
                </c:pt>
                <c:pt idx="1">
                  <c:v>27</c:v>
                </c:pt>
                <c:pt idx="2">
                  <c:v>37</c:v>
                </c:pt>
                <c:pt idx="3">
                  <c:v>206</c:v>
                </c:pt>
                <c:pt idx="4">
                  <c:v>235</c:v>
                </c:pt>
                <c:pt idx="5">
                  <c:v>169</c:v>
                </c:pt>
                <c:pt idx="6">
                  <c:v>125</c:v>
                </c:pt>
                <c:pt idx="7">
                  <c:v>37</c:v>
                </c:pt>
                <c:pt idx="8">
                  <c:v>50</c:v>
                </c:pt>
                <c:pt idx="9">
                  <c:v>346</c:v>
                </c:pt>
                <c:pt idx="10">
                  <c:v>78</c:v>
                </c:pt>
                <c:pt idx="11">
                  <c:v>48</c:v>
                </c:pt>
                <c:pt idx="12">
                  <c:v>16</c:v>
                </c:pt>
                <c:pt idx="13">
                  <c:v>36</c:v>
                </c:pt>
              </c:numCache>
            </c:numRef>
          </c:val>
        </c:ser>
        <c:ser>
          <c:idx val="4"/>
          <c:order val="4"/>
          <c:tx>
            <c:strRef>
              <c:f>TP!$J$66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TP!$J$67:$J$80</c:f>
              <c:numCache>
                <c:formatCode>General</c:formatCode>
                <c:ptCount val="14"/>
                <c:pt idx="0">
                  <c:v>100</c:v>
                </c:pt>
                <c:pt idx="1">
                  <c:v>15</c:v>
                </c:pt>
                <c:pt idx="2">
                  <c:v>38</c:v>
                </c:pt>
                <c:pt idx="3">
                  <c:v>84</c:v>
                </c:pt>
                <c:pt idx="4">
                  <c:v>56</c:v>
                </c:pt>
                <c:pt idx="5">
                  <c:v>101</c:v>
                </c:pt>
                <c:pt idx="6">
                  <c:v>81</c:v>
                </c:pt>
                <c:pt idx="7">
                  <c:v>38</c:v>
                </c:pt>
                <c:pt idx="8">
                  <c:v>104</c:v>
                </c:pt>
                <c:pt idx="9">
                  <c:v>147</c:v>
                </c:pt>
                <c:pt idx="10">
                  <c:v>71</c:v>
                </c:pt>
                <c:pt idx="11">
                  <c:v>35</c:v>
                </c:pt>
                <c:pt idx="12">
                  <c:v>11</c:v>
                </c:pt>
                <c:pt idx="13">
                  <c:v>40</c:v>
                </c:pt>
              </c:numCache>
            </c:numRef>
          </c:val>
        </c:ser>
        <c:ser>
          <c:idx val="5"/>
          <c:order val="5"/>
          <c:tx>
            <c:strRef>
              <c:f>TP!$L$66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TP!$L$67:$L$80</c:f>
              <c:numCache>
                <c:formatCode>General</c:formatCode>
                <c:ptCount val="14"/>
                <c:pt idx="0">
                  <c:v>595</c:v>
                </c:pt>
                <c:pt idx="1">
                  <c:v>31</c:v>
                </c:pt>
                <c:pt idx="2">
                  <c:v>46</c:v>
                </c:pt>
                <c:pt idx="3">
                  <c:v>19</c:v>
                </c:pt>
                <c:pt idx="4">
                  <c:v>75</c:v>
                </c:pt>
                <c:pt idx="5">
                  <c:v>41</c:v>
                </c:pt>
                <c:pt idx="6">
                  <c:v>79</c:v>
                </c:pt>
                <c:pt idx="7">
                  <c:v>46</c:v>
                </c:pt>
                <c:pt idx="8">
                  <c:v>15</c:v>
                </c:pt>
                <c:pt idx="9">
                  <c:v>33</c:v>
                </c:pt>
                <c:pt idx="10">
                  <c:v>37</c:v>
                </c:pt>
                <c:pt idx="11">
                  <c:v>35</c:v>
                </c:pt>
                <c:pt idx="12">
                  <c:v>11</c:v>
                </c:pt>
                <c:pt idx="13">
                  <c:v>39</c:v>
                </c:pt>
              </c:numCache>
            </c:numRef>
          </c:val>
        </c:ser>
        <c:ser>
          <c:idx val="6"/>
          <c:order val="6"/>
          <c:tx>
            <c:strRef>
              <c:f>TP!$N$66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TP!$N$67:$N$80</c:f>
              <c:numCache>
                <c:formatCode>General</c:formatCode>
                <c:ptCount val="14"/>
                <c:pt idx="0">
                  <c:v>555</c:v>
                </c:pt>
                <c:pt idx="1">
                  <c:v>19</c:v>
                </c:pt>
                <c:pt idx="2">
                  <c:v>171</c:v>
                </c:pt>
                <c:pt idx="3">
                  <c:v>312</c:v>
                </c:pt>
                <c:pt idx="4">
                  <c:v>61</c:v>
                </c:pt>
                <c:pt idx="5">
                  <c:v>49</c:v>
                </c:pt>
                <c:pt idx="6">
                  <c:v>83</c:v>
                </c:pt>
                <c:pt idx="7">
                  <c:v>171</c:v>
                </c:pt>
                <c:pt idx="8">
                  <c:v>47</c:v>
                </c:pt>
                <c:pt idx="9">
                  <c:v>206</c:v>
                </c:pt>
                <c:pt idx="10">
                  <c:v>53</c:v>
                </c:pt>
                <c:pt idx="11">
                  <c:v>53</c:v>
                </c:pt>
                <c:pt idx="12">
                  <c:v>219</c:v>
                </c:pt>
                <c:pt idx="13">
                  <c:v>73</c:v>
                </c:pt>
              </c:numCache>
            </c:numRef>
          </c:val>
        </c:ser>
        <c:ser>
          <c:idx val="7"/>
          <c:order val="7"/>
          <c:tx>
            <c:strRef>
              <c:f>TP!$P$66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TP!$P$67:$P$80</c:f>
              <c:numCache>
                <c:formatCode>General</c:formatCode>
                <c:ptCount val="14"/>
                <c:pt idx="0">
                  <c:v>329</c:v>
                </c:pt>
                <c:pt idx="1">
                  <c:v>15</c:v>
                </c:pt>
                <c:pt idx="2">
                  <c:v>34</c:v>
                </c:pt>
                <c:pt idx="3">
                  <c:v>62</c:v>
                </c:pt>
                <c:pt idx="4">
                  <c:v>53</c:v>
                </c:pt>
                <c:pt idx="5">
                  <c:v>25</c:v>
                </c:pt>
                <c:pt idx="6">
                  <c:v>51</c:v>
                </c:pt>
                <c:pt idx="7">
                  <c:v>34</c:v>
                </c:pt>
                <c:pt idx="8">
                  <c:v>17</c:v>
                </c:pt>
                <c:pt idx="9">
                  <c:v>345</c:v>
                </c:pt>
                <c:pt idx="10">
                  <c:v>34</c:v>
                </c:pt>
                <c:pt idx="11">
                  <c:v>42</c:v>
                </c:pt>
                <c:pt idx="12">
                  <c:v>125</c:v>
                </c:pt>
                <c:pt idx="13">
                  <c:v>41</c:v>
                </c:pt>
              </c:numCache>
            </c:numRef>
          </c:val>
        </c:ser>
        <c:ser>
          <c:idx val="8"/>
          <c:order val="8"/>
          <c:tx>
            <c:strRef>
              <c:f>TP!$R$66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TP!$R$67:$R$80</c:f>
              <c:numCache>
                <c:formatCode>General</c:formatCode>
                <c:ptCount val="14"/>
                <c:pt idx="0">
                  <c:v>116</c:v>
                </c:pt>
                <c:pt idx="1">
                  <c:v>62</c:v>
                </c:pt>
                <c:pt idx="2">
                  <c:v>41</c:v>
                </c:pt>
                <c:pt idx="3">
                  <c:v>34</c:v>
                </c:pt>
                <c:pt idx="4">
                  <c:v>38</c:v>
                </c:pt>
                <c:pt idx="5">
                  <c:v>33</c:v>
                </c:pt>
                <c:pt idx="6">
                  <c:v>50</c:v>
                </c:pt>
                <c:pt idx="7">
                  <c:v>41</c:v>
                </c:pt>
                <c:pt idx="8">
                  <c:v>17</c:v>
                </c:pt>
                <c:pt idx="9">
                  <c:v>101</c:v>
                </c:pt>
                <c:pt idx="10">
                  <c:v>55</c:v>
                </c:pt>
                <c:pt idx="11">
                  <c:v>29</c:v>
                </c:pt>
                <c:pt idx="12">
                  <c:v>88</c:v>
                </c:pt>
                <c:pt idx="13">
                  <c:v>67</c:v>
                </c:pt>
              </c:numCache>
            </c:numRef>
          </c:val>
        </c:ser>
        <c:ser>
          <c:idx val="9"/>
          <c:order val="9"/>
          <c:tx>
            <c:strRef>
              <c:f>TP!$T$66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TP!$T$67:$T$80</c:f>
              <c:numCache>
                <c:formatCode>General</c:formatCode>
                <c:ptCount val="14"/>
                <c:pt idx="0">
                  <c:v>368</c:v>
                </c:pt>
                <c:pt idx="1">
                  <c:v>35</c:v>
                </c:pt>
                <c:pt idx="2">
                  <c:v>98</c:v>
                </c:pt>
                <c:pt idx="3">
                  <c:v>43</c:v>
                </c:pt>
                <c:pt idx="4">
                  <c:v>145</c:v>
                </c:pt>
                <c:pt idx="5">
                  <c:v>253</c:v>
                </c:pt>
                <c:pt idx="6">
                  <c:v>132</c:v>
                </c:pt>
                <c:pt idx="7">
                  <c:v>98</c:v>
                </c:pt>
                <c:pt idx="8">
                  <c:v>161</c:v>
                </c:pt>
                <c:pt idx="9">
                  <c:v>113</c:v>
                </c:pt>
                <c:pt idx="10">
                  <c:v>58</c:v>
                </c:pt>
                <c:pt idx="11">
                  <c:v>45</c:v>
                </c:pt>
                <c:pt idx="12">
                  <c:v>43</c:v>
                </c:pt>
                <c:pt idx="13">
                  <c:v>112</c:v>
                </c:pt>
              </c:numCache>
            </c:numRef>
          </c:val>
        </c:ser>
        <c:ser>
          <c:idx val="10"/>
          <c:order val="10"/>
          <c:tx>
            <c:strRef>
              <c:f>TP!$V$66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TP!$V$67:$V$80</c:f>
              <c:numCache>
                <c:formatCode>General</c:formatCode>
                <c:ptCount val="14"/>
                <c:pt idx="0">
                  <c:v>224</c:v>
                </c:pt>
                <c:pt idx="1">
                  <c:v>53</c:v>
                </c:pt>
                <c:pt idx="2">
                  <c:v>44</c:v>
                </c:pt>
                <c:pt idx="3">
                  <c:v>58</c:v>
                </c:pt>
                <c:pt idx="4">
                  <c:v>114</c:v>
                </c:pt>
                <c:pt idx="5">
                  <c:v>308</c:v>
                </c:pt>
                <c:pt idx="6">
                  <c:v>47</c:v>
                </c:pt>
                <c:pt idx="7">
                  <c:v>44</c:v>
                </c:pt>
                <c:pt idx="8">
                  <c:v>61</c:v>
                </c:pt>
                <c:pt idx="9">
                  <c:v>36</c:v>
                </c:pt>
                <c:pt idx="10">
                  <c:v>38</c:v>
                </c:pt>
                <c:pt idx="11">
                  <c:v>28</c:v>
                </c:pt>
                <c:pt idx="12">
                  <c:v>50</c:v>
                </c:pt>
                <c:pt idx="13">
                  <c:v>150</c:v>
                </c:pt>
              </c:numCache>
            </c:numRef>
          </c:val>
        </c:ser>
        <c:ser>
          <c:idx val="11"/>
          <c:order val="11"/>
          <c:tx>
            <c:strRef>
              <c:f>TP!$X$66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TP!$X$67:$X$80</c:f>
              <c:numCache>
                <c:formatCode>General</c:formatCode>
                <c:ptCount val="14"/>
                <c:pt idx="0">
                  <c:v>126</c:v>
                </c:pt>
                <c:pt idx="1">
                  <c:v>100</c:v>
                </c:pt>
                <c:pt idx="2">
                  <c:v>34</c:v>
                </c:pt>
                <c:pt idx="3">
                  <c:v>148</c:v>
                </c:pt>
                <c:pt idx="4">
                  <c:v>194</c:v>
                </c:pt>
                <c:pt idx="5">
                  <c:v>134</c:v>
                </c:pt>
                <c:pt idx="6">
                  <c:v>47</c:v>
                </c:pt>
                <c:pt idx="7">
                  <c:v>34</c:v>
                </c:pt>
                <c:pt idx="8">
                  <c:v>46</c:v>
                </c:pt>
                <c:pt idx="9">
                  <c:v>135</c:v>
                </c:pt>
                <c:pt idx="10">
                  <c:v>22</c:v>
                </c:pt>
                <c:pt idx="11">
                  <c:v>44</c:v>
                </c:pt>
                <c:pt idx="12">
                  <c:v>66</c:v>
                </c:pt>
                <c:pt idx="13">
                  <c:v>112</c:v>
                </c:pt>
              </c:numCache>
            </c:numRef>
          </c:val>
        </c:ser>
        <c:ser>
          <c:idx val="12"/>
          <c:order val="12"/>
          <c:tx>
            <c:strRef>
              <c:f>TP!$Z$66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TP!$Z$67:$Z$80</c:f>
              <c:numCache>
                <c:formatCode>General</c:formatCode>
                <c:ptCount val="14"/>
                <c:pt idx="0">
                  <c:v>102</c:v>
                </c:pt>
                <c:pt idx="1">
                  <c:v>109</c:v>
                </c:pt>
                <c:pt idx="2">
                  <c:v>69</c:v>
                </c:pt>
                <c:pt idx="3">
                  <c:v>107</c:v>
                </c:pt>
                <c:pt idx="4">
                  <c:v>170</c:v>
                </c:pt>
                <c:pt idx="5">
                  <c:v>37</c:v>
                </c:pt>
                <c:pt idx="6">
                  <c:v>86</c:v>
                </c:pt>
                <c:pt idx="7">
                  <c:v>69</c:v>
                </c:pt>
                <c:pt idx="8">
                  <c:v>80</c:v>
                </c:pt>
                <c:pt idx="9">
                  <c:v>59</c:v>
                </c:pt>
                <c:pt idx="10">
                  <c:v>43</c:v>
                </c:pt>
                <c:pt idx="11">
                  <c:v>52</c:v>
                </c:pt>
                <c:pt idx="12">
                  <c:v>68</c:v>
                </c:pt>
                <c:pt idx="13">
                  <c:v>90</c:v>
                </c:pt>
              </c:numCache>
            </c:numRef>
          </c:val>
        </c:ser>
        <c:ser>
          <c:idx val="13"/>
          <c:order val="13"/>
          <c:tx>
            <c:strRef>
              <c:f>TP!$AB$66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TP!$AB$67:$AB$80</c:f>
              <c:numCache>
                <c:formatCode>General</c:formatCode>
                <c:ptCount val="14"/>
                <c:pt idx="0">
                  <c:v>57</c:v>
                </c:pt>
                <c:pt idx="1">
                  <c:v>94</c:v>
                </c:pt>
                <c:pt idx="2">
                  <c:v>67</c:v>
                </c:pt>
                <c:pt idx="3">
                  <c:v>38</c:v>
                </c:pt>
                <c:pt idx="4">
                  <c:v>90</c:v>
                </c:pt>
                <c:pt idx="5">
                  <c:v>80</c:v>
                </c:pt>
                <c:pt idx="6">
                  <c:v>62</c:v>
                </c:pt>
                <c:pt idx="7">
                  <c:v>67</c:v>
                </c:pt>
                <c:pt idx="8">
                  <c:v>75</c:v>
                </c:pt>
                <c:pt idx="9">
                  <c:v>52</c:v>
                </c:pt>
                <c:pt idx="10">
                  <c:v>29</c:v>
                </c:pt>
                <c:pt idx="11">
                  <c:v>40</c:v>
                </c:pt>
                <c:pt idx="12">
                  <c:v>43</c:v>
                </c:pt>
                <c:pt idx="13">
                  <c:v>94</c:v>
                </c:pt>
              </c:numCache>
            </c:numRef>
          </c:val>
        </c:ser>
        <c:ser>
          <c:idx val="14"/>
          <c:order val="14"/>
          <c:tx>
            <c:strRef>
              <c:f>TP!$AD$66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TP!$AD$67:$AD$80</c:f>
              <c:numCache>
                <c:formatCode>General</c:formatCode>
                <c:ptCount val="14"/>
                <c:pt idx="0">
                  <c:v>118</c:v>
                </c:pt>
                <c:pt idx="1">
                  <c:v>91</c:v>
                </c:pt>
                <c:pt idx="2">
                  <c:v>46</c:v>
                </c:pt>
                <c:pt idx="3">
                  <c:v>51</c:v>
                </c:pt>
                <c:pt idx="4">
                  <c:v>120</c:v>
                </c:pt>
                <c:pt idx="5">
                  <c:v>31</c:v>
                </c:pt>
                <c:pt idx="6">
                  <c:v>80</c:v>
                </c:pt>
                <c:pt idx="7">
                  <c:v>46</c:v>
                </c:pt>
                <c:pt idx="8">
                  <c:v>104</c:v>
                </c:pt>
                <c:pt idx="9">
                  <c:v>145</c:v>
                </c:pt>
                <c:pt idx="10">
                  <c:v>25</c:v>
                </c:pt>
                <c:pt idx="11">
                  <c:v>79</c:v>
                </c:pt>
                <c:pt idx="12">
                  <c:v>17</c:v>
                </c:pt>
                <c:pt idx="13">
                  <c:v>674</c:v>
                </c:pt>
              </c:numCache>
            </c:numRef>
          </c:val>
        </c:ser>
        <c:marker val="1"/>
        <c:axId val="97423360"/>
        <c:axId val="97425280"/>
      </c:lineChart>
      <c:dateAx>
        <c:axId val="9742336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425280"/>
        <c:crosses val="autoZero"/>
        <c:auto val="1"/>
        <c:lblOffset val="100"/>
      </c:dateAx>
      <c:valAx>
        <c:axId val="97425280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423360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533050940509738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984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TP!$C$66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TP!$C$67:$C$81</c:f>
              <c:numCache>
                <c:formatCode>General</c:formatCode>
                <c:ptCount val="15"/>
                <c:pt idx="0">
                  <c:v>15</c:v>
                </c:pt>
                <c:pt idx="1">
                  <c:v>28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15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15</c:v>
                </c:pt>
                <c:pt idx="11">
                  <c:v>4</c:v>
                </c:pt>
                <c:pt idx="12">
                  <c:v>6</c:v>
                </c:pt>
                <c:pt idx="13">
                  <c:v>13</c:v>
                </c:pt>
              </c:numCache>
            </c:numRef>
          </c:val>
        </c:ser>
        <c:ser>
          <c:idx val="1"/>
          <c:order val="1"/>
          <c:tx>
            <c:strRef>
              <c:f>TP!$E$66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TP!$E$67:$E$81</c:f>
              <c:numCache>
                <c:formatCode>General</c:formatCode>
                <c:ptCount val="15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TP!$G$66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TP!$G$67:$G$81</c:f>
              <c:numCache>
                <c:formatCode>General</c:formatCode>
                <c:ptCount val="15"/>
                <c:pt idx="0">
                  <c:v>32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TP!$I$66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TP!$I$67:$I$81</c:f>
              <c:numCache>
                <c:formatCode>General</c:formatCode>
                <c:ptCount val="15"/>
                <c:pt idx="0">
                  <c:v>17</c:v>
                </c:pt>
                <c:pt idx="1">
                  <c:v>7</c:v>
                </c:pt>
                <c:pt idx="2">
                  <c:v>2</c:v>
                </c:pt>
                <c:pt idx="3">
                  <c:v>31</c:v>
                </c:pt>
                <c:pt idx="4">
                  <c:v>16</c:v>
                </c:pt>
                <c:pt idx="5">
                  <c:v>5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</c:ser>
        <c:ser>
          <c:idx val="4"/>
          <c:order val="4"/>
          <c:tx>
            <c:strRef>
              <c:f>TP!$K$66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TP!$K$67:$K$81</c:f>
              <c:numCache>
                <c:formatCode>General</c:formatCode>
                <c:ptCount val="15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TP!$M$66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TP!$M$67:$M$81</c:f>
              <c:numCache>
                <c:formatCode>General</c:formatCode>
                <c:ptCount val="15"/>
                <c:pt idx="0">
                  <c:v>18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13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11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</c:ser>
        <c:ser>
          <c:idx val="6"/>
          <c:order val="6"/>
          <c:tx>
            <c:strRef>
              <c:f>TP!$O$66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TP!$O$67:$O$80</c:f>
              <c:numCache>
                <c:formatCode>General</c:formatCode>
                <c:ptCount val="14"/>
                <c:pt idx="0">
                  <c:v>41</c:v>
                </c:pt>
                <c:pt idx="1">
                  <c:v>2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13</c:v>
                </c:pt>
                <c:pt idx="7">
                  <c:v>11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12</c:v>
                </c:pt>
                <c:pt idx="12">
                  <c:v>31</c:v>
                </c:pt>
                <c:pt idx="13">
                  <c:v>6</c:v>
                </c:pt>
              </c:numCache>
            </c:numRef>
          </c:val>
        </c:ser>
        <c:ser>
          <c:idx val="7"/>
          <c:order val="7"/>
          <c:tx>
            <c:strRef>
              <c:f>TP!$Q$66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TP!$Q$67:$Q$80</c:f>
              <c:numCache>
                <c:formatCode>General</c:formatCode>
                <c:ptCount val="14"/>
                <c:pt idx="0">
                  <c:v>31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17</c:v>
                </c:pt>
                <c:pt idx="13">
                  <c:v>8</c:v>
                </c:pt>
              </c:numCache>
            </c:numRef>
          </c:val>
        </c:ser>
        <c:ser>
          <c:idx val="8"/>
          <c:order val="8"/>
          <c:tx>
            <c:strRef>
              <c:f>TP!$S$66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TP!$S$67:$S$80</c:f>
              <c:numCache>
                <c:formatCode>General</c:formatCode>
                <c:ptCount val="14"/>
                <c:pt idx="0">
                  <c:v>21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12</c:v>
                </c:pt>
                <c:pt idx="13">
                  <c:v>8</c:v>
                </c:pt>
              </c:numCache>
            </c:numRef>
          </c:val>
        </c:ser>
        <c:ser>
          <c:idx val="9"/>
          <c:order val="9"/>
          <c:tx>
            <c:strRef>
              <c:f>TP!$U$66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TP!$U$67:$U$80</c:f>
              <c:numCache>
                <c:formatCode>General</c:formatCode>
                <c:ptCount val="14"/>
                <c:pt idx="0">
                  <c:v>26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28</c:v>
                </c:pt>
                <c:pt idx="5">
                  <c:v>32</c:v>
                </c:pt>
                <c:pt idx="6">
                  <c:v>10</c:v>
                </c:pt>
                <c:pt idx="7">
                  <c:v>3</c:v>
                </c:pt>
                <c:pt idx="8">
                  <c:v>13</c:v>
                </c:pt>
                <c:pt idx="9">
                  <c:v>9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TP!$W$66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TP!$W$67:$W$80</c:f>
              <c:numCache>
                <c:formatCode>General</c:formatCode>
                <c:ptCount val="14"/>
                <c:pt idx="0">
                  <c:v>21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29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TP!$Y$66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TP!$Y$67:$Y$80</c:f>
              <c:numCache>
                <c:formatCode>General</c:formatCode>
                <c:ptCount val="14"/>
                <c:pt idx="0">
                  <c:v>18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30</c:v>
                </c:pt>
                <c:pt idx="5">
                  <c:v>17</c:v>
                </c:pt>
                <c:pt idx="6">
                  <c:v>9</c:v>
                </c:pt>
                <c:pt idx="7">
                  <c:v>2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</c:numCache>
            </c:numRef>
          </c:val>
        </c:ser>
        <c:ser>
          <c:idx val="12"/>
          <c:order val="12"/>
          <c:tx>
            <c:strRef>
              <c:f>TP!$AA$66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TP!$AA$67:$AA$80</c:f>
              <c:numCache>
                <c:formatCode>General</c:formatCode>
                <c:ptCount val="14"/>
                <c:pt idx="0">
                  <c:v>22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37</c:v>
                </c:pt>
                <c:pt idx="5">
                  <c:v>4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</c:numCache>
            </c:numRef>
          </c:val>
        </c:ser>
        <c:ser>
          <c:idx val="13"/>
          <c:order val="13"/>
          <c:tx>
            <c:strRef>
              <c:f>TP!$AC$66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TP!$AC$67:$AC$80</c:f>
              <c:numCache>
                <c:formatCode>General</c:formatCode>
                <c:ptCount val="14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</c:numCache>
            </c:numRef>
          </c:val>
        </c:ser>
        <c:ser>
          <c:idx val="14"/>
          <c:order val="14"/>
          <c:tx>
            <c:strRef>
              <c:f>TP!$AE$66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TP!$A$67:$A$80</c:f>
              <c:numCache>
                <c:formatCode>m/d/yyyy</c:formatCode>
                <c:ptCount val="14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41320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TP!$AE$67:$AE$80</c:f>
              <c:numCache>
                <c:formatCode>General</c:formatCode>
                <c:ptCount val="14"/>
                <c:pt idx="0">
                  <c:v>14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1</c:v>
                </c:pt>
                <c:pt idx="6">
                  <c:v>9</c:v>
                </c:pt>
                <c:pt idx="7">
                  <c:v>6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22</c:v>
                </c:pt>
              </c:numCache>
            </c:numRef>
          </c:val>
        </c:ser>
        <c:marker val="1"/>
        <c:axId val="98133120"/>
        <c:axId val="98134656"/>
      </c:lineChart>
      <c:dateAx>
        <c:axId val="9813312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134656"/>
        <c:crosses val="autoZero"/>
        <c:auto val="1"/>
        <c:lblOffset val="100"/>
      </c:dateAx>
      <c:valAx>
        <c:axId val="9813465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133120"/>
        <c:crosses val="autoZero"/>
        <c:crossBetween val="between"/>
        <c:majorUnit val="5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</a:t>
            </a:r>
            <a:r>
              <a:rPr lang="en-US" baseline="0"/>
              <a:t> and 613)</a:t>
            </a:r>
          </a:p>
          <a:p>
            <a:pPr>
              <a:defRPr/>
            </a:pPr>
            <a:r>
              <a:rPr lang="en-US" sz="1800" b="1" i="0" baseline="0"/>
              <a:t>0.5-µm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239"/>
        </c:manualLayout>
      </c:layout>
      <c:lineChart>
        <c:grouping val="standard"/>
        <c:ser>
          <c:idx val="0"/>
          <c:order val="0"/>
          <c:tx>
            <c:strRef>
              <c:f>TP!$B$35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TP!$B$36:$B$61</c:f>
              <c:numCache>
                <c:formatCode>General</c:formatCode>
                <c:ptCount val="26"/>
                <c:pt idx="0">
                  <c:v>198</c:v>
                </c:pt>
                <c:pt idx="1">
                  <c:v>54</c:v>
                </c:pt>
                <c:pt idx="2">
                  <c:v>2</c:v>
                </c:pt>
                <c:pt idx="3">
                  <c:v>5</c:v>
                </c:pt>
                <c:pt idx="4">
                  <c:v>254</c:v>
                </c:pt>
                <c:pt idx="5">
                  <c:v>62</c:v>
                </c:pt>
                <c:pt idx="6">
                  <c:v>20</c:v>
                </c:pt>
                <c:pt idx="7">
                  <c:v>23</c:v>
                </c:pt>
                <c:pt idx="8">
                  <c:v>369</c:v>
                </c:pt>
                <c:pt idx="9">
                  <c:v>55</c:v>
                </c:pt>
                <c:pt idx="10">
                  <c:v>7</c:v>
                </c:pt>
                <c:pt idx="11">
                  <c:v>46</c:v>
                </c:pt>
                <c:pt idx="12">
                  <c:v>56</c:v>
                </c:pt>
                <c:pt idx="13">
                  <c:v>124</c:v>
                </c:pt>
                <c:pt idx="14">
                  <c:v>165</c:v>
                </c:pt>
                <c:pt idx="15">
                  <c:v>182</c:v>
                </c:pt>
                <c:pt idx="16">
                  <c:v>175</c:v>
                </c:pt>
                <c:pt idx="17">
                  <c:v>74</c:v>
                </c:pt>
                <c:pt idx="18">
                  <c:v>46</c:v>
                </c:pt>
                <c:pt idx="19">
                  <c:v>73</c:v>
                </c:pt>
                <c:pt idx="20">
                  <c:v>18</c:v>
                </c:pt>
                <c:pt idx="21">
                  <c:v>129</c:v>
                </c:pt>
                <c:pt idx="22">
                  <c:v>474</c:v>
                </c:pt>
                <c:pt idx="23">
                  <c:v>680</c:v>
                </c:pt>
                <c:pt idx="24">
                  <c:v>63</c:v>
                </c:pt>
                <c:pt idx="25">
                  <c:v>37</c:v>
                </c:pt>
              </c:numCache>
            </c:numRef>
          </c:val>
        </c:ser>
        <c:ser>
          <c:idx val="1"/>
          <c:order val="1"/>
          <c:tx>
            <c:strRef>
              <c:f>TP!$D$35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TP!$D$36:$D$61</c:f>
              <c:numCache>
                <c:formatCode>General</c:formatCode>
                <c:ptCount val="26"/>
                <c:pt idx="0">
                  <c:v>60</c:v>
                </c:pt>
                <c:pt idx="1">
                  <c:v>45</c:v>
                </c:pt>
                <c:pt idx="2">
                  <c:v>0</c:v>
                </c:pt>
                <c:pt idx="3">
                  <c:v>3</c:v>
                </c:pt>
                <c:pt idx="4">
                  <c:v>38</c:v>
                </c:pt>
                <c:pt idx="5">
                  <c:v>12</c:v>
                </c:pt>
                <c:pt idx="6">
                  <c:v>0</c:v>
                </c:pt>
                <c:pt idx="7">
                  <c:v>26</c:v>
                </c:pt>
                <c:pt idx="8">
                  <c:v>57</c:v>
                </c:pt>
                <c:pt idx="9">
                  <c:v>16</c:v>
                </c:pt>
                <c:pt idx="10">
                  <c:v>4</c:v>
                </c:pt>
                <c:pt idx="11">
                  <c:v>107</c:v>
                </c:pt>
                <c:pt idx="12">
                  <c:v>10</c:v>
                </c:pt>
                <c:pt idx="13">
                  <c:v>129</c:v>
                </c:pt>
                <c:pt idx="14">
                  <c:v>86</c:v>
                </c:pt>
                <c:pt idx="15">
                  <c:v>25</c:v>
                </c:pt>
                <c:pt idx="16">
                  <c:v>60</c:v>
                </c:pt>
                <c:pt idx="17">
                  <c:v>38</c:v>
                </c:pt>
                <c:pt idx="18">
                  <c:v>87</c:v>
                </c:pt>
                <c:pt idx="19">
                  <c:v>37</c:v>
                </c:pt>
                <c:pt idx="20">
                  <c:v>92</c:v>
                </c:pt>
                <c:pt idx="21">
                  <c:v>27</c:v>
                </c:pt>
                <c:pt idx="22">
                  <c:v>333</c:v>
                </c:pt>
                <c:pt idx="23">
                  <c:v>429</c:v>
                </c:pt>
                <c:pt idx="24">
                  <c:v>50</c:v>
                </c:pt>
                <c:pt idx="25">
                  <c:v>32</c:v>
                </c:pt>
              </c:numCache>
            </c:numRef>
          </c:val>
        </c:ser>
        <c:ser>
          <c:idx val="2"/>
          <c:order val="2"/>
          <c:tx>
            <c:strRef>
              <c:f>TP!$F$35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TP!$F$36:$F$61</c:f>
              <c:numCache>
                <c:formatCode>General</c:formatCode>
                <c:ptCount val="26"/>
                <c:pt idx="0">
                  <c:v>475</c:v>
                </c:pt>
                <c:pt idx="1">
                  <c:v>13</c:v>
                </c:pt>
                <c:pt idx="2">
                  <c:v>0</c:v>
                </c:pt>
                <c:pt idx="3">
                  <c:v>3</c:v>
                </c:pt>
                <c:pt idx="4">
                  <c:v>131</c:v>
                </c:pt>
                <c:pt idx="5">
                  <c:v>14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144</c:v>
                </c:pt>
                <c:pt idx="12">
                  <c:v>3</c:v>
                </c:pt>
                <c:pt idx="13">
                  <c:v>11</c:v>
                </c:pt>
                <c:pt idx="14">
                  <c:v>69</c:v>
                </c:pt>
                <c:pt idx="15">
                  <c:v>15</c:v>
                </c:pt>
                <c:pt idx="16">
                  <c:v>56</c:v>
                </c:pt>
                <c:pt idx="17">
                  <c:v>15</c:v>
                </c:pt>
                <c:pt idx="18">
                  <c:v>45</c:v>
                </c:pt>
                <c:pt idx="19">
                  <c:v>24</c:v>
                </c:pt>
                <c:pt idx="20">
                  <c:v>111</c:v>
                </c:pt>
                <c:pt idx="21">
                  <c:v>29</c:v>
                </c:pt>
                <c:pt idx="22">
                  <c:v>320</c:v>
                </c:pt>
                <c:pt idx="23">
                  <c:v>143</c:v>
                </c:pt>
                <c:pt idx="24">
                  <c:v>44</c:v>
                </c:pt>
                <c:pt idx="25">
                  <c:v>43</c:v>
                </c:pt>
              </c:numCache>
            </c:numRef>
          </c:val>
        </c:ser>
        <c:ser>
          <c:idx val="3"/>
          <c:order val="3"/>
          <c:tx>
            <c:strRef>
              <c:f>TP!$H$35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TP!$H$36:$H$61</c:f>
              <c:numCache>
                <c:formatCode>General</c:formatCode>
                <c:ptCount val="26"/>
                <c:pt idx="0">
                  <c:v>110</c:v>
                </c:pt>
                <c:pt idx="1">
                  <c:v>22</c:v>
                </c:pt>
                <c:pt idx="2">
                  <c:v>249</c:v>
                </c:pt>
                <c:pt idx="3">
                  <c:v>2</c:v>
                </c:pt>
                <c:pt idx="4">
                  <c:v>23</c:v>
                </c:pt>
                <c:pt idx="5">
                  <c:v>88</c:v>
                </c:pt>
                <c:pt idx="6">
                  <c:v>6</c:v>
                </c:pt>
                <c:pt idx="7">
                  <c:v>6</c:v>
                </c:pt>
                <c:pt idx="8">
                  <c:v>75</c:v>
                </c:pt>
                <c:pt idx="9">
                  <c:v>71</c:v>
                </c:pt>
                <c:pt idx="10">
                  <c:v>5</c:v>
                </c:pt>
                <c:pt idx="11">
                  <c:v>25</c:v>
                </c:pt>
                <c:pt idx="12">
                  <c:v>27</c:v>
                </c:pt>
                <c:pt idx="13">
                  <c:v>87</c:v>
                </c:pt>
                <c:pt idx="14">
                  <c:v>91</c:v>
                </c:pt>
                <c:pt idx="15">
                  <c:v>12</c:v>
                </c:pt>
                <c:pt idx="16">
                  <c:v>57</c:v>
                </c:pt>
                <c:pt idx="17">
                  <c:v>31</c:v>
                </c:pt>
                <c:pt idx="18">
                  <c:v>78</c:v>
                </c:pt>
                <c:pt idx="19">
                  <c:v>75</c:v>
                </c:pt>
                <c:pt idx="20">
                  <c:v>203</c:v>
                </c:pt>
                <c:pt idx="21">
                  <c:v>145</c:v>
                </c:pt>
                <c:pt idx="22">
                  <c:v>171</c:v>
                </c:pt>
                <c:pt idx="23">
                  <c:v>375</c:v>
                </c:pt>
                <c:pt idx="24">
                  <c:v>41</c:v>
                </c:pt>
                <c:pt idx="25">
                  <c:v>112</c:v>
                </c:pt>
              </c:numCache>
            </c:numRef>
          </c:val>
        </c:ser>
        <c:ser>
          <c:idx val="4"/>
          <c:order val="4"/>
          <c:tx>
            <c:strRef>
              <c:f>TP!$J$35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TP!$J$36:$J$61</c:f>
              <c:numCache>
                <c:formatCode>General</c:formatCode>
                <c:ptCount val="26"/>
                <c:pt idx="0">
                  <c:v>53</c:v>
                </c:pt>
                <c:pt idx="1">
                  <c:v>28</c:v>
                </c:pt>
                <c:pt idx="2">
                  <c:v>13</c:v>
                </c:pt>
                <c:pt idx="3">
                  <c:v>5</c:v>
                </c:pt>
                <c:pt idx="4">
                  <c:v>21</c:v>
                </c:pt>
                <c:pt idx="5">
                  <c:v>24</c:v>
                </c:pt>
                <c:pt idx="6">
                  <c:v>4</c:v>
                </c:pt>
                <c:pt idx="7">
                  <c:v>6</c:v>
                </c:pt>
                <c:pt idx="8">
                  <c:v>16</c:v>
                </c:pt>
                <c:pt idx="9">
                  <c:v>71</c:v>
                </c:pt>
                <c:pt idx="10">
                  <c:v>8</c:v>
                </c:pt>
                <c:pt idx="11">
                  <c:v>31</c:v>
                </c:pt>
                <c:pt idx="12">
                  <c:v>7</c:v>
                </c:pt>
                <c:pt idx="13">
                  <c:v>71</c:v>
                </c:pt>
                <c:pt idx="14">
                  <c:v>36</c:v>
                </c:pt>
                <c:pt idx="15">
                  <c:v>2</c:v>
                </c:pt>
                <c:pt idx="16">
                  <c:v>141</c:v>
                </c:pt>
                <c:pt idx="17">
                  <c:v>59</c:v>
                </c:pt>
                <c:pt idx="18">
                  <c:v>20</c:v>
                </c:pt>
                <c:pt idx="19">
                  <c:v>28</c:v>
                </c:pt>
                <c:pt idx="20">
                  <c:v>90</c:v>
                </c:pt>
                <c:pt idx="21">
                  <c:v>82</c:v>
                </c:pt>
                <c:pt idx="22">
                  <c:v>34</c:v>
                </c:pt>
                <c:pt idx="23">
                  <c:v>240</c:v>
                </c:pt>
                <c:pt idx="24">
                  <c:v>58</c:v>
                </c:pt>
                <c:pt idx="25">
                  <c:v>59</c:v>
                </c:pt>
              </c:numCache>
            </c:numRef>
          </c:val>
        </c:ser>
        <c:ser>
          <c:idx val="5"/>
          <c:order val="5"/>
          <c:tx>
            <c:strRef>
              <c:f>TP!$L$35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TP!$L$36:$L$61</c:f>
              <c:numCache>
                <c:formatCode>General</c:formatCode>
                <c:ptCount val="26"/>
                <c:pt idx="0">
                  <c:v>21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  <c:pt idx="4">
                  <c:v>70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43</c:v>
                </c:pt>
                <c:pt idx="10">
                  <c:v>13</c:v>
                </c:pt>
                <c:pt idx="11">
                  <c:v>24</c:v>
                </c:pt>
                <c:pt idx="12">
                  <c:v>18</c:v>
                </c:pt>
                <c:pt idx="13">
                  <c:v>6</c:v>
                </c:pt>
                <c:pt idx="14">
                  <c:v>137</c:v>
                </c:pt>
                <c:pt idx="15">
                  <c:v>0</c:v>
                </c:pt>
                <c:pt idx="16">
                  <c:v>90</c:v>
                </c:pt>
                <c:pt idx="17">
                  <c:v>305</c:v>
                </c:pt>
                <c:pt idx="18">
                  <c:v>121</c:v>
                </c:pt>
                <c:pt idx="19">
                  <c:v>63</c:v>
                </c:pt>
                <c:pt idx="20">
                  <c:v>83</c:v>
                </c:pt>
                <c:pt idx="21">
                  <c:v>62</c:v>
                </c:pt>
                <c:pt idx="22">
                  <c:v>144</c:v>
                </c:pt>
                <c:pt idx="23">
                  <c:v>116</c:v>
                </c:pt>
                <c:pt idx="24">
                  <c:v>28</c:v>
                </c:pt>
                <c:pt idx="25">
                  <c:v>27</c:v>
                </c:pt>
              </c:numCache>
            </c:numRef>
          </c:val>
        </c:ser>
        <c:ser>
          <c:idx val="6"/>
          <c:order val="6"/>
          <c:tx>
            <c:strRef>
              <c:f>TP!$N$35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TP!$N$36:$N$61</c:f>
              <c:numCache>
                <c:formatCode>General</c:formatCode>
                <c:ptCount val="26"/>
                <c:pt idx="0">
                  <c:v>20</c:v>
                </c:pt>
                <c:pt idx="1">
                  <c:v>214</c:v>
                </c:pt>
                <c:pt idx="2">
                  <c:v>9</c:v>
                </c:pt>
                <c:pt idx="3">
                  <c:v>14</c:v>
                </c:pt>
                <c:pt idx="4">
                  <c:v>34</c:v>
                </c:pt>
                <c:pt idx="5" formatCode="@">
                  <c:v>17</c:v>
                </c:pt>
                <c:pt idx="6">
                  <c:v>53</c:v>
                </c:pt>
                <c:pt idx="7">
                  <c:v>1</c:v>
                </c:pt>
                <c:pt idx="8">
                  <c:v>61</c:v>
                </c:pt>
                <c:pt idx="9">
                  <c:v>117</c:v>
                </c:pt>
                <c:pt idx="10">
                  <c:v>25</c:v>
                </c:pt>
                <c:pt idx="11">
                  <c:v>74</c:v>
                </c:pt>
                <c:pt idx="12">
                  <c:v>12</c:v>
                </c:pt>
                <c:pt idx="13">
                  <c:v>13</c:v>
                </c:pt>
                <c:pt idx="14">
                  <c:v>80</c:v>
                </c:pt>
                <c:pt idx="15">
                  <c:v>5</c:v>
                </c:pt>
                <c:pt idx="16">
                  <c:v>28</c:v>
                </c:pt>
                <c:pt idx="17">
                  <c:v>47</c:v>
                </c:pt>
                <c:pt idx="18">
                  <c:v>32</c:v>
                </c:pt>
                <c:pt idx="19">
                  <c:v>8</c:v>
                </c:pt>
                <c:pt idx="20">
                  <c:v>28</c:v>
                </c:pt>
                <c:pt idx="21">
                  <c:v>217</c:v>
                </c:pt>
                <c:pt idx="22">
                  <c:v>117</c:v>
                </c:pt>
                <c:pt idx="23">
                  <c:v>74</c:v>
                </c:pt>
                <c:pt idx="24">
                  <c:v>20</c:v>
                </c:pt>
                <c:pt idx="25">
                  <c:v>33</c:v>
                </c:pt>
              </c:numCache>
            </c:numRef>
          </c:val>
        </c:ser>
        <c:ser>
          <c:idx val="7"/>
          <c:order val="7"/>
          <c:tx>
            <c:strRef>
              <c:f>TP!$P$35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TP!$P$36:$P$61</c:f>
              <c:numCache>
                <c:formatCode>General</c:formatCode>
                <c:ptCount val="26"/>
                <c:pt idx="0">
                  <c:v>16</c:v>
                </c:pt>
                <c:pt idx="1">
                  <c:v>317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 formatCode="@">
                  <c:v>18</c:v>
                </c:pt>
                <c:pt idx="6">
                  <c:v>58</c:v>
                </c:pt>
                <c:pt idx="7">
                  <c:v>4</c:v>
                </c:pt>
                <c:pt idx="8">
                  <c:v>51</c:v>
                </c:pt>
                <c:pt idx="9">
                  <c:v>135</c:v>
                </c:pt>
                <c:pt idx="10">
                  <c:v>52</c:v>
                </c:pt>
                <c:pt idx="11">
                  <c:v>267</c:v>
                </c:pt>
                <c:pt idx="12">
                  <c:v>15</c:v>
                </c:pt>
                <c:pt idx="13">
                  <c:v>5</c:v>
                </c:pt>
                <c:pt idx="14">
                  <c:v>37</c:v>
                </c:pt>
                <c:pt idx="15">
                  <c:v>4</c:v>
                </c:pt>
                <c:pt idx="16">
                  <c:v>16</c:v>
                </c:pt>
                <c:pt idx="17">
                  <c:v>20</c:v>
                </c:pt>
                <c:pt idx="18">
                  <c:v>16</c:v>
                </c:pt>
                <c:pt idx="19">
                  <c:v>5</c:v>
                </c:pt>
                <c:pt idx="20">
                  <c:v>8</c:v>
                </c:pt>
                <c:pt idx="21">
                  <c:v>17</c:v>
                </c:pt>
                <c:pt idx="22">
                  <c:v>47</c:v>
                </c:pt>
                <c:pt idx="23">
                  <c:v>7</c:v>
                </c:pt>
                <c:pt idx="24">
                  <c:v>24</c:v>
                </c:pt>
                <c:pt idx="25">
                  <c:v>7</c:v>
                </c:pt>
              </c:numCache>
            </c:numRef>
          </c:val>
        </c:ser>
        <c:ser>
          <c:idx val="8"/>
          <c:order val="8"/>
          <c:tx>
            <c:strRef>
              <c:f>TP!$R$35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TP!$R$36:$R$61</c:f>
              <c:numCache>
                <c:formatCode>General</c:formatCode>
                <c:ptCount val="26"/>
                <c:pt idx="0">
                  <c:v>362</c:v>
                </c:pt>
                <c:pt idx="1">
                  <c:v>125</c:v>
                </c:pt>
                <c:pt idx="2">
                  <c:v>3</c:v>
                </c:pt>
                <c:pt idx="3">
                  <c:v>97</c:v>
                </c:pt>
                <c:pt idx="4">
                  <c:v>26</c:v>
                </c:pt>
                <c:pt idx="5" formatCode="@">
                  <c:v>46</c:v>
                </c:pt>
                <c:pt idx="6">
                  <c:v>47</c:v>
                </c:pt>
                <c:pt idx="7">
                  <c:v>12</c:v>
                </c:pt>
                <c:pt idx="8">
                  <c:v>23</c:v>
                </c:pt>
                <c:pt idx="9">
                  <c:v>184</c:v>
                </c:pt>
                <c:pt idx="10">
                  <c:v>22</c:v>
                </c:pt>
                <c:pt idx="11">
                  <c:v>133</c:v>
                </c:pt>
                <c:pt idx="12">
                  <c:v>21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  <c:pt idx="17">
                  <c:v>7</c:v>
                </c:pt>
                <c:pt idx="18">
                  <c:v>30</c:v>
                </c:pt>
                <c:pt idx="19">
                  <c:v>36</c:v>
                </c:pt>
                <c:pt idx="20">
                  <c:v>3</c:v>
                </c:pt>
                <c:pt idx="21">
                  <c:v>11</c:v>
                </c:pt>
                <c:pt idx="22">
                  <c:v>168</c:v>
                </c:pt>
                <c:pt idx="23">
                  <c:v>9</c:v>
                </c:pt>
                <c:pt idx="24">
                  <c:v>13</c:v>
                </c:pt>
                <c:pt idx="25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TP!$T$35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TP!$T$36:$T$61</c:f>
              <c:numCache>
                <c:formatCode>General</c:formatCode>
                <c:ptCount val="26"/>
                <c:pt idx="0">
                  <c:v>33</c:v>
                </c:pt>
                <c:pt idx="1">
                  <c:v>107</c:v>
                </c:pt>
                <c:pt idx="2" formatCode="@">
                  <c:v>26</c:v>
                </c:pt>
                <c:pt idx="3">
                  <c:v>5</c:v>
                </c:pt>
                <c:pt idx="4">
                  <c:v>8</c:v>
                </c:pt>
                <c:pt idx="5" formatCode="@">
                  <c:v>3</c:v>
                </c:pt>
                <c:pt idx="6">
                  <c:v>11</c:v>
                </c:pt>
                <c:pt idx="7" formatCode="@">
                  <c:v>5</c:v>
                </c:pt>
                <c:pt idx="8" formatCode="@">
                  <c:v>29</c:v>
                </c:pt>
                <c:pt idx="9" formatCode="@">
                  <c:v>31</c:v>
                </c:pt>
                <c:pt idx="10" formatCode="@">
                  <c:v>0</c:v>
                </c:pt>
                <c:pt idx="11" formatCode="@">
                  <c:v>9</c:v>
                </c:pt>
                <c:pt idx="12" formatCode="@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TP!$V$35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TP!$V$36:$V$61</c:f>
              <c:numCache>
                <c:formatCode>General</c:formatCode>
                <c:ptCount val="26"/>
                <c:pt idx="0">
                  <c:v>38</c:v>
                </c:pt>
                <c:pt idx="1">
                  <c:v>139</c:v>
                </c:pt>
                <c:pt idx="2">
                  <c:v>32</c:v>
                </c:pt>
                <c:pt idx="3">
                  <c:v>8</c:v>
                </c:pt>
                <c:pt idx="4">
                  <c:v>1</c:v>
                </c:pt>
                <c:pt idx="5" formatCode="@">
                  <c:v>9</c:v>
                </c:pt>
                <c:pt idx="6">
                  <c:v>34</c:v>
                </c:pt>
                <c:pt idx="7">
                  <c:v>2</c:v>
                </c:pt>
                <c:pt idx="8">
                  <c:v>29</c:v>
                </c:pt>
                <c:pt idx="9">
                  <c:v>703</c:v>
                </c:pt>
                <c:pt idx="10">
                  <c:v>1</c:v>
                </c:pt>
                <c:pt idx="11">
                  <c:v>22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TP!$X$35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TP!$X$36:$X$61</c:f>
              <c:numCache>
                <c:formatCode>General</c:formatCode>
                <c:ptCount val="26"/>
                <c:pt idx="0">
                  <c:v>344</c:v>
                </c:pt>
                <c:pt idx="1">
                  <c:v>174</c:v>
                </c:pt>
                <c:pt idx="2">
                  <c:v>43</c:v>
                </c:pt>
                <c:pt idx="3">
                  <c:v>2</c:v>
                </c:pt>
                <c:pt idx="4">
                  <c:v>8</c:v>
                </c:pt>
                <c:pt idx="5" formatCode="@">
                  <c:v>8</c:v>
                </c:pt>
                <c:pt idx="6">
                  <c:v>19</c:v>
                </c:pt>
                <c:pt idx="7">
                  <c:v>1</c:v>
                </c:pt>
                <c:pt idx="8">
                  <c:v>37</c:v>
                </c:pt>
                <c:pt idx="9">
                  <c:v>112</c:v>
                </c:pt>
                <c:pt idx="10">
                  <c:v>40</c:v>
                </c:pt>
                <c:pt idx="11">
                  <c:v>37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536448"/>
        <c:axId val="98546816"/>
      </c:lineChart>
      <c:dateAx>
        <c:axId val="9853644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546816"/>
        <c:crosses val="autoZero"/>
        <c:auto val="1"/>
        <c:lblOffset val="100"/>
      </c:dateAx>
      <c:valAx>
        <c:axId val="98546816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536448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 </a:t>
            </a:r>
            <a:r>
              <a:rPr lang="en-US" baseline="0"/>
              <a:t>and 613)</a:t>
            </a:r>
          </a:p>
          <a:p>
            <a:pPr>
              <a:defRPr/>
            </a:pPr>
            <a:r>
              <a:rPr lang="en-US" sz="1800" b="1" i="0" baseline="0"/>
              <a:t>5.0-µm Particles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1857221846990292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151"/>
        </c:manualLayout>
      </c:layout>
      <c:lineChart>
        <c:grouping val="standard"/>
        <c:ser>
          <c:idx val="0"/>
          <c:order val="0"/>
          <c:tx>
            <c:strRef>
              <c:f>TP!$C$35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TP!$C$36:$C$61</c:f>
              <c:numCache>
                <c:formatCode>General</c:formatCode>
                <c:ptCount val="26"/>
                <c:pt idx="0">
                  <c:v>11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7</c:v>
                </c:pt>
                <c:pt idx="15">
                  <c:v>24</c:v>
                </c:pt>
                <c:pt idx="16">
                  <c:v>23</c:v>
                </c:pt>
                <c:pt idx="17">
                  <c:v>12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42</c:v>
                </c:pt>
                <c:pt idx="23">
                  <c:v>22</c:v>
                </c:pt>
                <c:pt idx="24">
                  <c:v>17</c:v>
                </c:pt>
                <c:pt idx="25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TP!$E$35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TP!$E$36:$E$61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21</c:v>
                </c:pt>
                <c:pt idx="12">
                  <c:v>2</c:v>
                </c:pt>
                <c:pt idx="13">
                  <c:v>16</c:v>
                </c:pt>
                <c:pt idx="14">
                  <c:v>12</c:v>
                </c:pt>
                <c:pt idx="15">
                  <c:v>2</c:v>
                </c:pt>
                <c:pt idx="16">
                  <c:v>7</c:v>
                </c:pt>
                <c:pt idx="17">
                  <c:v>0</c:v>
                </c:pt>
                <c:pt idx="18">
                  <c:v>15</c:v>
                </c:pt>
                <c:pt idx="19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19</c:v>
                </c:pt>
                <c:pt idx="23">
                  <c:v>21</c:v>
                </c:pt>
                <c:pt idx="24">
                  <c:v>12</c:v>
                </c:pt>
                <c:pt idx="25">
                  <c:v>4</c:v>
                </c:pt>
              </c:numCache>
            </c:numRef>
          </c:val>
        </c:ser>
        <c:ser>
          <c:idx val="2"/>
          <c:order val="2"/>
          <c:tx>
            <c:strRef>
              <c:f>TP!$G$35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TP!$G$36:$G$61</c:f>
              <c:numCache>
                <c:formatCode>General</c:formatCode>
                <c:ptCount val="2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18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18</c:v>
                </c:pt>
                <c:pt idx="21">
                  <c:v>4</c:v>
                </c:pt>
                <c:pt idx="22">
                  <c:v>27</c:v>
                </c:pt>
                <c:pt idx="23">
                  <c:v>13</c:v>
                </c:pt>
                <c:pt idx="24">
                  <c:v>9</c:v>
                </c:pt>
                <c:pt idx="25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TP!$I$35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TP!$I$36:$I$61</c:f>
              <c:numCache>
                <c:formatCode>General</c:formatCode>
                <c:ptCount val="26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12</c:v>
                </c:pt>
                <c:pt idx="17">
                  <c:v>0</c:v>
                </c:pt>
                <c:pt idx="18">
                  <c:v>7</c:v>
                </c:pt>
                <c:pt idx="19">
                  <c:v>15</c:v>
                </c:pt>
                <c:pt idx="20">
                  <c:v>12</c:v>
                </c:pt>
                <c:pt idx="21">
                  <c:v>14</c:v>
                </c:pt>
                <c:pt idx="22">
                  <c:v>19</c:v>
                </c:pt>
                <c:pt idx="23">
                  <c:v>13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</c:ser>
        <c:ser>
          <c:idx val="4"/>
          <c:order val="4"/>
          <c:tx>
            <c:strRef>
              <c:f>TP!$K$35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TP!$K$36:$K$61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22</c:v>
                </c:pt>
                <c:pt idx="17">
                  <c:v>8</c:v>
                </c:pt>
                <c:pt idx="18">
                  <c:v>1</c:v>
                </c:pt>
                <c:pt idx="19">
                  <c:v>4</c:v>
                </c:pt>
                <c:pt idx="20">
                  <c:v>8</c:v>
                </c:pt>
                <c:pt idx="21">
                  <c:v>17</c:v>
                </c:pt>
                <c:pt idx="22">
                  <c:v>28</c:v>
                </c:pt>
                <c:pt idx="23">
                  <c:v>19</c:v>
                </c:pt>
                <c:pt idx="24">
                  <c:v>8</c:v>
                </c:pt>
                <c:pt idx="25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TP!$M$36:$M$61</c:f>
              <c:numCache>
                <c:formatCode>General</c:formatCode>
                <c:ptCount val="2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2</c:v>
                </c:pt>
                <c:pt idx="20">
                  <c:v>9</c:v>
                </c:pt>
                <c:pt idx="21">
                  <c:v>8</c:v>
                </c:pt>
                <c:pt idx="22">
                  <c:v>16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</c:ser>
        <c:ser>
          <c:idx val="6"/>
          <c:order val="6"/>
          <c:tx>
            <c:strRef>
              <c:f>TP!$O$35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TP!$O$36:$O$61</c:f>
              <c:numCache>
                <c:formatCode>General</c:formatCode>
                <c:ptCount val="2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 formatCode="@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8</c:v>
                </c:pt>
                <c:pt idx="22">
                  <c:v>23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TP!$Q$36:$Q$61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 formatCode="@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9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TP!$S$36:$S$61</c:f>
              <c:numCache>
                <c:formatCode>General</c:formatCode>
                <c:ptCount val="26"/>
                <c:pt idx="0">
                  <c:v>14</c:v>
                </c:pt>
                <c:pt idx="1">
                  <c:v>4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  <c:pt idx="5" formatCode="@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TP!$U$36:$U$61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 formatCode="@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 formatCode="0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TP!$W$35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TP!$W$36:$W$61</c:f>
              <c:numCache>
                <c:formatCode>General</c:formatCode>
                <c:ptCount val="2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 formatCode="@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TP!$A$36:$A$61</c:f>
              <c:numCache>
                <c:formatCode>m/d/yyyy</c:formatCode>
                <c:ptCount val="26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41276</c:v>
                </c:pt>
                <c:pt idx="14">
                  <c:v>41283</c:v>
                </c:pt>
                <c:pt idx="15">
                  <c:v>41291</c:v>
                </c:pt>
                <c:pt idx="16">
                  <c:v>41299</c:v>
                </c:pt>
                <c:pt idx="17">
                  <c:v>41305</c:v>
                </c:pt>
                <c:pt idx="18">
                  <c:v>41315</c:v>
                </c:pt>
                <c:pt idx="19">
                  <c:v>41319</c:v>
                </c:pt>
                <c:pt idx="20">
                  <c:v>41325</c:v>
                </c:pt>
                <c:pt idx="21">
                  <c:v>41334</c:v>
                </c:pt>
                <c:pt idx="22">
                  <c:v>41341</c:v>
                </c:pt>
                <c:pt idx="23">
                  <c:v>41348</c:v>
                </c:pt>
                <c:pt idx="24">
                  <c:v>41354</c:v>
                </c:pt>
                <c:pt idx="25">
                  <c:v>41358</c:v>
                </c:pt>
              </c:numCache>
            </c:numRef>
          </c:cat>
          <c:val>
            <c:numRef>
              <c:f>TP!$Y$36:$Y$61</c:f>
              <c:numCache>
                <c:formatCode>General</c:formatCode>
                <c:ptCount val="26"/>
                <c:pt idx="0">
                  <c:v>13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 formatCode="@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588544"/>
        <c:axId val="98607104"/>
      </c:lineChart>
      <c:dateAx>
        <c:axId val="9858854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607104"/>
        <c:crosses val="autoZero"/>
        <c:auto val="1"/>
        <c:lblOffset val="100"/>
      </c:dateAx>
      <c:valAx>
        <c:axId val="9860710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588544"/>
        <c:crosses val="autoZero"/>
        <c:crossBetween val="between"/>
        <c:majorUnit val="5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8678656"/>
        <c:axId val="98680192"/>
      </c:barChart>
      <c:catAx>
        <c:axId val="98678656"/>
        <c:scaling>
          <c:orientation val="minMax"/>
        </c:scaling>
        <c:axPos val="b"/>
        <c:tickLblPos val="nextTo"/>
        <c:crossAx val="98680192"/>
        <c:crosses val="autoZero"/>
        <c:auto val="1"/>
        <c:lblAlgn val="ctr"/>
        <c:lblOffset val="100"/>
      </c:catAx>
      <c:valAx>
        <c:axId val="98680192"/>
        <c:scaling>
          <c:orientation val="minMax"/>
        </c:scaling>
        <c:axPos val="l"/>
        <c:majorGridlines/>
        <c:tickLblPos val="nextTo"/>
        <c:crossAx val="98678656"/>
        <c:crosses val="autoZero"/>
        <c:crossBetween val="between"/>
      </c:valAx>
    </c:plotArea>
    <c:legend>
      <c:legendPos val="r"/>
    </c:legend>
    <c:plotVisOnly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7 (Rooms 608 and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5867039622651955"/>
          <c:y val="2.0181111972914076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15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AV!$B$4:$B$32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140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AV!$C$4:$C$31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2"/>
          <c:tx>
            <c:strRef>
              <c:f>AV!$D$3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AV!$D$4:$D$31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AV!$E$4:$E$31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98060928"/>
        <c:axId val="98071680"/>
      </c:lineChart>
      <c:dateAx>
        <c:axId val="9806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071680"/>
        <c:crosses val="autoZero"/>
        <c:auto val="1"/>
        <c:lblOffset val="100"/>
        <c:majorUnit val="7"/>
        <c:majorTimeUnit val="days"/>
      </c:dateAx>
      <c:valAx>
        <c:axId val="980716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8060928"/>
        <c:crosses val="autoZero"/>
        <c:crossBetween val="between"/>
        <c:majorUnit val="5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6 (Room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903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</c:f>
              <c:strCache>
                <c:ptCount val="1"/>
                <c:pt idx="0">
                  <c:v>A4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AV!$F$4:$F$31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99878016"/>
        <c:axId val="99879936"/>
      </c:lineChart>
      <c:dateAx>
        <c:axId val="9987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879936"/>
        <c:crosses val="autoZero"/>
        <c:auto val="1"/>
        <c:lblOffset val="100"/>
      </c:dateAx>
      <c:valAx>
        <c:axId val="9987993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878016"/>
        <c:crosses val="autoZero"/>
        <c:crossBetween val="between"/>
        <c:majorUnit val="2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6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Q1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43323700328746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"/>
          <c:w val="0.85539547451776365"/>
          <c:h val="0.73710383245675204"/>
        </c:manualLayout>
      </c:layout>
      <c:lineChart>
        <c:grouping val="standard"/>
        <c:ser>
          <c:idx val="0"/>
          <c:order val="0"/>
          <c:tx>
            <c:strRef>
              <c:f>AV!$D$92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AV!$A$93:$A$119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AV!$D$93:$D$119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99916416"/>
        <c:axId val="99927168"/>
      </c:lineChart>
      <c:dateAx>
        <c:axId val="9991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927168"/>
        <c:crosses val="autoZero"/>
        <c:auto val="1"/>
        <c:lblOffset val="100"/>
      </c:dateAx>
      <c:valAx>
        <c:axId val="99927168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99916416"/>
        <c:crosses val="autoZero"/>
        <c:crossBetween val="between"/>
        <c:majorUnit val="2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Q1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821070167765602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44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AV!$C$92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AV!$C$93:$C$119</c:f>
              <c:numCache>
                <c:formatCode>General</c:formatCode>
                <c:ptCount val="2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AV!$E$92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AV!$E$93:$E$119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AV!$F$92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AV!$F$93:$F$119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AV!$G$92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AV!$G$93:$G$119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99962880"/>
        <c:axId val="99964800"/>
      </c:lineChart>
      <c:dateAx>
        <c:axId val="9996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964800"/>
        <c:crosses val="autoZero"/>
        <c:auto val="1"/>
        <c:lblOffset val="100"/>
      </c:dateAx>
      <c:valAx>
        <c:axId val="999648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99962880"/>
        <c:crosses val="autoZero"/>
        <c:crossBetween val="between"/>
        <c:majorUnit val="5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6 (Room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28675812484970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2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AV!$I$161</c:f>
              <c:strCache>
                <c:ptCount val="1"/>
                <c:pt idx="0">
                  <c:v>A7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AV!$I$162:$I$178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marker val="1"/>
        <c:axId val="100144256"/>
        <c:axId val="100146560"/>
      </c:lineChart>
      <c:dateAx>
        <c:axId val="10014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146560"/>
        <c:crosses val="autoZero"/>
        <c:auto val="1"/>
        <c:lblOffset val="100"/>
      </c:dateAx>
      <c:valAx>
        <c:axId val="100146560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144256"/>
        <c:crosses val="autoZero"/>
        <c:crossBetween val="between"/>
        <c:majorUnit val="2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</c:f>
              <c:strCache>
                <c:ptCount val="1"/>
                <c:pt idx="0">
                  <c:v>A4 5.0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TP!$AA$4:$AA$30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marker val="1"/>
        <c:axId val="94245248"/>
        <c:axId val="94246784"/>
      </c:lineChart>
      <c:dateAx>
        <c:axId val="942452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246784"/>
        <c:crosses val="autoZero"/>
        <c:auto val="1"/>
        <c:lblOffset val="100"/>
      </c:dateAx>
      <c:valAx>
        <c:axId val="9424678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245248"/>
        <c:crosses val="autoZero"/>
        <c:crossBetween val="between"/>
        <c:majorUnit val="20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8 (Rooms 620 and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5867039622651955"/>
          <c:y val="2.0181111972914219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2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AV!$B$162:$B$178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</c:ser>
        <c:ser>
          <c:idx val="1"/>
          <c:order val="1"/>
          <c:tx>
            <c:strRef>
              <c:f>AV!$C$161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AV!$C$162:$C$178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27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AV!$D$161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AV!$D$162:$D$178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AV!$E$161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AV!$E$162:$E$178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AV!$F$161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AV!$F$162:$F$178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AV!$G$161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AV!$A$162:$A$178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AV!$G$162:$G$178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ser>
          <c:idx val="6"/>
          <c:order val="6"/>
          <c:tx>
            <c:strRef>
              <c:f>AV!$H$161</c:f>
              <c:strCache>
                <c:ptCount val="1"/>
                <c:pt idx="0">
                  <c:v>A6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AV!$H$162:$H$178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</c:ser>
        <c:marker val="1"/>
        <c:axId val="97979776"/>
        <c:axId val="97994624"/>
      </c:lineChart>
      <c:dateAx>
        <c:axId val="9797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994624"/>
        <c:crosses val="autoZero"/>
        <c:auto val="1"/>
        <c:lblOffset val="100"/>
      </c:dateAx>
      <c:valAx>
        <c:axId val="9799462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7979776"/>
        <c:crosses val="autoZero"/>
        <c:crossBetween val="between"/>
        <c:majorUnit val="5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Buffer Prep Area ISO 8 (Rooms 618 and 619)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8046472327258187"/>
          <c:y val="2.018111197291469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1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AV!$B$143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AV!$A$144:$A$157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AV!$B$144:$B$157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AV!$C$143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AV!$A$144:$A$157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AV!$C$144:$C$157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AV!$D$143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AV!$A$144:$A$157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AV!$D$144:$D$157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AV!$E$143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AV!$A$144:$A$157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AV!$E$144:$E$157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2">
                  <c:v>8</c:v>
                </c:pt>
                <c:pt idx="13">
                  <c:v>3</c:v>
                </c:pt>
              </c:numCache>
            </c:numRef>
          </c:val>
        </c:ser>
        <c:marker val="1"/>
        <c:axId val="99823616"/>
        <c:axId val="99825920"/>
      </c:lineChart>
      <c:dateAx>
        <c:axId val="99823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825920"/>
        <c:crosses val="autoZero"/>
        <c:auto val="1"/>
        <c:lblOffset val="100"/>
      </c:dateAx>
      <c:valAx>
        <c:axId val="9982592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823616"/>
        <c:crosses val="autoZero"/>
        <c:crossBetween val="between"/>
        <c:majorUnit val="5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6 (Room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03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AV!$C$123:$C$124</c:f>
              <c:strCache>
                <c:ptCount val="1"/>
                <c:pt idx="0">
                  <c:v>TAMC A2</c:v>
                </c:pt>
              </c:strCache>
            </c:strRef>
          </c:tx>
          <c:cat>
            <c:numRef>
              <c:f>AV!$A$125:$A$138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41289</c:v>
                </c:pt>
                <c:pt idx="3">
                  <c:v>41296</c:v>
                </c:pt>
                <c:pt idx="4">
                  <c:v>41303</c:v>
                </c:pt>
                <c:pt idx="5">
                  <c:v>41315</c:v>
                </c:pt>
                <c:pt idx="6">
                  <c:v>41320</c:v>
                </c:pt>
                <c:pt idx="7">
                  <c:v>41324</c:v>
                </c:pt>
                <c:pt idx="8">
                  <c:v>41332</c:v>
                </c:pt>
                <c:pt idx="9">
                  <c:v>41339</c:v>
                </c:pt>
                <c:pt idx="10">
                  <c:v>41348</c:v>
                </c:pt>
                <c:pt idx="11">
                  <c:v>41355</c:v>
                </c:pt>
                <c:pt idx="12">
                  <c:v>41358</c:v>
                </c:pt>
                <c:pt idx="13">
                  <c:v>41361</c:v>
                </c:pt>
              </c:numCache>
            </c:numRef>
          </c:cat>
          <c:val>
            <c:numRef>
              <c:f>AV!$C$125:$C$138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9862784"/>
        <c:axId val="100385152"/>
      </c:lineChart>
      <c:dateAx>
        <c:axId val="9986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385152"/>
        <c:crosses val="autoZero"/>
        <c:auto val="1"/>
        <c:lblOffset val="100"/>
      </c:dateAx>
      <c:valAx>
        <c:axId val="10038515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862784"/>
        <c:crosses val="autoZero"/>
        <c:crossBetween val="between"/>
        <c:majorUnit val="2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8 (Rooms 615 and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687464129975438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03"/>
          <c:w val="0.85539547451776365"/>
          <c:h val="0.74719438844320063"/>
        </c:manualLayout>
      </c:layout>
      <c:lineChart>
        <c:grouping val="standard"/>
        <c:ser>
          <c:idx val="1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Sheet2!$J$1:$J$83</c:f>
              <c:numCache>
                <c:formatCode>m/d/yyyy</c:formatCode>
                <c:ptCount val="83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  <c:pt idx="27">
                  <c:v>41276</c:v>
                </c:pt>
                <c:pt idx="28">
                  <c:v>41281</c:v>
                </c:pt>
                <c:pt idx="29">
                  <c:v>41289</c:v>
                </c:pt>
                <c:pt idx="30">
                  <c:v>41296</c:v>
                </c:pt>
                <c:pt idx="31">
                  <c:v>41303</c:v>
                </c:pt>
                <c:pt idx="32">
                  <c:v>41315</c:v>
                </c:pt>
                <c:pt idx="33">
                  <c:v>41320</c:v>
                </c:pt>
                <c:pt idx="34">
                  <c:v>41324</c:v>
                </c:pt>
                <c:pt idx="35">
                  <c:v>41332</c:v>
                </c:pt>
                <c:pt idx="36">
                  <c:v>41339</c:v>
                </c:pt>
                <c:pt idx="37">
                  <c:v>41348</c:v>
                </c:pt>
                <c:pt idx="38">
                  <c:v>41355</c:v>
                </c:pt>
                <c:pt idx="39">
                  <c:v>41358</c:v>
                </c:pt>
                <c:pt idx="40">
                  <c:v>41361</c:v>
                </c:pt>
                <c:pt idx="41">
                  <c:v>41276</c:v>
                </c:pt>
                <c:pt idx="42">
                  <c:v>41281</c:v>
                </c:pt>
                <c:pt idx="43">
                  <c:v>41289</c:v>
                </c:pt>
                <c:pt idx="44">
                  <c:v>41296</c:v>
                </c:pt>
                <c:pt idx="45">
                  <c:v>41303</c:v>
                </c:pt>
                <c:pt idx="46">
                  <c:v>41315</c:v>
                </c:pt>
                <c:pt idx="47">
                  <c:v>41320</c:v>
                </c:pt>
                <c:pt idx="48">
                  <c:v>41324</c:v>
                </c:pt>
                <c:pt idx="49">
                  <c:v>41332</c:v>
                </c:pt>
                <c:pt idx="50">
                  <c:v>41339</c:v>
                </c:pt>
                <c:pt idx="51">
                  <c:v>41348</c:v>
                </c:pt>
                <c:pt idx="52">
                  <c:v>41355</c:v>
                </c:pt>
                <c:pt idx="53">
                  <c:v>41358</c:v>
                </c:pt>
                <c:pt idx="54">
                  <c:v>41361</c:v>
                </c:pt>
                <c:pt idx="55">
                  <c:v>41276</c:v>
                </c:pt>
                <c:pt idx="56">
                  <c:v>41281</c:v>
                </c:pt>
                <c:pt idx="57">
                  <c:v>41289</c:v>
                </c:pt>
                <c:pt idx="58">
                  <c:v>41296</c:v>
                </c:pt>
                <c:pt idx="59">
                  <c:v>41303</c:v>
                </c:pt>
                <c:pt idx="60">
                  <c:v>41315</c:v>
                </c:pt>
                <c:pt idx="61">
                  <c:v>41320</c:v>
                </c:pt>
                <c:pt idx="62">
                  <c:v>41324</c:v>
                </c:pt>
                <c:pt idx="63">
                  <c:v>41332</c:v>
                </c:pt>
                <c:pt idx="64">
                  <c:v>41339</c:v>
                </c:pt>
                <c:pt idx="65">
                  <c:v>41348</c:v>
                </c:pt>
                <c:pt idx="66">
                  <c:v>41355</c:v>
                </c:pt>
                <c:pt idx="67">
                  <c:v>41358</c:v>
                </c:pt>
                <c:pt idx="68">
                  <c:v>41361</c:v>
                </c:pt>
                <c:pt idx="69">
                  <c:v>41276</c:v>
                </c:pt>
                <c:pt idx="70">
                  <c:v>41281</c:v>
                </c:pt>
                <c:pt idx="71">
                  <c:v>41289</c:v>
                </c:pt>
                <c:pt idx="72">
                  <c:v>41296</c:v>
                </c:pt>
                <c:pt idx="73">
                  <c:v>41303</c:v>
                </c:pt>
                <c:pt idx="74">
                  <c:v>41315</c:v>
                </c:pt>
                <c:pt idx="75">
                  <c:v>41320</c:v>
                </c:pt>
                <c:pt idx="76">
                  <c:v>41324</c:v>
                </c:pt>
                <c:pt idx="77">
                  <c:v>41332</c:v>
                </c:pt>
                <c:pt idx="78">
                  <c:v>41339</c:v>
                </c:pt>
                <c:pt idx="79">
                  <c:v>41348</c:v>
                </c:pt>
                <c:pt idx="80">
                  <c:v>41355</c:v>
                </c:pt>
                <c:pt idx="81">
                  <c:v>41358</c:v>
                </c:pt>
                <c:pt idx="82">
                  <c:v>41361</c:v>
                </c:pt>
              </c:numCache>
            </c:numRef>
          </c:cat>
          <c:val>
            <c:numRef>
              <c:f>Sheet2!$K$1:$K$83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</c:numCache>
            </c:numRef>
          </c:val>
        </c:ser>
        <c:marker val="1"/>
        <c:axId val="100483072"/>
        <c:axId val="100486144"/>
      </c:lineChart>
      <c:dateAx>
        <c:axId val="10048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486144"/>
        <c:crosses val="autoZero"/>
        <c:auto val="1"/>
        <c:lblOffset val="100"/>
      </c:dateAx>
      <c:valAx>
        <c:axId val="10048614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0"/>
        <c:tickLblPos val="nextTo"/>
        <c:crossAx val="100483072"/>
        <c:crosses val="autoZero"/>
        <c:crossBetween val="between"/>
        <c:majorUnit val="5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 Hallway ISO 8 (Room 614)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Q1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3566337400601930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99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AV!$B$72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AV!$A$73:$A$87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AV!$B$73:$B$87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</c:ser>
        <c:ser>
          <c:idx val="1"/>
          <c:order val="1"/>
          <c:tx>
            <c:strRef>
              <c:f>AV!$C$72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AV!$A$73:$A$87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AV!$C$73:$C$87</c:f>
              <c:numCache>
                <c:formatCode>General</c:formatCode>
                <c:ptCount val="15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16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AV!$D$72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AV!$A$73:$A$87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AV!$D$73:$D$87</c:f>
              <c:numCache>
                <c:formatCode>General</c:formatCode>
                <c:ptCount val="15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14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</c:ser>
        <c:ser>
          <c:idx val="3"/>
          <c:order val="3"/>
          <c:tx>
            <c:strRef>
              <c:f>AV!$E$72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AV!$A$73:$A$87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AV!$E$73:$E$87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31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11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AV!$F$72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AV!$A$73:$A$87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AV!$F$73:$F$87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</c:ser>
        <c:marker val="1"/>
        <c:axId val="100595968"/>
        <c:axId val="100606720"/>
      </c:lineChart>
      <c:dateAx>
        <c:axId val="10059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606720"/>
        <c:crosses val="autoZero"/>
        <c:auto val="1"/>
        <c:lblOffset val="100"/>
      </c:dateAx>
      <c:valAx>
        <c:axId val="100606720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595968"/>
        <c:crosses val="autoZero"/>
        <c:crossBetween val="between"/>
        <c:majorUnit val="1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Media Prep and Glasswash ISO 8 (Rooms 610,611,612 and 613)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Q1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990134013180241"/>
          <c:y val="8.0724447891656198E-3"/>
        </c:manualLayout>
      </c:layout>
    </c:title>
    <c:plotArea>
      <c:layout>
        <c:manualLayout>
          <c:layoutTarget val="inner"/>
          <c:xMode val="edge"/>
          <c:yMode val="edge"/>
          <c:x val="0.11369817415808219"/>
          <c:y val="0.1444614845067105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AV!$B$36:$B$49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AV!$C$35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AV!$C$36:$C$49</c:f>
              <c:numCache>
                <c:formatCode>General</c:formatCode>
                <c:ptCount val="1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AV!$D$35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AV!$D$36:$D$49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AV!$E$35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AV!$E$36:$E$49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AV!$B$54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AV!$B$55:$B$68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AV!$C$54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AV!$C$55:$C$68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ser>
          <c:idx val="6"/>
          <c:order val="6"/>
          <c:tx>
            <c:strRef>
              <c:f>AV!$D$54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AV!$A$55:$A$68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AV!$D$55:$D$68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9767808"/>
        <c:axId val="99778560"/>
      </c:lineChart>
      <c:dateAx>
        <c:axId val="9976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9778560"/>
        <c:crosses val="autoZero"/>
        <c:auto val="1"/>
        <c:lblOffset val="100"/>
      </c:dateAx>
      <c:valAx>
        <c:axId val="9977856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9767808"/>
        <c:crosses val="autoZero"/>
        <c:crossBetween val="between"/>
        <c:majorUnit val="5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9784960"/>
        <c:axId val="100962304"/>
      </c:barChart>
      <c:catAx>
        <c:axId val="99784960"/>
        <c:scaling>
          <c:orientation val="minMax"/>
        </c:scaling>
        <c:delete val="1"/>
        <c:axPos val="b"/>
        <c:tickLblPos val="none"/>
        <c:crossAx val="100962304"/>
        <c:crosses val="autoZero"/>
        <c:auto val="1"/>
        <c:lblAlgn val="ctr"/>
        <c:lblOffset val="100"/>
      </c:catAx>
      <c:valAx>
        <c:axId val="100962304"/>
        <c:scaling>
          <c:orientation val="minMax"/>
        </c:scaling>
        <c:delete val="1"/>
        <c:axPos val="l"/>
        <c:numFmt formatCode="General" sourceLinked="1"/>
        <c:tickLblPos val="none"/>
        <c:crossAx val="99784960"/>
        <c:crosses val="autoZero"/>
        <c:crossBetween val="between"/>
      </c:valAx>
    </c:plotArea>
    <c:plotVisOnly val="1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5.5005008780069656E-2"/>
          <c:y val="0.14737252153100092"/>
          <c:w val="0.86456505230795355"/>
          <c:h val="0.72008166320819955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SV!$B$4:$B$31</c:f>
              <c:numCache>
                <c:formatCode>General</c:formatCode>
                <c:ptCount val="2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SV!$C$4:$C$31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0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SV!$D$4:$D$31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1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SV!$E$4:$E$31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4"/>
          <c:tx>
            <c:strRef>
              <c:f>SV!$G$3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SV!$G$4:$G$31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5"/>
          <c:tx>
            <c:strRef>
              <c:f>SV!$H$3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SV!$H$4:$H$31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6"/>
          <c:tx>
            <c:strRef>
              <c:f>SV!$I$3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SV!$I$4:$I$31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7"/>
          <c:tx>
            <c:strRef>
              <c:f>SV!$J$3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SV!$J$4:$J$31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8"/>
          <c:tx>
            <c:strRef>
              <c:f>SV!$K$3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SV!$K$4:$K$31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9"/>
          <c:tx>
            <c:strRef>
              <c:f>SV!$L$3</c:f>
              <c:strCache>
                <c:ptCount val="1"/>
                <c:pt idx="0">
                  <c:v>S6</c:v>
                </c:pt>
              </c:strCache>
            </c:strRef>
          </c:tx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SV!$L$4:$L$31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8"/>
          <c:order val="10"/>
          <c:tx>
            <c:strRef>
              <c:f>SV!$M$3</c:f>
              <c:strCache>
                <c:ptCount val="1"/>
                <c:pt idx="0">
                  <c:v>S7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SV!$M$4:$M$31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1072896"/>
        <c:axId val="101075200"/>
      </c:lineChart>
      <c:dateAx>
        <c:axId val="10107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075200"/>
        <c:crosses val="autoZero"/>
        <c:auto val="1"/>
        <c:lblOffset val="100"/>
      </c:dateAx>
      <c:valAx>
        <c:axId val="101075200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1072896"/>
        <c:crosses val="autoZero"/>
        <c:crossBetween val="between"/>
        <c:majorUnit val="2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8.5763508540298766E-2"/>
          <c:y val="0.15140613518989801"/>
          <c:w val="0.86456505230795355"/>
          <c:h val="0.72613208369653071"/>
        </c:manualLayout>
      </c:layout>
      <c:lineChart>
        <c:grouping val="standard"/>
        <c:ser>
          <c:idx val="2"/>
          <c:order val="2"/>
          <c:tx>
            <c:strRef>
              <c:f>SV!$R$3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SV!$R$4:$R$31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0"/>
          <c:order val="0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SV!$F$4:$F$31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SV!$Q$3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SV!$Q$4:$Q$31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1154176"/>
        <c:axId val="101164928"/>
      </c:lineChart>
      <c:dateAx>
        <c:axId val="10115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164928"/>
        <c:crosses val="autoZero"/>
        <c:auto val="1"/>
        <c:lblOffset val="100"/>
      </c:dateAx>
      <c:valAx>
        <c:axId val="10116492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1154176"/>
        <c:crosses val="autoZero"/>
        <c:crossBetween val="between"/>
        <c:majorUnit val="5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6 (Room 609)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9651913427797793E-2"/>
          <c:y val="0.13930528985083332"/>
          <c:w val="0.86456514724060352"/>
          <c:h val="0.72214261746272712"/>
        </c:manualLayout>
      </c:layout>
      <c:lineChart>
        <c:grouping val="standard"/>
        <c:ser>
          <c:idx val="0"/>
          <c:order val="0"/>
          <c:tx>
            <c:strRef>
              <c:f>SV!$N$3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SV!$N$4:$N$31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SV!$O$3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SV!$P$3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SV!$A$4:$A$31</c:f>
              <c:numCache>
                <c:formatCode>m/d/yyyy</c:formatCode>
                <c:ptCount val="28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41315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  <c:pt idx="27">
                  <c:v>41361</c:v>
                </c:pt>
              </c:numCache>
            </c:numRef>
          </c:cat>
          <c:val>
            <c:numRef>
              <c:f>SV!$P$4:$P$31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1219328"/>
        <c:axId val="101221888"/>
      </c:lineChart>
      <c:dateAx>
        <c:axId val="10121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221888"/>
        <c:crosses val="autoZero"/>
        <c:auto val="1"/>
        <c:lblOffset val="100"/>
      </c:dateAx>
      <c:valAx>
        <c:axId val="101221888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1219328"/>
        <c:crosses val="autoZero"/>
        <c:crossBetween val="between"/>
        <c:majorUnit val="1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</a:t>
            </a:r>
            <a:r>
              <a:rPr lang="en-US" sz="1800" b="1" i="0" baseline="0"/>
              <a:t> II ISO 7 (Rooms 608 and 609)</a:t>
            </a:r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57498465534911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TP!$B$4:$B$30</c:f>
              <c:numCache>
                <c:formatCode>General</c:formatCode>
                <c:ptCount val="27"/>
                <c:pt idx="0">
                  <c:v>259</c:v>
                </c:pt>
                <c:pt idx="1">
                  <c:v>364</c:v>
                </c:pt>
                <c:pt idx="2">
                  <c:v>111</c:v>
                </c:pt>
                <c:pt idx="3">
                  <c:v>91</c:v>
                </c:pt>
                <c:pt idx="4">
                  <c:v>33</c:v>
                </c:pt>
                <c:pt idx="5">
                  <c:v>5</c:v>
                </c:pt>
                <c:pt idx="6">
                  <c:v>45</c:v>
                </c:pt>
                <c:pt idx="7">
                  <c:v>1</c:v>
                </c:pt>
                <c:pt idx="8">
                  <c:v>37</c:v>
                </c:pt>
                <c:pt idx="9">
                  <c:v>226</c:v>
                </c:pt>
                <c:pt idx="10">
                  <c:v>48</c:v>
                </c:pt>
                <c:pt idx="11">
                  <c:v>232</c:v>
                </c:pt>
                <c:pt idx="12">
                  <c:v>58</c:v>
                </c:pt>
                <c:pt idx="13">
                  <c:v>258</c:v>
                </c:pt>
                <c:pt idx="14">
                  <c:v>175</c:v>
                </c:pt>
                <c:pt idx="15">
                  <c:v>51</c:v>
                </c:pt>
                <c:pt idx="16">
                  <c:v>69</c:v>
                </c:pt>
                <c:pt idx="17">
                  <c:v>45</c:v>
                </c:pt>
                <c:pt idx="18">
                  <c:v>71</c:v>
                </c:pt>
                <c:pt idx="19">
                  <c:v>54</c:v>
                </c:pt>
                <c:pt idx="20">
                  <c:v>312</c:v>
                </c:pt>
                <c:pt idx="21">
                  <c:v>69</c:v>
                </c:pt>
                <c:pt idx="22">
                  <c:v>128</c:v>
                </c:pt>
                <c:pt idx="23">
                  <c:v>253</c:v>
                </c:pt>
                <c:pt idx="24">
                  <c:v>74</c:v>
                </c:pt>
                <c:pt idx="25">
                  <c:v>189</c:v>
                </c:pt>
                <c:pt idx="26">
                  <c:v>118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TP!$D$4:$D$30</c:f>
              <c:numCache>
                <c:formatCode>General</c:formatCode>
                <c:ptCount val="27"/>
                <c:pt idx="0">
                  <c:v>45</c:v>
                </c:pt>
                <c:pt idx="1">
                  <c:v>288</c:v>
                </c:pt>
                <c:pt idx="2">
                  <c:v>63</c:v>
                </c:pt>
                <c:pt idx="3">
                  <c:v>26</c:v>
                </c:pt>
                <c:pt idx="4">
                  <c:v>172</c:v>
                </c:pt>
                <c:pt idx="5">
                  <c:v>15</c:v>
                </c:pt>
                <c:pt idx="6">
                  <c:v>17</c:v>
                </c:pt>
                <c:pt idx="7">
                  <c:v>0</c:v>
                </c:pt>
                <c:pt idx="8">
                  <c:v>17</c:v>
                </c:pt>
                <c:pt idx="9">
                  <c:v>129</c:v>
                </c:pt>
                <c:pt idx="10">
                  <c:v>23</c:v>
                </c:pt>
                <c:pt idx="11">
                  <c:v>92</c:v>
                </c:pt>
                <c:pt idx="12">
                  <c:v>9</c:v>
                </c:pt>
                <c:pt idx="13">
                  <c:v>91</c:v>
                </c:pt>
                <c:pt idx="14">
                  <c:v>75</c:v>
                </c:pt>
                <c:pt idx="15">
                  <c:v>56</c:v>
                </c:pt>
                <c:pt idx="16">
                  <c:v>38</c:v>
                </c:pt>
                <c:pt idx="17">
                  <c:v>17</c:v>
                </c:pt>
                <c:pt idx="18">
                  <c:v>33</c:v>
                </c:pt>
                <c:pt idx="19">
                  <c:v>34</c:v>
                </c:pt>
                <c:pt idx="20">
                  <c:v>150</c:v>
                </c:pt>
                <c:pt idx="21">
                  <c:v>37</c:v>
                </c:pt>
                <c:pt idx="22">
                  <c:v>57</c:v>
                </c:pt>
                <c:pt idx="23">
                  <c:v>174</c:v>
                </c:pt>
                <c:pt idx="24">
                  <c:v>41</c:v>
                </c:pt>
                <c:pt idx="25">
                  <c:v>50</c:v>
                </c:pt>
                <c:pt idx="26">
                  <c:v>167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TP!$F$4:$F$30</c:f>
              <c:numCache>
                <c:formatCode>General</c:formatCode>
                <c:ptCount val="27"/>
                <c:pt idx="0">
                  <c:v>57</c:v>
                </c:pt>
                <c:pt idx="1">
                  <c:v>302</c:v>
                </c:pt>
                <c:pt idx="2">
                  <c:v>64</c:v>
                </c:pt>
                <c:pt idx="3">
                  <c:v>29</c:v>
                </c:pt>
                <c:pt idx="4">
                  <c:v>119</c:v>
                </c:pt>
                <c:pt idx="5">
                  <c:v>29</c:v>
                </c:pt>
                <c:pt idx="6">
                  <c:v>16</c:v>
                </c:pt>
                <c:pt idx="7">
                  <c:v>0</c:v>
                </c:pt>
                <c:pt idx="8">
                  <c:v>12</c:v>
                </c:pt>
                <c:pt idx="9">
                  <c:v>43</c:v>
                </c:pt>
                <c:pt idx="10">
                  <c:v>145</c:v>
                </c:pt>
                <c:pt idx="11">
                  <c:v>54</c:v>
                </c:pt>
                <c:pt idx="12">
                  <c:v>16</c:v>
                </c:pt>
                <c:pt idx="13">
                  <c:v>52</c:v>
                </c:pt>
                <c:pt idx="14">
                  <c:v>53</c:v>
                </c:pt>
                <c:pt idx="15">
                  <c:v>27</c:v>
                </c:pt>
                <c:pt idx="16">
                  <c:v>133</c:v>
                </c:pt>
                <c:pt idx="17">
                  <c:v>16</c:v>
                </c:pt>
                <c:pt idx="18">
                  <c:v>33</c:v>
                </c:pt>
                <c:pt idx="19">
                  <c:v>16</c:v>
                </c:pt>
                <c:pt idx="20">
                  <c:v>136</c:v>
                </c:pt>
                <c:pt idx="21">
                  <c:v>20</c:v>
                </c:pt>
                <c:pt idx="22">
                  <c:v>29</c:v>
                </c:pt>
                <c:pt idx="23">
                  <c:v>104</c:v>
                </c:pt>
                <c:pt idx="24">
                  <c:v>66</c:v>
                </c:pt>
                <c:pt idx="25">
                  <c:v>22</c:v>
                </c:pt>
                <c:pt idx="26">
                  <c:v>175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TP!$H$4:$H$30</c:f>
              <c:numCache>
                <c:formatCode>General</c:formatCode>
                <c:ptCount val="27"/>
                <c:pt idx="0">
                  <c:v>69</c:v>
                </c:pt>
                <c:pt idx="1">
                  <c:v>98</c:v>
                </c:pt>
                <c:pt idx="2">
                  <c:v>4</c:v>
                </c:pt>
                <c:pt idx="3">
                  <c:v>82</c:v>
                </c:pt>
                <c:pt idx="4">
                  <c:v>107</c:v>
                </c:pt>
                <c:pt idx="5">
                  <c:v>3</c:v>
                </c:pt>
                <c:pt idx="6">
                  <c:v>16</c:v>
                </c:pt>
                <c:pt idx="7">
                  <c:v>181</c:v>
                </c:pt>
                <c:pt idx="8">
                  <c:v>22</c:v>
                </c:pt>
                <c:pt idx="9">
                  <c:v>97</c:v>
                </c:pt>
                <c:pt idx="10">
                  <c:v>36</c:v>
                </c:pt>
                <c:pt idx="11">
                  <c:v>14</c:v>
                </c:pt>
                <c:pt idx="12">
                  <c:v>13</c:v>
                </c:pt>
                <c:pt idx="13">
                  <c:v>28</c:v>
                </c:pt>
                <c:pt idx="14">
                  <c:v>157</c:v>
                </c:pt>
                <c:pt idx="15">
                  <c:v>15</c:v>
                </c:pt>
                <c:pt idx="16">
                  <c:v>84</c:v>
                </c:pt>
                <c:pt idx="17">
                  <c:v>16</c:v>
                </c:pt>
                <c:pt idx="18">
                  <c:v>93</c:v>
                </c:pt>
                <c:pt idx="19">
                  <c:v>6</c:v>
                </c:pt>
                <c:pt idx="20">
                  <c:v>346</c:v>
                </c:pt>
                <c:pt idx="21">
                  <c:v>5</c:v>
                </c:pt>
                <c:pt idx="22">
                  <c:v>168</c:v>
                </c:pt>
                <c:pt idx="23">
                  <c:v>57</c:v>
                </c:pt>
                <c:pt idx="24">
                  <c:v>429</c:v>
                </c:pt>
                <c:pt idx="25">
                  <c:v>21</c:v>
                </c:pt>
                <c:pt idx="26">
                  <c:v>121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TP!$J$4:$J$30</c:f>
              <c:numCache>
                <c:formatCode>General</c:formatCode>
                <c:ptCount val="27"/>
                <c:pt idx="0">
                  <c:v>337</c:v>
                </c:pt>
                <c:pt idx="1">
                  <c:v>70</c:v>
                </c:pt>
                <c:pt idx="2">
                  <c:v>6</c:v>
                </c:pt>
                <c:pt idx="3">
                  <c:v>28</c:v>
                </c:pt>
                <c:pt idx="4">
                  <c:v>59</c:v>
                </c:pt>
                <c:pt idx="5">
                  <c:v>231</c:v>
                </c:pt>
                <c:pt idx="6">
                  <c:v>21</c:v>
                </c:pt>
                <c:pt idx="7">
                  <c:v>62</c:v>
                </c:pt>
                <c:pt idx="8">
                  <c:v>3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67</c:v>
                </c:pt>
                <c:pt idx="14">
                  <c:v>39</c:v>
                </c:pt>
                <c:pt idx="15">
                  <c:v>11</c:v>
                </c:pt>
                <c:pt idx="16">
                  <c:v>43</c:v>
                </c:pt>
                <c:pt idx="17">
                  <c:v>21</c:v>
                </c:pt>
                <c:pt idx="18">
                  <c:v>280</c:v>
                </c:pt>
                <c:pt idx="19">
                  <c:v>14</c:v>
                </c:pt>
                <c:pt idx="20">
                  <c:v>267</c:v>
                </c:pt>
                <c:pt idx="21">
                  <c:v>2</c:v>
                </c:pt>
                <c:pt idx="22">
                  <c:v>102</c:v>
                </c:pt>
                <c:pt idx="23">
                  <c:v>51</c:v>
                </c:pt>
                <c:pt idx="24">
                  <c:v>257</c:v>
                </c:pt>
                <c:pt idx="25">
                  <c:v>25</c:v>
                </c:pt>
                <c:pt idx="26">
                  <c:v>103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TP!$L$4:$L$30</c:f>
              <c:numCache>
                <c:formatCode>General</c:formatCode>
                <c:ptCount val="27"/>
                <c:pt idx="0">
                  <c:v>280</c:v>
                </c:pt>
                <c:pt idx="1">
                  <c:v>42</c:v>
                </c:pt>
                <c:pt idx="2">
                  <c:v>10</c:v>
                </c:pt>
                <c:pt idx="3">
                  <c:v>141</c:v>
                </c:pt>
                <c:pt idx="4">
                  <c:v>49</c:v>
                </c:pt>
                <c:pt idx="5">
                  <c:v>11</c:v>
                </c:pt>
                <c:pt idx="6">
                  <c:v>21</c:v>
                </c:pt>
                <c:pt idx="7">
                  <c:v>44</c:v>
                </c:pt>
                <c:pt idx="8">
                  <c:v>5</c:v>
                </c:pt>
                <c:pt idx="9">
                  <c:v>13</c:v>
                </c:pt>
                <c:pt idx="10">
                  <c:v>18</c:v>
                </c:pt>
                <c:pt idx="11">
                  <c:v>12</c:v>
                </c:pt>
                <c:pt idx="12">
                  <c:v>15</c:v>
                </c:pt>
                <c:pt idx="13">
                  <c:v>24</c:v>
                </c:pt>
                <c:pt idx="14">
                  <c:v>22</c:v>
                </c:pt>
                <c:pt idx="15">
                  <c:v>3</c:v>
                </c:pt>
                <c:pt idx="16">
                  <c:v>28</c:v>
                </c:pt>
                <c:pt idx="17">
                  <c:v>21</c:v>
                </c:pt>
                <c:pt idx="18">
                  <c:v>65</c:v>
                </c:pt>
                <c:pt idx="19">
                  <c:v>21</c:v>
                </c:pt>
                <c:pt idx="20">
                  <c:v>470</c:v>
                </c:pt>
                <c:pt idx="21">
                  <c:v>4</c:v>
                </c:pt>
                <c:pt idx="22">
                  <c:v>67</c:v>
                </c:pt>
                <c:pt idx="23">
                  <c:v>41</c:v>
                </c:pt>
                <c:pt idx="24">
                  <c:v>116</c:v>
                </c:pt>
                <c:pt idx="25">
                  <c:v>26</c:v>
                </c:pt>
                <c:pt idx="26">
                  <c:v>118</c:v>
                </c:pt>
              </c:numCache>
            </c:numRef>
          </c:val>
        </c:ser>
        <c:ser>
          <c:idx val="6"/>
          <c:order val="6"/>
          <c:tx>
            <c:strRef>
              <c:f>TP!$N$3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TP!$N$4:$N$30</c:f>
              <c:numCache>
                <c:formatCode>General</c:formatCode>
                <c:ptCount val="27"/>
                <c:pt idx="0">
                  <c:v>164</c:v>
                </c:pt>
                <c:pt idx="1">
                  <c:v>5</c:v>
                </c:pt>
                <c:pt idx="2">
                  <c:v>28</c:v>
                </c:pt>
                <c:pt idx="3">
                  <c:v>66</c:v>
                </c:pt>
                <c:pt idx="4">
                  <c:v>8</c:v>
                </c:pt>
                <c:pt idx="5">
                  <c:v>46</c:v>
                </c:pt>
                <c:pt idx="6">
                  <c:v>210</c:v>
                </c:pt>
                <c:pt idx="7">
                  <c:v>26</c:v>
                </c:pt>
                <c:pt idx="8">
                  <c:v>19</c:v>
                </c:pt>
                <c:pt idx="9">
                  <c:v>13</c:v>
                </c:pt>
                <c:pt idx="10">
                  <c:v>14</c:v>
                </c:pt>
                <c:pt idx="11">
                  <c:v>6</c:v>
                </c:pt>
                <c:pt idx="12">
                  <c:v>60</c:v>
                </c:pt>
                <c:pt idx="13">
                  <c:v>35</c:v>
                </c:pt>
                <c:pt idx="14">
                  <c:v>60</c:v>
                </c:pt>
                <c:pt idx="15">
                  <c:v>19</c:v>
                </c:pt>
                <c:pt idx="16">
                  <c:v>35</c:v>
                </c:pt>
                <c:pt idx="17">
                  <c:v>210</c:v>
                </c:pt>
                <c:pt idx="18">
                  <c:v>45</c:v>
                </c:pt>
                <c:pt idx="19">
                  <c:v>6</c:v>
                </c:pt>
                <c:pt idx="20">
                  <c:v>516</c:v>
                </c:pt>
                <c:pt idx="21">
                  <c:v>393</c:v>
                </c:pt>
                <c:pt idx="22">
                  <c:v>96</c:v>
                </c:pt>
                <c:pt idx="23">
                  <c:v>31</c:v>
                </c:pt>
                <c:pt idx="24">
                  <c:v>18</c:v>
                </c:pt>
                <c:pt idx="25">
                  <c:v>3</c:v>
                </c:pt>
                <c:pt idx="26">
                  <c:v>143</c:v>
                </c:pt>
              </c:numCache>
            </c:numRef>
          </c:val>
        </c:ser>
        <c:ser>
          <c:idx val="7"/>
          <c:order val="7"/>
          <c:tx>
            <c:strRef>
              <c:f>TP!$P$3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TP!$P$4:$P$30</c:f>
              <c:numCache>
                <c:formatCode>General</c:formatCode>
                <c:ptCount val="27"/>
                <c:pt idx="0">
                  <c:v>118</c:v>
                </c:pt>
                <c:pt idx="1">
                  <c:v>8</c:v>
                </c:pt>
                <c:pt idx="2">
                  <c:v>20</c:v>
                </c:pt>
                <c:pt idx="3">
                  <c:v>109</c:v>
                </c:pt>
                <c:pt idx="4">
                  <c:v>3</c:v>
                </c:pt>
                <c:pt idx="5">
                  <c:v>43</c:v>
                </c:pt>
                <c:pt idx="6">
                  <c:v>93</c:v>
                </c:pt>
                <c:pt idx="7">
                  <c:v>17</c:v>
                </c:pt>
                <c:pt idx="8">
                  <c:v>3</c:v>
                </c:pt>
                <c:pt idx="9">
                  <c:v>181</c:v>
                </c:pt>
                <c:pt idx="10">
                  <c:v>9</c:v>
                </c:pt>
                <c:pt idx="11">
                  <c:v>20</c:v>
                </c:pt>
                <c:pt idx="12">
                  <c:v>7</c:v>
                </c:pt>
                <c:pt idx="13">
                  <c:v>7</c:v>
                </c:pt>
                <c:pt idx="14">
                  <c:v>62</c:v>
                </c:pt>
                <c:pt idx="15">
                  <c:v>23</c:v>
                </c:pt>
                <c:pt idx="16">
                  <c:v>40</c:v>
                </c:pt>
                <c:pt idx="17">
                  <c:v>93</c:v>
                </c:pt>
                <c:pt idx="18">
                  <c:v>56</c:v>
                </c:pt>
                <c:pt idx="19">
                  <c:v>3</c:v>
                </c:pt>
                <c:pt idx="20">
                  <c:v>417</c:v>
                </c:pt>
                <c:pt idx="21">
                  <c:v>66</c:v>
                </c:pt>
                <c:pt idx="22">
                  <c:v>44</c:v>
                </c:pt>
                <c:pt idx="23">
                  <c:v>24</c:v>
                </c:pt>
                <c:pt idx="24">
                  <c:v>6</c:v>
                </c:pt>
                <c:pt idx="25">
                  <c:v>12</c:v>
                </c:pt>
                <c:pt idx="26">
                  <c:v>77</c:v>
                </c:pt>
              </c:numCache>
            </c:numRef>
          </c:val>
        </c:ser>
        <c:ser>
          <c:idx val="8"/>
          <c:order val="8"/>
          <c:tx>
            <c:strRef>
              <c:f>TP!$R$3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TP!$R$4:$R$30</c:f>
              <c:numCache>
                <c:formatCode>General</c:formatCode>
                <c:ptCount val="27"/>
                <c:pt idx="0">
                  <c:v>66</c:v>
                </c:pt>
                <c:pt idx="1">
                  <c:v>21</c:v>
                </c:pt>
                <c:pt idx="2">
                  <c:v>7</c:v>
                </c:pt>
                <c:pt idx="3">
                  <c:v>307</c:v>
                </c:pt>
                <c:pt idx="4">
                  <c:v>9</c:v>
                </c:pt>
                <c:pt idx="5">
                  <c:v>131</c:v>
                </c:pt>
                <c:pt idx="6">
                  <c:v>14</c:v>
                </c:pt>
                <c:pt idx="7">
                  <c:v>11</c:v>
                </c:pt>
                <c:pt idx="8">
                  <c:v>2</c:v>
                </c:pt>
                <c:pt idx="9">
                  <c:v>65</c:v>
                </c:pt>
                <c:pt idx="10">
                  <c:v>7</c:v>
                </c:pt>
                <c:pt idx="11">
                  <c:v>16</c:v>
                </c:pt>
                <c:pt idx="12">
                  <c:v>17</c:v>
                </c:pt>
                <c:pt idx="13">
                  <c:v>0</c:v>
                </c:pt>
                <c:pt idx="14">
                  <c:v>60</c:v>
                </c:pt>
                <c:pt idx="15">
                  <c:v>12</c:v>
                </c:pt>
                <c:pt idx="16">
                  <c:v>51</c:v>
                </c:pt>
                <c:pt idx="17">
                  <c:v>14</c:v>
                </c:pt>
                <c:pt idx="18">
                  <c:v>58</c:v>
                </c:pt>
                <c:pt idx="19">
                  <c:v>7</c:v>
                </c:pt>
                <c:pt idx="20">
                  <c:v>216</c:v>
                </c:pt>
                <c:pt idx="21">
                  <c:v>22</c:v>
                </c:pt>
                <c:pt idx="22">
                  <c:v>69</c:v>
                </c:pt>
                <c:pt idx="23">
                  <c:v>28</c:v>
                </c:pt>
                <c:pt idx="24">
                  <c:v>4</c:v>
                </c:pt>
                <c:pt idx="25">
                  <c:v>18</c:v>
                </c:pt>
                <c:pt idx="26">
                  <c:v>68</c:v>
                </c:pt>
              </c:numCache>
            </c:numRef>
          </c:val>
        </c:ser>
        <c:ser>
          <c:idx val="9"/>
          <c:order val="9"/>
          <c:tx>
            <c:strRef>
              <c:f>TP!$T$3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TP!$T$4:$T$30</c:f>
              <c:numCache>
                <c:formatCode>General</c:formatCode>
                <c:ptCount val="27"/>
                <c:pt idx="0">
                  <c:v>347</c:v>
                </c:pt>
                <c:pt idx="1">
                  <c:v>15</c:v>
                </c:pt>
                <c:pt idx="2">
                  <c:v>42</c:v>
                </c:pt>
                <c:pt idx="3">
                  <c:v>142</c:v>
                </c:pt>
                <c:pt idx="4">
                  <c:v>115</c:v>
                </c:pt>
                <c:pt idx="5">
                  <c:v>127</c:v>
                </c:pt>
                <c:pt idx="6">
                  <c:v>25</c:v>
                </c:pt>
                <c:pt idx="7">
                  <c:v>28</c:v>
                </c:pt>
                <c:pt idx="8">
                  <c:v>4</c:v>
                </c:pt>
                <c:pt idx="9">
                  <c:v>11</c:v>
                </c:pt>
                <c:pt idx="10">
                  <c:v>8</c:v>
                </c:pt>
                <c:pt idx="11">
                  <c:v>246</c:v>
                </c:pt>
                <c:pt idx="12">
                  <c:v>4</c:v>
                </c:pt>
                <c:pt idx="13">
                  <c:v>35</c:v>
                </c:pt>
                <c:pt idx="14">
                  <c:v>136</c:v>
                </c:pt>
                <c:pt idx="15">
                  <c:v>75</c:v>
                </c:pt>
                <c:pt idx="16">
                  <c:v>249</c:v>
                </c:pt>
                <c:pt idx="17">
                  <c:v>25</c:v>
                </c:pt>
                <c:pt idx="18">
                  <c:v>292</c:v>
                </c:pt>
                <c:pt idx="19">
                  <c:v>8</c:v>
                </c:pt>
                <c:pt idx="20">
                  <c:v>730</c:v>
                </c:pt>
                <c:pt idx="21">
                  <c:v>7</c:v>
                </c:pt>
                <c:pt idx="22">
                  <c:v>94</c:v>
                </c:pt>
                <c:pt idx="23">
                  <c:v>206</c:v>
                </c:pt>
                <c:pt idx="24">
                  <c:v>20</c:v>
                </c:pt>
                <c:pt idx="25">
                  <c:v>28</c:v>
                </c:pt>
                <c:pt idx="26">
                  <c:v>72</c:v>
                </c:pt>
              </c:numCache>
            </c:numRef>
          </c:val>
        </c:ser>
        <c:ser>
          <c:idx val="10"/>
          <c:order val="10"/>
          <c:tx>
            <c:strRef>
              <c:f>TP!$V$3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TP!$V$4:$V$30</c:f>
              <c:numCache>
                <c:formatCode>General</c:formatCode>
                <c:ptCount val="27"/>
                <c:pt idx="0">
                  <c:v>131</c:v>
                </c:pt>
                <c:pt idx="1">
                  <c:v>8</c:v>
                </c:pt>
                <c:pt idx="2">
                  <c:v>18</c:v>
                </c:pt>
                <c:pt idx="3">
                  <c:v>432</c:v>
                </c:pt>
                <c:pt idx="4">
                  <c:v>23</c:v>
                </c:pt>
                <c:pt idx="5">
                  <c:v>26</c:v>
                </c:pt>
                <c:pt idx="6">
                  <c:v>8</c:v>
                </c:pt>
                <c:pt idx="7">
                  <c:v>23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149</c:v>
                </c:pt>
                <c:pt idx="12">
                  <c:v>3</c:v>
                </c:pt>
                <c:pt idx="13">
                  <c:v>7</c:v>
                </c:pt>
                <c:pt idx="14">
                  <c:v>61</c:v>
                </c:pt>
                <c:pt idx="15">
                  <c:v>73</c:v>
                </c:pt>
                <c:pt idx="16">
                  <c:v>329</c:v>
                </c:pt>
                <c:pt idx="17">
                  <c:v>8</c:v>
                </c:pt>
                <c:pt idx="18">
                  <c:v>100</c:v>
                </c:pt>
                <c:pt idx="19">
                  <c:v>9</c:v>
                </c:pt>
                <c:pt idx="20">
                  <c:v>148</c:v>
                </c:pt>
                <c:pt idx="21">
                  <c:v>0</c:v>
                </c:pt>
                <c:pt idx="22">
                  <c:v>46</c:v>
                </c:pt>
                <c:pt idx="23">
                  <c:v>75</c:v>
                </c:pt>
                <c:pt idx="24">
                  <c:v>21</c:v>
                </c:pt>
                <c:pt idx="25">
                  <c:v>16</c:v>
                </c:pt>
                <c:pt idx="26">
                  <c:v>62</c:v>
                </c:pt>
              </c:numCache>
            </c:numRef>
          </c:val>
        </c:ser>
        <c:ser>
          <c:idx val="11"/>
          <c:order val="11"/>
          <c:tx>
            <c:strRef>
              <c:f>TP!$X$3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TP!$X$4:$X$30</c:f>
              <c:numCache>
                <c:formatCode>General</c:formatCode>
                <c:ptCount val="27"/>
                <c:pt idx="0">
                  <c:v>52</c:v>
                </c:pt>
                <c:pt idx="1">
                  <c:v>10</c:v>
                </c:pt>
                <c:pt idx="2">
                  <c:v>16</c:v>
                </c:pt>
                <c:pt idx="3">
                  <c:v>301</c:v>
                </c:pt>
                <c:pt idx="4">
                  <c:v>4</c:v>
                </c:pt>
                <c:pt idx="5">
                  <c:v>16</c:v>
                </c:pt>
                <c:pt idx="6">
                  <c:v>3</c:v>
                </c:pt>
                <c:pt idx="7">
                  <c:v>12</c:v>
                </c:pt>
                <c:pt idx="8">
                  <c:v>0</c:v>
                </c:pt>
                <c:pt idx="9">
                  <c:v>33</c:v>
                </c:pt>
                <c:pt idx="10">
                  <c:v>0</c:v>
                </c:pt>
                <c:pt idx="11">
                  <c:v>22</c:v>
                </c:pt>
                <c:pt idx="12">
                  <c:v>9</c:v>
                </c:pt>
                <c:pt idx="13">
                  <c:v>0</c:v>
                </c:pt>
                <c:pt idx="14">
                  <c:v>26</c:v>
                </c:pt>
                <c:pt idx="15">
                  <c:v>12</c:v>
                </c:pt>
                <c:pt idx="16">
                  <c:v>165</c:v>
                </c:pt>
                <c:pt idx="17">
                  <c:v>3</c:v>
                </c:pt>
                <c:pt idx="18">
                  <c:v>53</c:v>
                </c:pt>
                <c:pt idx="19">
                  <c:v>30</c:v>
                </c:pt>
                <c:pt idx="20">
                  <c:v>61</c:v>
                </c:pt>
                <c:pt idx="21">
                  <c:v>1</c:v>
                </c:pt>
                <c:pt idx="22">
                  <c:v>92</c:v>
                </c:pt>
                <c:pt idx="23">
                  <c:v>381</c:v>
                </c:pt>
                <c:pt idx="24">
                  <c:v>10</c:v>
                </c:pt>
                <c:pt idx="25">
                  <c:v>0</c:v>
                </c:pt>
                <c:pt idx="26">
                  <c:v>28</c:v>
                </c:pt>
              </c:numCache>
            </c:numRef>
          </c:val>
        </c:ser>
        <c:marker val="1"/>
        <c:axId val="94583040"/>
        <c:axId val="94597504"/>
      </c:lineChart>
      <c:dateAx>
        <c:axId val="9458304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 anchor="ctr" anchorCtr="1"/>
          <a:lstStyle/>
          <a:p>
            <a:pPr>
              <a:defRPr/>
            </a:pPr>
            <a:endParaRPr lang="en-US"/>
          </a:p>
        </c:txPr>
        <c:crossAx val="94597504"/>
        <c:crosses val="autoZero"/>
        <c:auto val="1"/>
        <c:lblOffset val="100"/>
        <c:majorUnit val="7"/>
        <c:majorTimeUnit val="days"/>
      </c:dateAx>
      <c:valAx>
        <c:axId val="94597504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583040"/>
        <c:crosses val="autoZero"/>
        <c:crossBetween val="between"/>
        <c:majorUnit val="25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6 (Room 616)</a:t>
            </a:r>
          </a:p>
          <a:p>
            <a:pPr>
              <a:defRPr/>
            </a:pPr>
            <a:r>
              <a:rPr lang="en-US" sz="1800" b="1" i="0" baseline="0"/>
              <a:t>Surface Viables Q1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169687591693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399"/>
          <c:w val="0.86456505230795355"/>
          <c:h val="0.75235058309906555"/>
        </c:manualLayout>
      </c:layout>
      <c:lineChart>
        <c:grouping val="standard"/>
        <c:ser>
          <c:idx val="1"/>
          <c:order val="0"/>
          <c:tx>
            <c:strRef>
              <c:f>SV!$J$86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SV!$J$87:$J$113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1"/>
          <c:tx>
            <c:strRef>
              <c:f>SV!$K$86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SV!$K$87:$K$113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2"/>
          <c:tx>
            <c:strRef>
              <c:f>SV!$L$86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SV!$L$87:$L$113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1350400"/>
        <c:axId val="103491072"/>
      </c:lineChart>
      <c:dateAx>
        <c:axId val="10135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491072"/>
        <c:crosses val="autoZero"/>
        <c:auto val="1"/>
        <c:lblOffset val="100"/>
      </c:dateAx>
      <c:valAx>
        <c:axId val="10349107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" sourceLinked="1"/>
        <c:tickLblPos val="nextTo"/>
        <c:crossAx val="101350400"/>
        <c:crosses val="autoZero"/>
        <c:crossBetween val="between"/>
        <c:majorUnit val="1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&gt;3 CFU, Action &gt;5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90794298442349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01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SV!$E$86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SV!$E$87:$E$113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SV!$F$86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SV!$F$87:$F$113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SV!$G$86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SV!$G$87:$G$113</c:f>
              <c:numCache>
                <c:formatCode>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</c:v>
                </c:pt>
                <c:pt idx="19">
                  <c:v>0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SV!$H$86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SV!$H$87:$H$113</c:f>
              <c:numCache>
                <c:formatCode>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SV!$I$86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SV!$I$87:$I$113</c:f>
              <c:numCache>
                <c:formatCode>0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3584128"/>
        <c:axId val="103586432"/>
      </c:lineChart>
      <c:dateAx>
        <c:axId val="10358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586432"/>
        <c:crosses val="autoZero"/>
        <c:auto val="1"/>
        <c:lblOffset val="100"/>
      </c:dateAx>
      <c:valAx>
        <c:axId val="10358643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3584128"/>
        <c:crosses val="autoZero"/>
        <c:crossBetween val="between"/>
        <c:majorUnit val="2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463607640871574"/>
          <c:y val="0"/>
        </c:manualLayout>
      </c:layout>
    </c:title>
    <c:plotArea>
      <c:layout>
        <c:manualLayout>
          <c:layoutTarget val="inner"/>
          <c:xMode val="edge"/>
          <c:yMode val="edge"/>
          <c:x val="7.2877329931464063E-2"/>
          <c:y val="0.13328135773625041"/>
          <c:w val="0.86035947679591862"/>
          <c:h val="0.73427873898199825"/>
        </c:manualLayout>
      </c:layout>
      <c:lineChart>
        <c:grouping val="standard"/>
        <c:ser>
          <c:idx val="0"/>
          <c:order val="0"/>
          <c:tx>
            <c:strRef>
              <c:f>SV!$M$86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SV!$A$87:$A$113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</c:numCache>
            </c:numRef>
          </c:cat>
          <c:val>
            <c:numRef>
              <c:f>SV!$M$87:$M$113</c:f>
              <c:numCache>
                <c:formatCode>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 formatCode="General">
                  <c:v>0</c:v>
                </c:pt>
                <c:pt idx="17" formatCode="General">
                  <c:v>1</c:v>
                </c:pt>
                <c:pt idx="18">
                  <c:v>1</c:v>
                </c:pt>
                <c:pt idx="19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0250752"/>
        <c:axId val="100252672"/>
      </c:lineChart>
      <c:dateAx>
        <c:axId val="10025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252672"/>
        <c:crosses val="autoZero"/>
        <c:auto val="1"/>
        <c:lblOffset val="100"/>
      </c:dateAx>
      <c:valAx>
        <c:axId val="10025267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0250752"/>
        <c:crosses val="autoZero"/>
        <c:crossBetween val="between"/>
        <c:majorUnit val="5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6 (Room  621)</a:t>
            </a:r>
          </a:p>
          <a:p>
            <a:pPr>
              <a:defRPr/>
            </a:pPr>
            <a:r>
              <a:rPr lang="en-US" sz="1800" b="1" i="0" baseline="0"/>
              <a:t>Surface Viables Q1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518619195872"/>
          <c:y val="0"/>
        </c:manualLayout>
      </c:layout>
    </c:title>
    <c:plotArea>
      <c:layout>
        <c:manualLayout>
          <c:layoutTarget val="inner"/>
          <c:xMode val="edge"/>
          <c:yMode val="edge"/>
          <c:x val="9.6552763768094269E-2"/>
          <c:y val="0.13930528985082652"/>
          <c:w val="0.82112714458919867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SV!$L$153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SV!$L$154:$L$170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SV!$M$153</c:f>
              <c:strCache>
                <c:ptCount val="1"/>
                <c:pt idx="0">
                  <c:v>S9</c:v>
                </c:pt>
              </c:strCache>
            </c:strRef>
          </c:tx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SV!$M$154:$M$170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SV!$N$153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SV!$N$154:$N$170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marker val="1"/>
        <c:axId val="100317824"/>
        <c:axId val="100872576"/>
      </c:lineChart>
      <c:dateAx>
        <c:axId val="1003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872576"/>
        <c:crosses val="autoZero"/>
        <c:auto val="1"/>
        <c:lblOffset val="100"/>
      </c:dateAx>
      <c:valAx>
        <c:axId val="10087257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0317824"/>
        <c:crosses val="autoZero"/>
        <c:crossBetween val="between"/>
        <c:majorUnit val="1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8 (Room  621)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&gt;12 CFU, Action &gt;25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15019644316988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07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SV!$B$153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SV!$B$154:$B$170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2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2</c:v>
                </c:pt>
                <c:pt idx="9" formatCode="0">
                  <c:v>0</c:v>
                </c:pt>
                <c:pt idx="10" formatCode="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SV!$C$154:$C$170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SV!$D$154:$D$170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 formatCode="0">
                  <c:v>3</c:v>
                </c:pt>
                <c:pt idx="3" formatCode="0">
                  <c:v>2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>
                  <c:v>0</c:v>
                </c:pt>
                <c:pt idx="8" formatCode="0">
                  <c:v>3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 formatCode="@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SV!$E$153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SV!$E$154:$E$170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SV!$F$154:$F$170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SV!$G$153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SV!$G$154:$G$170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1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>
                  <c:v>2</c:v>
                </c:pt>
                <c:pt idx="8">
                  <c:v>1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2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SV!$H$153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SV!$H$154:$H$170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2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2</c:v>
                </c:pt>
                <c:pt idx="9" formatCode="0">
                  <c:v>4</c:v>
                </c:pt>
                <c:pt idx="10" formatCode="0">
                  <c:v>0</c:v>
                </c:pt>
                <c:pt idx="11">
                  <c:v>1</c:v>
                </c:pt>
                <c:pt idx="12">
                  <c:v>1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SV!$I$153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SV!$I$154:$I$170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1</c:v>
                </c:pt>
                <c:pt idx="10" formatCode="0">
                  <c:v>3</c:v>
                </c:pt>
                <c:pt idx="11">
                  <c:v>1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SV!$J$153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SV!$J$154:$J$170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SV!$K$153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SV!$K$154:$K$170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SV!$L$153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SV!$L$154:$L$170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SV!$M$153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SV!$M$154:$M$170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SV!$N$153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SV!$N$154:$N$170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SV!$O$153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SV!$O$154:$O$170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2</c:v>
                </c:pt>
                <c:pt idx="7">
                  <c:v>0</c:v>
                </c:pt>
                <c:pt idx="8">
                  <c:v>0</c:v>
                </c:pt>
                <c:pt idx="9" formatCode="0">
                  <c:v>3</c:v>
                </c:pt>
                <c:pt idx="10" formatCode="0">
                  <c:v>0</c:v>
                </c:pt>
                <c:pt idx="11">
                  <c:v>2</c:v>
                </c:pt>
                <c:pt idx="12">
                  <c:v>2</c:v>
                </c:pt>
                <c:pt idx="13" formatCode="0">
                  <c:v>0</c:v>
                </c:pt>
                <c:pt idx="14">
                  <c:v>30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SV!$P$153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SV!$P$154:$P$170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3</c:v>
                </c:pt>
                <c:pt idx="3" formatCode="0">
                  <c:v>10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1</c:v>
                </c:pt>
                <c:pt idx="7">
                  <c:v>0</c:v>
                </c:pt>
                <c:pt idx="8">
                  <c:v>3</c:v>
                </c:pt>
                <c:pt idx="9" formatCode="0">
                  <c:v>0</c:v>
                </c:pt>
                <c:pt idx="10" formatCode="0">
                  <c:v>2</c:v>
                </c:pt>
                <c:pt idx="11">
                  <c:v>1</c:v>
                </c:pt>
                <c:pt idx="12">
                  <c:v>3</c:v>
                </c:pt>
                <c:pt idx="13" formatCode="0">
                  <c:v>0</c:v>
                </c:pt>
                <c:pt idx="14">
                  <c:v>8</c:v>
                </c:pt>
                <c:pt idx="15">
                  <c:v>0</c:v>
                </c:pt>
                <c:pt idx="16" formatCode="@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SV!$Q$153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SV!$A$154:$A$170</c:f>
              <c:numCache>
                <c:formatCode>m/d/yyyy</c:formatCode>
                <c:ptCount val="17"/>
                <c:pt idx="0">
                  <c:v>41276</c:v>
                </c:pt>
                <c:pt idx="1">
                  <c:v>41281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41305</c:v>
                </c:pt>
                <c:pt idx="6">
                  <c:v>41310</c:v>
                </c:pt>
                <c:pt idx="7">
                  <c:v>41318</c:v>
                </c:pt>
                <c:pt idx="8">
                  <c:v>41323</c:v>
                </c:pt>
                <c:pt idx="9">
                  <c:v>41327</c:v>
                </c:pt>
                <c:pt idx="10">
                  <c:v>41330</c:v>
                </c:pt>
                <c:pt idx="11">
                  <c:v>41337</c:v>
                </c:pt>
                <c:pt idx="12">
                  <c:v>41341</c:v>
                </c:pt>
                <c:pt idx="13">
                  <c:v>41344</c:v>
                </c:pt>
                <c:pt idx="14">
                  <c:v>41353</c:v>
                </c:pt>
                <c:pt idx="15">
                  <c:v>41358</c:v>
                </c:pt>
                <c:pt idx="16">
                  <c:v>41359</c:v>
                </c:pt>
              </c:numCache>
            </c:numRef>
          </c:cat>
          <c:val>
            <c:numRef>
              <c:f>SV!$Q$154:$Q$170</c:f>
              <c:numCache>
                <c:formatCode>General</c:formatCode>
                <c:ptCount val="17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0</c:v>
                </c:pt>
                <c:pt idx="9" formatCode="0">
                  <c:v>1</c:v>
                </c:pt>
                <c:pt idx="10" formatCode="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11</c:v>
                </c:pt>
                <c:pt idx="15">
                  <c:v>2</c:v>
                </c:pt>
                <c:pt idx="16" formatCode="@">
                  <c:v>0</c:v>
                </c:pt>
              </c:numCache>
            </c:numRef>
          </c:val>
        </c:ser>
        <c:marker val="1"/>
        <c:axId val="103915904"/>
        <c:axId val="103918208"/>
      </c:lineChart>
      <c:dateAx>
        <c:axId val="10391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3918208"/>
        <c:crosses val="autoZero"/>
        <c:auto val="1"/>
        <c:lblOffset val="100"/>
      </c:dateAx>
      <c:valAx>
        <c:axId val="103918208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915904"/>
        <c:crosses val="autoZero"/>
        <c:crossBetween val="between"/>
        <c:majorUnit val="5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 ISO 8  (Rooms 618 and 619)</a:t>
            </a:r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01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SV!$B$135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SV!$B$136:$B$149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@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SV!$C$136:$C$149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@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SV!$D$136:$D$149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 formatCode="0">
                  <c:v>6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@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SV!$E$135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SV!$E$136:$E$149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1</c:v>
                </c:pt>
                <c:pt idx="5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SV!$F$135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SV!$F$136:$F$149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SV!$G$135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SV!$G$136:$G$149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4</c:v>
                </c:pt>
                <c:pt idx="3" formatCode="0">
                  <c:v>1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SV!$H$135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SV!$H$136:$H$149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SV!$I$135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SV!$I$136:$I$149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SV!$J$135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SV!$J$136:$J$149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SV!$K$135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SV!$K$136:$K$149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1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1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SV!$L$135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SV!$A$136:$A$149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41290</c:v>
                </c:pt>
                <c:pt idx="3">
                  <c:v>41299</c:v>
                </c:pt>
                <c:pt idx="4">
                  <c:v>41307</c:v>
                </c:pt>
                <c:pt idx="5">
                  <c:v>41315</c:v>
                </c:pt>
                <c:pt idx="6">
                  <c:v>41317</c:v>
                </c:pt>
                <c:pt idx="7">
                  <c:v>41327</c:v>
                </c:pt>
                <c:pt idx="8">
                  <c:v>41333</c:v>
                </c:pt>
                <c:pt idx="9">
                  <c:v>41341</c:v>
                </c:pt>
                <c:pt idx="10">
                  <c:v>41346</c:v>
                </c:pt>
                <c:pt idx="11">
                  <c:v>41354</c:v>
                </c:pt>
                <c:pt idx="12">
                  <c:v>41358</c:v>
                </c:pt>
                <c:pt idx="13">
                  <c:v>41359</c:v>
                </c:pt>
              </c:numCache>
            </c:numRef>
          </c:cat>
          <c:val>
            <c:numRef>
              <c:f>SV!$L$136:$L$149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>
                  <c:v>0</c:v>
                </c:pt>
                <c:pt idx="6" formatCode="0">
                  <c:v>0</c:v>
                </c:pt>
                <c:pt idx="7">
                  <c:v>0</c:v>
                </c:pt>
                <c:pt idx="8" formatCode="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4044800"/>
        <c:axId val="104063744"/>
      </c:lineChart>
      <c:dateAx>
        <c:axId val="10404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063744"/>
        <c:crosses val="autoZero"/>
        <c:auto val="1"/>
        <c:lblOffset val="100"/>
      </c:dateAx>
      <c:valAx>
        <c:axId val="10406374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4044800"/>
        <c:crosses val="autoZero"/>
        <c:crossBetween val="between"/>
        <c:majorUnit val="5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6 (Rooms 617)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396"/>
          <c:w val="0.86456505230795355"/>
          <c:h val="0.72223085671353915"/>
        </c:manualLayout>
      </c:layout>
      <c:lineChart>
        <c:grouping val="standard"/>
        <c:ser>
          <c:idx val="0"/>
          <c:order val="0"/>
          <c:tx>
            <c:strRef>
              <c:f>SV!$F$117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SV!$A$118:$A$131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41289</c:v>
                </c:pt>
                <c:pt idx="3">
                  <c:v>41296</c:v>
                </c:pt>
                <c:pt idx="4">
                  <c:v>41303</c:v>
                </c:pt>
                <c:pt idx="5">
                  <c:v>41315</c:v>
                </c:pt>
                <c:pt idx="6">
                  <c:v>41320</c:v>
                </c:pt>
                <c:pt idx="7">
                  <c:v>41324</c:v>
                </c:pt>
                <c:pt idx="8">
                  <c:v>41332</c:v>
                </c:pt>
                <c:pt idx="9">
                  <c:v>41339</c:v>
                </c:pt>
                <c:pt idx="10">
                  <c:v>41348</c:v>
                </c:pt>
                <c:pt idx="11">
                  <c:v>41355</c:v>
                </c:pt>
                <c:pt idx="12">
                  <c:v>41358</c:v>
                </c:pt>
                <c:pt idx="13">
                  <c:v>41361</c:v>
                </c:pt>
              </c:numCache>
            </c:numRef>
          </c:cat>
          <c:val>
            <c:numRef>
              <c:f>SV!$F$118:$F$131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SV!$G$117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SV!$A$118:$A$131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41289</c:v>
                </c:pt>
                <c:pt idx="3">
                  <c:v>41296</c:v>
                </c:pt>
                <c:pt idx="4">
                  <c:v>41303</c:v>
                </c:pt>
                <c:pt idx="5">
                  <c:v>41315</c:v>
                </c:pt>
                <c:pt idx="6">
                  <c:v>41320</c:v>
                </c:pt>
                <c:pt idx="7">
                  <c:v>41324</c:v>
                </c:pt>
                <c:pt idx="8">
                  <c:v>41332</c:v>
                </c:pt>
                <c:pt idx="9">
                  <c:v>41339</c:v>
                </c:pt>
                <c:pt idx="10">
                  <c:v>41348</c:v>
                </c:pt>
                <c:pt idx="11">
                  <c:v>41355</c:v>
                </c:pt>
                <c:pt idx="12">
                  <c:v>41358</c:v>
                </c:pt>
                <c:pt idx="13">
                  <c:v>41361</c:v>
                </c:pt>
              </c:numCache>
            </c:numRef>
          </c:cat>
          <c:val>
            <c:numRef>
              <c:f>SV!$G$118:$G$131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SV!$H$117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SV!$A$118:$A$131</c:f>
              <c:numCache>
                <c:formatCode>m/d/yyyy</c:formatCode>
                <c:ptCount val="14"/>
                <c:pt idx="0">
                  <c:v>41276</c:v>
                </c:pt>
                <c:pt idx="1">
                  <c:v>41281</c:v>
                </c:pt>
                <c:pt idx="2">
                  <c:v>41289</c:v>
                </c:pt>
                <c:pt idx="3">
                  <c:v>41296</c:v>
                </c:pt>
                <c:pt idx="4">
                  <c:v>41303</c:v>
                </c:pt>
                <c:pt idx="5">
                  <c:v>41315</c:v>
                </c:pt>
                <c:pt idx="6">
                  <c:v>41320</c:v>
                </c:pt>
                <c:pt idx="7">
                  <c:v>41324</c:v>
                </c:pt>
                <c:pt idx="8">
                  <c:v>41332</c:v>
                </c:pt>
                <c:pt idx="9">
                  <c:v>41339</c:v>
                </c:pt>
                <c:pt idx="10">
                  <c:v>41348</c:v>
                </c:pt>
                <c:pt idx="11">
                  <c:v>41355</c:v>
                </c:pt>
                <c:pt idx="12">
                  <c:v>41358</c:v>
                </c:pt>
                <c:pt idx="13">
                  <c:v>41361</c:v>
                </c:pt>
              </c:numCache>
            </c:numRef>
          </c:cat>
          <c:val>
            <c:numRef>
              <c:f>SV!$H$118:$H$131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4265984"/>
        <c:axId val="104272640"/>
      </c:lineChart>
      <c:dateAx>
        <c:axId val="10426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99810384821931"/>
              <c:y val="0.94603181178489915"/>
            </c:manualLayout>
          </c:layout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272640"/>
        <c:crosses val="autoZero"/>
        <c:auto val="1"/>
        <c:lblOffset val="100"/>
      </c:dateAx>
      <c:valAx>
        <c:axId val="10427264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4265984"/>
        <c:crosses val="autoZero"/>
        <c:crossBetween val="between"/>
        <c:majorUnit val="1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2  ISO 8  (Rooms 615 and 617) </a:t>
            </a:r>
          </a:p>
          <a:p>
            <a:pPr>
              <a:defRPr/>
            </a:pPr>
            <a:r>
              <a:rPr lang="en-US" sz="1800" b="1" i="0" baseline="0"/>
              <a:t>Surface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48236348168529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6352262421831479"/>
          <c:w val="0.86456505230795355"/>
          <c:h val="0.70997024795594732"/>
        </c:manualLayout>
      </c:layout>
      <c:lineChart>
        <c:grouping val="standard"/>
        <c:ser>
          <c:idx val="7"/>
          <c:order val="0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Sheet2!$M$1:$M$151</c:f>
              <c:numCache>
                <c:formatCode>m/d/yyyy</c:formatCode>
                <c:ptCount val="151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  <c:pt idx="26">
                  <c:v>41361</c:v>
                </c:pt>
                <c:pt idx="27">
                  <c:v>41276</c:v>
                </c:pt>
                <c:pt idx="28">
                  <c:v>41277</c:v>
                </c:pt>
                <c:pt idx="29">
                  <c:v>41284</c:v>
                </c:pt>
                <c:pt idx="30">
                  <c:v>41285</c:v>
                </c:pt>
                <c:pt idx="31">
                  <c:v>41288</c:v>
                </c:pt>
                <c:pt idx="32">
                  <c:v>41289</c:v>
                </c:pt>
                <c:pt idx="33">
                  <c:v>41295</c:v>
                </c:pt>
                <c:pt idx="34">
                  <c:v>41296</c:v>
                </c:pt>
                <c:pt idx="35">
                  <c:v>41303</c:v>
                </c:pt>
                <c:pt idx="36">
                  <c:v>41307</c:v>
                </c:pt>
                <c:pt idx="37">
                  <c:v>41311</c:v>
                </c:pt>
                <c:pt idx="38">
                  <c:v>41315</c:v>
                </c:pt>
                <c:pt idx="39">
                  <c:v>41319</c:v>
                </c:pt>
                <c:pt idx="40">
                  <c:v>41320</c:v>
                </c:pt>
                <c:pt idx="41">
                  <c:v>41323</c:v>
                </c:pt>
                <c:pt idx="42">
                  <c:v>41324</c:v>
                </c:pt>
                <c:pt idx="43">
                  <c:v>41332</c:v>
                </c:pt>
                <c:pt idx="44">
                  <c:v>41333</c:v>
                </c:pt>
                <c:pt idx="45">
                  <c:v>41338</c:v>
                </c:pt>
                <c:pt idx="46">
                  <c:v>41339</c:v>
                </c:pt>
                <c:pt idx="47">
                  <c:v>41346</c:v>
                </c:pt>
                <c:pt idx="48">
                  <c:v>41348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41361</c:v>
                </c:pt>
                <c:pt idx="53">
                  <c:v>41361</c:v>
                </c:pt>
                <c:pt idx="54">
                  <c:v>41276</c:v>
                </c:pt>
                <c:pt idx="55">
                  <c:v>41277</c:v>
                </c:pt>
                <c:pt idx="56">
                  <c:v>41284</c:v>
                </c:pt>
                <c:pt idx="57">
                  <c:v>41285</c:v>
                </c:pt>
                <c:pt idx="58">
                  <c:v>41288</c:v>
                </c:pt>
                <c:pt idx="59">
                  <c:v>41289</c:v>
                </c:pt>
                <c:pt idx="60">
                  <c:v>41295</c:v>
                </c:pt>
                <c:pt idx="61">
                  <c:v>41296</c:v>
                </c:pt>
                <c:pt idx="62">
                  <c:v>41303</c:v>
                </c:pt>
                <c:pt idx="63">
                  <c:v>41307</c:v>
                </c:pt>
                <c:pt idx="64">
                  <c:v>41311</c:v>
                </c:pt>
                <c:pt idx="65">
                  <c:v>41315</c:v>
                </c:pt>
                <c:pt idx="66">
                  <c:v>41319</c:v>
                </c:pt>
                <c:pt idx="67">
                  <c:v>41320</c:v>
                </c:pt>
                <c:pt idx="68">
                  <c:v>41323</c:v>
                </c:pt>
                <c:pt idx="69">
                  <c:v>41324</c:v>
                </c:pt>
                <c:pt idx="70">
                  <c:v>41332</c:v>
                </c:pt>
                <c:pt idx="71">
                  <c:v>41333</c:v>
                </c:pt>
                <c:pt idx="72">
                  <c:v>41338</c:v>
                </c:pt>
                <c:pt idx="73">
                  <c:v>41339</c:v>
                </c:pt>
                <c:pt idx="74">
                  <c:v>41346</c:v>
                </c:pt>
                <c:pt idx="75">
                  <c:v>41348</c:v>
                </c:pt>
                <c:pt idx="76">
                  <c:v>41354</c:v>
                </c:pt>
                <c:pt idx="77">
                  <c:v>41355</c:v>
                </c:pt>
                <c:pt idx="78">
                  <c:v>41358</c:v>
                </c:pt>
                <c:pt idx="79">
                  <c:v>41361</c:v>
                </c:pt>
                <c:pt idx="80">
                  <c:v>41361</c:v>
                </c:pt>
                <c:pt idx="81">
                  <c:v>41276</c:v>
                </c:pt>
                <c:pt idx="82">
                  <c:v>41281</c:v>
                </c:pt>
                <c:pt idx="83">
                  <c:v>41289</c:v>
                </c:pt>
                <c:pt idx="84">
                  <c:v>41296</c:v>
                </c:pt>
                <c:pt idx="85">
                  <c:v>41303</c:v>
                </c:pt>
                <c:pt idx="86">
                  <c:v>41315</c:v>
                </c:pt>
                <c:pt idx="87">
                  <c:v>41320</c:v>
                </c:pt>
                <c:pt idx="88">
                  <c:v>41324</c:v>
                </c:pt>
                <c:pt idx="89">
                  <c:v>41332</c:v>
                </c:pt>
                <c:pt idx="90">
                  <c:v>41339</c:v>
                </c:pt>
                <c:pt idx="91">
                  <c:v>41348</c:v>
                </c:pt>
                <c:pt idx="92">
                  <c:v>41355</c:v>
                </c:pt>
                <c:pt idx="93">
                  <c:v>41358</c:v>
                </c:pt>
                <c:pt idx="94">
                  <c:v>41361</c:v>
                </c:pt>
                <c:pt idx="95">
                  <c:v>41276</c:v>
                </c:pt>
                <c:pt idx="96">
                  <c:v>41281</c:v>
                </c:pt>
                <c:pt idx="97">
                  <c:v>41289</c:v>
                </c:pt>
                <c:pt idx="98">
                  <c:v>41296</c:v>
                </c:pt>
                <c:pt idx="99">
                  <c:v>41303</c:v>
                </c:pt>
                <c:pt idx="100">
                  <c:v>41315</c:v>
                </c:pt>
                <c:pt idx="101">
                  <c:v>41320</c:v>
                </c:pt>
                <c:pt idx="102">
                  <c:v>41324</c:v>
                </c:pt>
                <c:pt idx="103">
                  <c:v>41332</c:v>
                </c:pt>
                <c:pt idx="104">
                  <c:v>41339</c:v>
                </c:pt>
                <c:pt idx="105">
                  <c:v>41348</c:v>
                </c:pt>
                <c:pt idx="106">
                  <c:v>41355</c:v>
                </c:pt>
                <c:pt idx="107">
                  <c:v>41358</c:v>
                </c:pt>
                <c:pt idx="108">
                  <c:v>41361</c:v>
                </c:pt>
                <c:pt idx="109">
                  <c:v>41276</c:v>
                </c:pt>
                <c:pt idx="110">
                  <c:v>41281</c:v>
                </c:pt>
                <c:pt idx="111">
                  <c:v>41289</c:v>
                </c:pt>
                <c:pt idx="112">
                  <c:v>41296</c:v>
                </c:pt>
                <c:pt idx="113">
                  <c:v>41303</c:v>
                </c:pt>
                <c:pt idx="114">
                  <c:v>41315</c:v>
                </c:pt>
                <c:pt idx="115">
                  <c:v>41320</c:v>
                </c:pt>
                <c:pt idx="116">
                  <c:v>41324</c:v>
                </c:pt>
                <c:pt idx="117">
                  <c:v>41332</c:v>
                </c:pt>
                <c:pt idx="118">
                  <c:v>41339</c:v>
                </c:pt>
                <c:pt idx="119">
                  <c:v>41348</c:v>
                </c:pt>
                <c:pt idx="120">
                  <c:v>41355</c:v>
                </c:pt>
                <c:pt idx="121">
                  <c:v>41358</c:v>
                </c:pt>
                <c:pt idx="122">
                  <c:v>41361</c:v>
                </c:pt>
                <c:pt idx="123">
                  <c:v>41276</c:v>
                </c:pt>
                <c:pt idx="124">
                  <c:v>41281</c:v>
                </c:pt>
                <c:pt idx="125">
                  <c:v>41289</c:v>
                </c:pt>
                <c:pt idx="126">
                  <c:v>41296</c:v>
                </c:pt>
                <c:pt idx="127">
                  <c:v>41303</c:v>
                </c:pt>
                <c:pt idx="128">
                  <c:v>41315</c:v>
                </c:pt>
                <c:pt idx="129">
                  <c:v>41320</c:v>
                </c:pt>
                <c:pt idx="130">
                  <c:v>41324</c:v>
                </c:pt>
                <c:pt idx="131">
                  <c:v>41332</c:v>
                </c:pt>
                <c:pt idx="132">
                  <c:v>41339</c:v>
                </c:pt>
                <c:pt idx="133">
                  <c:v>41348</c:v>
                </c:pt>
                <c:pt idx="134">
                  <c:v>41355</c:v>
                </c:pt>
                <c:pt idx="135">
                  <c:v>41358</c:v>
                </c:pt>
                <c:pt idx="136">
                  <c:v>41361</c:v>
                </c:pt>
                <c:pt idx="137">
                  <c:v>41276</c:v>
                </c:pt>
                <c:pt idx="138">
                  <c:v>41281</c:v>
                </c:pt>
                <c:pt idx="139">
                  <c:v>41289</c:v>
                </c:pt>
                <c:pt idx="140">
                  <c:v>41296</c:v>
                </c:pt>
                <c:pt idx="141">
                  <c:v>41303</c:v>
                </c:pt>
                <c:pt idx="142">
                  <c:v>41315</c:v>
                </c:pt>
                <c:pt idx="143">
                  <c:v>41320</c:v>
                </c:pt>
                <c:pt idx="144">
                  <c:v>41324</c:v>
                </c:pt>
                <c:pt idx="145">
                  <c:v>41332</c:v>
                </c:pt>
                <c:pt idx="146">
                  <c:v>41339</c:v>
                </c:pt>
                <c:pt idx="147">
                  <c:v>41348</c:v>
                </c:pt>
                <c:pt idx="148">
                  <c:v>41355</c:v>
                </c:pt>
                <c:pt idx="149">
                  <c:v>41358</c:v>
                </c:pt>
                <c:pt idx="150">
                  <c:v>41361</c:v>
                </c:pt>
              </c:numCache>
            </c:numRef>
          </c:cat>
          <c:val>
            <c:numRef>
              <c:f>Sheet2!$N$1:$N$151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">
                  <c:v>0</c:v>
                </c:pt>
                <c:pt idx="27">
                  <c:v>0</c:v>
                </c:pt>
                <c:pt idx="28">
                  <c:v>1</c:v>
                </c:pt>
                <c:pt idx="29" formatCode="0">
                  <c:v>1</c:v>
                </c:pt>
                <c:pt idx="30">
                  <c:v>0</c:v>
                </c:pt>
                <c:pt idx="31" formatCode="0">
                  <c:v>4</c:v>
                </c:pt>
                <c:pt idx="32" formatCode="0">
                  <c:v>0</c:v>
                </c:pt>
                <c:pt idx="33" formatCode="0">
                  <c:v>1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3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>
                  <c:v>0</c:v>
                </c:pt>
                <c:pt idx="44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 formatCode="0">
                  <c:v>0</c:v>
                </c:pt>
                <c:pt idx="54">
                  <c:v>1</c:v>
                </c:pt>
                <c:pt idx="55">
                  <c:v>2</c:v>
                </c:pt>
                <c:pt idx="56" formatCode="0">
                  <c:v>1</c:v>
                </c:pt>
                <c:pt idx="57">
                  <c:v>1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7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  <c:pt idx="66" formatCode="0">
                  <c:v>6</c:v>
                </c:pt>
                <c:pt idx="67" formatCode="0">
                  <c:v>0</c:v>
                </c:pt>
                <c:pt idx="68" formatCode="0">
                  <c:v>0</c:v>
                </c:pt>
                <c:pt idx="69" formatCode="0">
                  <c:v>1</c:v>
                </c:pt>
                <c:pt idx="70">
                  <c:v>0</c:v>
                </c:pt>
                <c:pt idx="71">
                  <c:v>0</c:v>
                </c:pt>
                <c:pt idx="72" formatCode="0">
                  <c:v>1</c:v>
                </c:pt>
                <c:pt idx="73" formatCode="0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 formatCode="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marker val="1"/>
        <c:axId val="104305024"/>
        <c:axId val="104307328"/>
      </c:lineChart>
      <c:dateAx>
        <c:axId val="10430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307328"/>
        <c:crosses val="autoZero"/>
        <c:auto val="1"/>
        <c:lblOffset val="100"/>
      </c:dateAx>
      <c:valAx>
        <c:axId val="10430732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0883380667925588E-2"/>
              <c:y val="0.44434216169584562"/>
            </c:manualLayout>
          </c:layout>
        </c:title>
        <c:numFmt formatCode="General" sourceLinked="0"/>
        <c:tickLblPos val="nextTo"/>
        <c:crossAx val="104305024"/>
        <c:crosses val="autoZero"/>
        <c:crossBetween val="between"/>
        <c:majorUnit val="5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Hallway  ISO 8 (Room 614)</a:t>
            </a:r>
          </a:p>
          <a:p>
            <a:pPr>
              <a:defRPr/>
            </a:pPr>
            <a:r>
              <a:rPr lang="en-US" sz="1800" b="1" i="0" baseline="0"/>
              <a:t>Surface and Floor 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933295133488293"/>
          <c:y val="0"/>
        </c:manualLayout>
      </c:layout>
    </c:title>
    <c:plotArea>
      <c:layout>
        <c:manualLayout>
          <c:layoutTarget val="inner"/>
          <c:xMode val="edge"/>
          <c:yMode val="edge"/>
          <c:x val="9.0159018393133727E-2"/>
          <c:y val="0.1393052898508266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SV!$B$67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SV!$A$68:$A$82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SV!$B$68:$B$82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SV!$C$67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SV!$A$68:$A$82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SV!$C$68:$C$82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SV!$D$67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SV!$A$68:$A$82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SV!$D$68:$D$82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SV!$E$67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SV!$A$68:$A$82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SV!$E$68:$E$82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SV!$F$67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SV!$A$68:$A$82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SV!$F$68:$F$82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SV!$G$67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SV!$A$68:$A$82</c:f>
              <c:numCache>
                <c:formatCode>m/d/yyyy</c:formatCode>
                <c:ptCount val="15"/>
                <c:pt idx="0">
                  <c:v>41276</c:v>
                </c:pt>
                <c:pt idx="1">
                  <c:v>41284</c:v>
                </c:pt>
                <c:pt idx="2">
                  <c:v>41292</c:v>
                </c:pt>
                <c:pt idx="3">
                  <c:v>41299</c:v>
                </c:pt>
                <c:pt idx="4">
                  <c:v>41302</c:v>
                </c:pt>
                <c:pt idx="5">
                  <c:v>41310</c:v>
                </c:pt>
                <c:pt idx="6">
                  <c:v>41318</c:v>
                </c:pt>
                <c:pt idx="7">
                  <c:v>41323</c:v>
                </c:pt>
                <c:pt idx="8">
                  <c:v>41327</c:v>
                </c:pt>
                <c:pt idx="9">
                  <c:v>41330</c:v>
                </c:pt>
                <c:pt idx="10">
                  <c:v>41337</c:v>
                </c:pt>
                <c:pt idx="11">
                  <c:v>41344</c:v>
                </c:pt>
                <c:pt idx="12">
                  <c:v>41354</c:v>
                </c:pt>
                <c:pt idx="13">
                  <c:v>41354</c:v>
                </c:pt>
                <c:pt idx="14">
                  <c:v>41358</c:v>
                </c:pt>
              </c:numCache>
            </c:numRef>
          </c:cat>
          <c:val>
            <c:numRef>
              <c:f>SV!$G$68:$G$82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04573184"/>
        <c:axId val="104583936"/>
      </c:lineChart>
      <c:dateAx>
        <c:axId val="1045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583936"/>
        <c:crosses val="autoZero"/>
        <c:auto val="1"/>
        <c:lblOffset val="100"/>
      </c:dateAx>
      <c:valAx>
        <c:axId val="10458393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4573184"/>
        <c:crosses val="autoZero"/>
        <c:crossBetween val="between"/>
        <c:majorUnit val="5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Prep and Glasswash ISO 8 (Rooms 610,611,612 and 613)</a:t>
            </a:r>
          </a:p>
          <a:p>
            <a:pPr>
              <a:defRPr/>
            </a:pPr>
            <a:r>
              <a:rPr lang="en-US" sz="1800" b="1" i="0" baseline="0"/>
              <a:t>Surface and FloorViables Q1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39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SV!$B$34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SV!$B$35:$B$48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SV!$C$35:$C$48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SV!$D$35:$D$48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SV!$E$34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SV!$E$35:$E$48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SV!$F$35:$F$48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SV!$G$34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SV!$G$35:$G$48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SV!$H$34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SV!$H$35:$H$48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SV!$I$34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SV!$I$35:$I$48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SV!$J$34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SV!$A$49:$A$62</c:f>
              <c:numCache>
                <c:formatCode>m/d/yyyy</c:formatCode>
                <c:ptCount val="14"/>
                <c:pt idx="0">
                  <c:v>41276</c:v>
                </c:pt>
                <c:pt idx="1">
                  <c:v>41283</c:v>
                </c:pt>
                <c:pt idx="2">
                  <c:v>41291</c:v>
                </c:pt>
                <c:pt idx="3">
                  <c:v>41299</c:v>
                </c:pt>
                <c:pt idx="4">
                  <c:v>41305</c:v>
                </c:pt>
                <c:pt idx="5">
                  <c:v>41315</c:v>
                </c:pt>
                <c:pt idx="6">
                  <c:v>41319</c:v>
                </c:pt>
                <c:pt idx="7">
                  <c:v>41325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41354</c:v>
                </c:pt>
                <c:pt idx="12">
                  <c:v>41354</c:v>
                </c:pt>
                <c:pt idx="13">
                  <c:v>41358</c:v>
                </c:pt>
              </c:numCache>
            </c:numRef>
          </c:cat>
          <c:val>
            <c:numRef>
              <c:f>SV!$J$35:$J$48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3795328"/>
        <c:axId val="104600704"/>
      </c:lineChart>
      <c:dateAx>
        <c:axId val="10379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600704"/>
        <c:crosses val="autoZero"/>
        <c:auto val="1"/>
        <c:lblOffset val="100"/>
      </c:dateAx>
      <c:valAx>
        <c:axId val="10460070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3795328"/>
        <c:crosses val="autoZero"/>
        <c:crossBetween val="between"/>
        <c:majorUnit val="5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7 (Rooms 608 and 609)</a:t>
            </a:r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54569084605365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64221671558E-2"/>
          <c:y val="0.14531172608015488"/>
          <c:w val="0.85713222959768354"/>
          <c:h val="0.71047636481919996"/>
        </c:manualLayout>
      </c:layout>
      <c:lineChart>
        <c:grouping val="standard"/>
        <c:ser>
          <c:idx val="9"/>
          <c:order val="9"/>
          <c:tx>
            <c:strRef>
              <c:f>TP!$U$3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TP!$U$4:$U$30</c:f>
              <c:numCache>
                <c:formatCode>General</c:formatCode>
                <c:ptCount val="27"/>
                <c:pt idx="0">
                  <c:v>29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1</c:v>
                </c:pt>
                <c:pt idx="18">
                  <c:v>12</c:v>
                </c:pt>
                <c:pt idx="19">
                  <c:v>1</c:v>
                </c:pt>
                <c:pt idx="20">
                  <c:v>16</c:v>
                </c:pt>
                <c:pt idx="21">
                  <c:v>1</c:v>
                </c:pt>
                <c:pt idx="22">
                  <c:v>3</c:v>
                </c:pt>
                <c:pt idx="23">
                  <c:v>30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</c:numCache>
            </c:numRef>
          </c:val>
        </c:ser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TP!$C$4:$C$30</c:f>
              <c:numCache>
                <c:formatCode>General</c:formatCode>
                <c:ptCount val="27"/>
                <c:pt idx="0">
                  <c:v>27</c:v>
                </c:pt>
                <c:pt idx="1">
                  <c:v>4</c:v>
                </c:pt>
                <c:pt idx="2">
                  <c:v>16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24</c:v>
                </c:pt>
                <c:pt idx="12">
                  <c:v>0</c:v>
                </c:pt>
                <c:pt idx="13">
                  <c:v>13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15</c:v>
                </c:pt>
                <c:pt idx="21">
                  <c:v>7</c:v>
                </c:pt>
                <c:pt idx="22">
                  <c:v>8</c:v>
                </c:pt>
                <c:pt idx="23">
                  <c:v>24</c:v>
                </c:pt>
                <c:pt idx="24">
                  <c:v>13</c:v>
                </c:pt>
                <c:pt idx="25">
                  <c:v>27</c:v>
                </c:pt>
                <c:pt idx="26">
                  <c:v>26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TP!$E$4:$E$30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12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18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TP!$G$4:$G$30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12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TP!$I$4:$I$30</c:f>
              <c:numCache>
                <c:formatCode>General</c:formatCode>
                <c:ptCount val="27"/>
                <c:pt idx="0">
                  <c:v>5</c:v>
                </c:pt>
                <c:pt idx="1">
                  <c:v>14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11</c:v>
                </c:pt>
                <c:pt idx="21">
                  <c:v>0</c:v>
                </c:pt>
                <c:pt idx="22">
                  <c:v>5</c:v>
                </c:pt>
                <c:pt idx="23">
                  <c:v>9</c:v>
                </c:pt>
                <c:pt idx="24">
                  <c:v>40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TP!$K$4:$K$30</c:f>
              <c:numCache>
                <c:formatCode>General</c:formatCode>
                <c:ptCount val="27"/>
                <c:pt idx="0">
                  <c:v>19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11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23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TP!$M$4:$M$30</c:f>
              <c:numCache>
                <c:formatCode>General</c:formatCode>
                <c:ptCount val="27"/>
                <c:pt idx="0">
                  <c:v>15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3</c:v>
                </c:pt>
                <c:pt idx="23">
                  <c:v>7</c:v>
                </c:pt>
                <c:pt idx="24">
                  <c:v>13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TP!$O$4:$O$30</c:f>
              <c:numCache>
                <c:formatCode>General</c:formatCode>
                <c:ptCount val="27"/>
                <c:pt idx="0">
                  <c:v>13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9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TP!$Q$4:$Q$30</c:f>
              <c:numCache>
                <c:formatCode>General</c:formatCode>
                <c:ptCount val="2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</c:numCache>
            </c:numRef>
          </c:val>
        </c:ser>
        <c:ser>
          <c:idx val="8"/>
          <c:order val="8"/>
          <c:tx>
            <c:strRef>
              <c:f>TP!$S$3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TP!$S$4:$S$30</c:f>
              <c:numCache>
                <c:formatCode>General</c:formatCode>
                <c:ptCount val="2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10</c:v>
                </c:pt>
                <c:pt idx="21">
                  <c:v>0</c:v>
                </c:pt>
                <c:pt idx="22">
                  <c:v>7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</c:ser>
        <c:ser>
          <c:idx val="10"/>
          <c:order val="10"/>
          <c:tx>
            <c:strRef>
              <c:f>TP!$W$3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TP!$W$4:$W$30</c:f>
              <c:numCache>
                <c:formatCode>General</c:formatCode>
                <c:ptCount val="2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17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TP!$Y$3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41276</c:v>
                </c:pt>
                <c:pt idx="1">
                  <c:v>41277</c:v>
                </c:pt>
                <c:pt idx="2">
                  <c:v>41282</c:v>
                </c:pt>
                <c:pt idx="3">
                  <c:v>41285</c:v>
                </c:pt>
                <c:pt idx="4">
                  <c:v>41288</c:v>
                </c:pt>
                <c:pt idx="5">
                  <c:v>41290</c:v>
                </c:pt>
                <c:pt idx="6">
                  <c:v>41291</c:v>
                </c:pt>
                <c:pt idx="7">
                  <c:v>41295</c:v>
                </c:pt>
                <c:pt idx="8">
                  <c:v>41299</c:v>
                </c:pt>
                <c:pt idx="9">
                  <c:v>41304</c:v>
                </c:pt>
                <c:pt idx="10">
                  <c:v>41305</c:v>
                </c:pt>
                <c:pt idx="11">
                  <c:v>41311</c:v>
                </c:pt>
                <c:pt idx="12">
                  <c:v>41313</c:v>
                </c:pt>
                <c:pt idx="13">
                  <c:v>41319</c:v>
                </c:pt>
                <c:pt idx="14">
                  <c:v>41320</c:v>
                </c:pt>
                <c:pt idx="15">
                  <c:v>41323</c:v>
                </c:pt>
                <c:pt idx="16">
                  <c:v>41325</c:v>
                </c:pt>
                <c:pt idx="17">
                  <c:v>41331</c:v>
                </c:pt>
                <c:pt idx="18">
                  <c:v>41333</c:v>
                </c:pt>
                <c:pt idx="19">
                  <c:v>41338</c:v>
                </c:pt>
                <c:pt idx="20">
                  <c:v>41340</c:v>
                </c:pt>
                <c:pt idx="21">
                  <c:v>41346</c:v>
                </c:pt>
                <c:pt idx="22">
                  <c:v>41348</c:v>
                </c:pt>
                <c:pt idx="23">
                  <c:v>41353</c:v>
                </c:pt>
                <c:pt idx="24">
                  <c:v>41354</c:v>
                </c:pt>
                <c:pt idx="25">
                  <c:v>41358</c:v>
                </c:pt>
                <c:pt idx="26">
                  <c:v>41359</c:v>
                </c:pt>
              </c:numCache>
            </c:numRef>
          </c:cat>
          <c:val>
            <c:numRef>
              <c:f>TP!$Y$4:$Y$30</c:f>
              <c:numCache>
                <c:formatCode>General</c:formatCode>
                <c:ptCount val="2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18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</c:ser>
        <c:marker val="1"/>
        <c:axId val="94651520"/>
        <c:axId val="94653440"/>
      </c:lineChart>
      <c:dateAx>
        <c:axId val="946515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653440"/>
        <c:crosses val="autoZero"/>
        <c:auto val="1"/>
        <c:lblOffset val="100"/>
      </c:dateAx>
      <c:valAx>
        <c:axId val="9465344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651520"/>
        <c:crosses val="autoZero"/>
        <c:crossBetween val="between"/>
        <c:majorUnit val="20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TP!$N$87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TP!$N$88:$N$113</c:f>
              <c:numCache>
                <c:formatCode>General</c:formatCode>
                <c:ptCount val="26"/>
                <c:pt idx="0">
                  <c:v>24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21</c:v>
                </c:pt>
                <c:pt idx="5">
                  <c:v>98</c:v>
                </c:pt>
                <c:pt idx="6">
                  <c:v>140</c:v>
                </c:pt>
                <c:pt idx="7">
                  <c:v>27</c:v>
                </c:pt>
                <c:pt idx="8">
                  <c:v>16</c:v>
                </c:pt>
                <c:pt idx="9">
                  <c:v>7</c:v>
                </c:pt>
                <c:pt idx="10">
                  <c:v>0</c:v>
                </c:pt>
                <c:pt idx="11">
                  <c:v>1</c:v>
                </c:pt>
                <c:pt idx="12">
                  <c:v>30</c:v>
                </c:pt>
                <c:pt idx="13">
                  <c:v>75</c:v>
                </c:pt>
                <c:pt idx="14">
                  <c:v>215</c:v>
                </c:pt>
                <c:pt idx="15">
                  <c:v>18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</c:numCache>
            </c:numRef>
          </c:val>
        </c:ser>
        <c:marker val="1"/>
        <c:axId val="94808320"/>
        <c:axId val="94818688"/>
      </c:lineChart>
      <c:dateAx>
        <c:axId val="948083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818688"/>
        <c:crosses val="autoZero"/>
        <c:auto val="1"/>
        <c:lblOffset val="100"/>
      </c:dateAx>
      <c:valAx>
        <c:axId val="94818688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808320"/>
        <c:crosses val="autoZero"/>
        <c:crossBetween val="between"/>
        <c:majorUnit val="500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TP!$O$87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TP!$O$88:$O$113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41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49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marker val="1"/>
        <c:axId val="94875648"/>
        <c:axId val="94877568"/>
      </c:lineChart>
      <c:dateAx>
        <c:axId val="9487564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877568"/>
        <c:crosses val="autoZero"/>
        <c:auto val="1"/>
        <c:lblOffset val="100"/>
      </c:dateAx>
      <c:valAx>
        <c:axId val="9487756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875648"/>
        <c:crosses val="autoZero"/>
        <c:crossBetween val="between"/>
        <c:majorUnit val="20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843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TP!$H$87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TP!$H$88:$H$113</c:f>
              <c:numCache>
                <c:formatCode>General</c:formatCode>
                <c:ptCount val="26"/>
                <c:pt idx="0">
                  <c:v>26</c:v>
                </c:pt>
                <c:pt idx="1">
                  <c:v>1</c:v>
                </c:pt>
                <c:pt idx="2">
                  <c:v>0</c:v>
                </c:pt>
                <c:pt idx="3">
                  <c:v>324</c:v>
                </c:pt>
                <c:pt idx="4">
                  <c:v>103</c:v>
                </c:pt>
                <c:pt idx="5">
                  <c:v>68</c:v>
                </c:pt>
                <c:pt idx="6">
                  <c:v>26</c:v>
                </c:pt>
                <c:pt idx="7">
                  <c:v>155</c:v>
                </c:pt>
                <c:pt idx="8">
                  <c:v>252</c:v>
                </c:pt>
                <c:pt idx="9">
                  <c:v>31</c:v>
                </c:pt>
                <c:pt idx="10">
                  <c:v>48</c:v>
                </c:pt>
                <c:pt idx="11">
                  <c:v>12</c:v>
                </c:pt>
                <c:pt idx="12">
                  <c:v>8</c:v>
                </c:pt>
                <c:pt idx="13">
                  <c:v>89</c:v>
                </c:pt>
                <c:pt idx="14">
                  <c:v>210</c:v>
                </c:pt>
                <c:pt idx="15">
                  <c:v>51</c:v>
                </c:pt>
                <c:pt idx="16">
                  <c:v>2</c:v>
                </c:pt>
                <c:pt idx="17">
                  <c:v>87</c:v>
                </c:pt>
                <c:pt idx="18">
                  <c:v>207</c:v>
                </c:pt>
                <c:pt idx="19">
                  <c:v>4</c:v>
                </c:pt>
                <c:pt idx="20">
                  <c:v>24</c:v>
                </c:pt>
                <c:pt idx="21">
                  <c:v>124</c:v>
                </c:pt>
                <c:pt idx="22">
                  <c:v>58</c:v>
                </c:pt>
                <c:pt idx="23">
                  <c:v>33</c:v>
                </c:pt>
                <c:pt idx="24">
                  <c:v>25</c:v>
                </c:pt>
                <c:pt idx="25">
                  <c:v>29</c:v>
                </c:pt>
              </c:numCache>
            </c:numRef>
          </c:val>
        </c:ser>
        <c:ser>
          <c:idx val="3"/>
          <c:order val="1"/>
          <c:tx>
            <c:strRef>
              <c:f>TP!$J$87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TP!$J$88:$J$113</c:f>
              <c:numCache>
                <c:formatCode>General</c:formatCode>
                <c:ptCount val="2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103</c:v>
                </c:pt>
                <c:pt idx="4">
                  <c:v>27</c:v>
                </c:pt>
                <c:pt idx="5">
                  <c:v>111</c:v>
                </c:pt>
                <c:pt idx="6">
                  <c:v>5</c:v>
                </c:pt>
                <c:pt idx="7">
                  <c:v>18</c:v>
                </c:pt>
                <c:pt idx="8">
                  <c:v>259</c:v>
                </c:pt>
                <c:pt idx="9">
                  <c:v>147</c:v>
                </c:pt>
                <c:pt idx="10">
                  <c:v>49</c:v>
                </c:pt>
                <c:pt idx="11">
                  <c:v>11</c:v>
                </c:pt>
                <c:pt idx="12">
                  <c:v>24</c:v>
                </c:pt>
                <c:pt idx="13">
                  <c:v>430</c:v>
                </c:pt>
                <c:pt idx="14">
                  <c:v>53</c:v>
                </c:pt>
                <c:pt idx="15">
                  <c:v>49</c:v>
                </c:pt>
                <c:pt idx="16">
                  <c:v>7</c:v>
                </c:pt>
                <c:pt idx="17">
                  <c:v>370</c:v>
                </c:pt>
                <c:pt idx="18">
                  <c:v>240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117</c:v>
                </c:pt>
                <c:pt idx="23">
                  <c:v>15</c:v>
                </c:pt>
                <c:pt idx="24">
                  <c:v>32</c:v>
                </c:pt>
                <c:pt idx="25">
                  <c:v>33</c:v>
                </c:pt>
              </c:numCache>
            </c:numRef>
          </c:val>
        </c:ser>
        <c:ser>
          <c:idx val="5"/>
          <c:order val="2"/>
          <c:tx>
            <c:strRef>
              <c:f>TP!$L$87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TP!$L$88:$L$113</c:f>
              <c:numCache>
                <c:formatCode>General</c:formatCode>
                <c:ptCount val="26"/>
                <c:pt idx="0">
                  <c:v>103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7</c:v>
                </c:pt>
                <c:pt idx="5">
                  <c:v>47</c:v>
                </c:pt>
                <c:pt idx="6">
                  <c:v>11</c:v>
                </c:pt>
                <c:pt idx="7">
                  <c:v>9</c:v>
                </c:pt>
                <c:pt idx="8">
                  <c:v>226</c:v>
                </c:pt>
                <c:pt idx="9">
                  <c:v>69</c:v>
                </c:pt>
                <c:pt idx="10">
                  <c:v>44</c:v>
                </c:pt>
                <c:pt idx="11">
                  <c:v>48</c:v>
                </c:pt>
                <c:pt idx="12">
                  <c:v>10</c:v>
                </c:pt>
                <c:pt idx="13">
                  <c:v>387</c:v>
                </c:pt>
                <c:pt idx="14">
                  <c:v>27</c:v>
                </c:pt>
                <c:pt idx="15">
                  <c:v>18</c:v>
                </c:pt>
                <c:pt idx="16">
                  <c:v>6</c:v>
                </c:pt>
                <c:pt idx="17">
                  <c:v>296</c:v>
                </c:pt>
                <c:pt idx="18">
                  <c:v>244</c:v>
                </c:pt>
                <c:pt idx="19">
                  <c:v>131</c:v>
                </c:pt>
                <c:pt idx="20">
                  <c:v>23</c:v>
                </c:pt>
                <c:pt idx="21">
                  <c:v>39</c:v>
                </c:pt>
                <c:pt idx="22">
                  <c:v>72</c:v>
                </c:pt>
                <c:pt idx="23">
                  <c:v>5</c:v>
                </c:pt>
                <c:pt idx="24">
                  <c:v>30</c:v>
                </c:pt>
                <c:pt idx="25">
                  <c:v>13</c:v>
                </c:pt>
              </c:numCache>
            </c:numRef>
          </c:val>
        </c:ser>
        <c:ser>
          <c:idx val="1"/>
          <c:order val="3"/>
          <c:tx>
            <c:strRef>
              <c:f>TP!$P$87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TP!$P$88:$P$113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57</c:v>
                </c:pt>
                <c:pt idx="3">
                  <c:v>173</c:v>
                </c:pt>
                <c:pt idx="4">
                  <c:v>3</c:v>
                </c:pt>
                <c:pt idx="5">
                  <c:v>379</c:v>
                </c:pt>
                <c:pt idx="6">
                  <c:v>16</c:v>
                </c:pt>
                <c:pt idx="7">
                  <c:v>26</c:v>
                </c:pt>
                <c:pt idx="8">
                  <c:v>167</c:v>
                </c:pt>
                <c:pt idx="9">
                  <c:v>48</c:v>
                </c:pt>
                <c:pt idx="10">
                  <c:v>262</c:v>
                </c:pt>
                <c:pt idx="11">
                  <c:v>21</c:v>
                </c:pt>
                <c:pt idx="12">
                  <c:v>18</c:v>
                </c:pt>
                <c:pt idx="13">
                  <c:v>6</c:v>
                </c:pt>
                <c:pt idx="14">
                  <c:v>21</c:v>
                </c:pt>
                <c:pt idx="15">
                  <c:v>3</c:v>
                </c:pt>
                <c:pt idx="16">
                  <c:v>9</c:v>
                </c:pt>
                <c:pt idx="17">
                  <c:v>176</c:v>
                </c:pt>
                <c:pt idx="18">
                  <c:v>198</c:v>
                </c:pt>
                <c:pt idx="19">
                  <c:v>20</c:v>
                </c:pt>
                <c:pt idx="20">
                  <c:v>21</c:v>
                </c:pt>
                <c:pt idx="21">
                  <c:v>54</c:v>
                </c:pt>
                <c:pt idx="22">
                  <c:v>7</c:v>
                </c:pt>
                <c:pt idx="23">
                  <c:v>122</c:v>
                </c:pt>
                <c:pt idx="24">
                  <c:v>40</c:v>
                </c:pt>
                <c:pt idx="25">
                  <c:v>5</c:v>
                </c:pt>
              </c:numCache>
            </c:numRef>
          </c:val>
        </c:ser>
        <c:ser>
          <c:idx val="6"/>
          <c:order val="4"/>
          <c:tx>
            <c:strRef>
              <c:f>TP!$R$87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TP!$R$88:$R$113</c:f>
              <c:numCache>
                <c:formatCode>General</c:formatCode>
                <c:ptCount val="26"/>
                <c:pt idx="0">
                  <c:v>2</c:v>
                </c:pt>
                <c:pt idx="1">
                  <c:v>11</c:v>
                </c:pt>
                <c:pt idx="2">
                  <c:v>31</c:v>
                </c:pt>
                <c:pt idx="3">
                  <c:v>172</c:v>
                </c:pt>
                <c:pt idx="4">
                  <c:v>1</c:v>
                </c:pt>
                <c:pt idx="5">
                  <c:v>168</c:v>
                </c:pt>
                <c:pt idx="6">
                  <c:v>53</c:v>
                </c:pt>
                <c:pt idx="7">
                  <c:v>47</c:v>
                </c:pt>
                <c:pt idx="8">
                  <c:v>217</c:v>
                </c:pt>
                <c:pt idx="9">
                  <c:v>42</c:v>
                </c:pt>
                <c:pt idx="10">
                  <c:v>182</c:v>
                </c:pt>
                <c:pt idx="11">
                  <c:v>19</c:v>
                </c:pt>
                <c:pt idx="12">
                  <c:v>185</c:v>
                </c:pt>
                <c:pt idx="13">
                  <c:v>19</c:v>
                </c:pt>
                <c:pt idx="14">
                  <c:v>51</c:v>
                </c:pt>
                <c:pt idx="15">
                  <c:v>2</c:v>
                </c:pt>
                <c:pt idx="16">
                  <c:v>5</c:v>
                </c:pt>
                <c:pt idx="17">
                  <c:v>133</c:v>
                </c:pt>
                <c:pt idx="18">
                  <c:v>279</c:v>
                </c:pt>
                <c:pt idx="19">
                  <c:v>14</c:v>
                </c:pt>
                <c:pt idx="20">
                  <c:v>56</c:v>
                </c:pt>
                <c:pt idx="21">
                  <c:v>56</c:v>
                </c:pt>
                <c:pt idx="22">
                  <c:v>49</c:v>
                </c:pt>
                <c:pt idx="23">
                  <c:v>94</c:v>
                </c:pt>
                <c:pt idx="24">
                  <c:v>56</c:v>
                </c:pt>
                <c:pt idx="25">
                  <c:v>7</c:v>
                </c:pt>
              </c:numCache>
            </c:numRef>
          </c:val>
        </c:ser>
        <c:ser>
          <c:idx val="7"/>
          <c:order val="5"/>
          <c:tx>
            <c:strRef>
              <c:f>TP!$T$87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TP!$T$88:$T$113</c:f>
              <c:numCache>
                <c:formatCode>General</c:formatCode>
                <c:ptCount val="26"/>
                <c:pt idx="0">
                  <c:v>4</c:v>
                </c:pt>
                <c:pt idx="1">
                  <c:v>3</c:v>
                </c:pt>
                <c:pt idx="2">
                  <c:v>29</c:v>
                </c:pt>
                <c:pt idx="3">
                  <c:v>130</c:v>
                </c:pt>
                <c:pt idx="4">
                  <c:v>11</c:v>
                </c:pt>
                <c:pt idx="5">
                  <c:v>139</c:v>
                </c:pt>
                <c:pt idx="6">
                  <c:v>251</c:v>
                </c:pt>
                <c:pt idx="7">
                  <c:v>35</c:v>
                </c:pt>
                <c:pt idx="8">
                  <c:v>191</c:v>
                </c:pt>
                <c:pt idx="9">
                  <c:v>23</c:v>
                </c:pt>
                <c:pt idx="10">
                  <c:v>117</c:v>
                </c:pt>
                <c:pt idx="11">
                  <c:v>13</c:v>
                </c:pt>
                <c:pt idx="12">
                  <c:v>30</c:v>
                </c:pt>
                <c:pt idx="13">
                  <c:v>5</c:v>
                </c:pt>
                <c:pt idx="14">
                  <c:v>16</c:v>
                </c:pt>
                <c:pt idx="15">
                  <c:v>9</c:v>
                </c:pt>
                <c:pt idx="16">
                  <c:v>19</c:v>
                </c:pt>
                <c:pt idx="17">
                  <c:v>60</c:v>
                </c:pt>
                <c:pt idx="18">
                  <c:v>144</c:v>
                </c:pt>
                <c:pt idx="19">
                  <c:v>8</c:v>
                </c:pt>
                <c:pt idx="20">
                  <c:v>11</c:v>
                </c:pt>
                <c:pt idx="21">
                  <c:v>14</c:v>
                </c:pt>
                <c:pt idx="22">
                  <c:v>361</c:v>
                </c:pt>
                <c:pt idx="23">
                  <c:v>97</c:v>
                </c:pt>
                <c:pt idx="24">
                  <c:v>20</c:v>
                </c:pt>
                <c:pt idx="25">
                  <c:v>15</c:v>
                </c:pt>
              </c:numCache>
            </c:numRef>
          </c:val>
        </c:ser>
        <c:ser>
          <c:idx val="2"/>
          <c:order val="6"/>
          <c:tx>
            <c:strRef>
              <c:f>TP!$V$87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TP!$V$88:$V$113</c:f>
              <c:numCache>
                <c:formatCode>General</c:formatCode>
                <c:ptCount val="2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25</c:v>
                </c:pt>
                <c:pt idx="5">
                  <c:v>18</c:v>
                </c:pt>
                <c:pt idx="6">
                  <c:v>0</c:v>
                </c:pt>
                <c:pt idx="7">
                  <c:v>11</c:v>
                </c:pt>
                <c:pt idx="8">
                  <c:v>1</c:v>
                </c:pt>
                <c:pt idx="9">
                  <c:v>27</c:v>
                </c:pt>
                <c:pt idx="10">
                  <c:v>13</c:v>
                </c:pt>
                <c:pt idx="11">
                  <c:v>17</c:v>
                </c:pt>
                <c:pt idx="12">
                  <c:v>4</c:v>
                </c:pt>
                <c:pt idx="13">
                  <c:v>66</c:v>
                </c:pt>
                <c:pt idx="14">
                  <c:v>7</c:v>
                </c:pt>
                <c:pt idx="15">
                  <c:v>52</c:v>
                </c:pt>
                <c:pt idx="16">
                  <c:v>5</c:v>
                </c:pt>
                <c:pt idx="17">
                  <c:v>8</c:v>
                </c:pt>
                <c:pt idx="18">
                  <c:v>71</c:v>
                </c:pt>
                <c:pt idx="19">
                  <c:v>48</c:v>
                </c:pt>
                <c:pt idx="20">
                  <c:v>7</c:v>
                </c:pt>
                <c:pt idx="21">
                  <c:v>45</c:v>
                </c:pt>
                <c:pt idx="22">
                  <c:v>66</c:v>
                </c:pt>
                <c:pt idx="23">
                  <c:v>6</c:v>
                </c:pt>
                <c:pt idx="24">
                  <c:v>47</c:v>
                </c:pt>
                <c:pt idx="25">
                  <c:v>21</c:v>
                </c:pt>
              </c:numCache>
            </c:numRef>
          </c:val>
        </c:ser>
        <c:ser>
          <c:idx val="8"/>
          <c:order val="7"/>
          <c:tx>
            <c:strRef>
              <c:f>TP!$X$87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TP!$X$88:$X$113</c:f>
              <c:numCache>
                <c:formatCode>General</c:formatCode>
                <c:ptCount val="26"/>
                <c:pt idx="0">
                  <c:v>1</c:v>
                </c:pt>
                <c:pt idx="1">
                  <c:v>13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12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39</c:v>
                </c:pt>
                <c:pt idx="10">
                  <c:v>7</c:v>
                </c:pt>
                <c:pt idx="11">
                  <c:v>12</c:v>
                </c:pt>
                <c:pt idx="12">
                  <c:v>4</c:v>
                </c:pt>
                <c:pt idx="13">
                  <c:v>16</c:v>
                </c:pt>
                <c:pt idx="14">
                  <c:v>3</c:v>
                </c:pt>
                <c:pt idx="15">
                  <c:v>6</c:v>
                </c:pt>
                <c:pt idx="16">
                  <c:v>10</c:v>
                </c:pt>
                <c:pt idx="17">
                  <c:v>0</c:v>
                </c:pt>
                <c:pt idx="18">
                  <c:v>54</c:v>
                </c:pt>
                <c:pt idx="19">
                  <c:v>76</c:v>
                </c:pt>
                <c:pt idx="20">
                  <c:v>12</c:v>
                </c:pt>
                <c:pt idx="21">
                  <c:v>16</c:v>
                </c:pt>
                <c:pt idx="22">
                  <c:v>41</c:v>
                </c:pt>
                <c:pt idx="23">
                  <c:v>1</c:v>
                </c:pt>
                <c:pt idx="24">
                  <c:v>79</c:v>
                </c:pt>
                <c:pt idx="25">
                  <c:v>4</c:v>
                </c:pt>
              </c:numCache>
            </c:numRef>
          </c:val>
        </c:ser>
        <c:ser>
          <c:idx val="11"/>
          <c:order val="8"/>
          <c:tx>
            <c:strRef>
              <c:f>TP!$Z$87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TP!$Z$88:$Z$113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76</c:v>
                </c:pt>
                <c:pt idx="6">
                  <c:v>3</c:v>
                </c:pt>
                <c:pt idx="7">
                  <c:v>2</c:v>
                </c:pt>
                <c:pt idx="8">
                  <c:v>14</c:v>
                </c:pt>
                <c:pt idx="9">
                  <c:v>36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20</c:v>
                </c:pt>
                <c:pt idx="14">
                  <c:v>3</c:v>
                </c:pt>
                <c:pt idx="15">
                  <c:v>1</c:v>
                </c:pt>
                <c:pt idx="16">
                  <c:v>13</c:v>
                </c:pt>
                <c:pt idx="17">
                  <c:v>1</c:v>
                </c:pt>
                <c:pt idx="18">
                  <c:v>165</c:v>
                </c:pt>
                <c:pt idx="19">
                  <c:v>40</c:v>
                </c:pt>
                <c:pt idx="20">
                  <c:v>9</c:v>
                </c:pt>
                <c:pt idx="21">
                  <c:v>10</c:v>
                </c:pt>
                <c:pt idx="22">
                  <c:v>28</c:v>
                </c:pt>
                <c:pt idx="23">
                  <c:v>0</c:v>
                </c:pt>
                <c:pt idx="24">
                  <c:v>48</c:v>
                </c:pt>
                <c:pt idx="25">
                  <c:v>11</c:v>
                </c:pt>
              </c:numCache>
            </c:numRef>
          </c:val>
        </c:ser>
        <c:ser>
          <c:idx val="4"/>
          <c:order val="9"/>
          <c:tx>
            <c:strRef>
              <c:f>TP!$AB$87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TP!$AB$88:$AB$113</c:f>
              <c:numCache>
                <c:formatCode>General</c:formatCode>
                <c:ptCount val="26"/>
                <c:pt idx="0">
                  <c:v>26</c:v>
                </c:pt>
                <c:pt idx="1">
                  <c:v>71</c:v>
                </c:pt>
                <c:pt idx="2">
                  <c:v>5</c:v>
                </c:pt>
                <c:pt idx="3">
                  <c:v>47</c:v>
                </c:pt>
                <c:pt idx="4">
                  <c:v>13</c:v>
                </c:pt>
                <c:pt idx="5">
                  <c:v>4</c:v>
                </c:pt>
                <c:pt idx="6">
                  <c:v>2</c:v>
                </c:pt>
                <c:pt idx="7">
                  <c:v>8</c:v>
                </c:pt>
                <c:pt idx="8">
                  <c:v>41</c:v>
                </c:pt>
                <c:pt idx="9">
                  <c:v>19</c:v>
                </c:pt>
                <c:pt idx="10">
                  <c:v>57</c:v>
                </c:pt>
                <c:pt idx="11">
                  <c:v>0</c:v>
                </c:pt>
                <c:pt idx="12">
                  <c:v>8</c:v>
                </c:pt>
                <c:pt idx="13">
                  <c:v>3</c:v>
                </c:pt>
                <c:pt idx="14">
                  <c:v>19</c:v>
                </c:pt>
                <c:pt idx="15">
                  <c:v>7</c:v>
                </c:pt>
                <c:pt idx="16">
                  <c:v>5</c:v>
                </c:pt>
                <c:pt idx="17">
                  <c:v>21</c:v>
                </c:pt>
                <c:pt idx="18">
                  <c:v>174</c:v>
                </c:pt>
                <c:pt idx="19">
                  <c:v>45</c:v>
                </c:pt>
                <c:pt idx="20">
                  <c:v>3</c:v>
                </c:pt>
                <c:pt idx="21">
                  <c:v>24</c:v>
                </c:pt>
                <c:pt idx="22">
                  <c:v>11</c:v>
                </c:pt>
                <c:pt idx="23">
                  <c:v>1</c:v>
                </c:pt>
                <c:pt idx="24">
                  <c:v>99</c:v>
                </c:pt>
                <c:pt idx="25">
                  <c:v>7</c:v>
                </c:pt>
              </c:numCache>
            </c:numRef>
          </c:val>
        </c:ser>
        <c:ser>
          <c:idx val="9"/>
          <c:order val="10"/>
          <c:tx>
            <c:strRef>
              <c:f>TP!$AD$87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TP!$AD$88:$AD$113</c:f>
              <c:numCache>
                <c:formatCode>General</c:formatCode>
                <c:ptCount val="26"/>
                <c:pt idx="0">
                  <c:v>12</c:v>
                </c:pt>
                <c:pt idx="1">
                  <c:v>27</c:v>
                </c:pt>
                <c:pt idx="2">
                  <c:v>4</c:v>
                </c:pt>
                <c:pt idx="3">
                  <c:v>66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20</c:v>
                </c:pt>
                <c:pt idx="9">
                  <c:v>26</c:v>
                </c:pt>
                <c:pt idx="10">
                  <c:v>84</c:v>
                </c:pt>
                <c:pt idx="11">
                  <c:v>1</c:v>
                </c:pt>
                <c:pt idx="12">
                  <c:v>37</c:v>
                </c:pt>
                <c:pt idx="13">
                  <c:v>5</c:v>
                </c:pt>
                <c:pt idx="14">
                  <c:v>24</c:v>
                </c:pt>
                <c:pt idx="15">
                  <c:v>3</c:v>
                </c:pt>
                <c:pt idx="16">
                  <c:v>22</c:v>
                </c:pt>
                <c:pt idx="17">
                  <c:v>57</c:v>
                </c:pt>
                <c:pt idx="18">
                  <c:v>121</c:v>
                </c:pt>
                <c:pt idx="19">
                  <c:v>9</c:v>
                </c:pt>
                <c:pt idx="20">
                  <c:v>15</c:v>
                </c:pt>
                <c:pt idx="21">
                  <c:v>18</c:v>
                </c:pt>
                <c:pt idx="22">
                  <c:v>47</c:v>
                </c:pt>
                <c:pt idx="23">
                  <c:v>1</c:v>
                </c:pt>
                <c:pt idx="24">
                  <c:v>67</c:v>
                </c:pt>
                <c:pt idx="25">
                  <c:v>24</c:v>
                </c:pt>
              </c:numCache>
            </c:numRef>
          </c:val>
        </c:ser>
        <c:ser>
          <c:idx val="10"/>
          <c:order val="11"/>
          <c:tx>
            <c:strRef>
              <c:f>TP!$AF$87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TP!$AF$88:$AF$113</c:f>
              <c:numCache>
                <c:formatCode>General</c:formatCode>
                <c:ptCount val="26"/>
                <c:pt idx="0">
                  <c:v>9</c:v>
                </c:pt>
                <c:pt idx="1">
                  <c:v>29</c:v>
                </c:pt>
                <c:pt idx="2">
                  <c:v>11</c:v>
                </c:pt>
                <c:pt idx="3">
                  <c:v>36</c:v>
                </c:pt>
                <c:pt idx="4">
                  <c:v>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75</c:v>
                </c:pt>
                <c:pt idx="10">
                  <c:v>92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16</c:v>
                </c:pt>
                <c:pt idx="15">
                  <c:v>3</c:v>
                </c:pt>
                <c:pt idx="16">
                  <c:v>3</c:v>
                </c:pt>
                <c:pt idx="17">
                  <c:v>454</c:v>
                </c:pt>
                <c:pt idx="18">
                  <c:v>45</c:v>
                </c:pt>
                <c:pt idx="19">
                  <c:v>18</c:v>
                </c:pt>
                <c:pt idx="20">
                  <c:v>11</c:v>
                </c:pt>
                <c:pt idx="21">
                  <c:v>31</c:v>
                </c:pt>
                <c:pt idx="22">
                  <c:v>26</c:v>
                </c:pt>
                <c:pt idx="23">
                  <c:v>5</c:v>
                </c:pt>
                <c:pt idx="24">
                  <c:v>44</c:v>
                </c:pt>
                <c:pt idx="25">
                  <c:v>17</c:v>
                </c:pt>
              </c:numCache>
            </c:numRef>
          </c:val>
        </c:ser>
        <c:marker val="1"/>
        <c:axId val="94934528"/>
        <c:axId val="94966144"/>
      </c:lineChart>
      <c:dateAx>
        <c:axId val="949345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966144"/>
        <c:crosses val="autoZero"/>
        <c:auto val="1"/>
        <c:lblOffset val="100"/>
      </c:dateAx>
      <c:valAx>
        <c:axId val="9496614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934528"/>
        <c:crosses val="autoZero"/>
        <c:crossBetween val="between"/>
        <c:majorUnit val="500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Q1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955813435273415"/>
          <c:y val="2.018111197291357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TP!$I$87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TP!$I$88:$I$113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20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25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3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</c:ser>
        <c:ser>
          <c:idx val="4"/>
          <c:order val="1"/>
          <c:tx>
            <c:strRef>
              <c:f>TP!$K$87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TP!$K$88:$K$113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16</c:v>
                </c:pt>
                <c:pt idx="18">
                  <c:v>18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</c:ser>
        <c:ser>
          <c:idx val="5"/>
          <c:order val="2"/>
          <c:tx>
            <c:strRef>
              <c:f>TP!$M$87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TP!$M$88:$M$113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15</c:v>
                </c:pt>
                <c:pt idx="18">
                  <c:v>20</c:v>
                </c:pt>
                <c:pt idx="19">
                  <c:v>8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"/>
          <c:order val="3"/>
          <c:tx>
            <c:strRef>
              <c:f>TP!$Q$87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TP!$Q$88:$Q$113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16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12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6"/>
          <c:order val="4"/>
          <c:tx>
            <c:strRef>
              <c:f>TP!$S$87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TP!$S$88:$S$113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20</c:v>
                </c:pt>
                <c:pt idx="13">
                  <c:v>1</c:v>
                </c:pt>
                <c:pt idx="14">
                  <c:v>14</c:v>
                </c:pt>
                <c:pt idx="15">
                  <c:v>0</c:v>
                </c:pt>
                <c:pt idx="16">
                  <c:v>1</c:v>
                </c:pt>
                <c:pt idx="17">
                  <c:v>17</c:v>
                </c:pt>
                <c:pt idx="18">
                  <c:v>20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</c:ser>
        <c:ser>
          <c:idx val="7"/>
          <c:order val="5"/>
          <c:tx>
            <c:strRef>
              <c:f>TP!$U$87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TP!$U$88:$U$113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16"/>
          <c:order val="6"/>
          <c:tx>
            <c:strRef>
              <c:f>TP!$U$87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TP!$U$88:$U$113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8"/>
          <c:order val="7"/>
          <c:tx>
            <c:strRef>
              <c:f>TP!$W$87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TP!$W$88:$W$113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</c:numCache>
            </c:numRef>
          </c:val>
        </c:ser>
        <c:ser>
          <c:idx val="10"/>
          <c:order val="8"/>
          <c:tx>
            <c:strRef>
              <c:f>TP!$Y$87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TP!$Y$88:$Y$113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</c:numCache>
            </c:numRef>
          </c:val>
        </c:ser>
        <c:ser>
          <c:idx val="11"/>
          <c:order val="9"/>
          <c:tx>
            <c:strRef>
              <c:f>TP!$AA$87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TP!$AA$88:$AA$113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12"/>
          <c:order val="10"/>
          <c:tx>
            <c:strRef>
              <c:f>TP!$AC$87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TP!$AC$88:$AC$113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5</c:v>
                </c:pt>
                <c:pt idx="20">
                  <c:v>0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</c:ser>
        <c:ser>
          <c:idx val="13"/>
          <c:order val="11"/>
          <c:tx>
            <c:strRef>
              <c:f>TP!$AE$87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TP!$AE$88:$AE$113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</c:ser>
        <c:ser>
          <c:idx val="14"/>
          <c:order val="12"/>
          <c:tx>
            <c:strRef>
              <c:f>TP!$AG$87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TP!$A$88:$A$113</c:f>
              <c:numCache>
                <c:formatCode>m/d/yyyy</c:formatCode>
                <c:ptCount val="26"/>
                <c:pt idx="0">
                  <c:v>41276</c:v>
                </c:pt>
                <c:pt idx="1">
                  <c:v>41277</c:v>
                </c:pt>
                <c:pt idx="2">
                  <c:v>41284</c:v>
                </c:pt>
                <c:pt idx="3">
                  <c:v>41285</c:v>
                </c:pt>
                <c:pt idx="4">
                  <c:v>41288</c:v>
                </c:pt>
                <c:pt idx="5">
                  <c:v>41289</c:v>
                </c:pt>
                <c:pt idx="6">
                  <c:v>41295</c:v>
                </c:pt>
                <c:pt idx="7">
                  <c:v>41296</c:v>
                </c:pt>
                <c:pt idx="8">
                  <c:v>41303</c:v>
                </c:pt>
                <c:pt idx="9">
                  <c:v>41307</c:v>
                </c:pt>
                <c:pt idx="10">
                  <c:v>41311</c:v>
                </c:pt>
                <c:pt idx="11">
                  <c:v>41315</c:v>
                </c:pt>
                <c:pt idx="12">
                  <c:v>41319</c:v>
                </c:pt>
                <c:pt idx="13">
                  <c:v>41320</c:v>
                </c:pt>
                <c:pt idx="14">
                  <c:v>41323</c:v>
                </c:pt>
                <c:pt idx="15">
                  <c:v>41324</c:v>
                </c:pt>
                <c:pt idx="16">
                  <c:v>41332</c:v>
                </c:pt>
                <c:pt idx="17">
                  <c:v>41333</c:v>
                </c:pt>
                <c:pt idx="18">
                  <c:v>41338</c:v>
                </c:pt>
                <c:pt idx="19">
                  <c:v>41339</c:v>
                </c:pt>
                <c:pt idx="20">
                  <c:v>41346</c:v>
                </c:pt>
                <c:pt idx="21">
                  <c:v>41348</c:v>
                </c:pt>
                <c:pt idx="22">
                  <c:v>41354</c:v>
                </c:pt>
                <c:pt idx="23">
                  <c:v>41355</c:v>
                </c:pt>
                <c:pt idx="24">
                  <c:v>41358</c:v>
                </c:pt>
                <c:pt idx="25">
                  <c:v>41361</c:v>
                </c:pt>
              </c:numCache>
            </c:numRef>
          </c:cat>
          <c:val>
            <c:numRef>
              <c:f>TP!$AG$88:$AG$113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27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</c:ser>
        <c:marker val="1"/>
        <c:axId val="95099136"/>
        <c:axId val="95117312"/>
      </c:lineChart>
      <c:dateAx>
        <c:axId val="950991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117312"/>
        <c:crosses val="autoZero"/>
        <c:auto val="1"/>
        <c:lblOffset val="100"/>
      </c:dateAx>
      <c:valAx>
        <c:axId val="9511731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099136"/>
        <c:crosses val="autoZero"/>
        <c:crossBetween val="between"/>
        <c:majorUnit val="2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6.bin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0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1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2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3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4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5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6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7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8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4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6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6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>
    <tabColor rgb="FFFF5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0.09267</cdr:x>
      <cdr:y>0.65118</cdr:y>
    </cdr:from>
    <cdr:to>
      <cdr:x>0.95137</cdr:x>
      <cdr:y>0.65157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03464" y="4097901"/>
          <a:ext cx="7445097" cy="24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0.24857</cdr:y>
    </cdr:from>
    <cdr:to>
      <cdr:x>0.94298</cdr:x>
      <cdr:y>0.25079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157" y="1564280"/>
          <a:ext cx="7410673" cy="139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0.09174</cdr:x>
      <cdr:y>0.56392</cdr:y>
    </cdr:from>
    <cdr:to>
      <cdr:x>0.94957</cdr:x>
      <cdr:y>0.56642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5441" y="3548774"/>
          <a:ext cx="7437551" cy="157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0.08597</cdr:x>
      <cdr:y>0.71592</cdr:y>
    </cdr:from>
    <cdr:to>
      <cdr:x>0.94837</cdr:x>
      <cdr:y>0.71744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45364" y="4505325"/>
          <a:ext cx="7477153" cy="9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0.08606</cdr:x>
      <cdr:y>0.43344</cdr:y>
    </cdr:from>
    <cdr:to>
      <cdr:x>0.94209</cdr:x>
      <cdr:y>0.43358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6119" y="27276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0.64823</cdr:y>
    </cdr:from>
    <cdr:to>
      <cdr:x>0.9514</cdr:x>
      <cdr:y>0.65123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094" y="407932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0.43474</cdr:y>
    </cdr:from>
    <cdr:to>
      <cdr:x>0.94518</cdr:x>
      <cdr:y>0.43474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4" y="2735826"/>
          <a:ext cx="73914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0.65661</cdr:y>
    </cdr:from>
    <cdr:to>
      <cdr:x>0.94763</cdr:x>
      <cdr:y>0.65987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4132046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0.08986</cdr:x>
      <cdr:y>0.25105</cdr:y>
    </cdr:from>
    <cdr:to>
      <cdr:x>0.94629</cdr:x>
      <cdr:y>0.25267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9116" y="1579842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0.09214</cdr:x>
      <cdr:y>0.68775</cdr:y>
    </cdr:from>
    <cdr:to>
      <cdr:x>0.95635</cdr:x>
      <cdr:y>0.68837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8835" y="4328018"/>
          <a:ext cx="7492866" cy="39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0.09104</cdr:x>
      <cdr:y>0.50971</cdr:y>
    </cdr:from>
    <cdr:to>
      <cdr:x>0.94747</cdr:x>
      <cdr:y>0.51133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322" y="3207616"/>
          <a:ext cx="7425413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0.08698</cdr:x>
      <cdr:y>0.50436</cdr:y>
    </cdr:from>
    <cdr:to>
      <cdr:x>0.94787</cdr:x>
      <cdr:y>0.50574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54107" y="3173975"/>
          <a:ext cx="7464136" cy="86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</cdr:x>
      <cdr:y>0.32398</cdr:y>
    </cdr:from>
    <cdr:to>
      <cdr:x>0.94443</cdr:x>
      <cdr:y>0.32412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6411" y="203878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12212" y="-2198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0.08938</cdr:x>
      <cdr:y>0.74249</cdr:y>
    </cdr:from>
    <cdr:to>
      <cdr:x>0.94845</cdr:x>
      <cdr:y>0.74282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947" y="4672510"/>
          <a:ext cx="7448303" cy="2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0.09043</cdr:x>
      <cdr:y>0.62299</cdr:y>
    </cdr:from>
    <cdr:to>
      <cdr:x>0.94646</cdr:x>
      <cdr:y>0.62313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086" y="39204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0.0886</cdr:x>
      <cdr:y>0.50336</cdr:y>
    </cdr:from>
    <cdr:to>
      <cdr:x>0.94824</cdr:x>
      <cdr:y>0.50636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180" y="3167673"/>
          <a:ext cx="7453280" cy="188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0.08864</cdr:x>
      <cdr:y>0.32822</cdr:y>
    </cdr:from>
    <cdr:to>
      <cdr:x>0.94467</cdr:x>
      <cdr:y>0.32836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8556" y="206550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0.09094</cdr:x>
      <cdr:y>0.74278</cdr:y>
    </cdr:from>
    <cdr:to>
      <cdr:x>0.94824</cdr:x>
      <cdr:y>0.74453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8495" y="4674354"/>
          <a:ext cx="7432918" cy="109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0.62257</cdr:y>
    </cdr:from>
    <cdr:to>
      <cdr:x>0.94748</cdr:x>
      <cdr:y>0.62271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89" y="3917841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0.09337</cdr:x>
      <cdr:y>0.68369</cdr:y>
    </cdr:from>
    <cdr:to>
      <cdr:x>0.95021</cdr:x>
      <cdr:y>0.68369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09625" y="4305274"/>
          <a:ext cx="742946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0.08958</cdr:x>
      <cdr:y>0.32691</cdr:y>
    </cdr:from>
    <cdr:to>
      <cdr:x>0.94561</cdr:x>
      <cdr:y>0.32705</cdr:y>
    </cdr:to>
    <cdr:sp macro="" textlink="">
      <cdr:nvSpPr>
        <cdr:cNvPr id="6" name="Straight Connector 4"/>
        <cdr:cNvSpPr/>
      </cdr:nvSpPr>
      <cdr:spPr>
        <a:xfrm xmlns:a="http://schemas.openxmlformats.org/drawingml/2006/main">
          <a:off x="776741" y="2058589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0.08944</cdr:x>
      <cdr:y>0.65016</cdr:y>
    </cdr:from>
    <cdr:to>
      <cdr:x>0.94943</cdr:x>
      <cdr:y>0.65139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462" y="4091447"/>
          <a:ext cx="7456278" cy="77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0.25</cdr:y>
    </cdr:from>
    <cdr:to>
      <cdr:x>0.94561</cdr:x>
      <cdr:y>0.25014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659" y="157324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0.50921</cdr:y>
    </cdr:from>
    <cdr:to>
      <cdr:x>0.95038</cdr:x>
      <cdr:y>0.51024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1177" y="3204452"/>
          <a:ext cx="7468799" cy="6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0.09108</cdr:x>
      <cdr:y>0.32754</cdr:y>
    </cdr:from>
    <cdr:to>
      <cdr:x>0.94711</cdr:x>
      <cdr:y>0.32768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713" y="206120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0.08674</cdr:x>
      <cdr:y>0.74301</cdr:y>
    </cdr:from>
    <cdr:to>
      <cdr:x>0.95026</cdr:x>
      <cdr:y>0.74304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2044" y="4675797"/>
          <a:ext cx="7486878" cy="1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0.08954</cdr:x>
      <cdr:y>0.6223</cdr:y>
    </cdr:from>
    <cdr:to>
      <cdr:x>0.94557</cdr:x>
      <cdr:y>0.62244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329" y="391615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0.08483</cdr:x>
      <cdr:y>0.32858</cdr:y>
    </cdr:from>
    <cdr:to>
      <cdr:x>0.95056</cdr:x>
      <cdr:y>0.32858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35480" y="2067727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0.08922</cdr:x>
      <cdr:y>0.51064</cdr:y>
    </cdr:from>
    <cdr:to>
      <cdr:x>0.94931</cdr:x>
      <cdr:y>0.51193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73530" y="3213456"/>
          <a:ext cx="7457146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0.08279</cdr:x>
      <cdr:y>0.62609</cdr:y>
    </cdr:from>
    <cdr:to>
      <cdr:x>0.94852</cdr:x>
      <cdr:y>0.62609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7769" y="3939970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</cdr:x>
      <cdr:y>0.75074</cdr:y>
    </cdr:from>
    <cdr:to>
      <cdr:x>0.95138</cdr:x>
      <cdr:y>0.75225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695326" y="4724400"/>
          <a:ext cx="7553324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0.09354</cdr:x>
      <cdr:y>0.50942</cdr:y>
    </cdr:from>
    <cdr:to>
      <cdr:x>0.94495</cdr:x>
      <cdr:y>0.50942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11008" y="3205765"/>
          <a:ext cx="7381877" cy="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0.32898</cdr:y>
    </cdr:from>
    <cdr:to>
      <cdr:x>0.9487</cdr:x>
      <cdr:y>0.32912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3454" y="2070275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0.08746</cdr:x>
      <cdr:y>0.74566</cdr:y>
    </cdr:from>
    <cdr:to>
      <cdr:x>0.94819</cdr:x>
      <cdr:y>0.74866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263" y="4692423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0.08895</cdr:x>
      <cdr:y>0.62583</cdr:y>
    </cdr:from>
    <cdr:to>
      <cdr:x>0.94854</cdr:x>
      <cdr:y>0.62684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1177" y="3938332"/>
          <a:ext cx="7452847" cy="63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4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0.07132</cdr:x>
      <cdr:y>0.39431</cdr:y>
    </cdr:from>
    <cdr:to>
      <cdr:x>0.92484</cdr:x>
      <cdr:y>0.39431</cdr:y>
    </cdr:to>
    <cdr:sp macro="" textlink="">
      <cdr:nvSpPr>
        <cdr:cNvPr id="8" name="Straight Connector 2"/>
        <cdr:cNvSpPr/>
      </cdr:nvSpPr>
      <cdr:spPr>
        <a:xfrm xmlns:a="http://schemas.openxmlformats.org/drawingml/2006/main">
          <a:off x="618439" y="2483006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</cdr:x>
      <cdr:y>0.64173</cdr:y>
    </cdr:from>
    <cdr:to>
      <cdr:x>0.92164</cdr:x>
      <cdr:y>0.64302</cdr:y>
    </cdr:to>
    <cdr:sp macro="" textlink="">
      <cdr:nvSpPr>
        <cdr:cNvPr id="9" name="Straight Connector 4"/>
        <cdr:cNvSpPr/>
      </cdr:nvSpPr>
      <cdr:spPr>
        <a:xfrm xmlns:a="http://schemas.openxmlformats.org/drawingml/2006/main">
          <a:off x="606929" y="4041027"/>
          <a:ext cx="7384378" cy="81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0.09004</cdr:x>
      <cdr:y>0.56388</cdr:y>
    </cdr:from>
    <cdr:to>
      <cdr:x>0.95077</cdr:x>
      <cdr:y>0.56689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0691" y="3550830"/>
          <a:ext cx="7463195" cy="188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0.09068</cdr:x>
      <cdr:y>0.26792</cdr:y>
    </cdr:from>
    <cdr:to>
      <cdr:x>0.94671</cdr:x>
      <cdr:y>0.26806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6253" y="1687136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0.27361</cdr:y>
    </cdr:from>
    <cdr:to>
      <cdr:x>0.92746</cdr:x>
      <cdr:y>0.27361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117" y="1722971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0.64034</cdr:y>
    </cdr:from>
    <cdr:to>
      <cdr:x>0.93191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67" y="4032250"/>
          <a:ext cx="7431107" cy="193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0.51293</cdr:y>
    </cdr:from>
    <cdr:to>
      <cdr:x>0.92968</cdr:x>
      <cdr:y>0.51293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22" y="322788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0.07202</cdr:x>
      <cdr:y>0.73285</cdr:y>
    </cdr:from>
    <cdr:to>
      <cdr:x>0.92751</cdr:x>
      <cdr:y>0.73443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4464" y="4611855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0.0758</cdr:x>
      <cdr:y>0.3905</cdr:y>
    </cdr:from>
    <cdr:to>
      <cdr:x>0.93181</cdr:x>
      <cdr:y>0.39065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7224" y="2457450"/>
          <a:ext cx="7421747" cy="89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0.51802</cdr:y>
    </cdr:from>
    <cdr:to>
      <cdr:x>0.92968</cdr:x>
      <cdr:y>0.51802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325993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0.07932</cdr:x>
      <cdr:y>0.74166</cdr:y>
    </cdr:from>
    <cdr:to>
      <cdr:x>0.93281</cdr:x>
      <cdr:y>0.74325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87697" y="4667248"/>
          <a:ext cx="7399922" cy="100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0.07284</cdr:x>
      <cdr:y>0.51722</cdr:y>
    </cdr:from>
    <cdr:to>
      <cdr:x>0.92636</cdr:x>
      <cdr:y>0.51722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1537" y="325490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0.06951</cdr:x>
      <cdr:y>0.64173</cdr:y>
    </cdr:from>
    <cdr:to>
      <cdr:x>0.93161</cdr:x>
      <cdr:y>0.64176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2664" y="4038415"/>
          <a:ext cx="7474535" cy="1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0.51598</cdr:y>
    </cdr:from>
    <cdr:to>
      <cdr:x>0.93181</cdr:x>
      <cdr:y>0.51778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74" y="3247074"/>
          <a:ext cx="7437898" cy="1132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</cdr:x>
      <cdr:y>0.642</cdr:y>
    </cdr:from>
    <cdr:to>
      <cdr:x>0.92764</cdr:x>
      <cdr:y>0.64329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8947" y="4040139"/>
          <a:ext cx="7383882" cy="811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14876" y="865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0.5142</cdr:y>
    </cdr:from>
    <cdr:to>
      <cdr:x>0.92846</cdr:x>
      <cdr:y>0.5142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733" y="3235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0.74028</cdr:y>
    </cdr:from>
    <cdr:to>
      <cdr:x>0.92781</cdr:x>
      <cdr:y>0.74248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4" y="4658598"/>
          <a:ext cx="7395067" cy="138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0.07613</cdr:x>
      <cdr:y>0.51883</cdr:y>
    </cdr:from>
    <cdr:to>
      <cdr:x>0.9327</cdr:x>
      <cdr:y>0.51915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062" y="3265031"/>
          <a:ext cx="7426626" cy="20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0.07158</cdr:x>
      <cdr:y>0.64176</cdr:y>
    </cdr:from>
    <cdr:to>
      <cdr:x>0.9349</cdr:x>
      <cdr:y>0.6422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0637" y="4038628"/>
          <a:ext cx="7485150" cy="27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0.07504</cdr:x>
      <cdr:y>0.61258</cdr:y>
    </cdr:from>
    <cdr:to>
      <cdr:x>0.92856</cdr:x>
      <cdr:y>0.61258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0599" y="3854947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0.0747</cdr:x>
      <cdr:y>0.70382</cdr:y>
    </cdr:from>
    <cdr:to>
      <cdr:x>0.9349</cdr:x>
      <cdr:y>0.70533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7688" y="4429129"/>
          <a:ext cx="7458099" cy="95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0.6218</cdr:x>
      <cdr:y>0.19677</cdr:y>
    </cdr:from>
    <cdr:to>
      <cdr:x>0.76023</cdr:x>
      <cdr:y>0.27093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91150" y="1238250"/>
          <a:ext cx="12001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aseline="300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0.11467</cdr:x>
      <cdr:y>0.51691</cdr:y>
    </cdr:from>
    <cdr:to>
      <cdr:x>0.96819</cdr:x>
      <cdr:y>0.51691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994211" y="3252949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0.11096</cdr:x>
      <cdr:y>0.64328</cdr:y>
    </cdr:from>
    <cdr:to>
      <cdr:x>0.96676</cdr:x>
      <cdr:y>0.64328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962057" y="4048153"/>
          <a:ext cx="7419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0.09197</cdr:x>
      <cdr:y>0.32807</cdr:y>
    </cdr:from>
    <cdr:to>
      <cdr:x>0.948</cdr:x>
      <cdr:y>0.32821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7472" y="2065885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0.08889</cdr:x>
      <cdr:y>0.68312</cdr:y>
    </cdr:from>
    <cdr:to>
      <cdr:x>0.94672</cdr:x>
      <cdr:y>0.68342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770745" y="4301662"/>
          <a:ext cx="7438073" cy="19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0.05591</cdr:x>
      <cdr:y>0.50604</cdr:y>
    </cdr:from>
    <cdr:to>
      <cdr:x>0.91946</cdr:x>
      <cdr:y>0.50673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84757" y="3186551"/>
          <a:ext cx="7487647" cy="43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0.05435</cdr:x>
      <cdr:y>0.65052</cdr:y>
    </cdr:from>
    <cdr:to>
      <cdr:x>0.91632</cdr:x>
      <cdr:y>0.6531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71257" y="4096390"/>
          <a:ext cx="7473947" cy="1624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0.0841</cdr:x>
      <cdr:y>0.51445</cdr:y>
    </cdr:from>
    <cdr:to>
      <cdr:x>0.95242</cdr:x>
      <cdr:y>0.5158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29199" y="3239508"/>
          <a:ext cx="7529007" cy="85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0.08682</cdr:x>
      <cdr:y>0.59914</cdr:y>
    </cdr:from>
    <cdr:to>
      <cdr:x>0.94534</cdr:x>
      <cdr:y>0.59949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2784" y="3772858"/>
          <a:ext cx="7444033" cy="22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0.06972</cdr:x>
      <cdr:y>0.42827</cdr:y>
    </cdr:from>
    <cdr:to>
      <cdr:x>0.9345</cdr:x>
      <cdr:y>0.42827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4539" y="2696836"/>
          <a:ext cx="74983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0.07354</cdr:x>
      <cdr:y>0.57107</cdr:y>
    </cdr:from>
    <cdr:to>
      <cdr:x>0.93551</cdr:x>
      <cdr:y>0.57365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7645" y="3596091"/>
          <a:ext cx="7473948" cy="162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0.06887</cdr:x>
      <cdr:y>0.44032</cdr:y>
    </cdr:from>
    <cdr:to>
      <cdr:x>0.93365</cdr:x>
      <cdr:y>0.44032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1" y="278489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0.59297</cdr:y>
    </cdr:from>
    <cdr:to>
      <cdr:x>0.93746</cdr:x>
      <cdr:y>0.59297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68591" y="3750368"/>
          <a:ext cx="755936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0.06643</cdr:x>
      <cdr:y>0.50461</cdr:y>
    </cdr:from>
    <cdr:to>
      <cdr:x>0.93121</cdr:x>
      <cdr:y>0.50461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319153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0.65789</cdr:y>
    </cdr:from>
    <cdr:to>
      <cdr:x>0.93002</cdr:x>
      <cdr:y>0.66047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4160978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-31750" y="-31750"/>
    <xdr:ext cx="9059333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0.07116</cdr:x>
      <cdr:y>0.50223</cdr:y>
    </cdr:from>
    <cdr:to>
      <cdr:x>0.93594</cdr:x>
      <cdr:y>0.50223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4646" y="3176457"/>
          <a:ext cx="783433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0.07261</cdr:x>
      <cdr:y>0.59152</cdr:y>
    </cdr:from>
    <cdr:to>
      <cdr:x>0.93458</cdr:x>
      <cdr:y>0.5941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57766" y="3741219"/>
          <a:ext cx="7808874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-3175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0.09605</cdr:x>
      <cdr:y>0.43948</cdr:y>
    </cdr:from>
    <cdr:to>
      <cdr:x>0.91341</cdr:x>
      <cdr:y>0.43961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32814" y="2765652"/>
          <a:ext cx="7086668" cy="8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0.09252</cdr:x>
      <cdr:y>0.5908</cdr:y>
    </cdr:from>
    <cdr:to>
      <cdr:x>0.91623</cdr:x>
      <cdr:y>0.59109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2134" y="3717924"/>
          <a:ext cx="7141715" cy="17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0.06765</cdr:x>
      <cdr:y>0.42024</cdr:y>
    </cdr:from>
    <cdr:to>
      <cdr:x>0.93243</cdr:x>
      <cdr:y>0.42024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33" y="265788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0.0708</cdr:x>
      <cdr:y>0.66598</cdr:y>
    </cdr:from>
    <cdr:to>
      <cdr:x>0.93258</cdr:x>
      <cdr:y>0.66598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613833" y="4212139"/>
          <a:ext cx="7471825" cy="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36779" y="1120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0.06907</cdr:x>
      <cdr:y>0.26328</cdr:y>
    </cdr:from>
    <cdr:to>
      <cdr:x>0.93385</cdr:x>
      <cdr:y>0.26328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8867" y="1656812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0.57173</cdr:y>
    </cdr:from>
    <cdr:to>
      <cdr:x>0.9284</cdr:x>
      <cdr:y>0.57431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59791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0.06521</cdr:x>
      <cdr:y>0.32151</cdr:y>
    </cdr:from>
    <cdr:to>
      <cdr:x>0.92999</cdr:x>
      <cdr:y>0.32151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2" y="203347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0.50032</cdr:y>
    </cdr:from>
    <cdr:to>
      <cdr:x>0.93624</cdr:x>
      <cdr:y>0.50206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164417"/>
          <a:ext cx="7527410" cy="10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0.08971</cdr:x>
      <cdr:y>0.6416</cdr:y>
    </cdr:from>
    <cdr:to>
      <cdr:x>0.94895</cdr:x>
      <cdr:y>0.64356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7875" y="4040187"/>
          <a:ext cx="7450235" cy="123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0.43005</cdr:y>
    </cdr:from>
    <cdr:to>
      <cdr:x>0.94561</cdr:x>
      <cdr:y>0.43019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728" y="2708092"/>
          <a:ext cx="7422443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0.06541</cdr:x>
      <cdr:y>0.28377</cdr:y>
    </cdr:from>
    <cdr:to>
      <cdr:x>0.93019</cdr:x>
      <cdr:y>0.28377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7142" y="178574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0.06701</cdr:x>
      <cdr:y>0.58576</cdr:y>
    </cdr:from>
    <cdr:to>
      <cdr:x>0.9327</cdr:x>
      <cdr:y>0.58727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1024" y="3686174"/>
          <a:ext cx="7505701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0.08836</cdr:x>
      <cdr:y>0.26559</cdr:y>
    </cdr:from>
    <cdr:to>
      <cdr:x>0.95314</cdr:x>
      <cdr:y>0.26559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6092" y="167134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0.08962</cdr:x>
      <cdr:y>0.57678</cdr:y>
    </cdr:from>
    <cdr:to>
      <cdr:x>0.95159</cdr:x>
      <cdr:y>0.57936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7033" y="3629660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-25977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0.58054</cdr:y>
    </cdr:from>
    <cdr:to>
      <cdr:x>0.93131</cdr:x>
      <cdr:y>0.58273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961" y="3653347"/>
          <a:ext cx="7498676" cy="137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N138" sqref="N138:N151"/>
    </sheetView>
  </sheetViews>
  <sheetFormatPr defaultRowHeight="15"/>
  <cols>
    <col min="10" max="10" width="9.7109375" bestFit="1" customWidth="1"/>
  </cols>
  <sheetData>
    <row r="1" spans="1:16">
      <c r="A1" s="33">
        <v>41276</v>
      </c>
      <c r="B1" s="9">
        <v>351</v>
      </c>
      <c r="C1" s="10">
        <v>12</v>
      </c>
      <c r="D1" s="10">
        <v>146</v>
      </c>
      <c r="E1" s="10">
        <v>6</v>
      </c>
      <c r="F1" s="10">
        <v>127</v>
      </c>
      <c r="G1" s="17">
        <v>8</v>
      </c>
      <c r="J1" s="33">
        <v>41276</v>
      </c>
      <c r="K1" s="46">
        <v>0</v>
      </c>
      <c r="M1" s="33">
        <v>41276</v>
      </c>
      <c r="N1" s="97">
        <v>0</v>
      </c>
      <c r="O1" s="97">
        <v>0</v>
      </c>
      <c r="P1" s="114">
        <v>1</v>
      </c>
    </row>
    <row r="2" spans="1:16">
      <c r="A2" s="7">
        <v>41277</v>
      </c>
      <c r="B2" s="12">
        <v>310</v>
      </c>
      <c r="C2" s="10">
        <v>1</v>
      </c>
      <c r="D2" s="10">
        <v>21</v>
      </c>
      <c r="E2" s="10">
        <v>0</v>
      </c>
      <c r="F2" s="10">
        <v>26</v>
      </c>
      <c r="G2" s="15">
        <v>0</v>
      </c>
      <c r="J2" s="7">
        <v>41277</v>
      </c>
      <c r="K2" s="76">
        <v>0</v>
      </c>
      <c r="M2" s="7">
        <v>41277</v>
      </c>
      <c r="N2" s="96">
        <v>0</v>
      </c>
      <c r="O2" s="96">
        <v>1</v>
      </c>
      <c r="P2" s="117">
        <v>2</v>
      </c>
    </row>
    <row r="3" spans="1:16">
      <c r="A3" s="7">
        <v>41284</v>
      </c>
      <c r="B3" s="51">
        <v>378</v>
      </c>
      <c r="C3" s="51">
        <v>13</v>
      </c>
      <c r="D3" s="51">
        <v>132</v>
      </c>
      <c r="E3" s="51">
        <v>2</v>
      </c>
      <c r="F3" s="51">
        <v>101</v>
      </c>
      <c r="G3" s="15">
        <v>4</v>
      </c>
      <c r="J3" s="7">
        <v>41284</v>
      </c>
      <c r="K3" s="76">
        <v>0</v>
      </c>
      <c r="M3" s="7">
        <v>41284</v>
      </c>
      <c r="N3" s="71">
        <v>0</v>
      </c>
      <c r="O3" s="71">
        <v>1</v>
      </c>
      <c r="P3" s="87">
        <v>1</v>
      </c>
    </row>
    <row r="4" spans="1:16">
      <c r="A4" s="6">
        <v>41285</v>
      </c>
      <c r="B4" s="12">
        <v>86</v>
      </c>
      <c r="C4" s="10">
        <v>3</v>
      </c>
      <c r="D4" s="10">
        <v>496</v>
      </c>
      <c r="E4" s="10">
        <v>11</v>
      </c>
      <c r="F4" s="10">
        <v>290</v>
      </c>
      <c r="G4" s="15">
        <v>19</v>
      </c>
      <c r="J4" s="6">
        <v>41285</v>
      </c>
      <c r="K4" s="47">
        <v>2</v>
      </c>
      <c r="M4" s="6">
        <v>41285</v>
      </c>
      <c r="N4" s="98">
        <v>0</v>
      </c>
      <c r="O4" s="98">
        <v>0</v>
      </c>
      <c r="P4" s="116">
        <v>1</v>
      </c>
    </row>
    <row r="5" spans="1:16">
      <c r="A5" s="6">
        <v>41288</v>
      </c>
      <c r="B5" s="12">
        <v>11</v>
      </c>
      <c r="C5" s="10">
        <v>1</v>
      </c>
      <c r="D5" s="10">
        <v>12</v>
      </c>
      <c r="E5" s="10">
        <v>2</v>
      </c>
      <c r="F5" s="10">
        <v>5</v>
      </c>
      <c r="G5" s="15">
        <v>0</v>
      </c>
      <c r="J5" s="6">
        <v>41288</v>
      </c>
      <c r="K5" s="47">
        <v>0</v>
      </c>
      <c r="M5" s="6">
        <v>41288</v>
      </c>
      <c r="N5" s="71">
        <v>0</v>
      </c>
      <c r="O5" s="71">
        <v>4</v>
      </c>
      <c r="P5" s="87">
        <v>0</v>
      </c>
    </row>
    <row r="6" spans="1:16">
      <c r="A6" s="4">
        <v>41289</v>
      </c>
      <c r="B6" s="85">
        <v>33</v>
      </c>
      <c r="C6" s="85">
        <v>0</v>
      </c>
      <c r="D6" s="85">
        <v>21</v>
      </c>
      <c r="E6" s="85">
        <v>2</v>
      </c>
      <c r="F6" s="85">
        <v>8</v>
      </c>
      <c r="G6" s="15">
        <v>0</v>
      </c>
      <c r="J6" s="4">
        <v>41289</v>
      </c>
      <c r="K6" s="47">
        <v>0</v>
      </c>
      <c r="M6" s="4">
        <v>41289</v>
      </c>
      <c r="N6" s="71">
        <v>0</v>
      </c>
      <c r="O6" s="71">
        <v>0</v>
      </c>
      <c r="P6" s="71">
        <v>0</v>
      </c>
    </row>
    <row r="7" spans="1:16">
      <c r="A7" s="4">
        <v>41295</v>
      </c>
      <c r="B7" s="75">
        <v>55</v>
      </c>
      <c r="C7" s="75">
        <v>2</v>
      </c>
      <c r="D7" s="75">
        <v>14</v>
      </c>
      <c r="E7" s="75">
        <v>1</v>
      </c>
      <c r="F7" s="75">
        <v>0</v>
      </c>
      <c r="G7" s="15">
        <v>0</v>
      </c>
      <c r="J7" s="4">
        <v>41295</v>
      </c>
      <c r="K7" s="47">
        <v>0</v>
      </c>
      <c r="M7" s="4">
        <v>41295</v>
      </c>
      <c r="N7" s="71">
        <v>0</v>
      </c>
      <c r="O7" s="71">
        <v>1</v>
      </c>
      <c r="P7" s="87">
        <v>7</v>
      </c>
    </row>
    <row r="8" spans="1:16">
      <c r="A8" s="4">
        <v>41296</v>
      </c>
      <c r="B8" s="89">
        <v>54</v>
      </c>
      <c r="C8" s="89">
        <v>0</v>
      </c>
      <c r="D8" s="89">
        <v>3</v>
      </c>
      <c r="E8" s="89">
        <v>0</v>
      </c>
      <c r="F8" s="89">
        <v>2</v>
      </c>
      <c r="G8" s="15">
        <v>0</v>
      </c>
      <c r="J8" s="4">
        <v>41296</v>
      </c>
      <c r="K8" s="47">
        <v>0</v>
      </c>
      <c r="M8" s="4">
        <v>41296</v>
      </c>
      <c r="N8" s="71">
        <v>0</v>
      </c>
      <c r="O8" s="71">
        <v>0</v>
      </c>
      <c r="P8" s="71">
        <v>0</v>
      </c>
    </row>
    <row r="9" spans="1:16">
      <c r="A9" s="4">
        <v>41303</v>
      </c>
      <c r="B9" s="9">
        <v>201</v>
      </c>
      <c r="C9" s="10">
        <v>5</v>
      </c>
      <c r="D9" s="10">
        <v>51</v>
      </c>
      <c r="E9" s="10">
        <v>1</v>
      </c>
      <c r="F9" s="10">
        <v>23</v>
      </c>
      <c r="G9" s="15">
        <v>0</v>
      </c>
      <c r="J9" s="4">
        <v>41303</v>
      </c>
      <c r="K9" s="47">
        <v>0</v>
      </c>
      <c r="M9" s="4">
        <v>41303</v>
      </c>
      <c r="N9" s="71">
        <v>0</v>
      </c>
      <c r="O9" s="71">
        <v>0</v>
      </c>
      <c r="P9" s="71">
        <v>0</v>
      </c>
    </row>
    <row r="10" spans="1:16">
      <c r="A10" s="4">
        <v>41307</v>
      </c>
      <c r="B10" s="9">
        <v>146</v>
      </c>
      <c r="C10" s="10">
        <v>12</v>
      </c>
      <c r="D10" s="10">
        <v>20</v>
      </c>
      <c r="E10" s="10">
        <v>0</v>
      </c>
      <c r="F10" s="10">
        <v>16</v>
      </c>
      <c r="G10" s="15">
        <v>0</v>
      </c>
      <c r="J10" s="4">
        <v>41307</v>
      </c>
      <c r="K10" s="47">
        <v>0</v>
      </c>
      <c r="M10" s="4">
        <v>41307</v>
      </c>
      <c r="N10" s="71">
        <v>0</v>
      </c>
      <c r="O10" s="71">
        <v>0</v>
      </c>
      <c r="P10" s="71">
        <v>0</v>
      </c>
    </row>
    <row r="11" spans="1:16">
      <c r="A11" s="4">
        <v>41311</v>
      </c>
      <c r="B11" s="9">
        <v>26</v>
      </c>
      <c r="C11" s="10">
        <v>0</v>
      </c>
      <c r="D11" s="10">
        <v>5</v>
      </c>
      <c r="E11" s="10">
        <v>0</v>
      </c>
      <c r="F11" s="10">
        <v>2</v>
      </c>
      <c r="G11" s="15">
        <v>0</v>
      </c>
      <c r="J11" s="4">
        <v>41311</v>
      </c>
      <c r="K11" s="47">
        <v>0</v>
      </c>
      <c r="M11" s="4">
        <v>41311</v>
      </c>
      <c r="N11" s="71">
        <v>0</v>
      </c>
      <c r="O11" s="71">
        <v>3</v>
      </c>
      <c r="P11" s="87">
        <v>0</v>
      </c>
    </row>
    <row r="12" spans="1:16">
      <c r="A12" s="4">
        <v>41315</v>
      </c>
      <c r="B12" s="9">
        <v>108</v>
      </c>
      <c r="C12" s="10">
        <v>4</v>
      </c>
      <c r="D12" s="10">
        <v>22</v>
      </c>
      <c r="E12" s="10">
        <v>4</v>
      </c>
      <c r="F12" s="10">
        <v>15</v>
      </c>
      <c r="G12" s="15">
        <v>2</v>
      </c>
      <c r="J12" s="4">
        <v>41315</v>
      </c>
      <c r="K12" s="47">
        <v>1</v>
      </c>
      <c r="M12" s="4">
        <v>41315</v>
      </c>
      <c r="N12" s="71">
        <v>0</v>
      </c>
      <c r="O12" s="71">
        <v>0</v>
      </c>
      <c r="P12" s="71">
        <v>0</v>
      </c>
    </row>
    <row r="13" spans="1:16">
      <c r="A13" s="4">
        <v>41319</v>
      </c>
      <c r="B13" s="9">
        <v>283</v>
      </c>
      <c r="C13" s="10">
        <v>16</v>
      </c>
      <c r="D13" s="10">
        <v>75</v>
      </c>
      <c r="E13" s="10">
        <v>4</v>
      </c>
      <c r="F13" s="10">
        <v>30</v>
      </c>
      <c r="G13" s="15">
        <v>1</v>
      </c>
      <c r="J13" s="4">
        <v>41319</v>
      </c>
      <c r="K13" s="47">
        <v>2</v>
      </c>
      <c r="M13" s="4">
        <v>41319</v>
      </c>
      <c r="N13" s="71">
        <v>0</v>
      </c>
      <c r="O13" s="71">
        <v>0</v>
      </c>
      <c r="P13" s="71">
        <v>6</v>
      </c>
    </row>
    <row r="14" spans="1:16">
      <c r="A14" s="4">
        <v>41320</v>
      </c>
      <c r="B14" s="9">
        <v>52</v>
      </c>
      <c r="C14" s="10">
        <v>0</v>
      </c>
      <c r="D14" s="10">
        <v>17</v>
      </c>
      <c r="E14" s="10">
        <v>0</v>
      </c>
      <c r="F14" s="10">
        <v>15</v>
      </c>
      <c r="G14" s="15">
        <v>0</v>
      </c>
      <c r="J14" s="4">
        <v>41320</v>
      </c>
      <c r="K14" s="47">
        <v>0</v>
      </c>
      <c r="M14" s="4">
        <v>41320</v>
      </c>
      <c r="N14" s="71">
        <v>0</v>
      </c>
      <c r="O14" s="71">
        <v>0</v>
      </c>
      <c r="P14" s="71">
        <v>0</v>
      </c>
    </row>
    <row r="15" spans="1:16">
      <c r="A15" s="4">
        <v>41323</v>
      </c>
      <c r="B15" s="9">
        <v>3</v>
      </c>
      <c r="C15" s="10">
        <v>1</v>
      </c>
      <c r="D15" s="10">
        <v>1</v>
      </c>
      <c r="E15" s="10">
        <v>1</v>
      </c>
      <c r="F15" s="10">
        <v>8</v>
      </c>
      <c r="G15" s="15">
        <v>5</v>
      </c>
      <c r="J15" s="4">
        <v>41323</v>
      </c>
      <c r="K15" s="47">
        <v>0</v>
      </c>
      <c r="M15" s="4">
        <v>41323</v>
      </c>
      <c r="N15" s="71">
        <v>0</v>
      </c>
      <c r="O15" s="71">
        <v>0</v>
      </c>
      <c r="P15" s="71">
        <v>0</v>
      </c>
    </row>
    <row r="16" spans="1:16">
      <c r="A16" s="4">
        <v>41324</v>
      </c>
      <c r="B16" s="9">
        <v>20</v>
      </c>
      <c r="C16" s="10">
        <v>1</v>
      </c>
      <c r="D16" s="10">
        <v>5</v>
      </c>
      <c r="E16" s="10">
        <v>0</v>
      </c>
      <c r="F16" s="10">
        <v>3</v>
      </c>
      <c r="G16" s="15">
        <v>2</v>
      </c>
      <c r="J16" s="4">
        <v>41324</v>
      </c>
      <c r="K16" s="47">
        <v>0</v>
      </c>
      <c r="M16" s="4">
        <v>41324</v>
      </c>
      <c r="N16" s="71">
        <v>0</v>
      </c>
      <c r="O16" s="71">
        <v>0</v>
      </c>
      <c r="P16" s="87">
        <v>1</v>
      </c>
    </row>
    <row r="17" spans="1:16">
      <c r="A17" s="109">
        <v>41332</v>
      </c>
      <c r="B17" s="9">
        <v>3</v>
      </c>
      <c r="C17" s="10">
        <v>0</v>
      </c>
      <c r="D17" s="10">
        <v>2</v>
      </c>
      <c r="E17" s="10">
        <v>0</v>
      </c>
      <c r="F17" s="10">
        <v>10</v>
      </c>
      <c r="G17" s="15">
        <v>0</v>
      </c>
      <c r="J17" s="109">
        <v>41332</v>
      </c>
      <c r="K17" s="47">
        <v>0</v>
      </c>
      <c r="M17" s="109">
        <v>41332</v>
      </c>
      <c r="N17" s="96">
        <v>0</v>
      </c>
      <c r="O17" s="96">
        <v>0</v>
      </c>
      <c r="P17" s="96">
        <v>0</v>
      </c>
    </row>
    <row r="18" spans="1:16">
      <c r="A18" s="109">
        <v>41333</v>
      </c>
      <c r="B18" s="9">
        <v>68</v>
      </c>
      <c r="C18" s="10">
        <v>14</v>
      </c>
      <c r="D18" s="10">
        <v>29</v>
      </c>
      <c r="E18" s="10">
        <v>8</v>
      </c>
      <c r="F18" s="10">
        <v>40</v>
      </c>
      <c r="G18" s="15">
        <v>6</v>
      </c>
      <c r="J18" s="109">
        <v>41333</v>
      </c>
      <c r="K18" s="47">
        <v>1</v>
      </c>
      <c r="M18" s="109">
        <v>41333</v>
      </c>
      <c r="N18" s="96">
        <v>0</v>
      </c>
      <c r="O18" s="96">
        <v>0</v>
      </c>
      <c r="P18" s="96">
        <v>0</v>
      </c>
    </row>
    <row r="19" spans="1:16">
      <c r="A19" s="4">
        <v>41338</v>
      </c>
      <c r="B19" s="9">
        <v>46</v>
      </c>
      <c r="C19" s="10">
        <v>1</v>
      </c>
      <c r="D19" s="10">
        <v>38</v>
      </c>
      <c r="E19" s="10">
        <v>0</v>
      </c>
      <c r="F19" s="10">
        <v>47</v>
      </c>
      <c r="G19" s="15">
        <v>0</v>
      </c>
      <c r="J19" s="4">
        <v>41338</v>
      </c>
      <c r="K19" s="47">
        <v>1</v>
      </c>
      <c r="M19" s="4">
        <v>41338</v>
      </c>
      <c r="N19" s="71">
        <v>0</v>
      </c>
      <c r="O19" s="71">
        <v>0</v>
      </c>
      <c r="P19" s="87">
        <v>1</v>
      </c>
    </row>
    <row r="20" spans="1:16">
      <c r="A20" s="4">
        <v>41339</v>
      </c>
      <c r="B20" s="9">
        <v>54</v>
      </c>
      <c r="C20" s="10">
        <v>2</v>
      </c>
      <c r="D20" s="10">
        <v>73</v>
      </c>
      <c r="E20" s="10">
        <v>0</v>
      </c>
      <c r="F20" s="10">
        <v>33</v>
      </c>
      <c r="G20" s="15">
        <v>0</v>
      </c>
      <c r="J20" s="4">
        <v>41339</v>
      </c>
      <c r="K20" s="47">
        <v>0</v>
      </c>
      <c r="M20" s="4">
        <v>41339</v>
      </c>
      <c r="N20" s="71">
        <v>0</v>
      </c>
      <c r="O20" s="71">
        <v>0</v>
      </c>
      <c r="P20" s="71">
        <v>0</v>
      </c>
    </row>
    <row r="21" spans="1:16">
      <c r="A21" s="4">
        <v>41346</v>
      </c>
      <c r="B21" s="9">
        <v>4</v>
      </c>
      <c r="C21" s="10">
        <v>1</v>
      </c>
      <c r="D21" s="10">
        <v>3</v>
      </c>
      <c r="E21" s="10">
        <v>1</v>
      </c>
      <c r="F21" s="10">
        <v>2</v>
      </c>
      <c r="G21" s="15">
        <v>0</v>
      </c>
      <c r="J21" s="4">
        <v>41346</v>
      </c>
      <c r="K21" s="47">
        <v>0</v>
      </c>
      <c r="M21" s="4">
        <v>41346</v>
      </c>
      <c r="N21" s="96">
        <v>0</v>
      </c>
      <c r="O21" s="96">
        <v>0</v>
      </c>
      <c r="P21" s="96">
        <v>0</v>
      </c>
    </row>
    <row r="22" spans="1:16">
      <c r="A22" s="4">
        <v>41348</v>
      </c>
      <c r="B22" s="9">
        <v>24</v>
      </c>
      <c r="C22" s="10">
        <v>3</v>
      </c>
      <c r="D22" s="10">
        <v>9</v>
      </c>
      <c r="E22" s="10">
        <v>0</v>
      </c>
      <c r="F22" s="10">
        <v>20</v>
      </c>
      <c r="G22" s="15">
        <v>3</v>
      </c>
      <c r="J22" s="4">
        <v>41348</v>
      </c>
      <c r="K22" s="47">
        <v>0</v>
      </c>
      <c r="M22" s="4">
        <v>41348</v>
      </c>
      <c r="N22" s="96">
        <v>0</v>
      </c>
      <c r="O22" s="96">
        <v>0</v>
      </c>
      <c r="P22" s="96">
        <v>0</v>
      </c>
    </row>
    <row r="23" spans="1:16">
      <c r="A23" s="4">
        <v>41355</v>
      </c>
      <c r="B23" s="12">
        <v>244</v>
      </c>
      <c r="C23" s="10">
        <v>26</v>
      </c>
      <c r="D23" s="10">
        <v>93</v>
      </c>
      <c r="E23" s="10">
        <v>3</v>
      </c>
      <c r="F23" s="10">
        <v>31</v>
      </c>
      <c r="G23" s="15">
        <v>1</v>
      </c>
      <c r="J23" s="4">
        <v>41354</v>
      </c>
      <c r="K23" s="47">
        <v>0</v>
      </c>
      <c r="M23" s="4">
        <v>41354</v>
      </c>
      <c r="N23" s="96">
        <v>0</v>
      </c>
      <c r="O23" s="96">
        <v>0</v>
      </c>
      <c r="P23" s="96">
        <v>0</v>
      </c>
    </row>
    <row r="24" spans="1:16">
      <c r="A24" s="4">
        <v>41358</v>
      </c>
      <c r="B24" s="12">
        <v>249</v>
      </c>
      <c r="C24" s="10">
        <v>13</v>
      </c>
      <c r="D24" s="10">
        <v>160</v>
      </c>
      <c r="E24" s="10">
        <v>11</v>
      </c>
      <c r="F24" s="10">
        <v>124</v>
      </c>
      <c r="G24" s="15">
        <v>8</v>
      </c>
      <c r="J24" s="4">
        <v>41355</v>
      </c>
      <c r="K24" s="76">
        <v>0</v>
      </c>
      <c r="M24" s="4">
        <v>41355</v>
      </c>
      <c r="N24" s="96">
        <v>0</v>
      </c>
      <c r="O24" s="96">
        <v>1</v>
      </c>
      <c r="P24" s="117">
        <v>1</v>
      </c>
    </row>
    <row r="25" spans="1:16" ht="15.75" thickBot="1">
      <c r="A25" s="4">
        <v>41361</v>
      </c>
      <c r="B25" s="99">
        <v>78</v>
      </c>
      <c r="C25" s="99">
        <v>3</v>
      </c>
      <c r="D25" s="99">
        <v>32</v>
      </c>
      <c r="E25" s="99">
        <v>4</v>
      </c>
      <c r="F25" s="99">
        <v>17</v>
      </c>
      <c r="G25" s="16">
        <v>0</v>
      </c>
      <c r="J25" s="4">
        <v>41358</v>
      </c>
      <c r="K25" s="76">
        <v>2</v>
      </c>
      <c r="M25" s="4">
        <v>41358</v>
      </c>
      <c r="N25" s="96">
        <v>0</v>
      </c>
      <c r="O25" s="96">
        <v>1</v>
      </c>
      <c r="P25" s="96">
        <v>0</v>
      </c>
    </row>
    <row r="26" spans="1:16">
      <c r="A26" s="33">
        <v>41276</v>
      </c>
      <c r="B26" s="11">
        <v>103</v>
      </c>
      <c r="C26" s="34">
        <v>20</v>
      </c>
      <c r="D26" s="34">
        <v>58</v>
      </c>
      <c r="E26" s="34">
        <v>4</v>
      </c>
      <c r="F26" s="34">
        <v>8</v>
      </c>
      <c r="G26" s="17">
        <v>2</v>
      </c>
      <c r="J26" s="4">
        <v>41361</v>
      </c>
      <c r="K26" s="76">
        <v>0</v>
      </c>
      <c r="M26" s="6">
        <v>41361</v>
      </c>
      <c r="N26" s="96">
        <v>0</v>
      </c>
      <c r="O26" s="96">
        <v>0</v>
      </c>
      <c r="P26" s="96">
        <v>0</v>
      </c>
    </row>
    <row r="27" spans="1:16" ht="15.75" thickBot="1">
      <c r="A27" s="7">
        <v>41281</v>
      </c>
      <c r="B27" s="9">
        <v>98</v>
      </c>
      <c r="C27" s="12">
        <v>5</v>
      </c>
      <c r="D27" s="12">
        <v>3</v>
      </c>
      <c r="E27" s="12">
        <v>1</v>
      </c>
      <c r="F27" s="12">
        <v>4</v>
      </c>
      <c r="G27" s="15">
        <v>0</v>
      </c>
      <c r="J27" s="5">
        <v>41361</v>
      </c>
      <c r="K27" s="103">
        <v>0</v>
      </c>
      <c r="M27" s="5">
        <v>41361</v>
      </c>
      <c r="N27" s="127">
        <v>0</v>
      </c>
      <c r="O27" s="127">
        <v>0</v>
      </c>
      <c r="P27" s="127">
        <v>0</v>
      </c>
    </row>
    <row r="28" spans="1:16">
      <c r="A28" s="6">
        <v>41289</v>
      </c>
      <c r="B28" s="9">
        <v>27</v>
      </c>
      <c r="C28" s="12">
        <v>1</v>
      </c>
      <c r="D28" s="12">
        <v>1</v>
      </c>
      <c r="E28" s="12">
        <v>0</v>
      </c>
      <c r="F28" s="12">
        <v>4</v>
      </c>
      <c r="G28" s="15">
        <v>0</v>
      </c>
      <c r="J28" s="33">
        <v>41276</v>
      </c>
      <c r="K28" s="36">
        <v>0</v>
      </c>
      <c r="M28" s="33">
        <v>41276</v>
      </c>
      <c r="N28" s="97">
        <v>0</v>
      </c>
    </row>
    <row r="29" spans="1:16">
      <c r="A29" s="4">
        <v>41296</v>
      </c>
      <c r="B29" s="9">
        <v>4</v>
      </c>
      <c r="C29" s="12">
        <v>0</v>
      </c>
      <c r="D29" s="12">
        <v>2</v>
      </c>
      <c r="E29" s="12">
        <v>0</v>
      </c>
      <c r="F29" s="12">
        <v>0</v>
      </c>
      <c r="G29" s="15">
        <v>0</v>
      </c>
      <c r="J29" s="7">
        <v>41281</v>
      </c>
      <c r="K29" s="77">
        <v>1</v>
      </c>
      <c r="M29" s="7">
        <v>41277</v>
      </c>
      <c r="N29" s="96">
        <v>1</v>
      </c>
    </row>
    <row r="30" spans="1:16">
      <c r="A30" s="4">
        <v>41303</v>
      </c>
      <c r="B30" s="9">
        <v>0</v>
      </c>
      <c r="C30" s="12">
        <v>0</v>
      </c>
      <c r="D30" s="12">
        <v>2</v>
      </c>
      <c r="E30" s="12">
        <v>0</v>
      </c>
      <c r="F30" s="12">
        <v>2</v>
      </c>
      <c r="G30" s="15">
        <v>0</v>
      </c>
      <c r="J30" s="6">
        <v>41289</v>
      </c>
      <c r="K30" s="38">
        <v>0</v>
      </c>
      <c r="M30" s="7">
        <v>41284</v>
      </c>
      <c r="N30" s="71">
        <v>1</v>
      </c>
    </row>
    <row r="31" spans="1:16">
      <c r="A31" s="4">
        <v>41315</v>
      </c>
      <c r="B31" s="9">
        <v>4</v>
      </c>
      <c r="C31" s="12">
        <v>0</v>
      </c>
      <c r="D31" s="12">
        <v>1</v>
      </c>
      <c r="E31" s="12">
        <v>0</v>
      </c>
      <c r="F31" s="12">
        <v>0</v>
      </c>
      <c r="G31" s="15">
        <v>0</v>
      </c>
      <c r="J31" s="7">
        <v>41296</v>
      </c>
      <c r="K31" s="39">
        <v>0</v>
      </c>
      <c r="M31" s="6">
        <v>41285</v>
      </c>
      <c r="N31" s="98">
        <v>0</v>
      </c>
    </row>
    <row r="32" spans="1:16">
      <c r="A32" s="4">
        <v>41320</v>
      </c>
      <c r="B32" s="9">
        <v>0</v>
      </c>
      <c r="C32" s="12">
        <v>0</v>
      </c>
      <c r="D32" s="12">
        <v>1</v>
      </c>
      <c r="E32" s="12">
        <v>1</v>
      </c>
      <c r="F32" s="12">
        <v>0</v>
      </c>
      <c r="G32" s="15">
        <v>0</v>
      </c>
      <c r="J32" s="7">
        <v>41303</v>
      </c>
      <c r="K32" s="39">
        <v>0</v>
      </c>
      <c r="M32" s="6">
        <v>41288</v>
      </c>
      <c r="N32" s="71">
        <v>4</v>
      </c>
    </row>
    <row r="33" spans="1:14">
      <c r="A33" s="4">
        <v>41324</v>
      </c>
      <c r="B33" s="9">
        <v>5</v>
      </c>
      <c r="C33" s="12">
        <v>0</v>
      </c>
      <c r="D33" s="12">
        <v>1</v>
      </c>
      <c r="E33" s="12">
        <v>1</v>
      </c>
      <c r="F33" s="12">
        <v>0</v>
      </c>
      <c r="G33" s="15">
        <v>0</v>
      </c>
      <c r="J33" s="7">
        <v>41315</v>
      </c>
      <c r="K33" s="39">
        <v>3</v>
      </c>
      <c r="M33" s="4">
        <v>41289</v>
      </c>
      <c r="N33" s="71">
        <v>0</v>
      </c>
    </row>
    <row r="34" spans="1:14">
      <c r="A34" s="4">
        <v>41332</v>
      </c>
      <c r="B34" s="9">
        <v>8</v>
      </c>
      <c r="C34" s="12">
        <v>1</v>
      </c>
      <c r="D34" s="12">
        <v>4</v>
      </c>
      <c r="E34" s="12">
        <v>1</v>
      </c>
      <c r="F34" s="12">
        <v>1</v>
      </c>
      <c r="G34" s="12">
        <v>0</v>
      </c>
      <c r="J34" s="7">
        <v>41320</v>
      </c>
      <c r="K34" s="39">
        <v>5</v>
      </c>
      <c r="M34" s="4">
        <v>41295</v>
      </c>
      <c r="N34" s="71">
        <v>1</v>
      </c>
    </row>
    <row r="35" spans="1:14">
      <c r="A35" s="4">
        <v>41339</v>
      </c>
      <c r="B35" s="9">
        <v>13</v>
      </c>
      <c r="C35" s="12">
        <v>2</v>
      </c>
      <c r="D35" s="12">
        <v>6</v>
      </c>
      <c r="E35" s="12">
        <v>0</v>
      </c>
      <c r="F35" s="12">
        <v>4</v>
      </c>
      <c r="G35" s="15">
        <v>0</v>
      </c>
      <c r="J35" s="7">
        <v>41324</v>
      </c>
      <c r="K35" s="39">
        <v>1</v>
      </c>
      <c r="M35" s="4">
        <v>41296</v>
      </c>
      <c r="N35" s="71">
        <v>0</v>
      </c>
    </row>
    <row r="36" spans="1:14">
      <c r="A36" s="4">
        <v>41348</v>
      </c>
      <c r="B36" s="9">
        <v>81</v>
      </c>
      <c r="C36" s="12">
        <v>6</v>
      </c>
      <c r="D36" s="12">
        <v>13</v>
      </c>
      <c r="E36" s="12">
        <v>1</v>
      </c>
      <c r="F36" s="12">
        <v>3</v>
      </c>
      <c r="G36" s="15">
        <v>0</v>
      </c>
      <c r="J36" s="7">
        <v>41332</v>
      </c>
      <c r="K36" s="39">
        <v>0</v>
      </c>
      <c r="M36" s="4">
        <v>41303</v>
      </c>
      <c r="N36" s="71">
        <v>0</v>
      </c>
    </row>
    <row r="37" spans="1:14">
      <c r="A37" s="4">
        <v>41355</v>
      </c>
      <c r="B37" s="9">
        <v>137</v>
      </c>
      <c r="C37" s="12">
        <v>1</v>
      </c>
      <c r="D37" s="12">
        <v>226</v>
      </c>
      <c r="E37" s="12">
        <v>3</v>
      </c>
      <c r="F37" s="12">
        <v>27</v>
      </c>
      <c r="G37" s="15">
        <v>3</v>
      </c>
      <c r="J37" s="7">
        <v>41339</v>
      </c>
      <c r="K37" s="39">
        <v>0</v>
      </c>
      <c r="M37" s="4">
        <v>41307</v>
      </c>
      <c r="N37" s="71">
        <v>0</v>
      </c>
    </row>
    <row r="38" spans="1:14" ht="15.75" thickBot="1">
      <c r="A38" s="5">
        <v>41358</v>
      </c>
      <c r="B38" s="13">
        <v>139</v>
      </c>
      <c r="C38" s="14">
        <v>10</v>
      </c>
      <c r="D38" s="14">
        <v>49</v>
      </c>
      <c r="E38" s="14">
        <v>2</v>
      </c>
      <c r="F38" s="14">
        <v>49</v>
      </c>
      <c r="G38" s="16">
        <v>3</v>
      </c>
      <c r="J38" s="7">
        <v>41348</v>
      </c>
      <c r="K38" s="39">
        <v>0</v>
      </c>
      <c r="M38" s="4">
        <v>41311</v>
      </c>
      <c r="N38" s="71">
        <v>3</v>
      </c>
    </row>
    <row r="39" spans="1:14">
      <c r="A39" s="33">
        <v>41276</v>
      </c>
      <c r="B39" s="11">
        <v>78</v>
      </c>
      <c r="C39" s="34">
        <v>4</v>
      </c>
      <c r="D39" s="34">
        <v>85</v>
      </c>
      <c r="E39" s="34">
        <v>5</v>
      </c>
      <c r="F39" s="34">
        <v>29</v>
      </c>
      <c r="G39" s="34">
        <v>6</v>
      </c>
      <c r="J39" s="6">
        <v>41355</v>
      </c>
      <c r="K39" s="128">
        <v>0</v>
      </c>
      <c r="M39" s="4">
        <v>41315</v>
      </c>
      <c r="N39" s="71">
        <v>0</v>
      </c>
    </row>
    <row r="40" spans="1:14">
      <c r="A40" s="7">
        <v>41281</v>
      </c>
      <c r="B40" s="9">
        <v>10</v>
      </c>
      <c r="C40" s="12">
        <v>1</v>
      </c>
      <c r="D40" s="12">
        <v>7</v>
      </c>
      <c r="E40" s="12">
        <v>0</v>
      </c>
      <c r="F40" s="12">
        <v>1</v>
      </c>
      <c r="G40" s="12">
        <v>0</v>
      </c>
      <c r="J40" s="6">
        <v>41358</v>
      </c>
      <c r="K40" s="128">
        <v>0</v>
      </c>
      <c r="M40" s="4">
        <v>41319</v>
      </c>
      <c r="N40" s="71">
        <v>0</v>
      </c>
    </row>
    <row r="41" spans="1:14" ht="15.75" thickBot="1">
      <c r="A41" s="6">
        <v>41289</v>
      </c>
      <c r="B41" s="9">
        <v>9</v>
      </c>
      <c r="C41" s="12">
        <v>0</v>
      </c>
      <c r="D41" s="12">
        <v>5</v>
      </c>
      <c r="E41" s="12">
        <v>0</v>
      </c>
      <c r="F41" s="12">
        <v>16</v>
      </c>
      <c r="G41" s="12">
        <v>0</v>
      </c>
      <c r="J41" s="5">
        <v>41361</v>
      </c>
      <c r="K41" s="93">
        <v>0</v>
      </c>
      <c r="M41" s="4">
        <v>41320</v>
      </c>
      <c r="N41" s="71">
        <v>0</v>
      </c>
    </row>
    <row r="42" spans="1:14">
      <c r="A42" s="4">
        <v>41296</v>
      </c>
      <c r="B42" s="9">
        <v>6</v>
      </c>
      <c r="C42" s="12">
        <v>2</v>
      </c>
      <c r="D42" s="12">
        <v>20</v>
      </c>
      <c r="E42" s="12">
        <v>0</v>
      </c>
      <c r="F42" s="12">
        <v>6</v>
      </c>
      <c r="G42" s="12">
        <v>1</v>
      </c>
      <c r="J42" s="33">
        <v>41276</v>
      </c>
      <c r="K42" s="36">
        <v>0</v>
      </c>
      <c r="M42" s="4">
        <v>41323</v>
      </c>
      <c r="N42" s="71">
        <v>0</v>
      </c>
    </row>
    <row r="43" spans="1:14">
      <c r="A43" s="4">
        <v>41303</v>
      </c>
      <c r="B43" s="9">
        <v>10</v>
      </c>
      <c r="C43" s="12">
        <v>2</v>
      </c>
      <c r="D43" s="12">
        <v>4</v>
      </c>
      <c r="E43" s="12">
        <v>1</v>
      </c>
      <c r="F43" s="12">
        <v>1</v>
      </c>
      <c r="G43" s="12">
        <v>0</v>
      </c>
      <c r="J43" s="7">
        <v>41281</v>
      </c>
      <c r="K43" s="81">
        <v>0</v>
      </c>
      <c r="M43" s="4">
        <v>41324</v>
      </c>
      <c r="N43" s="71">
        <v>0</v>
      </c>
    </row>
    <row r="44" spans="1:14">
      <c r="A44" s="4">
        <v>41315</v>
      </c>
      <c r="B44" s="9">
        <v>13</v>
      </c>
      <c r="C44" s="12">
        <v>2</v>
      </c>
      <c r="D44" s="12">
        <v>3</v>
      </c>
      <c r="E44" s="12">
        <v>0</v>
      </c>
      <c r="F44" s="12">
        <v>11</v>
      </c>
      <c r="G44" s="12">
        <v>0</v>
      </c>
      <c r="J44" s="6">
        <v>41289</v>
      </c>
      <c r="K44" s="38">
        <v>0</v>
      </c>
      <c r="M44" s="109">
        <v>41332</v>
      </c>
      <c r="N44" s="96">
        <v>0</v>
      </c>
    </row>
    <row r="45" spans="1:14">
      <c r="A45" s="4">
        <v>41320</v>
      </c>
      <c r="B45" s="9">
        <v>13</v>
      </c>
      <c r="C45" s="12">
        <v>1</v>
      </c>
      <c r="D45" s="12">
        <v>10</v>
      </c>
      <c r="E45" s="12">
        <v>1</v>
      </c>
      <c r="F45" s="12">
        <v>1</v>
      </c>
      <c r="G45" s="12">
        <v>0</v>
      </c>
      <c r="J45" s="7">
        <v>41296</v>
      </c>
      <c r="K45" s="39">
        <v>0</v>
      </c>
      <c r="M45" s="109">
        <v>41333</v>
      </c>
      <c r="N45" s="96">
        <v>0</v>
      </c>
    </row>
    <row r="46" spans="1:14">
      <c r="A46" s="4">
        <v>41324</v>
      </c>
      <c r="B46" s="9">
        <v>11</v>
      </c>
      <c r="C46" s="12">
        <v>2</v>
      </c>
      <c r="D46" s="12">
        <v>5</v>
      </c>
      <c r="E46" s="12">
        <v>2</v>
      </c>
      <c r="F46" s="12">
        <v>0</v>
      </c>
      <c r="G46" s="12">
        <v>0</v>
      </c>
      <c r="J46" s="7">
        <v>41303</v>
      </c>
      <c r="K46" s="39">
        <v>0</v>
      </c>
      <c r="M46" s="4">
        <v>41338</v>
      </c>
      <c r="N46" s="71">
        <v>0</v>
      </c>
    </row>
    <row r="47" spans="1:14">
      <c r="A47" s="4">
        <v>41332</v>
      </c>
      <c r="B47" s="9">
        <v>2</v>
      </c>
      <c r="C47" s="12">
        <v>0</v>
      </c>
      <c r="D47" s="12">
        <v>4</v>
      </c>
      <c r="E47" s="12">
        <v>0</v>
      </c>
      <c r="F47" s="12">
        <v>4</v>
      </c>
      <c r="G47" s="12">
        <v>0</v>
      </c>
      <c r="J47" s="7">
        <v>41315</v>
      </c>
      <c r="K47" s="39">
        <v>1</v>
      </c>
      <c r="M47" s="4">
        <v>41339</v>
      </c>
      <c r="N47" s="71">
        <v>0</v>
      </c>
    </row>
    <row r="48" spans="1:14">
      <c r="A48" s="4">
        <v>41339</v>
      </c>
      <c r="B48" s="9">
        <v>7</v>
      </c>
      <c r="C48" s="12">
        <v>1</v>
      </c>
      <c r="D48" s="12">
        <v>6</v>
      </c>
      <c r="E48" s="12">
        <v>0</v>
      </c>
      <c r="F48" s="12">
        <v>18</v>
      </c>
      <c r="G48" s="12">
        <v>0</v>
      </c>
      <c r="J48" s="7">
        <v>41320</v>
      </c>
      <c r="K48" s="39">
        <v>0</v>
      </c>
      <c r="M48" s="4">
        <v>41346</v>
      </c>
      <c r="N48" s="96">
        <v>0</v>
      </c>
    </row>
    <row r="49" spans="1:14">
      <c r="A49" s="4">
        <v>41348</v>
      </c>
      <c r="B49" s="9">
        <v>33</v>
      </c>
      <c r="C49" s="12">
        <v>4</v>
      </c>
      <c r="D49" s="12">
        <v>25</v>
      </c>
      <c r="E49" s="12">
        <v>1</v>
      </c>
      <c r="F49" s="12">
        <v>29</v>
      </c>
      <c r="G49" s="12">
        <v>6</v>
      </c>
      <c r="J49" s="7">
        <v>41324</v>
      </c>
      <c r="K49" s="39">
        <v>0</v>
      </c>
      <c r="M49" s="4">
        <v>41348</v>
      </c>
      <c r="N49" s="96">
        <v>0</v>
      </c>
    </row>
    <row r="50" spans="1:14">
      <c r="A50" s="4">
        <v>41355</v>
      </c>
      <c r="B50" s="9">
        <v>23</v>
      </c>
      <c r="C50" s="12">
        <v>1</v>
      </c>
      <c r="D50" s="12">
        <v>36</v>
      </c>
      <c r="E50" s="12">
        <v>7</v>
      </c>
      <c r="F50" s="12">
        <v>32</v>
      </c>
      <c r="G50" s="12">
        <v>1</v>
      </c>
      <c r="J50" s="7">
        <v>41332</v>
      </c>
      <c r="K50" s="39">
        <v>0</v>
      </c>
      <c r="M50" s="4">
        <v>41354</v>
      </c>
      <c r="N50" s="96">
        <v>0</v>
      </c>
    </row>
    <row r="51" spans="1:14" ht="15.75" thickBot="1">
      <c r="A51" s="5">
        <v>41358</v>
      </c>
      <c r="B51" s="13">
        <v>17</v>
      </c>
      <c r="C51" s="14">
        <v>0</v>
      </c>
      <c r="D51" s="14">
        <v>25</v>
      </c>
      <c r="E51" s="14">
        <v>0</v>
      </c>
      <c r="F51" s="14">
        <v>38</v>
      </c>
      <c r="G51" s="14">
        <v>1</v>
      </c>
      <c r="J51" s="7">
        <v>41339</v>
      </c>
      <c r="K51" s="39">
        <v>0</v>
      </c>
      <c r="M51" s="4">
        <v>41355</v>
      </c>
      <c r="N51" s="96">
        <v>1</v>
      </c>
    </row>
    <row r="52" spans="1:14">
      <c r="A52" s="33">
        <v>41276</v>
      </c>
      <c r="B52" s="11">
        <v>78</v>
      </c>
      <c r="C52" s="34">
        <v>2</v>
      </c>
      <c r="D52" s="34">
        <v>13</v>
      </c>
      <c r="E52" s="34">
        <v>0</v>
      </c>
      <c r="F52" s="34">
        <v>7</v>
      </c>
      <c r="G52" s="34">
        <v>2</v>
      </c>
      <c r="J52" s="7">
        <v>41348</v>
      </c>
      <c r="K52" s="39">
        <v>0</v>
      </c>
      <c r="M52" s="4">
        <v>41358</v>
      </c>
      <c r="N52" s="96">
        <v>1</v>
      </c>
    </row>
    <row r="53" spans="1:14">
      <c r="A53" s="7">
        <v>41281</v>
      </c>
      <c r="B53" s="9">
        <v>15</v>
      </c>
      <c r="C53" s="12">
        <v>0</v>
      </c>
      <c r="D53" s="12">
        <v>7</v>
      </c>
      <c r="E53" s="12">
        <v>1</v>
      </c>
      <c r="F53" s="12">
        <v>1</v>
      </c>
      <c r="G53" s="12">
        <v>0</v>
      </c>
      <c r="J53" s="6">
        <v>41355</v>
      </c>
      <c r="K53" s="128">
        <v>0</v>
      </c>
      <c r="M53" s="6">
        <v>41361</v>
      </c>
      <c r="N53" s="96">
        <v>0</v>
      </c>
    </row>
    <row r="54" spans="1:14" ht="15.75" thickBot="1">
      <c r="A54" s="6">
        <v>41289</v>
      </c>
      <c r="B54" s="9">
        <v>10</v>
      </c>
      <c r="C54" s="12">
        <v>0</v>
      </c>
      <c r="D54" s="12">
        <v>6</v>
      </c>
      <c r="E54" s="12">
        <v>0</v>
      </c>
      <c r="F54" s="12">
        <v>10</v>
      </c>
      <c r="G54" s="12">
        <v>0</v>
      </c>
      <c r="J54" s="6">
        <v>41358</v>
      </c>
      <c r="K54" s="128">
        <v>0</v>
      </c>
      <c r="M54" s="5">
        <v>41361</v>
      </c>
      <c r="N54" s="127">
        <v>0</v>
      </c>
    </row>
    <row r="55" spans="1:14" ht="15.75" thickBot="1">
      <c r="A55" s="4">
        <v>41296</v>
      </c>
      <c r="B55" s="9">
        <v>8</v>
      </c>
      <c r="C55" s="12">
        <v>0</v>
      </c>
      <c r="D55" s="12">
        <v>8</v>
      </c>
      <c r="E55" s="12">
        <v>0</v>
      </c>
      <c r="F55" s="12">
        <v>7</v>
      </c>
      <c r="G55" s="12">
        <v>1</v>
      </c>
      <c r="J55" s="5">
        <v>41361</v>
      </c>
      <c r="K55" s="93">
        <v>0</v>
      </c>
      <c r="M55" s="33">
        <v>41276</v>
      </c>
      <c r="N55" s="114">
        <v>1</v>
      </c>
    </row>
    <row r="56" spans="1:14">
      <c r="A56" s="4">
        <v>41303</v>
      </c>
      <c r="B56" s="9">
        <v>4</v>
      </c>
      <c r="C56" s="12">
        <v>1</v>
      </c>
      <c r="D56" s="12">
        <v>21</v>
      </c>
      <c r="E56" s="12">
        <v>2</v>
      </c>
      <c r="F56" s="12">
        <v>19</v>
      </c>
      <c r="G56" s="12">
        <v>3</v>
      </c>
      <c r="J56" s="33">
        <v>41276</v>
      </c>
      <c r="K56" s="36">
        <v>0</v>
      </c>
      <c r="M56" s="7">
        <v>41277</v>
      </c>
      <c r="N56" s="117">
        <v>2</v>
      </c>
    </row>
    <row r="57" spans="1:14">
      <c r="A57" s="4">
        <v>41315</v>
      </c>
      <c r="B57" s="9">
        <v>15</v>
      </c>
      <c r="C57" s="12">
        <v>2</v>
      </c>
      <c r="D57" s="12">
        <v>38</v>
      </c>
      <c r="E57" s="12">
        <v>2</v>
      </c>
      <c r="F57" s="12">
        <v>24</v>
      </c>
      <c r="G57" s="12">
        <v>1</v>
      </c>
      <c r="J57" s="7">
        <v>41281</v>
      </c>
      <c r="K57" s="81">
        <v>0</v>
      </c>
      <c r="M57" s="7">
        <v>41284</v>
      </c>
      <c r="N57" s="87">
        <v>1</v>
      </c>
    </row>
    <row r="58" spans="1:14">
      <c r="A58" s="4">
        <v>41320</v>
      </c>
      <c r="B58" s="9">
        <v>10</v>
      </c>
      <c r="C58" s="12">
        <v>0</v>
      </c>
      <c r="D58" s="12">
        <v>6</v>
      </c>
      <c r="E58" s="12">
        <v>0</v>
      </c>
      <c r="F58" s="12">
        <v>5</v>
      </c>
      <c r="G58" s="12">
        <v>0</v>
      </c>
      <c r="J58" s="6">
        <v>41289</v>
      </c>
      <c r="K58" s="38">
        <v>0</v>
      </c>
      <c r="M58" s="6">
        <v>41285</v>
      </c>
      <c r="N58" s="116">
        <v>1</v>
      </c>
    </row>
    <row r="59" spans="1:14">
      <c r="A59" s="4">
        <v>41324</v>
      </c>
      <c r="B59" s="9">
        <v>2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J59" s="7">
        <v>41296</v>
      </c>
      <c r="K59" s="39">
        <v>0</v>
      </c>
      <c r="M59" s="6">
        <v>41288</v>
      </c>
      <c r="N59" s="87">
        <v>0</v>
      </c>
    </row>
    <row r="60" spans="1:14">
      <c r="A60" s="4">
        <v>41332</v>
      </c>
      <c r="B60" s="10">
        <v>8</v>
      </c>
      <c r="C60" s="10">
        <v>1</v>
      </c>
      <c r="D60" s="10">
        <v>5</v>
      </c>
      <c r="E60" s="10">
        <v>0</v>
      </c>
      <c r="F60" s="10">
        <v>5</v>
      </c>
      <c r="G60" s="10">
        <v>0</v>
      </c>
      <c r="J60" s="7">
        <v>41303</v>
      </c>
      <c r="K60" s="39">
        <v>1</v>
      </c>
      <c r="M60" s="4">
        <v>41289</v>
      </c>
      <c r="N60" s="71">
        <v>0</v>
      </c>
    </row>
    <row r="61" spans="1:14">
      <c r="A61" s="4">
        <v>41339</v>
      </c>
      <c r="B61" s="9">
        <v>17</v>
      </c>
      <c r="C61" s="12">
        <v>0</v>
      </c>
      <c r="D61" s="12">
        <v>4</v>
      </c>
      <c r="E61" s="12">
        <v>0</v>
      </c>
      <c r="F61" s="12">
        <v>3</v>
      </c>
      <c r="G61" s="12">
        <v>0</v>
      </c>
      <c r="J61" s="7">
        <v>41315</v>
      </c>
      <c r="K61" s="39">
        <v>2</v>
      </c>
      <c r="M61" s="4">
        <v>41295</v>
      </c>
      <c r="N61" s="87">
        <v>7</v>
      </c>
    </row>
    <row r="62" spans="1:14">
      <c r="A62" s="4">
        <v>41348</v>
      </c>
      <c r="B62" s="9">
        <v>35</v>
      </c>
      <c r="C62" s="12">
        <v>11</v>
      </c>
      <c r="D62" s="12">
        <v>37</v>
      </c>
      <c r="E62" s="12">
        <v>7</v>
      </c>
      <c r="F62" s="12">
        <v>37</v>
      </c>
      <c r="G62" s="12">
        <v>4</v>
      </c>
      <c r="J62" s="7">
        <v>41320</v>
      </c>
      <c r="K62" s="39">
        <v>0</v>
      </c>
      <c r="M62" s="4">
        <v>41296</v>
      </c>
      <c r="N62" s="71">
        <v>0</v>
      </c>
    </row>
    <row r="63" spans="1:14">
      <c r="A63" s="4">
        <v>41355</v>
      </c>
      <c r="B63" s="9">
        <v>670</v>
      </c>
      <c r="C63" s="12">
        <v>16</v>
      </c>
      <c r="D63" s="12">
        <v>385</v>
      </c>
      <c r="E63" s="12">
        <v>18</v>
      </c>
      <c r="F63" s="12">
        <v>408</v>
      </c>
      <c r="G63" s="12">
        <v>13</v>
      </c>
      <c r="J63" s="7">
        <v>41324</v>
      </c>
      <c r="K63" s="39">
        <v>1</v>
      </c>
      <c r="M63" s="4">
        <v>41303</v>
      </c>
      <c r="N63" s="71">
        <v>0</v>
      </c>
    </row>
    <row r="64" spans="1:14" ht="15.75" thickBot="1">
      <c r="A64" s="5">
        <v>41358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J64" s="7">
        <v>41332</v>
      </c>
      <c r="K64" s="39">
        <v>0</v>
      </c>
      <c r="M64" s="4">
        <v>41307</v>
      </c>
      <c r="N64" s="71">
        <v>0</v>
      </c>
    </row>
    <row r="65" spans="10:14">
      <c r="J65" s="7">
        <v>41339</v>
      </c>
      <c r="K65" s="39">
        <v>0</v>
      </c>
      <c r="M65" s="4">
        <v>41311</v>
      </c>
      <c r="N65" s="87">
        <v>0</v>
      </c>
    </row>
    <row r="66" spans="10:14">
      <c r="J66" s="7">
        <v>41348</v>
      </c>
      <c r="K66" s="39">
        <v>3</v>
      </c>
      <c r="M66" s="4">
        <v>41315</v>
      </c>
      <c r="N66" s="71">
        <v>0</v>
      </c>
    </row>
    <row r="67" spans="10:14">
      <c r="J67" s="6">
        <v>41355</v>
      </c>
      <c r="K67" s="128">
        <v>1</v>
      </c>
      <c r="M67" s="4">
        <v>41319</v>
      </c>
      <c r="N67" s="71">
        <v>6</v>
      </c>
    </row>
    <row r="68" spans="10:14">
      <c r="J68" s="6">
        <v>41358</v>
      </c>
      <c r="K68" s="128">
        <v>0</v>
      </c>
      <c r="M68" s="4">
        <v>41320</v>
      </c>
      <c r="N68" s="71">
        <v>0</v>
      </c>
    </row>
    <row r="69" spans="10:14" ht="15.75" thickBot="1">
      <c r="J69" s="5">
        <v>41361</v>
      </c>
      <c r="K69" s="93">
        <v>0</v>
      </c>
      <c r="M69" s="4">
        <v>41323</v>
      </c>
      <c r="N69" s="71">
        <v>0</v>
      </c>
    </row>
    <row r="70" spans="10:14">
      <c r="J70" s="33">
        <v>41276</v>
      </c>
      <c r="K70" s="36">
        <v>1</v>
      </c>
      <c r="M70" s="4">
        <v>41324</v>
      </c>
      <c r="N70" s="87">
        <v>1</v>
      </c>
    </row>
    <row r="71" spans="10:14">
      <c r="J71" s="7">
        <v>41281</v>
      </c>
      <c r="K71" s="81">
        <v>0</v>
      </c>
      <c r="M71" s="109">
        <v>41332</v>
      </c>
      <c r="N71" s="96">
        <v>0</v>
      </c>
    </row>
    <row r="72" spans="10:14">
      <c r="J72" s="6">
        <v>41289</v>
      </c>
      <c r="K72" s="38">
        <v>0</v>
      </c>
      <c r="M72" s="109">
        <v>41333</v>
      </c>
      <c r="N72" s="96">
        <v>0</v>
      </c>
    </row>
    <row r="73" spans="10:14">
      <c r="J73" s="7">
        <v>41296</v>
      </c>
      <c r="K73" s="39">
        <v>0</v>
      </c>
      <c r="M73" s="4">
        <v>41338</v>
      </c>
      <c r="N73" s="87">
        <v>1</v>
      </c>
    </row>
    <row r="74" spans="10:14">
      <c r="J74" s="7">
        <v>41303</v>
      </c>
      <c r="K74" s="39">
        <v>1</v>
      </c>
      <c r="M74" s="4">
        <v>41339</v>
      </c>
      <c r="N74" s="71">
        <v>0</v>
      </c>
    </row>
    <row r="75" spans="10:14">
      <c r="J75" s="7">
        <v>41315</v>
      </c>
      <c r="K75" s="39">
        <v>2</v>
      </c>
      <c r="M75" s="4">
        <v>41346</v>
      </c>
      <c r="N75" s="96">
        <v>0</v>
      </c>
    </row>
    <row r="76" spans="10:14">
      <c r="J76" s="7">
        <v>41320</v>
      </c>
      <c r="K76" s="39">
        <v>0</v>
      </c>
      <c r="M76" s="4">
        <v>41348</v>
      </c>
      <c r="N76" s="96">
        <v>0</v>
      </c>
    </row>
    <row r="77" spans="10:14">
      <c r="J77" s="7">
        <v>41324</v>
      </c>
      <c r="K77" s="39">
        <v>0</v>
      </c>
      <c r="M77" s="4">
        <v>41354</v>
      </c>
      <c r="N77" s="96">
        <v>0</v>
      </c>
    </row>
    <row r="78" spans="10:14">
      <c r="J78" s="7">
        <v>41332</v>
      </c>
      <c r="K78" s="39">
        <v>0</v>
      </c>
      <c r="M78" s="4">
        <v>41355</v>
      </c>
      <c r="N78" s="117">
        <v>1</v>
      </c>
    </row>
    <row r="79" spans="10:14">
      <c r="J79" s="7">
        <v>41339</v>
      </c>
      <c r="K79" s="39">
        <v>2</v>
      </c>
      <c r="M79" s="4">
        <v>41358</v>
      </c>
      <c r="N79" s="96">
        <v>0</v>
      </c>
    </row>
    <row r="80" spans="10:14">
      <c r="J80" s="7">
        <v>41348</v>
      </c>
      <c r="K80" s="39">
        <v>4</v>
      </c>
      <c r="M80" s="6">
        <v>41361</v>
      </c>
      <c r="N80" s="96">
        <v>0</v>
      </c>
    </row>
    <row r="81" spans="10:17" ht="15.75" thickBot="1">
      <c r="J81" s="6">
        <v>41355</v>
      </c>
      <c r="K81" s="128">
        <v>5</v>
      </c>
      <c r="M81" s="5">
        <v>41361</v>
      </c>
      <c r="N81" s="127">
        <v>0</v>
      </c>
    </row>
    <row r="82" spans="10:17">
      <c r="J82" s="6">
        <v>41358</v>
      </c>
      <c r="K82" s="128">
        <v>2</v>
      </c>
      <c r="M82" s="33">
        <v>41276</v>
      </c>
      <c r="N82" s="12">
        <v>0</v>
      </c>
    </row>
    <row r="83" spans="10:17" ht="15.75" thickBot="1">
      <c r="J83" s="5">
        <v>41361</v>
      </c>
      <c r="K83" s="93">
        <v>0</v>
      </c>
      <c r="M83" s="7">
        <v>41281</v>
      </c>
      <c r="N83" s="12">
        <v>0</v>
      </c>
    </row>
    <row r="84" spans="10:17">
      <c r="J84" s="4"/>
      <c r="K84" s="106"/>
      <c r="M84" s="6">
        <v>41289</v>
      </c>
      <c r="N84" s="12">
        <v>0</v>
      </c>
    </row>
    <row r="85" spans="10:17">
      <c r="J85" s="4"/>
      <c r="K85" s="106"/>
      <c r="M85" s="7">
        <v>41296</v>
      </c>
      <c r="N85" s="12">
        <v>0</v>
      </c>
    </row>
    <row r="86" spans="10:17">
      <c r="J86" s="4"/>
      <c r="K86" s="106"/>
      <c r="M86" s="7">
        <v>41303</v>
      </c>
      <c r="N86" s="12">
        <v>0</v>
      </c>
    </row>
    <row r="87" spans="10:17">
      <c r="J87" s="24"/>
      <c r="K87" s="106"/>
      <c r="M87" s="7">
        <v>41315</v>
      </c>
      <c r="N87" s="12">
        <v>0</v>
      </c>
    </row>
    <row r="88" spans="10:17">
      <c r="M88" s="7">
        <v>41320</v>
      </c>
      <c r="N88" s="12">
        <v>0</v>
      </c>
    </row>
    <row r="89" spans="10:17">
      <c r="M89" s="7">
        <v>41324</v>
      </c>
      <c r="N89" s="12">
        <v>0</v>
      </c>
    </row>
    <row r="90" spans="10:17">
      <c r="M90" s="7">
        <v>41332</v>
      </c>
      <c r="N90" s="12">
        <v>0</v>
      </c>
    </row>
    <row r="91" spans="10:17">
      <c r="M91" s="7">
        <v>41339</v>
      </c>
      <c r="N91" s="12">
        <v>0</v>
      </c>
    </row>
    <row r="92" spans="10:17">
      <c r="M92" s="7">
        <v>41348</v>
      </c>
      <c r="N92" s="12">
        <v>0</v>
      </c>
    </row>
    <row r="93" spans="10:17">
      <c r="M93" s="7">
        <v>41355</v>
      </c>
      <c r="N93" s="12">
        <v>1</v>
      </c>
    </row>
    <row r="94" spans="10:17">
      <c r="M94" s="7">
        <v>41358</v>
      </c>
      <c r="N94" s="12">
        <v>0</v>
      </c>
    </row>
    <row r="95" spans="10:17" ht="15.75" thickBot="1">
      <c r="M95" s="5">
        <v>41361</v>
      </c>
      <c r="N95" s="13">
        <v>0</v>
      </c>
    </row>
    <row r="96" spans="10:17">
      <c r="M96" s="33">
        <v>41276</v>
      </c>
      <c r="N96" s="12">
        <v>0</v>
      </c>
      <c r="O96" s="12"/>
      <c r="P96" s="12"/>
      <c r="Q96" s="12"/>
    </row>
    <row r="97" spans="13:17">
      <c r="M97" s="7">
        <v>41281</v>
      </c>
      <c r="N97" s="12">
        <v>0</v>
      </c>
      <c r="O97" s="12"/>
      <c r="P97" s="12"/>
      <c r="Q97" s="12"/>
    </row>
    <row r="98" spans="13:17">
      <c r="M98" s="6">
        <v>41289</v>
      </c>
      <c r="N98" s="12">
        <v>0</v>
      </c>
      <c r="O98" s="12"/>
      <c r="P98" s="12"/>
      <c r="Q98" s="12"/>
    </row>
    <row r="99" spans="13:17">
      <c r="M99" s="7">
        <v>41296</v>
      </c>
      <c r="N99" s="12">
        <v>0</v>
      </c>
      <c r="O99" s="12"/>
      <c r="P99" s="12"/>
      <c r="Q99" s="12"/>
    </row>
    <row r="100" spans="13:17">
      <c r="M100" s="7">
        <v>41303</v>
      </c>
      <c r="N100" s="12">
        <v>0</v>
      </c>
      <c r="O100" s="12"/>
      <c r="P100" s="12"/>
      <c r="Q100" s="12"/>
    </row>
    <row r="101" spans="13:17">
      <c r="M101" s="7">
        <v>41315</v>
      </c>
      <c r="N101" s="12">
        <v>0</v>
      </c>
      <c r="O101" s="12"/>
      <c r="P101" s="12"/>
      <c r="Q101" s="12"/>
    </row>
    <row r="102" spans="13:17">
      <c r="M102" s="7">
        <v>41320</v>
      </c>
      <c r="N102" s="12">
        <v>0</v>
      </c>
      <c r="O102" s="12"/>
      <c r="P102" s="12"/>
      <c r="Q102" s="12"/>
    </row>
    <row r="103" spans="13:17">
      <c r="M103" s="7">
        <v>41324</v>
      </c>
      <c r="N103" s="12">
        <v>0</v>
      </c>
      <c r="O103" s="12"/>
      <c r="P103" s="12"/>
      <c r="Q103" s="12"/>
    </row>
    <row r="104" spans="13:17">
      <c r="M104" s="7">
        <v>41332</v>
      </c>
      <c r="N104" s="12">
        <v>0</v>
      </c>
      <c r="O104" s="12"/>
      <c r="P104" s="12"/>
      <c r="Q104" s="12"/>
    </row>
    <row r="105" spans="13:17">
      <c r="M105" s="7">
        <v>41339</v>
      </c>
      <c r="N105" s="12">
        <v>0</v>
      </c>
      <c r="O105" s="12"/>
      <c r="P105" s="12"/>
      <c r="Q105" s="12"/>
    </row>
    <row r="106" spans="13:17">
      <c r="M106" s="7">
        <v>41348</v>
      </c>
      <c r="N106" s="12">
        <v>0</v>
      </c>
      <c r="O106" s="12"/>
      <c r="P106" s="12"/>
      <c r="Q106" s="12"/>
    </row>
    <row r="107" spans="13:17">
      <c r="M107" s="7">
        <v>41355</v>
      </c>
      <c r="N107" s="12">
        <v>2</v>
      </c>
      <c r="O107" s="12"/>
      <c r="P107" s="12"/>
      <c r="Q107" s="12"/>
    </row>
    <row r="108" spans="13:17">
      <c r="M108" s="7">
        <v>41358</v>
      </c>
      <c r="N108" s="12">
        <v>0</v>
      </c>
      <c r="O108" s="12"/>
      <c r="P108" s="12"/>
      <c r="Q108" s="12"/>
    </row>
    <row r="109" spans="13:17" ht="15.75" thickBot="1">
      <c r="M109" s="5">
        <v>41361</v>
      </c>
      <c r="N109" s="13">
        <v>0</v>
      </c>
      <c r="O109" s="13"/>
      <c r="P109" s="13"/>
      <c r="Q109" s="13"/>
    </row>
    <row r="110" spans="13:17">
      <c r="M110" s="33">
        <v>41276</v>
      </c>
      <c r="N110" s="12">
        <v>0</v>
      </c>
    </row>
    <row r="111" spans="13:17">
      <c r="M111" s="7">
        <v>41281</v>
      </c>
      <c r="N111" s="12">
        <v>0</v>
      </c>
    </row>
    <row r="112" spans="13:17">
      <c r="M112" s="6">
        <v>41289</v>
      </c>
      <c r="N112" s="12">
        <v>0</v>
      </c>
    </row>
    <row r="113" spans="13:14">
      <c r="M113" s="7">
        <v>41296</v>
      </c>
      <c r="N113" s="12">
        <v>0</v>
      </c>
    </row>
    <row r="114" spans="13:14">
      <c r="M114" s="7">
        <v>41303</v>
      </c>
      <c r="N114" s="12">
        <v>0</v>
      </c>
    </row>
    <row r="115" spans="13:14">
      <c r="M115" s="7">
        <v>41315</v>
      </c>
      <c r="N115" s="12">
        <v>0</v>
      </c>
    </row>
    <row r="116" spans="13:14">
      <c r="M116" s="7">
        <v>41320</v>
      </c>
      <c r="N116" s="12">
        <v>0</v>
      </c>
    </row>
    <row r="117" spans="13:14">
      <c r="M117" s="7">
        <v>41324</v>
      </c>
      <c r="N117" s="12">
        <v>0</v>
      </c>
    </row>
    <row r="118" spans="13:14">
      <c r="M118" s="7">
        <v>41332</v>
      </c>
      <c r="N118" s="12">
        <v>0</v>
      </c>
    </row>
    <row r="119" spans="13:14">
      <c r="M119" s="7">
        <v>41339</v>
      </c>
      <c r="N119" s="12">
        <v>0</v>
      </c>
    </row>
    <row r="120" spans="13:14">
      <c r="M120" s="7">
        <v>41348</v>
      </c>
      <c r="N120" s="12">
        <v>0</v>
      </c>
    </row>
    <row r="121" spans="13:14">
      <c r="M121" s="7">
        <v>41355</v>
      </c>
      <c r="N121" s="12">
        <v>0</v>
      </c>
    </row>
    <row r="122" spans="13:14">
      <c r="M122" s="7">
        <v>41358</v>
      </c>
      <c r="N122" s="12">
        <v>0</v>
      </c>
    </row>
    <row r="123" spans="13:14" ht="15.75" thickBot="1">
      <c r="M123" s="5">
        <v>41361</v>
      </c>
      <c r="N123" s="13">
        <v>0</v>
      </c>
    </row>
    <row r="124" spans="13:14">
      <c r="M124" s="33">
        <v>41276</v>
      </c>
      <c r="N124" s="12">
        <v>0</v>
      </c>
    </row>
    <row r="125" spans="13:14">
      <c r="M125" s="7">
        <v>41281</v>
      </c>
      <c r="N125" s="12">
        <v>0</v>
      </c>
    </row>
    <row r="126" spans="13:14">
      <c r="M126" s="6">
        <v>41289</v>
      </c>
      <c r="N126" s="12">
        <v>0</v>
      </c>
    </row>
    <row r="127" spans="13:14">
      <c r="M127" s="7">
        <v>41296</v>
      </c>
      <c r="N127" s="12">
        <v>0</v>
      </c>
    </row>
    <row r="128" spans="13:14">
      <c r="M128" s="7">
        <v>41303</v>
      </c>
      <c r="N128" s="12">
        <v>0</v>
      </c>
    </row>
    <row r="129" spans="13:14">
      <c r="M129" s="7">
        <v>41315</v>
      </c>
      <c r="N129" s="12">
        <v>0</v>
      </c>
    </row>
    <row r="130" spans="13:14">
      <c r="M130" s="7">
        <v>41320</v>
      </c>
      <c r="N130" s="12">
        <v>1</v>
      </c>
    </row>
    <row r="131" spans="13:14">
      <c r="M131" s="7">
        <v>41324</v>
      </c>
      <c r="N131" s="12">
        <v>0</v>
      </c>
    </row>
    <row r="132" spans="13:14">
      <c r="M132" s="7">
        <v>41332</v>
      </c>
      <c r="N132" s="12">
        <v>0</v>
      </c>
    </row>
    <row r="133" spans="13:14">
      <c r="M133" s="7">
        <v>41339</v>
      </c>
      <c r="N133" s="12">
        <v>0</v>
      </c>
    </row>
    <row r="134" spans="13:14">
      <c r="M134" s="7">
        <v>41348</v>
      </c>
      <c r="N134" s="12">
        <v>0</v>
      </c>
    </row>
    <row r="135" spans="13:14">
      <c r="M135" s="7">
        <v>41355</v>
      </c>
      <c r="N135" s="12">
        <v>0</v>
      </c>
    </row>
    <row r="136" spans="13:14">
      <c r="M136" s="7">
        <v>41358</v>
      </c>
      <c r="N136" s="12">
        <v>0</v>
      </c>
    </row>
    <row r="137" spans="13:14" ht="15.75" thickBot="1">
      <c r="M137" s="5">
        <v>41361</v>
      </c>
      <c r="N137" s="13">
        <v>0</v>
      </c>
    </row>
    <row r="138" spans="13:14">
      <c r="M138" s="33">
        <v>41276</v>
      </c>
      <c r="N138" s="12">
        <v>0</v>
      </c>
    </row>
    <row r="139" spans="13:14">
      <c r="M139" s="7">
        <v>41281</v>
      </c>
      <c r="N139" s="12">
        <v>0</v>
      </c>
    </row>
    <row r="140" spans="13:14">
      <c r="M140" s="6">
        <v>41289</v>
      </c>
      <c r="N140" s="12">
        <v>1</v>
      </c>
    </row>
    <row r="141" spans="13:14">
      <c r="M141" s="7">
        <v>41296</v>
      </c>
      <c r="N141" s="12">
        <v>1</v>
      </c>
    </row>
    <row r="142" spans="13:14">
      <c r="M142" s="7">
        <v>41303</v>
      </c>
      <c r="N142" s="12">
        <v>1</v>
      </c>
    </row>
    <row r="143" spans="13:14">
      <c r="M143" s="7">
        <v>41315</v>
      </c>
      <c r="N143" s="12">
        <v>0</v>
      </c>
    </row>
    <row r="144" spans="13:14">
      <c r="M144" s="7">
        <v>41320</v>
      </c>
      <c r="N144" s="12">
        <v>0</v>
      </c>
    </row>
    <row r="145" spans="13:14">
      <c r="M145" s="7">
        <v>41324</v>
      </c>
      <c r="N145" s="12">
        <v>0</v>
      </c>
    </row>
    <row r="146" spans="13:14">
      <c r="M146" s="7">
        <v>41332</v>
      </c>
      <c r="N146" s="12">
        <v>0</v>
      </c>
    </row>
    <row r="147" spans="13:14">
      <c r="M147" s="7">
        <v>41339</v>
      </c>
      <c r="N147" s="12">
        <v>2</v>
      </c>
    </row>
    <row r="148" spans="13:14">
      <c r="M148" s="7">
        <v>41348</v>
      </c>
      <c r="N148" s="12">
        <v>0</v>
      </c>
    </row>
    <row r="149" spans="13:14">
      <c r="M149" s="7">
        <v>41355</v>
      </c>
      <c r="N149" s="12">
        <v>2</v>
      </c>
    </row>
    <row r="150" spans="13:14">
      <c r="M150" s="7">
        <v>41358</v>
      </c>
      <c r="N150" s="12">
        <v>0</v>
      </c>
    </row>
    <row r="151" spans="13:14" ht="15.75" thickBot="1">
      <c r="M151" s="5">
        <v>41361</v>
      </c>
      <c r="N151" s="13">
        <v>0</v>
      </c>
    </row>
  </sheetData>
  <sortState ref="A1:G65">
    <sortCondition ref="A1"/>
  </sortState>
  <conditionalFormatting sqref="F34:F38 D34:D38 B34:B38 B1:B5 D1:D5 F1:F5 F9:F32 D9:D32 B9:B32">
    <cfRule type="cellIs" dxfId="48" priority="41" operator="greaterThan">
      <formula>2500</formula>
    </cfRule>
  </conditionalFormatting>
  <conditionalFormatting sqref="E34:E38 C34:C38 G34:G38 G1:G5 C1:C5 E1:E5 E9:E32 C9:C32 G7:G32">
    <cfRule type="cellIs" dxfId="47" priority="40" operator="greaterThan">
      <formula>125</formula>
    </cfRule>
  </conditionalFormatting>
  <conditionalFormatting sqref="B1:B13 D1:D13 F1:F13">
    <cfRule type="cellIs" dxfId="46" priority="39" operator="greaterThan">
      <formula>1000</formula>
    </cfRule>
  </conditionalFormatting>
  <conditionalFormatting sqref="C1:C13 E1:E13 G1:G13">
    <cfRule type="cellIs" dxfId="45" priority="38" operator="greaterThan">
      <formula>50</formula>
    </cfRule>
  </conditionalFormatting>
  <conditionalFormatting sqref="B34:B38 D34:D38 F34:F38 F1:F5 D1:D5 B1:B5 B9:B32 D9:D32 F9:F32">
    <cfRule type="cellIs" dxfId="44" priority="37" operator="greaterThan">
      <formula>2500</formula>
    </cfRule>
  </conditionalFormatting>
  <conditionalFormatting sqref="C34:C38 E34:E38 G34:G38 E1:E5 C1:C5 C9:C32 E9:E32 G1:G32">
    <cfRule type="cellIs" dxfId="43" priority="36" operator="greaterThan">
      <formula>125</formula>
    </cfRule>
  </conditionalFormatting>
  <conditionalFormatting sqref="E39:E51 C39:C51">
    <cfRule type="cellIs" dxfId="42" priority="35" operator="greaterThan">
      <formula>1000</formula>
    </cfRule>
  </conditionalFormatting>
  <conditionalFormatting sqref="B39:B51 D39:D51 F39:F51">
    <cfRule type="cellIs" dxfId="41" priority="34" operator="greaterThan">
      <formula>50</formula>
    </cfRule>
  </conditionalFormatting>
  <conditionalFormatting sqref="B52:B64 D52:D64 F52:F64 C64 E64 G64">
    <cfRule type="cellIs" dxfId="40" priority="33" operator="greaterThan">
      <formula>1000</formula>
    </cfRule>
  </conditionalFormatting>
  <conditionalFormatting sqref="C52:C64 E52:E64 G52:G64">
    <cfRule type="cellIs" dxfId="39" priority="32" operator="greaterThan">
      <formula>50</formula>
    </cfRule>
  </conditionalFormatting>
  <conditionalFormatting sqref="B39:B51 D39:D51 F39:F51">
    <cfRule type="cellIs" dxfId="38" priority="31" operator="greaterThan">
      <formula>1000</formula>
    </cfRule>
  </conditionalFormatting>
  <conditionalFormatting sqref="C39:C51 E39:E51 G39:G51">
    <cfRule type="cellIs" dxfId="37" priority="30" operator="greaterThan">
      <formula>50</formula>
    </cfRule>
  </conditionalFormatting>
  <conditionalFormatting sqref="K1:K14 K21:K26 K28:K87">
    <cfRule type="cellIs" dxfId="36" priority="29" operator="greaterThan">
      <formula>10</formula>
    </cfRule>
  </conditionalFormatting>
  <conditionalFormatting sqref="K15:K28 K42">
    <cfRule type="cellIs" dxfId="35" priority="27" operator="greaterThan">
      <formula>2</formula>
    </cfRule>
  </conditionalFormatting>
  <conditionalFormatting sqref="B26:B38 F26:F38 D26:D38">
    <cfRule type="cellIs" dxfId="34" priority="18" operator="greaterThan">
      <formula>1000</formula>
    </cfRule>
  </conditionalFormatting>
  <conditionalFormatting sqref="C26:C38 G26:G38 E26:E38">
    <cfRule type="cellIs" dxfId="33" priority="17" operator="greaterThan">
      <formula>50</formula>
    </cfRule>
  </conditionalFormatting>
  <conditionalFormatting sqref="B39:B51 D39:D51 F39:F51">
    <cfRule type="cellIs" dxfId="32" priority="16" operator="greaterThan">
      <formula>1000</formula>
    </cfRule>
  </conditionalFormatting>
  <conditionalFormatting sqref="C39:C51 E39:E51 G39:G51">
    <cfRule type="cellIs" dxfId="31" priority="15" operator="greaterThan">
      <formula>50</formula>
    </cfRule>
  </conditionalFormatting>
  <conditionalFormatting sqref="B61:B64 D61:D64 F61:F64 B52:B59 D52:D59 F52:F59 C64 E64 G64">
    <cfRule type="cellIs" dxfId="30" priority="14" operator="greaterThan">
      <formula>1000</formula>
    </cfRule>
  </conditionalFormatting>
  <conditionalFormatting sqref="C61:C64 E61:E64 G61:G64 C52:C59 E52:E59 G52:G59">
    <cfRule type="cellIs" dxfId="29" priority="13" operator="greaterThan">
      <formula>50</formula>
    </cfRule>
  </conditionalFormatting>
  <conditionalFormatting sqref="K1:K27">
    <cfRule type="cellIs" dxfId="28" priority="12" operator="greaterThan">
      <formula>10</formula>
    </cfRule>
  </conditionalFormatting>
  <conditionalFormatting sqref="K28:K41">
    <cfRule type="cellIs" dxfId="27" priority="11" operator="greaterThan">
      <formula>10</formula>
    </cfRule>
  </conditionalFormatting>
  <conditionalFormatting sqref="K42:K55">
    <cfRule type="cellIs" dxfId="26" priority="10" operator="greaterThan">
      <formula>10</formula>
    </cfRule>
  </conditionalFormatting>
  <conditionalFormatting sqref="K42:K55">
    <cfRule type="cellIs" dxfId="25" priority="9" operator="greaterThan">
      <formula>2</formula>
    </cfRule>
  </conditionalFormatting>
  <conditionalFormatting sqref="K56:K69">
    <cfRule type="cellIs" dxfId="24" priority="8" operator="greaterThan">
      <formula>10</formula>
    </cfRule>
  </conditionalFormatting>
  <conditionalFormatting sqref="K70:K83">
    <cfRule type="cellIs" dxfId="23" priority="7" operator="greaterThan">
      <formula>10</formula>
    </cfRule>
  </conditionalFormatting>
  <conditionalFormatting sqref="N95">
    <cfRule type="cellIs" dxfId="22" priority="6" operator="greaterThan">
      <formula>12</formula>
    </cfRule>
  </conditionalFormatting>
  <conditionalFormatting sqref="O109:Q109">
    <cfRule type="cellIs" dxfId="21" priority="5" operator="greaterThan">
      <formula>12</formula>
    </cfRule>
  </conditionalFormatting>
  <conditionalFormatting sqref="N109">
    <cfRule type="cellIs" dxfId="20" priority="4" operator="greaterThan">
      <formula>12</formula>
    </cfRule>
  </conditionalFormatting>
  <conditionalFormatting sqref="N123">
    <cfRule type="cellIs" dxfId="19" priority="3" operator="greaterThan">
      <formula>12</formula>
    </cfRule>
  </conditionalFormatting>
  <conditionalFormatting sqref="N137">
    <cfRule type="cellIs" dxfId="18" priority="2" operator="greaterThan">
      <formula>12</formula>
    </cfRule>
  </conditionalFormatting>
  <conditionalFormatting sqref="N151">
    <cfRule type="cellIs" dxfId="17" priority="1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V218"/>
  <sheetViews>
    <sheetView topLeftCell="A40" zoomScale="80" zoomScaleNormal="80" workbookViewId="0">
      <pane xSplit="1" topLeftCell="B1" activePane="topRight" state="frozen"/>
      <selection pane="topRight" activeCell="A24" sqref="A24:XFD24"/>
    </sheetView>
  </sheetViews>
  <sheetFormatPr defaultRowHeight="12.75"/>
  <cols>
    <col min="1" max="1" width="20.140625" style="2" customWidth="1"/>
    <col min="2" max="3" width="9.140625" style="2"/>
    <col min="4" max="4" width="12.140625" style="2" bestFit="1" customWidth="1"/>
    <col min="5" max="7" width="9.140625" style="2"/>
    <col min="8" max="8" width="12.140625" style="2" bestFit="1" customWidth="1"/>
    <col min="9" max="9" width="11.42578125" style="2" customWidth="1"/>
    <col min="10" max="16" width="9.140625" style="2"/>
    <col min="17" max="17" width="12.140625" style="2" customWidth="1"/>
    <col min="18" max="19" width="9.140625" style="2"/>
    <col min="20" max="20" width="13.85546875" style="2" bestFit="1" customWidth="1"/>
    <col min="21" max="21" width="12.140625" style="2" bestFit="1" customWidth="1"/>
    <col min="22" max="22" width="10.140625" style="2" bestFit="1" customWidth="1"/>
    <col min="23" max="23" width="12.140625" style="2" customWidth="1"/>
    <col min="24" max="24" width="9.140625" style="2"/>
    <col min="25" max="25" width="11" style="2" customWidth="1"/>
    <col min="26" max="26" width="11.42578125" style="2" customWidth="1"/>
    <col min="27" max="27" width="11.7109375" style="2" customWidth="1"/>
    <col min="28" max="28" width="9.140625" style="2" customWidth="1"/>
    <col min="29" max="29" width="12.140625" style="2" bestFit="1" customWidth="1"/>
    <col min="30" max="30" width="10.28515625" style="2" customWidth="1"/>
    <col min="31" max="31" width="9.42578125" style="2" customWidth="1"/>
    <col min="32" max="32" width="9.140625" style="2"/>
    <col min="33" max="33" width="11.42578125" style="2" customWidth="1"/>
    <col min="34" max="34" width="12.5703125" style="2" customWidth="1"/>
    <col min="35" max="35" width="12.7109375" style="2" customWidth="1"/>
    <col min="36" max="38" width="9.140625" style="2"/>
    <col min="39" max="39" width="11.42578125" style="2" customWidth="1"/>
    <col min="40" max="40" width="13.42578125" style="2" customWidth="1"/>
    <col min="41" max="41" width="11.85546875" style="2" customWidth="1"/>
    <col min="42" max="44" width="9.140625" style="2"/>
    <col min="45" max="45" width="12.5703125" style="2" customWidth="1"/>
    <col min="46" max="46" width="9.140625" style="2"/>
    <col min="47" max="47" width="12.7109375" style="2" bestFit="1" customWidth="1"/>
    <col min="48" max="16384" width="9.140625" style="2"/>
  </cols>
  <sheetData>
    <row r="1" spans="1:30">
      <c r="A1" s="120" t="s">
        <v>26</v>
      </c>
      <c r="AC1" s="4"/>
    </row>
    <row r="2" spans="1:30">
      <c r="A2" s="1" t="s">
        <v>69</v>
      </c>
      <c r="AC2" s="4"/>
    </row>
    <row r="3" spans="1:30">
      <c r="A3" s="62" t="s">
        <v>0</v>
      </c>
      <c r="B3" s="65" t="s">
        <v>1</v>
      </c>
      <c r="C3" s="67" t="s">
        <v>2</v>
      </c>
      <c r="D3" s="67" t="s">
        <v>1</v>
      </c>
      <c r="E3" s="67" t="s">
        <v>2</v>
      </c>
      <c r="F3" s="67" t="s">
        <v>1</v>
      </c>
      <c r="G3" s="67" t="s">
        <v>2</v>
      </c>
      <c r="H3" s="65" t="s">
        <v>1</v>
      </c>
      <c r="I3" s="121" t="s">
        <v>2</v>
      </c>
      <c r="J3" s="65" t="s">
        <v>1</v>
      </c>
      <c r="K3" s="67" t="s">
        <v>2</v>
      </c>
      <c r="L3" s="67" t="s">
        <v>1</v>
      </c>
      <c r="M3" s="67" t="s">
        <v>2</v>
      </c>
      <c r="N3" s="65" t="s">
        <v>3</v>
      </c>
      <c r="O3" s="67" t="s">
        <v>4</v>
      </c>
      <c r="P3" s="67" t="s">
        <v>3</v>
      </c>
      <c r="Q3" s="67" t="s">
        <v>4</v>
      </c>
      <c r="R3" s="67" t="s">
        <v>3</v>
      </c>
      <c r="S3" s="121" t="s">
        <v>4</v>
      </c>
      <c r="T3" s="65" t="s">
        <v>8</v>
      </c>
      <c r="U3" s="62" t="s">
        <v>9</v>
      </c>
      <c r="V3" s="62" t="s">
        <v>8</v>
      </c>
      <c r="W3" s="62" t="s">
        <v>9</v>
      </c>
      <c r="X3" s="62" t="s">
        <v>8</v>
      </c>
      <c r="Y3" s="62" t="s">
        <v>9</v>
      </c>
      <c r="Z3" s="62" t="s">
        <v>39</v>
      </c>
      <c r="AA3" s="62" t="s">
        <v>40</v>
      </c>
      <c r="AB3" s="66" t="s">
        <v>5</v>
      </c>
      <c r="AC3" s="67" t="s">
        <v>6</v>
      </c>
      <c r="AD3" s="66" t="s">
        <v>7</v>
      </c>
    </row>
    <row r="4" spans="1:30">
      <c r="A4" s="33">
        <v>41276</v>
      </c>
      <c r="B4" s="10">
        <v>259</v>
      </c>
      <c r="C4" s="10">
        <v>27</v>
      </c>
      <c r="D4" s="10">
        <v>45</v>
      </c>
      <c r="E4" s="10">
        <v>3</v>
      </c>
      <c r="F4" s="10">
        <v>57</v>
      </c>
      <c r="G4" s="15">
        <v>6</v>
      </c>
      <c r="H4" s="9">
        <v>69</v>
      </c>
      <c r="I4" s="10">
        <v>5</v>
      </c>
      <c r="J4" s="10">
        <v>337</v>
      </c>
      <c r="K4" s="10">
        <v>19</v>
      </c>
      <c r="L4" s="10">
        <v>280</v>
      </c>
      <c r="M4" s="17">
        <v>15</v>
      </c>
      <c r="N4" s="11">
        <v>164</v>
      </c>
      <c r="O4" s="10">
        <v>13</v>
      </c>
      <c r="P4" s="10">
        <v>118</v>
      </c>
      <c r="Q4" s="10">
        <v>10</v>
      </c>
      <c r="R4" s="10">
        <v>66</v>
      </c>
      <c r="S4" s="15">
        <v>5</v>
      </c>
      <c r="T4" s="9">
        <v>347</v>
      </c>
      <c r="U4" s="10">
        <v>29</v>
      </c>
      <c r="V4" s="10">
        <v>131</v>
      </c>
      <c r="W4" s="10">
        <v>6</v>
      </c>
      <c r="X4" s="10">
        <v>52</v>
      </c>
      <c r="Y4" s="15">
        <v>5</v>
      </c>
      <c r="Z4" s="9">
        <v>1</v>
      </c>
      <c r="AA4" s="15">
        <v>0</v>
      </c>
      <c r="AB4" s="9"/>
      <c r="AC4" s="122" t="s">
        <v>70</v>
      </c>
      <c r="AD4" s="10"/>
    </row>
    <row r="5" spans="1:30">
      <c r="A5" s="7">
        <v>41277</v>
      </c>
      <c r="B5" s="10">
        <v>364</v>
      </c>
      <c r="C5" s="10">
        <v>4</v>
      </c>
      <c r="D5" s="10">
        <v>288</v>
      </c>
      <c r="E5" s="10">
        <v>2</v>
      </c>
      <c r="F5" s="10">
        <v>302</v>
      </c>
      <c r="G5" s="15">
        <v>5</v>
      </c>
      <c r="H5" s="9">
        <v>98</v>
      </c>
      <c r="I5" s="10">
        <v>14</v>
      </c>
      <c r="J5" s="10">
        <v>70</v>
      </c>
      <c r="K5" s="10">
        <v>4</v>
      </c>
      <c r="L5" s="10">
        <v>42</v>
      </c>
      <c r="M5" s="15">
        <v>4</v>
      </c>
      <c r="N5" s="9">
        <v>5</v>
      </c>
      <c r="O5" s="10">
        <v>0</v>
      </c>
      <c r="P5" s="10">
        <v>8</v>
      </c>
      <c r="Q5" s="10">
        <v>0</v>
      </c>
      <c r="R5" s="10">
        <v>21</v>
      </c>
      <c r="S5" s="15">
        <v>1</v>
      </c>
      <c r="T5" s="9">
        <v>15</v>
      </c>
      <c r="U5" s="10">
        <v>2</v>
      </c>
      <c r="V5" s="10">
        <v>8</v>
      </c>
      <c r="W5" s="10">
        <v>1</v>
      </c>
      <c r="X5" s="10">
        <v>10</v>
      </c>
      <c r="Y5" s="15">
        <v>0</v>
      </c>
      <c r="Z5" s="9">
        <v>0</v>
      </c>
      <c r="AA5" s="15">
        <v>0</v>
      </c>
      <c r="AB5" s="9"/>
      <c r="AC5" s="122" t="s">
        <v>76</v>
      </c>
      <c r="AD5" s="10"/>
    </row>
    <row r="6" spans="1:30">
      <c r="A6" s="7">
        <v>41282</v>
      </c>
      <c r="B6" s="10">
        <v>111</v>
      </c>
      <c r="C6" s="10">
        <v>16</v>
      </c>
      <c r="D6" s="10">
        <v>63</v>
      </c>
      <c r="E6" s="10">
        <v>4</v>
      </c>
      <c r="F6" s="10">
        <v>64</v>
      </c>
      <c r="G6" s="15">
        <v>2</v>
      </c>
      <c r="H6" s="9">
        <v>4</v>
      </c>
      <c r="I6" s="10">
        <v>0</v>
      </c>
      <c r="J6" s="10">
        <v>6</v>
      </c>
      <c r="K6" s="10">
        <v>0</v>
      </c>
      <c r="L6" s="10">
        <v>10</v>
      </c>
      <c r="M6" s="15">
        <v>1</v>
      </c>
      <c r="N6" s="9">
        <v>28</v>
      </c>
      <c r="O6" s="10">
        <v>5</v>
      </c>
      <c r="P6" s="10">
        <v>20</v>
      </c>
      <c r="Q6" s="10">
        <v>1</v>
      </c>
      <c r="R6" s="10">
        <v>7</v>
      </c>
      <c r="S6" s="15">
        <v>0</v>
      </c>
      <c r="T6" s="9">
        <v>42</v>
      </c>
      <c r="U6" s="10">
        <v>9</v>
      </c>
      <c r="V6" s="10">
        <v>18</v>
      </c>
      <c r="W6" s="10">
        <v>1</v>
      </c>
      <c r="X6" s="10">
        <v>16</v>
      </c>
      <c r="Y6" s="15">
        <v>0</v>
      </c>
      <c r="Z6" s="9">
        <v>4</v>
      </c>
      <c r="AA6" s="15">
        <v>3</v>
      </c>
      <c r="AB6" s="9"/>
      <c r="AC6" s="122" t="s">
        <v>84</v>
      </c>
      <c r="AD6" s="10"/>
    </row>
    <row r="7" spans="1:30">
      <c r="A7" s="7">
        <v>41285</v>
      </c>
      <c r="B7" s="10">
        <v>91</v>
      </c>
      <c r="C7" s="10">
        <v>7</v>
      </c>
      <c r="D7" s="10">
        <v>26</v>
      </c>
      <c r="E7" s="10">
        <v>0</v>
      </c>
      <c r="F7" s="10">
        <v>29</v>
      </c>
      <c r="G7" s="15">
        <v>3</v>
      </c>
      <c r="H7" s="9">
        <v>82</v>
      </c>
      <c r="I7" s="10">
        <v>3</v>
      </c>
      <c r="J7" s="10">
        <v>28</v>
      </c>
      <c r="K7" s="10">
        <v>1</v>
      </c>
      <c r="L7" s="10">
        <v>141</v>
      </c>
      <c r="M7" s="15">
        <v>1</v>
      </c>
      <c r="N7" s="9">
        <v>66</v>
      </c>
      <c r="O7" s="10">
        <v>2</v>
      </c>
      <c r="P7" s="10">
        <v>109</v>
      </c>
      <c r="Q7" s="10">
        <v>5</v>
      </c>
      <c r="R7" s="10">
        <v>307</v>
      </c>
      <c r="S7" s="15">
        <v>9</v>
      </c>
      <c r="T7" s="9">
        <v>142</v>
      </c>
      <c r="U7" s="10">
        <v>4</v>
      </c>
      <c r="V7" s="10">
        <v>432</v>
      </c>
      <c r="W7" s="10">
        <v>13</v>
      </c>
      <c r="X7" s="10">
        <v>301</v>
      </c>
      <c r="Y7" s="15">
        <v>7</v>
      </c>
      <c r="Z7" s="9">
        <v>2</v>
      </c>
      <c r="AA7" s="15">
        <v>0</v>
      </c>
      <c r="AB7" s="9"/>
      <c r="AC7" s="122" t="s">
        <v>85</v>
      </c>
      <c r="AD7" s="10"/>
    </row>
    <row r="8" spans="1:30">
      <c r="A8" s="6">
        <v>41288</v>
      </c>
      <c r="B8" s="10">
        <v>33</v>
      </c>
      <c r="C8" s="10">
        <v>2</v>
      </c>
      <c r="D8" s="10">
        <v>172</v>
      </c>
      <c r="E8" s="10">
        <v>6</v>
      </c>
      <c r="F8" s="10">
        <v>119</v>
      </c>
      <c r="G8" s="15">
        <v>4</v>
      </c>
      <c r="H8" s="9">
        <v>107</v>
      </c>
      <c r="I8" s="10">
        <v>4</v>
      </c>
      <c r="J8" s="10">
        <v>59</v>
      </c>
      <c r="K8" s="10">
        <v>3</v>
      </c>
      <c r="L8" s="10">
        <v>49</v>
      </c>
      <c r="M8" s="15">
        <v>3</v>
      </c>
      <c r="N8" s="9">
        <v>8</v>
      </c>
      <c r="O8" s="10">
        <v>2</v>
      </c>
      <c r="P8" s="10">
        <v>3</v>
      </c>
      <c r="Q8" s="10">
        <v>0</v>
      </c>
      <c r="R8" s="10">
        <v>9</v>
      </c>
      <c r="S8" s="15">
        <v>1</v>
      </c>
      <c r="T8" s="9">
        <v>115</v>
      </c>
      <c r="U8" s="10">
        <v>1</v>
      </c>
      <c r="V8" s="10">
        <v>23</v>
      </c>
      <c r="W8" s="10">
        <v>0</v>
      </c>
      <c r="X8" s="10">
        <v>4</v>
      </c>
      <c r="Y8" s="15">
        <v>0</v>
      </c>
      <c r="Z8" s="9">
        <v>1</v>
      </c>
      <c r="AA8" s="15">
        <v>0</v>
      </c>
      <c r="AB8" s="9"/>
      <c r="AC8" s="122" t="s">
        <v>73</v>
      </c>
      <c r="AD8" s="10"/>
    </row>
    <row r="9" spans="1:30">
      <c r="A9" s="6">
        <v>41290</v>
      </c>
      <c r="B9" s="10">
        <v>5</v>
      </c>
      <c r="C9" s="10">
        <v>0</v>
      </c>
      <c r="D9" s="10">
        <v>15</v>
      </c>
      <c r="E9" s="10">
        <v>3</v>
      </c>
      <c r="F9" s="10">
        <v>29</v>
      </c>
      <c r="G9" s="15">
        <v>1</v>
      </c>
      <c r="H9" s="9">
        <v>3</v>
      </c>
      <c r="I9" s="10">
        <v>1</v>
      </c>
      <c r="J9" s="10">
        <v>231</v>
      </c>
      <c r="K9" s="10">
        <v>21</v>
      </c>
      <c r="L9" s="10">
        <v>11</v>
      </c>
      <c r="M9" s="15">
        <v>2</v>
      </c>
      <c r="N9" s="9">
        <v>46</v>
      </c>
      <c r="O9" s="10">
        <v>2</v>
      </c>
      <c r="P9" s="10">
        <v>43</v>
      </c>
      <c r="Q9" s="10">
        <v>3</v>
      </c>
      <c r="R9" s="10">
        <v>131</v>
      </c>
      <c r="S9" s="15">
        <v>3</v>
      </c>
      <c r="T9" s="9">
        <v>127</v>
      </c>
      <c r="U9" s="10">
        <v>3</v>
      </c>
      <c r="V9" s="10">
        <v>26</v>
      </c>
      <c r="W9" s="10">
        <v>2</v>
      </c>
      <c r="X9" s="10">
        <v>16</v>
      </c>
      <c r="Y9" s="15">
        <v>1</v>
      </c>
      <c r="Z9" s="9">
        <v>3</v>
      </c>
      <c r="AA9" s="15">
        <v>2</v>
      </c>
      <c r="AB9" s="9"/>
      <c r="AC9" s="122" t="s">
        <v>75</v>
      </c>
      <c r="AD9" s="10"/>
    </row>
    <row r="10" spans="1:30">
      <c r="A10" s="6">
        <v>41291</v>
      </c>
      <c r="B10" s="10">
        <v>45</v>
      </c>
      <c r="C10" s="10">
        <v>4</v>
      </c>
      <c r="D10" s="10">
        <v>17</v>
      </c>
      <c r="E10" s="10">
        <v>3</v>
      </c>
      <c r="F10" s="10">
        <v>16</v>
      </c>
      <c r="G10" s="15">
        <v>2</v>
      </c>
      <c r="H10" s="9">
        <v>16</v>
      </c>
      <c r="I10" s="10">
        <v>2</v>
      </c>
      <c r="J10" s="10">
        <v>21</v>
      </c>
      <c r="K10" s="10">
        <v>1</v>
      </c>
      <c r="L10" s="10">
        <v>21</v>
      </c>
      <c r="M10" s="15">
        <v>3</v>
      </c>
      <c r="N10" s="9">
        <v>210</v>
      </c>
      <c r="O10" s="10">
        <v>5</v>
      </c>
      <c r="P10" s="10">
        <v>93</v>
      </c>
      <c r="Q10" s="10">
        <v>7</v>
      </c>
      <c r="R10" s="10">
        <v>14</v>
      </c>
      <c r="S10" s="15">
        <v>0</v>
      </c>
      <c r="T10" s="9">
        <v>25</v>
      </c>
      <c r="U10" s="10">
        <v>1</v>
      </c>
      <c r="V10" s="10">
        <v>8</v>
      </c>
      <c r="W10" s="10">
        <v>0</v>
      </c>
      <c r="X10" s="10">
        <v>3</v>
      </c>
      <c r="Y10" s="15">
        <v>0</v>
      </c>
      <c r="Z10" s="9">
        <v>2</v>
      </c>
      <c r="AA10" s="15">
        <v>0</v>
      </c>
      <c r="AB10" s="9"/>
      <c r="AC10" s="122" t="s">
        <v>107</v>
      </c>
      <c r="AD10" s="10"/>
    </row>
    <row r="11" spans="1:30">
      <c r="A11" s="4">
        <v>41295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5">
        <v>0</v>
      </c>
      <c r="H11" s="9">
        <v>181</v>
      </c>
      <c r="I11" s="10">
        <v>4</v>
      </c>
      <c r="J11" s="10">
        <v>62</v>
      </c>
      <c r="K11" s="10">
        <v>3</v>
      </c>
      <c r="L11" s="10">
        <v>44</v>
      </c>
      <c r="M11" s="15">
        <v>2</v>
      </c>
      <c r="N11" s="9">
        <v>26</v>
      </c>
      <c r="O11" s="10">
        <v>0</v>
      </c>
      <c r="P11" s="10">
        <v>17</v>
      </c>
      <c r="Q11" s="10">
        <v>0</v>
      </c>
      <c r="R11" s="10">
        <v>11</v>
      </c>
      <c r="S11" s="15">
        <v>0</v>
      </c>
      <c r="T11" s="9">
        <v>28</v>
      </c>
      <c r="U11" s="10">
        <v>0</v>
      </c>
      <c r="V11" s="10">
        <v>23</v>
      </c>
      <c r="W11" s="10">
        <v>0</v>
      </c>
      <c r="X11" s="10">
        <v>12</v>
      </c>
      <c r="Y11" s="15">
        <v>0</v>
      </c>
      <c r="Z11" s="9">
        <v>157</v>
      </c>
      <c r="AA11" s="15">
        <v>13</v>
      </c>
      <c r="AB11" s="9"/>
      <c r="AC11" s="122" t="s">
        <v>108</v>
      </c>
      <c r="AD11" s="10"/>
    </row>
    <row r="12" spans="1:30">
      <c r="A12" s="4">
        <v>41299</v>
      </c>
      <c r="B12" s="10">
        <v>37</v>
      </c>
      <c r="C12" s="10">
        <v>7</v>
      </c>
      <c r="D12" s="10">
        <v>17</v>
      </c>
      <c r="E12" s="10">
        <v>3</v>
      </c>
      <c r="F12" s="10">
        <v>12</v>
      </c>
      <c r="G12" s="15">
        <v>2</v>
      </c>
      <c r="H12" s="9">
        <v>22</v>
      </c>
      <c r="I12" s="10">
        <v>4</v>
      </c>
      <c r="J12" s="10">
        <v>3</v>
      </c>
      <c r="K12" s="10">
        <v>0</v>
      </c>
      <c r="L12" s="10">
        <v>5</v>
      </c>
      <c r="M12" s="15">
        <v>1</v>
      </c>
      <c r="N12" s="9">
        <v>19</v>
      </c>
      <c r="O12" s="10">
        <v>0</v>
      </c>
      <c r="P12" s="10">
        <v>3</v>
      </c>
      <c r="Q12" s="10">
        <v>0</v>
      </c>
      <c r="R12" s="10">
        <v>2</v>
      </c>
      <c r="S12" s="15">
        <v>0</v>
      </c>
      <c r="T12" s="9">
        <v>4</v>
      </c>
      <c r="U12" s="10">
        <v>0</v>
      </c>
      <c r="V12" s="10">
        <v>1</v>
      </c>
      <c r="W12" s="10">
        <v>0</v>
      </c>
      <c r="X12" s="10">
        <v>0</v>
      </c>
      <c r="Y12" s="15">
        <v>0</v>
      </c>
      <c r="Z12" s="9">
        <v>2</v>
      </c>
      <c r="AA12" s="15">
        <v>0</v>
      </c>
      <c r="AB12" s="9"/>
      <c r="AC12" s="122" t="s">
        <v>87</v>
      </c>
      <c r="AD12" s="10"/>
    </row>
    <row r="13" spans="1:30">
      <c r="A13" s="4">
        <v>41304</v>
      </c>
      <c r="B13" s="10">
        <v>226</v>
      </c>
      <c r="C13" s="10">
        <v>6</v>
      </c>
      <c r="D13" s="10">
        <v>129</v>
      </c>
      <c r="E13" s="10">
        <v>3</v>
      </c>
      <c r="F13" s="10">
        <v>43</v>
      </c>
      <c r="G13" s="15">
        <v>0</v>
      </c>
      <c r="H13" s="9">
        <v>97</v>
      </c>
      <c r="I13" s="10">
        <v>3</v>
      </c>
      <c r="J13" s="10">
        <v>14</v>
      </c>
      <c r="K13" s="10">
        <v>0</v>
      </c>
      <c r="L13" s="10">
        <v>13</v>
      </c>
      <c r="M13" s="15">
        <v>0</v>
      </c>
      <c r="N13" s="9">
        <v>13</v>
      </c>
      <c r="O13" s="10">
        <v>1</v>
      </c>
      <c r="P13" s="10">
        <v>181</v>
      </c>
      <c r="Q13" s="10">
        <v>8</v>
      </c>
      <c r="R13" s="10">
        <v>65</v>
      </c>
      <c r="S13" s="15">
        <v>2</v>
      </c>
      <c r="T13" s="9">
        <v>11</v>
      </c>
      <c r="U13" s="10">
        <v>0</v>
      </c>
      <c r="V13" s="10">
        <v>7</v>
      </c>
      <c r="W13" s="10">
        <v>2</v>
      </c>
      <c r="X13" s="10">
        <v>33</v>
      </c>
      <c r="Y13" s="15">
        <v>0</v>
      </c>
      <c r="Z13" s="9">
        <v>0</v>
      </c>
      <c r="AA13" s="15">
        <v>0</v>
      </c>
      <c r="AB13" s="9"/>
      <c r="AC13" s="122" t="s">
        <v>109</v>
      </c>
      <c r="AD13" s="10"/>
    </row>
    <row r="14" spans="1:30">
      <c r="A14" s="4">
        <v>41305</v>
      </c>
      <c r="B14" s="10">
        <v>48</v>
      </c>
      <c r="C14" s="10">
        <v>3</v>
      </c>
      <c r="D14" s="10">
        <v>23</v>
      </c>
      <c r="E14" s="10">
        <v>1</v>
      </c>
      <c r="F14" s="10">
        <v>145</v>
      </c>
      <c r="G14" s="15">
        <v>4</v>
      </c>
      <c r="H14" s="9">
        <v>36</v>
      </c>
      <c r="I14" s="10">
        <v>1</v>
      </c>
      <c r="J14" s="10">
        <v>13</v>
      </c>
      <c r="K14" s="10">
        <v>1</v>
      </c>
      <c r="L14" s="10">
        <v>18</v>
      </c>
      <c r="M14" s="15">
        <v>2</v>
      </c>
      <c r="N14" s="9">
        <v>14</v>
      </c>
      <c r="O14" s="10">
        <v>0</v>
      </c>
      <c r="P14" s="10">
        <v>9</v>
      </c>
      <c r="Q14" s="10">
        <v>0</v>
      </c>
      <c r="R14" s="10">
        <v>7</v>
      </c>
      <c r="S14" s="15">
        <v>1</v>
      </c>
      <c r="T14" s="9">
        <v>8</v>
      </c>
      <c r="U14" s="10">
        <v>1</v>
      </c>
      <c r="V14" s="10">
        <v>1</v>
      </c>
      <c r="W14" s="10">
        <v>0</v>
      </c>
      <c r="X14" s="10">
        <v>0</v>
      </c>
      <c r="Y14" s="15">
        <v>0</v>
      </c>
      <c r="Z14" s="9">
        <v>13</v>
      </c>
      <c r="AA14" s="15">
        <v>2</v>
      </c>
      <c r="AB14" s="9"/>
      <c r="AC14" s="122" t="s">
        <v>115</v>
      </c>
      <c r="AD14" s="10"/>
    </row>
    <row r="15" spans="1:30">
      <c r="A15" s="4">
        <v>41311</v>
      </c>
      <c r="B15" s="10">
        <v>232</v>
      </c>
      <c r="C15" s="10">
        <v>24</v>
      </c>
      <c r="D15" s="10">
        <v>92</v>
      </c>
      <c r="E15" s="10">
        <v>5</v>
      </c>
      <c r="F15" s="10">
        <v>54</v>
      </c>
      <c r="G15" s="15">
        <v>6</v>
      </c>
      <c r="H15" s="9">
        <v>14</v>
      </c>
      <c r="I15" s="10">
        <v>1</v>
      </c>
      <c r="J15" s="10">
        <v>15</v>
      </c>
      <c r="K15" s="10">
        <v>1</v>
      </c>
      <c r="L15" s="10">
        <v>12</v>
      </c>
      <c r="M15" s="15">
        <v>2</v>
      </c>
      <c r="N15" s="9">
        <v>6</v>
      </c>
      <c r="O15" s="10">
        <v>0</v>
      </c>
      <c r="P15" s="10">
        <v>20</v>
      </c>
      <c r="Q15" s="10">
        <v>2</v>
      </c>
      <c r="R15" s="10">
        <v>16</v>
      </c>
      <c r="S15" s="15">
        <v>0</v>
      </c>
      <c r="T15" s="9">
        <v>246</v>
      </c>
      <c r="U15" s="10">
        <v>6</v>
      </c>
      <c r="V15" s="10">
        <v>149</v>
      </c>
      <c r="W15" s="10">
        <v>6</v>
      </c>
      <c r="X15" s="10">
        <v>22</v>
      </c>
      <c r="Y15" s="15">
        <v>1</v>
      </c>
      <c r="Z15" s="9">
        <v>4</v>
      </c>
      <c r="AA15" s="15">
        <v>1</v>
      </c>
      <c r="AB15" s="9"/>
      <c r="AC15" s="122" t="s">
        <v>90</v>
      </c>
      <c r="AD15" s="10"/>
    </row>
    <row r="16" spans="1:30">
      <c r="A16" s="4">
        <v>41313</v>
      </c>
      <c r="B16" s="10">
        <v>58</v>
      </c>
      <c r="C16" s="10">
        <v>0</v>
      </c>
      <c r="D16" s="10">
        <v>9</v>
      </c>
      <c r="E16" s="10">
        <v>0</v>
      </c>
      <c r="F16" s="10">
        <v>16</v>
      </c>
      <c r="G16" s="15">
        <v>0</v>
      </c>
      <c r="H16" s="9">
        <v>13</v>
      </c>
      <c r="I16" s="10">
        <v>1</v>
      </c>
      <c r="J16" s="10">
        <v>9</v>
      </c>
      <c r="K16" s="10">
        <v>1</v>
      </c>
      <c r="L16" s="10">
        <v>15</v>
      </c>
      <c r="M16" s="15">
        <v>1</v>
      </c>
      <c r="N16" s="9">
        <v>60</v>
      </c>
      <c r="O16" s="10">
        <v>4</v>
      </c>
      <c r="P16" s="10">
        <v>7</v>
      </c>
      <c r="Q16" s="10">
        <v>0</v>
      </c>
      <c r="R16" s="10">
        <v>17</v>
      </c>
      <c r="S16" s="15">
        <v>2</v>
      </c>
      <c r="T16" s="9">
        <v>4</v>
      </c>
      <c r="U16" s="10">
        <v>0</v>
      </c>
      <c r="V16" s="10">
        <v>3</v>
      </c>
      <c r="W16" s="10">
        <v>0</v>
      </c>
      <c r="X16" s="10">
        <v>9</v>
      </c>
      <c r="Y16" s="15">
        <v>0</v>
      </c>
      <c r="Z16" s="9">
        <v>0</v>
      </c>
      <c r="AA16" s="15">
        <v>0</v>
      </c>
      <c r="AB16" s="9"/>
      <c r="AC16" s="122" t="s">
        <v>143</v>
      </c>
      <c r="AD16" s="10"/>
    </row>
    <row r="17" spans="1:30">
      <c r="A17" s="4">
        <v>41319</v>
      </c>
      <c r="B17" s="10">
        <v>258</v>
      </c>
      <c r="C17" s="10">
        <v>13</v>
      </c>
      <c r="D17" s="10">
        <v>91</v>
      </c>
      <c r="E17" s="10">
        <v>4</v>
      </c>
      <c r="F17" s="10">
        <v>52</v>
      </c>
      <c r="G17" s="15">
        <v>0</v>
      </c>
      <c r="H17" s="9">
        <v>28</v>
      </c>
      <c r="I17" s="10">
        <v>3</v>
      </c>
      <c r="J17" s="10">
        <v>67</v>
      </c>
      <c r="K17" s="10">
        <v>4</v>
      </c>
      <c r="L17" s="10">
        <v>24</v>
      </c>
      <c r="M17" s="15">
        <v>2</v>
      </c>
      <c r="N17" s="9">
        <v>35</v>
      </c>
      <c r="O17" s="10">
        <v>7</v>
      </c>
      <c r="P17" s="10">
        <v>7</v>
      </c>
      <c r="Q17" s="10">
        <v>2</v>
      </c>
      <c r="R17" s="10">
        <v>0</v>
      </c>
      <c r="S17" s="15">
        <v>0</v>
      </c>
      <c r="T17" s="9">
        <v>35</v>
      </c>
      <c r="U17" s="10">
        <v>7</v>
      </c>
      <c r="V17" s="10">
        <v>7</v>
      </c>
      <c r="W17" s="10">
        <v>2</v>
      </c>
      <c r="X17" s="10">
        <v>0</v>
      </c>
      <c r="Y17" s="15">
        <v>0</v>
      </c>
      <c r="Z17" s="9">
        <v>70</v>
      </c>
      <c r="AA17" s="15">
        <v>11</v>
      </c>
      <c r="AB17" s="9"/>
      <c r="AC17" s="122" t="s">
        <v>99</v>
      </c>
      <c r="AD17" s="10"/>
    </row>
    <row r="18" spans="1:30">
      <c r="A18" s="4">
        <v>41320</v>
      </c>
      <c r="B18" s="10">
        <v>175</v>
      </c>
      <c r="C18" s="10">
        <v>10</v>
      </c>
      <c r="D18" s="10">
        <v>75</v>
      </c>
      <c r="E18" s="10">
        <v>6</v>
      </c>
      <c r="F18" s="10">
        <v>53</v>
      </c>
      <c r="G18" s="15">
        <v>3</v>
      </c>
      <c r="H18" s="9">
        <v>157</v>
      </c>
      <c r="I18" s="10">
        <v>5</v>
      </c>
      <c r="J18" s="10">
        <v>39</v>
      </c>
      <c r="K18" s="10">
        <v>1</v>
      </c>
      <c r="L18" s="10">
        <v>22</v>
      </c>
      <c r="M18" s="15">
        <v>2</v>
      </c>
      <c r="N18" s="9">
        <v>60</v>
      </c>
      <c r="O18" s="10">
        <v>2</v>
      </c>
      <c r="P18" s="10">
        <v>62</v>
      </c>
      <c r="Q18" s="10">
        <v>3</v>
      </c>
      <c r="R18" s="10">
        <v>60</v>
      </c>
      <c r="S18" s="15">
        <v>2</v>
      </c>
      <c r="T18" s="9">
        <v>136</v>
      </c>
      <c r="U18" s="10">
        <v>0</v>
      </c>
      <c r="V18" s="10">
        <v>61</v>
      </c>
      <c r="W18" s="10">
        <v>2</v>
      </c>
      <c r="X18" s="10">
        <v>26</v>
      </c>
      <c r="Y18" s="15">
        <v>1</v>
      </c>
      <c r="Z18" s="9">
        <v>2</v>
      </c>
      <c r="AA18" s="15">
        <v>0</v>
      </c>
      <c r="AB18" s="9"/>
      <c r="AC18" s="122" t="s">
        <v>96</v>
      </c>
      <c r="AD18" s="10"/>
    </row>
    <row r="19" spans="1:30">
      <c r="A19" s="4">
        <v>41323</v>
      </c>
      <c r="B19" s="10">
        <v>51</v>
      </c>
      <c r="C19" s="10">
        <v>11</v>
      </c>
      <c r="D19" s="10">
        <v>56</v>
      </c>
      <c r="E19" s="10">
        <v>12</v>
      </c>
      <c r="F19" s="10">
        <v>27</v>
      </c>
      <c r="G19" s="15">
        <v>4</v>
      </c>
      <c r="H19" s="9">
        <v>15</v>
      </c>
      <c r="I19" s="10">
        <v>1</v>
      </c>
      <c r="J19" s="10">
        <v>11</v>
      </c>
      <c r="K19" s="10">
        <v>0</v>
      </c>
      <c r="L19" s="10">
        <v>3</v>
      </c>
      <c r="M19" s="15">
        <v>0</v>
      </c>
      <c r="N19" s="9">
        <v>19</v>
      </c>
      <c r="O19" s="10">
        <v>2</v>
      </c>
      <c r="P19" s="10">
        <v>23</v>
      </c>
      <c r="Q19" s="10">
        <v>2</v>
      </c>
      <c r="R19" s="10">
        <v>12</v>
      </c>
      <c r="S19" s="15">
        <v>1</v>
      </c>
      <c r="T19" s="9">
        <v>75</v>
      </c>
      <c r="U19" s="10">
        <v>0</v>
      </c>
      <c r="V19" s="10">
        <v>73</v>
      </c>
      <c r="W19" s="10">
        <v>2</v>
      </c>
      <c r="X19" s="10">
        <v>12</v>
      </c>
      <c r="Y19" s="15">
        <v>1</v>
      </c>
      <c r="Z19" s="9">
        <v>9</v>
      </c>
      <c r="AA19" s="15">
        <v>6</v>
      </c>
      <c r="AB19" s="9"/>
      <c r="AC19" s="122" t="s">
        <v>94</v>
      </c>
      <c r="AD19" s="10"/>
    </row>
    <row r="20" spans="1:30">
      <c r="A20" s="4">
        <v>41325</v>
      </c>
      <c r="B20" s="10">
        <v>69</v>
      </c>
      <c r="C20" s="10">
        <v>5</v>
      </c>
      <c r="D20" s="10">
        <v>38</v>
      </c>
      <c r="E20" s="10">
        <v>2</v>
      </c>
      <c r="F20" s="10">
        <v>133</v>
      </c>
      <c r="G20" s="15">
        <v>2</v>
      </c>
      <c r="H20" s="9">
        <v>84</v>
      </c>
      <c r="I20" s="10">
        <v>10</v>
      </c>
      <c r="J20" s="10">
        <v>43</v>
      </c>
      <c r="K20" s="10">
        <v>5</v>
      </c>
      <c r="L20" s="10">
        <v>28</v>
      </c>
      <c r="M20" s="15">
        <v>5</v>
      </c>
      <c r="N20" s="9">
        <v>35</v>
      </c>
      <c r="O20" s="10">
        <v>0</v>
      </c>
      <c r="P20" s="10">
        <v>40</v>
      </c>
      <c r="Q20" s="10">
        <v>4</v>
      </c>
      <c r="R20" s="10">
        <v>51</v>
      </c>
      <c r="S20" s="15">
        <v>2</v>
      </c>
      <c r="T20" s="9">
        <v>249</v>
      </c>
      <c r="U20" s="10">
        <v>11</v>
      </c>
      <c r="V20" s="10">
        <v>329</v>
      </c>
      <c r="W20" s="10">
        <v>17</v>
      </c>
      <c r="X20" s="10">
        <v>165</v>
      </c>
      <c r="Y20" s="15">
        <v>7</v>
      </c>
      <c r="Z20" s="9">
        <v>5</v>
      </c>
      <c r="AA20" s="15">
        <v>0</v>
      </c>
      <c r="AB20" s="9"/>
      <c r="AC20" s="122" t="s">
        <v>91</v>
      </c>
      <c r="AD20" s="10"/>
    </row>
    <row r="21" spans="1:30">
      <c r="A21" s="4">
        <v>41331</v>
      </c>
      <c r="B21" s="10">
        <v>45</v>
      </c>
      <c r="C21" s="10">
        <v>4</v>
      </c>
      <c r="D21" s="10">
        <v>17</v>
      </c>
      <c r="E21" s="10">
        <v>3</v>
      </c>
      <c r="F21" s="10">
        <v>16</v>
      </c>
      <c r="G21" s="15">
        <v>2</v>
      </c>
      <c r="H21" s="9">
        <v>16</v>
      </c>
      <c r="I21" s="10">
        <v>2</v>
      </c>
      <c r="J21" s="10">
        <v>21</v>
      </c>
      <c r="K21" s="10">
        <v>1</v>
      </c>
      <c r="L21" s="10">
        <v>21</v>
      </c>
      <c r="M21" s="15">
        <v>3</v>
      </c>
      <c r="N21" s="9">
        <v>210</v>
      </c>
      <c r="O21" s="10">
        <v>5</v>
      </c>
      <c r="P21" s="10">
        <v>93</v>
      </c>
      <c r="Q21" s="10">
        <v>7</v>
      </c>
      <c r="R21" s="10">
        <v>14</v>
      </c>
      <c r="S21" s="15">
        <v>0</v>
      </c>
      <c r="T21" s="9">
        <v>25</v>
      </c>
      <c r="U21" s="10">
        <v>1</v>
      </c>
      <c r="V21" s="10">
        <v>8</v>
      </c>
      <c r="W21" s="10">
        <v>0</v>
      </c>
      <c r="X21" s="10">
        <v>3</v>
      </c>
      <c r="Y21" s="15">
        <v>0</v>
      </c>
      <c r="Z21" s="9">
        <v>2</v>
      </c>
      <c r="AA21" s="15">
        <v>0</v>
      </c>
      <c r="AB21" s="9"/>
      <c r="AC21" s="122" t="s">
        <v>107</v>
      </c>
      <c r="AD21" s="10"/>
    </row>
    <row r="22" spans="1:30">
      <c r="A22" s="4">
        <v>41333</v>
      </c>
      <c r="B22" s="10">
        <v>71</v>
      </c>
      <c r="C22" s="10">
        <v>6</v>
      </c>
      <c r="D22" s="10">
        <v>33</v>
      </c>
      <c r="E22" s="10">
        <v>4</v>
      </c>
      <c r="F22" s="10">
        <v>33</v>
      </c>
      <c r="G22" s="15">
        <v>3</v>
      </c>
      <c r="H22" s="9">
        <v>93</v>
      </c>
      <c r="I22" s="10">
        <v>2</v>
      </c>
      <c r="J22" s="10">
        <v>280</v>
      </c>
      <c r="K22" s="10">
        <v>5</v>
      </c>
      <c r="L22" s="10">
        <v>65</v>
      </c>
      <c r="M22" s="15">
        <v>3</v>
      </c>
      <c r="N22" s="9">
        <v>45</v>
      </c>
      <c r="O22" s="10">
        <v>6</v>
      </c>
      <c r="P22" s="10">
        <v>56</v>
      </c>
      <c r="Q22" s="10">
        <v>2</v>
      </c>
      <c r="R22" s="10">
        <v>58</v>
      </c>
      <c r="S22" s="15">
        <v>4</v>
      </c>
      <c r="T22" s="9">
        <v>292</v>
      </c>
      <c r="U22" s="10">
        <v>12</v>
      </c>
      <c r="V22" s="10">
        <v>100</v>
      </c>
      <c r="W22" s="10">
        <v>6</v>
      </c>
      <c r="X22" s="10">
        <v>53</v>
      </c>
      <c r="Y22" s="15">
        <v>6</v>
      </c>
      <c r="Z22" s="9">
        <v>16</v>
      </c>
      <c r="AA22" s="15">
        <v>6</v>
      </c>
      <c r="AB22" s="9"/>
      <c r="AC22" s="122" t="s">
        <v>135</v>
      </c>
      <c r="AD22" s="10"/>
    </row>
    <row r="23" spans="1:30">
      <c r="A23" s="4">
        <v>41338</v>
      </c>
      <c r="B23" s="10">
        <v>54</v>
      </c>
      <c r="C23" s="10">
        <v>8</v>
      </c>
      <c r="D23" s="10">
        <v>34</v>
      </c>
      <c r="E23" s="10">
        <v>3</v>
      </c>
      <c r="F23" s="10">
        <v>16</v>
      </c>
      <c r="G23" s="15">
        <v>1</v>
      </c>
      <c r="H23" s="9">
        <v>6</v>
      </c>
      <c r="I23" s="10">
        <v>1</v>
      </c>
      <c r="J23" s="10">
        <v>14</v>
      </c>
      <c r="K23" s="10">
        <v>1</v>
      </c>
      <c r="L23" s="10">
        <v>21</v>
      </c>
      <c r="M23" s="15">
        <v>0</v>
      </c>
      <c r="N23" s="9">
        <v>6</v>
      </c>
      <c r="O23" s="10">
        <v>3</v>
      </c>
      <c r="P23" s="10">
        <v>3</v>
      </c>
      <c r="Q23" s="10">
        <v>1</v>
      </c>
      <c r="R23" s="10">
        <v>7</v>
      </c>
      <c r="S23" s="15">
        <v>0</v>
      </c>
      <c r="T23" s="9">
        <v>8</v>
      </c>
      <c r="U23" s="10">
        <v>1</v>
      </c>
      <c r="V23" s="10">
        <v>9</v>
      </c>
      <c r="W23" s="10">
        <v>2</v>
      </c>
      <c r="X23" s="10">
        <v>30</v>
      </c>
      <c r="Y23" s="15">
        <v>1</v>
      </c>
      <c r="Z23" s="9">
        <v>11</v>
      </c>
      <c r="AA23" s="15">
        <v>6</v>
      </c>
      <c r="AB23" s="9"/>
      <c r="AC23" s="122" t="s">
        <v>110</v>
      </c>
      <c r="AD23" s="10"/>
    </row>
    <row r="24" spans="1:30">
      <c r="A24" s="4">
        <v>41340</v>
      </c>
      <c r="B24" s="10">
        <v>312</v>
      </c>
      <c r="C24" s="10">
        <v>15</v>
      </c>
      <c r="D24" s="10">
        <v>150</v>
      </c>
      <c r="E24" s="10">
        <v>6</v>
      </c>
      <c r="F24" s="10">
        <v>136</v>
      </c>
      <c r="G24" s="15">
        <v>3</v>
      </c>
      <c r="H24" s="9">
        <v>346</v>
      </c>
      <c r="I24" s="10">
        <v>11</v>
      </c>
      <c r="J24" s="10">
        <v>267</v>
      </c>
      <c r="K24" s="10">
        <v>11</v>
      </c>
      <c r="L24" s="10">
        <v>470</v>
      </c>
      <c r="M24" s="15">
        <v>9</v>
      </c>
      <c r="N24" s="9">
        <v>516</v>
      </c>
      <c r="O24" s="10">
        <v>9</v>
      </c>
      <c r="P24" s="10">
        <v>417</v>
      </c>
      <c r="Q24" s="10">
        <v>9</v>
      </c>
      <c r="R24" s="10">
        <v>216</v>
      </c>
      <c r="S24" s="15">
        <v>10</v>
      </c>
      <c r="T24" s="9">
        <v>730</v>
      </c>
      <c r="U24" s="10">
        <v>16</v>
      </c>
      <c r="V24" s="10">
        <v>148</v>
      </c>
      <c r="W24" s="10">
        <v>3</v>
      </c>
      <c r="X24" s="10">
        <v>61</v>
      </c>
      <c r="Y24" s="15">
        <v>3</v>
      </c>
      <c r="Z24" s="9">
        <v>6</v>
      </c>
      <c r="AA24" s="15">
        <v>1</v>
      </c>
      <c r="AB24" s="9"/>
      <c r="AC24" s="122" t="s">
        <v>114</v>
      </c>
      <c r="AD24" s="10"/>
    </row>
    <row r="25" spans="1:30">
      <c r="A25" s="4">
        <v>41346</v>
      </c>
      <c r="B25" s="10">
        <v>69</v>
      </c>
      <c r="C25" s="10">
        <v>7</v>
      </c>
      <c r="D25" s="10">
        <v>37</v>
      </c>
      <c r="E25" s="10">
        <v>4</v>
      </c>
      <c r="F25" s="10">
        <v>20</v>
      </c>
      <c r="G25" s="15">
        <v>1</v>
      </c>
      <c r="H25" s="9">
        <v>5</v>
      </c>
      <c r="I25" s="10">
        <v>0</v>
      </c>
      <c r="J25" s="10">
        <v>2</v>
      </c>
      <c r="K25" s="10">
        <v>0</v>
      </c>
      <c r="L25" s="10">
        <v>4</v>
      </c>
      <c r="M25" s="15">
        <v>0</v>
      </c>
      <c r="N25" s="9">
        <v>393</v>
      </c>
      <c r="O25" s="10">
        <v>3</v>
      </c>
      <c r="P25" s="10">
        <v>66</v>
      </c>
      <c r="Q25" s="10">
        <v>3</v>
      </c>
      <c r="R25" s="10">
        <v>22</v>
      </c>
      <c r="S25" s="15">
        <v>0</v>
      </c>
      <c r="T25" s="9">
        <v>7</v>
      </c>
      <c r="U25" s="10">
        <v>1</v>
      </c>
      <c r="V25" s="10">
        <v>0</v>
      </c>
      <c r="W25" s="10">
        <v>0</v>
      </c>
      <c r="X25" s="10">
        <v>1</v>
      </c>
      <c r="Y25" s="15">
        <v>0</v>
      </c>
      <c r="Z25" s="9">
        <v>0</v>
      </c>
      <c r="AA25" s="15">
        <v>0</v>
      </c>
      <c r="AB25" s="9"/>
      <c r="AC25" s="122" t="s">
        <v>123</v>
      </c>
      <c r="AD25" s="10"/>
    </row>
    <row r="26" spans="1:30">
      <c r="A26" s="4">
        <v>41348</v>
      </c>
      <c r="B26" s="10">
        <v>128</v>
      </c>
      <c r="C26" s="10">
        <v>8</v>
      </c>
      <c r="D26" s="10">
        <v>57</v>
      </c>
      <c r="E26" s="10">
        <v>1</v>
      </c>
      <c r="F26" s="10">
        <v>29</v>
      </c>
      <c r="G26" s="15">
        <v>1</v>
      </c>
      <c r="H26" s="9">
        <v>168</v>
      </c>
      <c r="I26" s="10">
        <v>5</v>
      </c>
      <c r="J26" s="10">
        <v>102</v>
      </c>
      <c r="K26" s="10">
        <v>6</v>
      </c>
      <c r="L26" s="10">
        <v>67</v>
      </c>
      <c r="M26" s="15">
        <v>3</v>
      </c>
      <c r="N26" s="9">
        <v>96</v>
      </c>
      <c r="O26" s="10">
        <v>1</v>
      </c>
      <c r="P26" s="10">
        <v>44</v>
      </c>
      <c r="Q26" s="10">
        <v>3</v>
      </c>
      <c r="R26" s="10">
        <v>69</v>
      </c>
      <c r="S26" s="15">
        <v>7</v>
      </c>
      <c r="T26" s="9">
        <v>94</v>
      </c>
      <c r="U26" s="10">
        <v>3</v>
      </c>
      <c r="V26" s="10">
        <v>46</v>
      </c>
      <c r="W26" s="10">
        <v>2</v>
      </c>
      <c r="X26" s="10">
        <v>92</v>
      </c>
      <c r="Y26" s="15">
        <v>2</v>
      </c>
      <c r="Z26" s="9">
        <v>1</v>
      </c>
      <c r="AA26" s="15">
        <v>1</v>
      </c>
      <c r="AB26" s="9"/>
      <c r="AC26" s="122" t="s">
        <v>126</v>
      </c>
      <c r="AD26" s="10"/>
    </row>
    <row r="27" spans="1:30">
      <c r="A27" s="4">
        <v>41353</v>
      </c>
      <c r="B27" s="10">
        <v>253</v>
      </c>
      <c r="C27" s="10">
        <v>24</v>
      </c>
      <c r="D27" s="10">
        <v>174</v>
      </c>
      <c r="E27" s="10">
        <v>6</v>
      </c>
      <c r="F27" s="10">
        <v>104</v>
      </c>
      <c r="G27" s="15">
        <v>2</v>
      </c>
      <c r="H27" s="9">
        <v>57</v>
      </c>
      <c r="I27" s="10">
        <v>9</v>
      </c>
      <c r="J27" s="10">
        <v>51</v>
      </c>
      <c r="K27" s="10">
        <v>3</v>
      </c>
      <c r="L27" s="10">
        <v>41</v>
      </c>
      <c r="M27" s="15">
        <v>7</v>
      </c>
      <c r="N27" s="9">
        <v>31</v>
      </c>
      <c r="O27" s="10">
        <v>7</v>
      </c>
      <c r="P27" s="10">
        <v>24</v>
      </c>
      <c r="Q27" s="10">
        <v>3</v>
      </c>
      <c r="R27" s="10">
        <v>28</v>
      </c>
      <c r="S27" s="15">
        <v>4</v>
      </c>
      <c r="T27" s="9">
        <v>206</v>
      </c>
      <c r="U27" s="10">
        <v>30</v>
      </c>
      <c r="V27" s="10">
        <v>75</v>
      </c>
      <c r="W27" s="10">
        <v>5</v>
      </c>
      <c r="X27" s="10">
        <v>381</v>
      </c>
      <c r="Y27" s="15">
        <v>18</v>
      </c>
      <c r="Z27" s="9">
        <v>12</v>
      </c>
      <c r="AA27" s="15">
        <v>4</v>
      </c>
      <c r="AB27" s="9"/>
      <c r="AC27" s="122" t="s">
        <v>120</v>
      </c>
      <c r="AD27" s="10"/>
    </row>
    <row r="28" spans="1:30">
      <c r="A28" s="4">
        <v>41354</v>
      </c>
      <c r="B28" s="10">
        <v>74</v>
      </c>
      <c r="C28" s="10">
        <v>13</v>
      </c>
      <c r="D28" s="10">
        <v>41</v>
      </c>
      <c r="E28" s="10">
        <v>6</v>
      </c>
      <c r="F28" s="10">
        <v>66</v>
      </c>
      <c r="G28" s="15">
        <v>4</v>
      </c>
      <c r="H28" s="9">
        <v>429</v>
      </c>
      <c r="I28" s="10">
        <v>40</v>
      </c>
      <c r="J28" s="10">
        <v>257</v>
      </c>
      <c r="K28" s="10">
        <v>23</v>
      </c>
      <c r="L28" s="10">
        <v>116</v>
      </c>
      <c r="M28" s="15">
        <v>13</v>
      </c>
      <c r="N28" s="9">
        <v>18</v>
      </c>
      <c r="O28" s="10">
        <v>2</v>
      </c>
      <c r="P28" s="10">
        <v>6</v>
      </c>
      <c r="Q28" s="10">
        <v>1</v>
      </c>
      <c r="R28" s="10">
        <v>4</v>
      </c>
      <c r="S28" s="15">
        <v>1</v>
      </c>
      <c r="T28" s="9">
        <v>20</v>
      </c>
      <c r="U28" s="10">
        <v>1</v>
      </c>
      <c r="V28" s="10">
        <v>21</v>
      </c>
      <c r="W28" s="10">
        <v>2</v>
      </c>
      <c r="X28" s="10">
        <v>10</v>
      </c>
      <c r="Y28" s="15">
        <v>2</v>
      </c>
      <c r="Z28" s="9">
        <v>0</v>
      </c>
      <c r="AA28" s="15">
        <v>0</v>
      </c>
      <c r="AB28" s="9"/>
      <c r="AC28" s="122" t="s">
        <v>141</v>
      </c>
      <c r="AD28" s="10"/>
    </row>
    <row r="29" spans="1:30">
      <c r="A29" s="4">
        <v>41358</v>
      </c>
      <c r="B29" s="10">
        <v>189</v>
      </c>
      <c r="C29" s="10">
        <v>27</v>
      </c>
      <c r="D29" s="10">
        <v>50</v>
      </c>
      <c r="E29" s="10">
        <v>5</v>
      </c>
      <c r="F29" s="10">
        <v>22</v>
      </c>
      <c r="G29" s="15">
        <v>2</v>
      </c>
      <c r="H29" s="9">
        <v>21</v>
      </c>
      <c r="I29" s="10">
        <v>2</v>
      </c>
      <c r="J29" s="10">
        <v>25</v>
      </c>
      <c r="K29" s="10">
        <v>2</v>
      </c>
      <c r="L29" s="10">
        <v>26</v>
      </c>
      <c r="M29" s="15">
        <v>1</v>
      </c>
      <c r="N29" s="9">
        <v>3</v>
      </c>
      <c r="O29" s="10">
        <v>1</v>
      </c>
      <c r="P29" s="10">
        <v>12</v>
      </c>
      <c r="Q29" s="10">
        <v>0</v>
      </c>
      <c r="R29" s="10">
        <v>18</v>
      </c>
      <c r="S29" s="15">
        <v>0</v>
      </c>
      <c r="T29" s="9">
        <v>28</v>
      </c>
      <c r="U29" s="10">
        <v>1</v>
      </c>
      <c r="V29" s="10">
        <v>16</v>
      </c>
      <c r="W29" s="10">
        <v>1</v>
      </c>
      <c r="X29" s="10">
        <v>0</v>
      </c>
      <c r="Y29" s="15">
        <v>0</v>
      </c>
      <c r="Z29" s="9">
        <v>0</v>
      </c>
      <c r="AA29" s="15">
        <v>0</v>
      </c>
      <c r="AB29" s="9"/>
      <c r="AC29" s="122" t="s">
        <v>138</v>
      </c>
      <c r="AD29" s="10"/>
    </row>
    <row r="30" spans="1:30" ht="13.5" thickBot="1">
      <c r="A30" s="5">
        <v>41359</v>
      </c>
      <c r="B30" s="14">
        <v>118</v>
      </c>
      <c r="C30" s="14">
        <v>26</v>
      </c>
      <c r="D30" s="14">
        <v>167</v>
      </c>
      <c r="E30" s="14">
        <v>18</v>
      </c>
      <c r="F30" s="14">
        <v>175</v>
      </c>
      <c r="G30" s="16">
        <v>12</v>
      </c>
      <c r="H30" s="13">
        <v>121</v>
      </c>
      <c r="I30" s="13">
        <v>1</v>
      </c>
      <c r="J30" s="13">
        <v>103</v>
      </c>
      <c r="K30" s="14">
        <v>2</v>
      </c>
      <c r="L30" s="14">
        <v>118</v>
      </c>
      <c r="M30" s="16">
        <v>2</v>
      </c>
      <c r="N30" s="13">
        <v>143</v>
      </c>
      <c r="O30" s="14">
        <v>3</v>
      </c>
      <c r="P30" s="14">
        <v>77</v>
      </c>
      <c r="Q30" s="14">
        <v>4</v>
      </c>
      <c r="R30" s="14">
        <v>68</v>
      </c>
      <c r="S30" s="16">
        <v>5</v>
      </c>
      <c r="T30" s="13">
        <v>72</v>
      </c>
      <c r="U30" s="14">
        <v>4</v>
      </c>
      <c r="V30" s="14">
        <v>62</v>
      </c>
      <c r="W30" s="14">
        <v>1</v>
      </c>
      <c r="X30" s="14">
        <v>28</v>
      </c>
      <c r="Y30" s="16">
        <v>2</v>
      </c>
      <c r="Z30" s="13">
        <v>1</v>
      </c>
      <c r="AA30" s="16">
        <v>1</v>
      </c>
      <c r="AB30" s="13"/>
      <c r="AC30" s="123" t="s">
        <v>132</v>
      </c>
      <c r="AD30" s="14"/>
    </row>
    <row r="31" spans="1:30">
      <c r="A31" s="32"/>
      <c r="B31" s="2">
        <f>COUNT(B4:AA30)</f>
        <v>702</v>
      </c>
      <c r="AC31" s="4"/>
    </row>
    <row r="32" spans="1:30">
      <c r="A32" s="32"/>
      <c r="AC32" s="4"/>
    </row>
    <row r="33" spans="1:29">
      <c r="A33" s="32" t="s">
        <v>25</v>
      </c>
      <c r="D33" s="2">
        <f>13*7*3</f>
        <v>273</v>
      </c>
      <c r="AC33" s="4"/>
    </row>
    <row r="34" spans="1:29">
      <c r="A34" s="1" t="s">
        <v>44</v>
      </c>
      <c r="B34" s="25"/>
      <c r="AC34" s="4"/>
    </row>
    <row r="35" spans="1:29" ht="13.5" thickBot="1">
      <c r="A35" s="62" t="s">
        <v>0</v>
      </c>
      <c r="B35" s="65" t="s">
        <v>1</v>
      </c>
      <c r="C35" s="67" t="s">
        <v>2</v>
      </c>
      <c r="D35" s="67" t="s">
        <v>1</v>
      </c>
      <c r="E35" s="67" t="s">
        <v>2</v>
      </c>
      <c r="F35" s="67" t="s">
        <v>1</v>
      </c>
      <c r="G35" s="67" t="s">
        <v>2</v>
      </c>
      <c r="H35" s="65" t="s">
        <v>1</v>
      </c>
      <c r="I35" s="67" t="s">
        <v>2</v>
      </c>
      <c r="J35" s="67" t="s">
        <v>1</v>
      </c>
      <c r="K35" s="67" t="s">
        <v>2</v>
      </c>
      <c r="L35" s="67" t="s">
        <v>1</v>
      </c>
      <c r="M35" s="67" t="s">
        <v>2</v>
      </c>
      <c r="N35" s="65" t="s">
        <v>3</v>
      </c>
      <c r="O35" s="67" t="s">
        <v>4</v>
      </c>
      <c r="P35" s="67" t="s">
        <v>3</v>
      </c>
      <c r="Q35" s="67" t="s">
        <v>4</v>
      </c>
      <c r="R35" s="67" t="s">
        <v>3</v>
      </c>
      <c r="S35" s="67" t="s">
        <v>4</v>
      </c>
      <c r="T35" s="65" t="s">
        <v>8</v>
      </c>
      <c r="U35" s="62" t="s">
        <v>9</v>
      </c>
      <c r="V35" s="62" t="s">
        <v>8</v>
      </c>
      <c r="W35" s="62" t="s">
        <v>9</v>
      </c>
      <c r="X35" s="62" t="s">
        <v>8</v>
      </c>
      <c r="Y35" s="62" t="s">
        <v>9</v>
      </c>
      <c r="Z35" s="66" t="s">
        <v>5</v>
      </c>
      <c r="AA35" s="67" t="s">
        <v>6</v>
      </c>
      <c r="AB35" s="66" t="s">
        <v>7</v>
      </c>
    </row>
    <row r="36" spans="1:29">
      <c r="A36" s="33">
        <v>41276</v>
      </c>
      <c r="B36" s="9">
        <v>198</v>
      </c>
      <c r="C36" s="12">
        <v>11</v>
      </c>
      <c r="D36" s="12">
        <v>60</v>
      </c>
      <c r="E36" s="12">
        <v>10</v>
      </c>
      <c r="F36" s="12">
        <v>475</v>
      </c>
      <c r="G36" s="12">
        <v>20</v>
      </c>
      <c r="H36" s="44">
        <v>110</v>
      </c>
      <c r="I36" s="10">
        <v>8</v>
      </c>
      <c r="J36" s="12">
        <v>53</v>
      </c>
      <c r="K36" s="10">
        <v>2</v>
      </c>
      <c r="L36" s="10">
        <v>21</v>
      </c>
      <c r="M36" s="60">
        <v>3</v>
      </c>
      <c r="N36" s="11">
        <v>20</v>
      </c>
      <c r="O36" s="10">
        <v>2</v>
      </c>
      <c r="P36" s="10">
        <v>16</v>
      </c>
      <c r="Q36" s="10">
        <v>1</v>
      </c>
      <c r="R36" s="10">
        <v>362</v>
      </c>
      <c r="S36" s="10">
        <v>14</v>
      </c>
      <c r="T36" s="124">
        <v>33</v>
      </c>
      <c r="U36" s="10">
        <v>4</v>
      </c>
      <c r="V36" s="10">
        <v>38</v>
      </c>
      <c r="W36" s="10">
        <v>1</v>
      </c>
      <c r="X36" s="10">
        <v>344</v>
      </c>
      <c r="Y36" s="10">
        <v>13</v>
      </c>
      <c r="Z36" s="9"/>
      <c r="AA36" s="122" t="s">
        <v>70</v>
      </c>
    </row>
    <row r="37" spans="1:29">
      <c r="A37" s="7">
        <v>41283</v>
      </c>
      <c r="B37" s="12">
        <v>54</v>
      </c>
      <c r="C37" s="12">
        <v>4</v>
      </c>
      <c r="D37" s="12">
        <v>45</v>
      </c>
      <c r="E37" s="12">
        <v>0</v>
      </c>
      <c r="F37" s="12">
        <v>13</v>
      </c>
      <c r="G37" s="12">
        <v>0</v>
      </c>
      <c r="H37" s="9">
        <v>22</v>
      </c>
      <c r="I37" s="10">
        <v>1</v>
      </c>
      <c r="J37" s="12">
        <v>28</v>
      </c>
      <c r="K37" s="10">
        <v>0</v>
      </c>
      <c r="L37" s="10">
        <v>20</v>
      </c>
      <c r="M37" s="15">
        <v>1</v>
      </c>
      <c r="N37" s="9">
        <v>214</v>
      </c>
      <c r="O37" s="10">
        <v>5</v>
      </c>
      <c r="P37" s="10">
        <v>317</v>
      </c>
      <c r="Q37" s="10">
        <v>5</v>
      </c>
      <c r="R37" s="10">
        <v>125</v>
      </c>
      <c r="S37" s="10">
        <v>4</v>
      </c>
      <c r="T37" s="119">
        <v>107</v>
      </c>
      <c r="U37" s="10">
        <v>4</v>
      </c>
      <c r="V37" s="10">
        <v>139</v>
      </c>
      <c r="W37" s="10">
        <v>10</v>
      </c>
      <c r="X37" s="10">
        <v>174</v>
      </c>
      <c r="Y37" s="10">
        <v>6</v>
      </c>
      <c r="Z37" s="9"/>
      <c r="AA37" s="2" t="s">
        <v>97</v>
      </c>
    </row>
    <row r="38" spans="1:29">
      <c r="A38" s="6">
        <v>41291</v>
      </c>
      <c r="B38" s="12">
        <v>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9">
        <v>249</v>
      </c>
      <c r="I38" s="10">
        <v>6</v>
      </c>
      <c r="J38" s="12">
        <v>13</v>
      </c>
      <c r="K38" s="10">
        <v>0</v>
      </c>
      <c r="L38" s="10">
        <v>10</v>
      </c>
      <c r="M38" s="15">
        <v>1</v>
      </c>
      <c r="N38" s="9">
        <v>9</v>
      </c>
      <c r="O38" s="10">
        <v>0</v>
      </c>
      <c r="P38" s="10">
        <v>1</v>
      </c>
      <c r="Q38" s="10">
        <v>1</v>
      </c>
      <c r="R38" s="10">
        <v>3</v>
      </c>
      <c r="S38" s="10">
        <v>1</v>
      </c>
      <c r="T38" s="126">
        <v>26</v>
      </c>
      <c r="U38" s="10">
        <v>1</v>
      </c>
      <c r="V38" s="10">
        <v>32</v>
      </c>
      <c r="W38" s="10">
        <v>0</v>
      </c>
      <c r="X38" s="10">
        <v>43</v>
      </c>
      <c r="Y38" s="10">
        <v>0</v>
      </c>
      <c r="Z38" s="9"/>
      <c r="AA38" s="2" t="s">
        <v>106</v>
      </c>
    </row>
    <row r="39" spans="1:29">
      <c r="A39" s="4">
        <v>41299</v>
      </c>
      <c r="B39" s="9">
        <v>5</v>
      </c>
      <c r="C39" s="10">
        <v>0</v>
      </c>
      <c r="D39" s="10">
        <v>3</v>
      </c>
      <c r="E39" s="10">
        <v>1</v>
      </c>
      <c r="F39" s="10">
        <v>3</v>
      </c>
      <c r="G39" s="10">
        <v>1</v>
      </c>
      <c r="H39" s="9">
        <v>2</v>
      </c>
      <c r="I39" s="10">
        <v>1</v>
      </c>
      <c r="J39" s="10">
        <v>5</v>
      </c>
      <c r="K39" s="10">
        <v>2</v>
      </c>
      <c r="L39" s="10">
        <v>7</v>
      </c>
      <c r="M39" s="15">
        <v>0</v>
      </c>
      <c r="N39" s="9">
        <v>14</v>
      </c>
      <c r="O39" s="10">
        <v>0</v>
      </c>
      <c r="P39" s="10">
        <v>4</v>
      </c>
      <c r="Q39" s="10">
        <v>0</v>
      </c>
      <c r="R39" s="10">
        <v>97</v>
      </c>
      <c r="S39" s="10">
        <v>13</v>
      </c>
      <c r="T39" s="119">
        <v>5</v>
      </c>
      <c r="U39" s="10">
        <v>0</v>
      </c>
      <c r="V39" s="10">
        <v>8</v>
      </c>
      <c r="W39" s="10">
        <v>1</v>
      </c>
      <c r="X39" s="10">
        <v>2</v>
      </c>
      <c r="Y39" s="10">
        <v>0</v>
      </c>
      <c r="Z39" s="9"/>
      <c r="AA39" s="122" t="s">
        <v>87</v>
      </c>
    </row>
    <row r="40" spans="1:29">
      <c r="A40" s="4">
        <v>41307</v>
      </c>
      <c r="B40" s="9">
        <v>254</v>
      </c>
      <c r="C40" s="10">
        <v>6</v>
      </c>
      <c r="D40" s="10">
        <v>38</v>
      </c>
      <c r="E40" s="10">
        <v>1</v>
      </c>
      <c r="F40" s="10">
        <v>131</v>
      </c>
      <c r="G40" s="10">
        <v>18</v>
      </c>
      <c r="H40" s="9">
        <v>23</v>
      </c>
      <c r="I40" s="10">
        <v>1</v>
      </c>
      <c r="J40" s="10">
        <v>21</v>
      </c>
      <c r="K40" s="10">
        <v>0</v>
      </c>
      <c r="L40" s="10">
        <v>70</v>
      </c>
      <c r="M40" s="15">
        <v>6</v>
      </c>
      <c r="N40" s="12">
        <v>34</v>
      </c>
      <c r="O40" s="10">
        <v>1</v>
      </c>
      <c r="P40" s="10">
        <v>16</v>
      </c>
      <c r="Q40" s="10">
        <v>5</v>
      </c>
      <c r="R40" s="10">
        <v>26</v>
      </c>
      <c r="S40" s="10">
        <v>3</v>
      </c>
      <c r="T40" s="119">
        <v>8</v>
      </c>
      <c r="U40" s="10">
        <v>1</v>
      </c>
      <c r="V40" s="10">
        <v>1</v>
      </c>
      <c r="W40" s="10">
        <v>0</v>
      </c>
      <c r="X40" s="10">
        <v>8</v>
      </c>
      <c r="Y40" s="10">
        <v>2</v>
      </c>
      <c r="Z40" s="9"/>
      <c r="AA40" s="2" t="s">
        <v>100</v>
      </c>
    </row>
    <row r="41" spans="1:29">
      <c r="A41" s="4">
        <v>41315</v>
      </c>
      <c r="B41" s="9">
        <v>62</v>
      </c>
      <c r="C41" s="10">
        <v>2</v>
      </c>
      <c r="D41" s="10">
        <v>12</v>
      </c>
      <c r="E41" s="10">
        <v>1</v>
      </c>
      <c r="F41" s="10">
        <v>14</v>
      </c>
      <c r="G41" s="10">
        <v>0</v>
      </c>
      <c r="H41" s="9">
        <v>88</v>
      </c>
      <c r="I41" s="10">
        <v>16</v>
      </c>
      <c r="J41" s="10">
        <v>24</v>
      </c>
      <c r="K41" s="10">
        <v>7</v>
      </c>
      <c r="L41" s="10">
        <v>14</v>
      </c>
      <c r="M41" s="15">
        <v>2</v>
      </c>
      <c r="N41" s="145">
        <v>17</v>
      </c>
      <c r="O41" s="145">
        <v>0</v>
      </c>
      <c r="P41" s="145">
        <v>18</v>
      </c>
      <c r="Q41" s="145">
        <v>0</v>
      </c>
      <c r="R41" s="145">
        <v>46</v>
      </c>
      <c r="S41" s="145">
        <v>5</v>
      </c>
      <c r="T41" s="126">
        <v>3</v>
      </c>
      <c r="U41" s="146">
        <v>0</v>
      </c>
      <c r="V41" s="145">
        <v>9</v>
      </c>
      <c r="W41" s="145">
        <v>0</v>
      </c>
      <c r="X41" s="145">
        <v>8</v>
      </c>
      <c r="Y41" s="145">
        <v>1</v>
      </c>
      <c r="Z41" s="9"/>
      <c r="AA41" s="122" t="s">
        <v>143</v>
      </c>
    </row>
    <row r="42" spans="1:29">
      <c r="A42" s="4">
        <v>41317</v>
      </c>
      <c r="B42" s="9">
        <v>20</v>
      </c>
      <c r="C42" s="10">
        <v>0</v>
      </c>
      <c r="D42" s="10">
        <v>0</v>
      </c>
      <c r="E42" s="10">
        <v>0</v>
      </c>
      <c r="F42" s="10">
        <v>6</v>
      </c>
      <c r="G42" s="10">
        <v>1</v>
      </c>
      <c r="H42" s="9">
        <v>6</v>
      </c>
      <c r="I42" s="10">
        <v>1</v>
      </c>
      <c r="J42" s="10">
        <v>4</v>
      </c>
      <c r="K42" s="10">
        <v>0</v>
      </c>
      <c r="L42" s="10">
        <v>4</v>
      </c>
      <c r="M42" s="15">
        <v>0</v>
      </c>
      <c r="N42" s="9">
        <v>53</v>
      </c>
      <c r="O42" s="10">
        <v>3</v>
      </c>
      <c r="P42" s="10">
        <v>58</v>
      </c>
      <c r="Q42" s="10">
        <v>6</v>
      </c>
      <c r="R42" s="10">
        <v>47</v>
      </c>
      <c r="S42" s="10">
        <v>2</v>
      </c>
      <c r="T42" s="119">
        <v>11</v>
      </c>
      <c r="U42" s="10">
        <v>2</v>
      </c>
      <c r="V42" s="10">
        <v>34</v>
      </c>
      <c r="W42" s="10">
        <v>4</v>
      </c>
      <c r="X42" s="10">
        <v>19</v>
      </c>
      <c r="Y42" s="10">
        <v>2</v>
      </c>
      <c r="Z42" s="9"/>
      <c r="AA42" s="2" t="s">
        <v>92</v>
      </c>
    </row>
    <row r="43" spans="1:29">
      <c r="A43" s="4">
        <v>41327</v>
      </c>
      <c r="B43" s="12">
        <v>23</v>
      </c>
      <c r="C43" s="10">
        <v>3</v>
      </c>
      <c r="D43" s="10">
        <v>26</v>
      </c>
      <c r="E43" s="10">
        <v>3</v>
      </c>
      <c r="F43" s="10">
        <v>10</v>
      </c>
      <c r="G43" s="10">
        <v>3</v>
      </c>
      <c r="H43" s="9">
        <v>6</v>
      </c>
      <c r="I43" s="10">
        <v>0</v>
      </c>
      <c r="J43" s="10">
        <v>6</v>
      </c>
      <c r="K43" s="10">
        <v>1</v>
      </c>
      <c r="L43" s="10">
        <v>3</v>
      </c>
      <c r="M43" s="15">
        <v>0</v>
      </c>
      <c r="N43" s="9">
        <v>1</v>
      </c>
      <c r="O43" s="10">
        <v>0</v>
      </c>
      <c r="P43" s="10">
        <v>4</v>
      </c>
      <c r="Q43" s="10">
        <v>0</v>
      </c>
      <c r="R43" s="10">
        <v>12</v>
      </c>
      <c r="S43" s="10">
        <v>0</v>
      </c>
      <c r="T43" s="126">
        <v>5</v>
      </c>
      <c r="U43" s="10">
        <v>0</v>
      </c>
      <c r="V43" s="10">
        <v>2</v>
      </c>
      <c r="W43" s="10">
        <v>0</v>
      </c>
      <c r="X43" s="10">
        <v>1</v>
      </c>
      <c r="Y43" s="10">
        <v>0</v>
      </c>
      <c r="Z43" s="9"/>
      <c r="AA43" s="2" t="s">
        <v>144</v>
      </c>
    </row>
    <row r="44" spans="1:29">
      <c r="A44" s="4">
        <v>41334</v>
      </c>
      <c r="B44" s="12">
        <v>369</v>
      </c>
      <c r="C44" s="10">
        <v>2</v>
      </c>
      <c r="D44" s="10">
        <v>57</v>
      </c>
      <c r="E44" s="10">
        <v>1</v>
      </c>
      <c r="F44" s="10">
        <v>6</v>
      </c>
      <c r="G44" s="10">
        <v>0</v>
      </c>
      <c r="H44" s="9">
        <v>75</v>
      </c>
      <c r="I44" s="10">
        <v>4</v>
      </c>
      <c r="J44" s="10">
        <v>16</v>
      </c>
      <c r="K44" s="10">
        <v>0</v>
      </c>
      <c r="L44" s="10">
        <v>6</v>
      </c>
      <c r="M44" s="15">
        <v>0</v>
      </c>
      <c r="N44" s="9">
        <v>61</v>
      </c>
      <c r="O44" s="10">
        <v>4</v>
      </c>
      <c r="P44" s="10">
        <v>51</v>
      </c>
      <c r="Q44" s="10">
        <v>5</v>
      </c>
      <c r="R44" s="10">
        <v>23</v>
      </c>
      <c r="S44" s="10">
        <v>2</v>
      </c>
      <c r="T44" s="126">
        <v>29</v>
      </c>
      <c r="U44" s="10">
        <v>2</v>
      </c>
      <c r="V44" s="10">
        <v>29</v>
      </c>
      <c r="W44" s="10">
        <v>6</v>
      </c>
      <c r="X44" s="10">
        <v>37</v>
      </c>
      <c r="Y44" s="10">
        <v>2</v>
      </c>
      <c r="Z44" s="9"/>
      <c r="AA44" s="2" t="s">
        <v>111</v>
      </c>
    </row>
    <row r="45" spans="1:29">
      <c r="A45" s="4">
        <v>41341</v>
      </c>
      <c r="B45" s="9">
        <v>55</v>
      </c>
      <c r="C45" s="10">
        <v>2</v>
      </c>
      <c r="D45" s="10">
        <v>16</v>
      </c>
      <c r="E45" s="10">
        <v>1</v>
      </c>
      <c r="F45" s="10">
        <v>3</v>
      </c>
      <c r="G45" s="10">
        <v>0</v>
      </c>
      <c r="H45" s="9">
        <v>71</v>
      </c>
      <c r="I45" s="10">
        <v>5</v>
      </c>
      <c r="J45" s="10">
        <v>71</v>
      </c>
      <c r="K45" s="10">
        <v>2</v>
      </c>
      <c r="L45" s="10">
        <v>43</v>
      </c>
      <c r="M45" s="15">
        <v>5</v>
      </c>
      <c r="N45" s="9">
        <v>117</v>
      </c>
      <c r="O45" s="10">
        <v>8</v>
      </c>
      <c r="P45" s="10">
        <v>135</v>
      </c>
      <c r="Q45" s="10">
        <v>8</v>
      </c>
      <c r="R45" s="10">
        <v>184</v>
      </c>
      <c r="S45" s="10">
        <v>9</v>
      </c>
      <c r="T45" s="126">
        <v>31</v>
      </c>
      <c r="U45" s="10">
        <v>0</v>
      </c>
      <c r="V45" s="10">
        <v>703</v>
      </c>
      <c r="W45" s="10">
        <v>11</v>
      </c>
      <c r="X45" s="10">
        <v>112</v>
      </c>
      <c r="Y45" s="10">
        <v>9</v>
      </c>
      <c r="Z45" s="9"/>
      <c r="AA45" s="2" t="s">
        <v>136</v>
      </c>
    </row>
    <row r="46" spans="1:29">
      <c r="A46" s="4">
        <v>41346</v>
      </c>
      <c r="B46" s="9">
        <v>7</v>
      </c>
      <c r="C46" s="10">
        <v>0</v>
      </c>
      <c r="D46" s="10">
        <v>4</v>
      </c>
      <c r="E46" s="10">
        <v>0</v>
      </c>
      <c r="F46" s="10">
        <v>1</v>
      </c>
      <c r="G46" s="10">
        <v>0</v>
      </c>
      <c r="H46" s="9">
        <v>5</v>
      </c>
      <c r="I46" s="10">
        <v>1</v>
      </c>
      <c r="J46" s="10">
        <v>8</v>
      </c>
      <c r="K46" s="10">
        <v>0</v>
      </c>
      <c r="L46" s="10">
        <v>13</v>
      </c>
      <c r="M46" s="15">
        <v>0</v>
      </c>
      <c r="N46" s="9">
        <v>25</v>
      </c>
      <c r="O46" s="10">
        <v>4</v>
      </c>
      <c r="P46" s="10">
        <v>52</v>
      </c>
      <c r="Q46" s="10">
        <v>7</v>
      </c>
      <c r="R46" s="10">
        <v>22</v>
      </c>
      <c r="S46" s="10">
        <v>1</v>
      </c>
      <c r="T46" s="126">
        <v>0</v>
      </c>
      <c r="U46" s="10">
        <v>0</v>
      </c>
      <c r="V46" s="10">
        <v>1</v>
      </c>
      <c r="W46" s="10">
        <v>1</v>
      </c>
      <c r="X46" s="10">
        <v>40</v>
      </c>
      <c r="Y46" s="10">
        <v>8</v>
      </c>
      <c r="Z46" s="9"/>
      <c r="AA46" s="2" t="s">
        <v>125</v>
      </c>
    </row>
    <row r="47" spans="1:29">
      <c r="A47" s="4">
        <v>41354</v>
      </c>
      <c r="B47" s="9">
        <v>46</v>
      </c>
      <c r="C47" s="10">
        <v>12</v>
      </c>
      <c r="D47" s="10">
        <v>107</v>
      </c>
      <c r="E47" s="10">
        <v>21</v>
      </c>
      <c r="F47" s="10">
        <v>144</v>
      </c>
      <c r="G47" s="10">
        <v>28</v>
      </c>
      <c r="H47" s="9">
        <v>25</v>
      </c>
      <c r="I47" s="10">
        <v>4</v>
      </c>
      <c r="J47" s="10">
        <v>31</v>
      </c>
      <c r="K47" s="10">
        <v>1</v>
      </c>
      <c r="L47" s="10">
        <v>24</v>
      </c>
      <c r="M47" s="15">
        <v>2</v>
      </c>
      <c r="N47" s="9">
        <v>74</v>
      </c>
      <c r="O47" s="10">
        <v>3</v>
      </c>
      <c r="P47" s="10">
        <v>267</v>
      </c>
      <c r="Q47" s="10">
        <v>15</v>
      </c>
      <c r="R47" s="10">
        <v>133</v>
      </c>
      <c r="S47" s="10">
        <v>6</v>
      </c>
      <c r="T47" s="126">
        <v>9</v>
      </c>
      <c r="U47" s="12">
        <v>1</v>
      </c>
      <c r="V47" s="10">
        <v>22</v>
      </c>
      <c r="W47" s="10">
        <v>0</v>
      </c>
      <c r="X47" s="10">
        <v>37</v>
      </c>
      <c r="Y47" s="10">
        <v>3</v>
      </c>
      <c r="Z47" s="9"/>
      <c r="AA47" s="122" t="s">
        <v>141</v>
      </c>
    </row>
    <row r="48" spans="1:29" ht="13.5" thickBot="1">
      <c r="A48" s="5">
        <v>41358</v>
      </c>
      <c r="B48" s="13">
        <v>56</v>
      </c>
      <c r="C48" s="14">
        <v>10</v>
      </c>
      <c r="D48" s="14">
        <v>10</v>
      </c>
      <c r="E48" s="14">
        <v>2</v>
      </c>
      <c r="F48" s="14">
        <v>3</v>
      </c>
      <c r="G48" s="14">
        <v>1</v>
      </c>
      <c r="H48" s="13">
        <v>27</v>
      </c>
      <c r="I48" s="14">
        <v>7</v>
      </c>
      <c r="J48" s="14">
        <v>7</v>
      </c>
      <c r="K48" s="14">
        <v>0</v>
      </c>
      <c r="L48" s="14">
        <v>18</v>
      </c>
      <c r="M48" s="16">
        <v>1</v>
      </c>
      <c r="N48" s="13">
        <v>12</v>
      </c>
      <c r="O48" s="14">
        <v>0</v>
      </c>
      <c r="P48" s="14">
        <v>15</v>
      </c>
      <c r="Q48" s="14">
        <v>1</v>
      </c>
      <c r="R48" s="14">
        <v>21</v>
      </c>
      <c r="S48" s="14">
        <v>0</v>
      </c>
      <c r="T48" s="138">
        <v>17</v>
      </c>
      <c r="U48" s="14">
        <v>0</v>
      </c>
      <c r="V48" s="14">
        <v>18</v>
      </c>
      <c r="W48" s="14">
        <v>3</v>
      </c>
      <c r="X48" s="14">
        <v>16</v>
      </c>
      <c r="Y48" s="14">
        <v>3</v>
      </c>
      <c r="Z48" s="14"/>
      <c r="AA48" s="14" t="s">
        <v>138</v>
      </c>
      <c r="AB48" s="14"/>
    </row>
    <row r="49" spans="1:27">
      <c r="A49" s="33">
        <v>41276</v>
      </c>
      <c r="B49" s="12">
        <v>124</v>
      </c>
      <c r="C49" s="12">
        <v>14</v>
      </c>
      <c r="D49" s="12">
        <v>129</v>
      </c>
      <c r="E49" s="12">
        <v>16</v>
      </c>
      <c r="F49" s="12">
        <v>11</v>
      </c>
      <c r="G49" s="15">
        <v>0</v>
      </c>
      <c r="H49" s="9">
        <v>87</v>
      </c>
      <c r="I49" s="12">
        <v>5</v>
      </c>
      <c r="J49" s="12">
        <v>71</v>
      </c>
      <c r="K49" s="12">
        <v>5</v>
      </c>
      <c r="L49" s="12">
        <v>6</v>
      </c>
      <c r="M49" s="15">
        <v>0</v>
      </c>
      <c r="N49" s="9">
        <v>13</v>
      </c>
      <c r="O49" s="12">
        <v>1</v>
      </c>
      <c r="P49" s="12">
        <v>5</v>
      </c>
      <c r="Q49" s="12">
        <v>2</v>
      </c>
      <c r="R49" s="12">
        <v>0</v>
      </c>
      <c r="S49" s="15">
        <v>0</v>
      </c>
      <c r="T49" s="143">
        <v>0</v>
      </c>
      <c r="U49" s="147">
        <v>0</v>
      </c>
      <c r="V49" s="148">
        <v>0</v>
      </c>
      <c r="W49" s="148">
        <v>0</v>
      </c>
      <c r="X49" s="148">
        <v>0</v>
      </c>
      <c r="Y49" s="148">
        <v>0</v>
      </c>
      <c r="AA49" s="122" t="s">
        <v>70</v>
      </c>
    </row>
    <row r="50" spans="1:27">
      <c r="A50" s="7">
        <v>41283</v>
      </c>
      <c r="B50" s="12">
        <v>165</v>
      </c>
      <c r="C50" s="12">
        <v>7</v>
      </c>
      <c r="D50" s="12">
        <v>86</v>
      </c>
      <c r="E50" s="12">
        <v>12</v>
      </c>
      <c r="F50" s="12">
        <v>69</v>
      </c>
      <c r="G50" s="15">
        <v>6</v>
      </c>
      <c r="H50" s="9">
        <v>91</v>
      </c>
      <c r="I50" s="12">
        <v>5</v>
      </c>
      <c r="J50" s="12">
        <v>36</v>
      </c>
      <c r="K50" s="12">
        <v>0</v>
      </c>
      <c r="L50" s="12">
        <v>137</v>
      </c>
      <c r="M50" s="15">
        <v>6</v>
      </c>
      <c r="N50" s="9">
        <v>80</v>
      </c>
      <c r="O50" s="12">
        <v>4</v>
      </c>
      <c r="P50" s="12">
        <v>37</v>
      </c>
      <c r="Q50" s="12">
        <v>5</v>
      </c>
      <c r="R50" s="12">
        <v>6</v>
      </c>
      <c r="S50" s="15">
        <v>0</v>
      </c>
      <c r="T50" s="143">
        <v>0</v>
      </c>
      <c r="U50" s="147">
        <v>0</v>
      </c>
      <c r="V50" s="148">
        <v>0</v>
      </c>
      <c r="W50" s="148">
        <v>0</v>
      </c>
      <c r="X50" s="148">
        <v>0</v>
      </c>
      <c r="Y50" s="148">
        <v>0</v>
      </c>
      <c r="AA50" s="2" t="s">
        <v>97</v>
      </c>
    </row>
    <row r="51" spans="1:27">
      <c r="A51" s="6">
        <v>41291</v>
      </c>
      <c r="B51" s="12">
        <v>182</v>
      </c>
      <c r="C51" s="12">
        <v>24</v>
      </c>
      <c r="D51" s="12">
        <v>25</v>
      </c>
      <c r="E51" s="12">
        <v>2</v>
      </c>
      <c r="F51" s="12">
        <v>15</v>
      </c>
      <c r="G51" s="15">
        <v>1</v>
      </c>
      <c r="H51" s="9">
        <v>12</v>
      </c>
      <c r="I51" s="12">
        <v>1</v>
      </c>
      <c r="J51" s="12">
        <v>2</v>
      </c>
      <c r="K51" s="12">
        <v>1</v>
      </c>
      <c r="L51" s="12">
        <v>0</v>
      </c>
      <c r="M51" s="15">
        <v>0</v>
      </c>
      <c r="N51" s="9">
        <v>5</v>
      </c>
      <c r="O51" s="12">
        <v>1</v>
      </c>
      <c r="P51" s="12">
        <v>4</v>
      </c>
      <c r="Q51" s="12">
        <v>1</v>
      </c>
      <c r="R51" s="12">
        <v>1</v>
      </c>
      <c r="S51" s="15">
        <v>1</v>
      </c>
      <c r="T51" s="143">
        <v>0</v>
      </c>
      <c r="U51" s="147">
        <v>0</v>
      </c>
      <c r="V51" s="148">
        <v>0</v>
      </c>
      <c r="W51" s="148">
        <v>0</v>
      </c>
      <c r="X51" s="148">
        <v>0</v>
      </c>
      <c r="Y51" s="148">
        <v>0</v>
      </c>
      <c r="AA51" s="2" t="s">
        <v>106</v>
      </c>
    </row>
    <row r="52" spans="1:27">
      <c r="A52" s="4">
        <v>41299</v>
      </c>
      <c r="B52" s="12">
        <v>175</v>
      </c>
      <c r="C52" s="12">
        <v>23</v>
      </c>
      <c r="D52" s="12">
        <v>60</v>
      </c>
      <c r="E52" s="12">
        <v>7</v>
      </c>
      <c r="F52" s="12">
        <v>56</v>
      </c>
      <c r="G52" s="15">
        <v>7</v>
      </c>
      <c r="H52" s="9">
        <v>57</v>
      </c>
      <c r="I52" s="12">
        <v>12</v>
      </c>
      <c r="J52" s="12">
        <v>141</v>
      </c>
      <c r="K52" s="12">
        <v>22</v>
      </c>
      <c r="L52" s="12">
        <v>90</v>
      </c>
      <c r="M52" s="15">
        <v>11</v>
      </c>
      <c r="N52" s="9">
        <v>28</v>
      </c>
      <c r="O52" s="12">
        <v>0</v>
      </c>
      <c r="P52" s="12">
        <v>16</v>
      </c>
      <c r="Q52" s="12">
        <v>1</v>
      </c>
      <c r="R52" s="12">
        <v>4</v>
      </c>
      <c r="S52" s="15">
        <v>0</v>
      </c>
      <c r="T52" s="143">
        <v>0</v>
      </c>
      <c r="U52" s="147">
        <v>0</v>
      </c>
      <c r="V52" s="148">
        <v>0</v>
      </c>
      <c r="W52" s="148">
        <v>0</v>
      </c>
      <c r="X52" s="148">
        <v>0</v>
      </c>
      <c r="Y52" s="148">
        <v>0</v>
      </c>
      <c r="AA52" s="122" t="s">
        <v>87</v>
      </c>
    </row>
    <row r="53" spans="1:27">
      <c r="A53" s="4">
        <v>41305</v>
      </c>
      <c r="B53" s="12">
        <v>74</v>
      </c>
      <c r="C53" s="12">
        <v>12</v>
      </c>
      <c r="D53" s="12">
        <v>38</v>
      </c>
      <c r="E53" s="12">
        <v>0</v>
      </c>
      <c r="F53" s="12">
        <v>15</v>
      </c>
      <c r="G53" s="15">
        <v>0</v>
      </c>
      <c r="H53" s="9">
        <v>31</v>
      </c>
      <c r="I53" s="12">
        <v>0</v>
      </c>
      <c r="J53" s="12">
        <v>59</v>
      </c>
      <c r="K53" s="12">
        <v>8</v>
      </c>
      <c r="L53" s="12">
        <v>305</v>
      </c>
      <c r="M53" s="15">
        <v>12</v>
      </c>
      <c r="N53" s="9">
        <v>47</v>
      </c>
      <c r="O53" s="12">
        <v>2</v>
      </c>
      <c r="P53" s="12">
        <v>20</v>
      </c>
      <c r="Q53" s="12">
        <v>0</v>
      </c>
      <c r="R53" s="12">
        <v>7</v>
      </c>
      <c r="S53" s="15">
        <v>0</v>
      </c>
      <c r="T53" s="143">
        <v>0</v>
      </c>
      <c r="U53" s="147">
        <v>0</v>
      </c>
      <c r="V53" s="148">
        <v>0</v>
      </c>
      <c r="W53" s="148">
        <v>0</v>
      </c>
      <c r="X53" s="148">
        <v>0</v>
      </c>
      <c r="Y53" s="148">
        <v>0</v>
      </c>
      <c r="AA53" s="122" t="s">
        <v>115</v>
      </c>
    </row>
    <row r="54" spans="1:27">
      <c r="A54" s="4">
        <v>41315</v>
      </c>
      <c r="B54" s="12">
        <v>46</v>
      </c>
      <c r="C54" s="12">
        <v>4</v>
      </c>
      <c r="D54" s="12">
        <v>87</v>
      </c>
      <c r="E54" s="12">
        <v>15</v>
      </c>
      <c r="F54" s="12">
        <v>45</v>
      </c>
      <c r="G54" s="15">
        <v>5</v>
      </c>
      <c r="H54" s="9">
        <v>78</v>
      </c>
      <c r="I54" s="12">
        <v>7</v>
      </c>
      <c r="J54" s="12">
        <v>20</v>
      </c>
      <c r="K54" s="12">
        <v>1</v>
      </c>
      <c r="L54" s="12">
        <v>121</v>
      </c>
      <c r="M54" s="15">
        <v>12</v>
      </c>
      <c r="N54" s="9">
        <v>32</v>
      </c>
      <c r="O54" s="12">
        <v>5</v>
      </c>
      <c r="P54" s="12">
        <v>16</v>
      </c>
      <c r="Q54" s="12">
        <v>2</v>
      </c>
      <c r="R54" s="12">
        <v>30</v>
      </c>
      <c r="S54" s="15">
        <v>5</v>
      </c>
      <c r="T54" s="143">
        <v>0</v>
      </c>
      <c r="U54" s="147">
        <v>0</v>
      </c>
      <c r="V54" s="148">
        <v>0</v>
      </c>
      <c r="W54" s="148">
        <v>0</v>
      </c>
      <c r="X54" s="148">
        <v>0</v>
      </c>
      <c r="Y54" s="148">
        <v>0</v>
      </c>
      <c r="AA54" s="122" t="s">
        <v>143</v>
      </c>
    </row>
    <row r="55" spans="1:27">
      <c r="A55" s="4">
        <v>41319</v>
      </c>
      <c r="B55" s="12">
        <v>73</v>
      </c>
      <c r="C55" s="12">
        <v>6</v>
      </c>
      <c r="D55" s="12">
        <v>37</v>
      </c>
      <c r="E55" s="12">
        <v>5</v>
      </c>
      <c r="F55" s="12">
        <v>24</v>
      </c>
      <c r="G55" s="15">
        <v>0</v>
      </c>
      <c r="H55" s="9">
        <v>75</v>
      </c>
      <c r="I55" s="12">
        <v>15</v>
      </c>
      <c r="J55" s="12">
        <v>28</v>
      </c>
      <c r="K55" s="12">
        <v>4</v>
      </c>
      <c r="L55" s="12">
        <v>63</v>
      </c>
      <c r="M55" s="15">
        <v>2</v>
      </c>
      <c r="N55" s="9">
        <v>8</v>
      </c>
      <c r="O55" s="12">
        <v>1</v>
      </c>
      <c r="P55" s="12">
        <v>5</v>
      </c>
      <c r="Q55" s="12">
        <v>0</v>
      </c>
      <c r="R55" s="12">
        <v>36</v>
      </c>
      <c r="S55" s="15">
        <v>0</v>
      </c>
      <c r="T55" s="143">
        <v>0</v>
      </c>
      <c r="U55" s="147">
        <v>0</v>
      </c>
      <c r="V55" s="148">
        <v>0</v>
      </c>
      <c r="W55" s="148">
        <v>0</v>
      </c>
      <c r="X55" s="148">
        <v>0</v>
      </c>
      <c r="Y55" s="148">
        <v>0</v>
      </c>
      <c r="AA55" s="122" t="s">
        <v>99</v>
      </c>
    </row>
    <row r="56" spans="1:27">
      <c r="A56" s="4">
        <v>41325</v>
      </c>
      <c r="B56" s="12">
        <v>18</v>
      </c>
      <c r="C56" s="12">
        <v>2</v>
      </c>
      <c r="D56" s="12">
        <v>92</v>
      </c>
      <c r="E56" s="12">
        <v>8</v>
      </c>
      <c r="F56" s="12">
        <v>111</v>
      </c>
      <c r="G56" s="15">
        <v>18</v>
      </c>
      <c r="H56" s="9">
        <v>203</v>
      </c>
      <c r="I56" s="12">
        <v>12</v>
      </c>
      <c r="J56" s="12">
        <v>90</v>
      </c>
      <c r="K56" s="12">
        <v>8</v>
      </c>
      <c r="L56" s="12">
        <v>83</v>
      </c>
      <c r="M56" s="15">
        <v>9</v>
      </c>
      <c r="N56" s="9">
        <v>28</v>
      </c>
      <c r="O56" s="12">
        <v>4</v>
      </c>
      <c r="P56" s="12">
        <v>8</v>
      </c>
      <c r="Q56" s="12">
        <v>0</v>
      </c>
      <c r="R56" s="12">
        <v>3</v>
      </c>
      <c r="S56" s="15">
        <v>1</v>
      </c>
      <c r="T56" s="143">
        <v>0</v>
      </c>
      <c r="U56" s="147">
        <v>0</v>
      </c>
      <c r="V56" s="148">
        <v>0</v>
      </c>
      <c r="W56" s="148">
        <v>0</v>
      </c>
      <c r="X56" s="148">
        <v>0</v>
      </c>
      <c r="Y56" s="148">
        <v>0</v>
      </c>
      <c r="AA56" s="122" t="s">
        <v>91</v>
      </c>
    </row>
    <row r="57" spans="1:27">
      <c r="A57" s="4">
        <v>41334</v>
      </c>
      <c r="B57" s="12">
        <v>129</v>
      </c>
      <c r="C57" s="12">
        <v>3</v>
      </c>
      <c r="D57" s="12">
        <v>27</v>
      </c>
      <c r="E57" s="12">
        <v>2</v>
      </c>
      <c r="F57" s="12">
        <v>29</v>
      </c>
      <c r="G57" s="15">
        <v>4</v>
      </c>
      <c r="H57" s="9">
        <v>145</v>
      </c>
      <c r="I57" s="12">
        <v>14</v>
      </c>
      <c r="J57" s="12">
        <v>82</v>
      </c>
      <c r="K57" s="12">
        <v>17</v>
      </c>
      <c r="L57" s="12">
        <v>62</v>
      </c>
      <c r="M57" s="15">
        <v>8</v>
      </c>
      <c r="N57" s="9">
        <v>217</v>
      </c>
      <c r="O57" s="12">
        <v>8</v>
      </c>
      <c r="P57" s="12">
        <v>17</v>
      </c>
      <c r="Q57" s="12">
        <v>2</v>
      </c>
      <c r="R57" s="12">
        <v>11</v>
      </c>
      <c r="S57" s="15">
        <v>0</v>
      </c>
      <c r="T57" s="143">
        <v>0</v>
      </c>
      <c r="U57" s="147">
        <v>0</v>
      </c>
      <c r="V57" s="148">
        <v>0</v>
      </c>
      <c r="W57" s="148">
        <v>0</v>
      </c>
      <c r="X57" s="148">
        <v>0</v>
      </c>
      <c r="Y57" s="148">
        <v>0</v>
      </c>
      <c r="AA57" s="2" t="s">
        <v>111</v>
      </c>
    </row>
    <row r="58" spans="1:27">
      <c r="A58" s="4">
        <v>41341</v>
      </c>
      <c r="B58" s="12">
        <v>474</v>
      </c>
      <c r="C58" s="12">
        <v>42</v>
      </c>
      <c r="D58" s="12">
        <v>333</v>
      </c>
      <c r="E58" s="12">
        <v>19</v>
      </c>
      <c r="F58" s="12">
        <v>320</v>
      </c>
      <c r="G58" s="15">
        <v>27</v>
      </c>
      <c r="H58" s="9">
        <v>171</v>
      </c>
      <c r="I58" s="12">
        <v>19</v>
      </c>
      <c r="J58" s="12">
        <v>34</v>
      </c>
      <c r="K58" s="12">
        <v>28</v>
      </c>
      <c r="L58" s="12">
        <v>144</v>
      </c>
      <c r="M58" s="15">
        <v>16</v>
      </c>
      <c r="N58" s="9">
        <v>117</v>
      </c>
      <c r="O58" s="12">
        <v>23</v>
      </c>
      <c r="P58" s="12">
        <v>47</v>
      </c>
      <c r="Q58" s="12">
        <v>9</v>
      </c>
      <c r="R58" s="12">
        <v>168</v>
      </c>
      <c r="S58" s="15">
        <v>5</v>
      </c>
      <c r="T58" s="143">
        <v>0</v>
      </c>
      <c r="U58" s="147">
        <v>0</v>
      </c>
      <c r="V58" s="148">
        <v>0</v>
      </c>
      <c r="W58" s="148">
        <v>0</v>
      </c>
      <c r="X58" s="148">
        <v>0</v>
      </c>
      <c r="Y58" s="148">
        <v>0</v>
      </c>
      <c r="AA58" s="2" t="s">
        <v>136</v>
      </c>
    </row>
    <row r="59" spans="1:27">
      <c r="A59" s="4">
        <v>41348</v>
      </c>
      <c r="B59" s="12">
        <v>680</v>
      </c>
      <c r="C59" s="12">
        <v>22</v>
      </c>
      <c r="D59" s="12">
        <v>429</v>
      </c>
      <c r="E59" s="12">
        <v>21</v>
      </c>
      <c r="F59" s="12">
        <v>143</v>
      </c>
      <c r="G59" s="15">
        <v>13</v>
      </c>
      <c r="H59" s="9">
        <v>375</v>
      </c>
      <c r="I59" s="12">
        <v>13</v>
      </c>
      <c r="J59" s="12">
        <v>240</v>
      </c>
      <c r="K59" s="12">
        <v>19</v>
      </c>
      <c r="L59" s="12">
        <v>116</v>
      </c>
      <c r="M59" s="15">
        <v>10</v>
      </c>
      <c r="N59" s="9">
        <v>74</v>
      </c>
      <c r="O59" s="12">
        <v>2</v>
      </c>
      <c r="P59" s="12">
        <v>7</v>
      </c>
      <c r="Q59" s="12">
        <v>0</v>
      </c>
      <c r="R59" s="12">
        <v>9</v>
      </c>
      <c r="S59" s="15">
        <v>1</v>
      </c>
      <c r="T59" s="143">
        <v>0</v>
      </c>
      <c r="U59" s="147">
        <v>0</v>
      </c>
      <c r="V59" s="148">
        <v>0</v>
      </c>
      <c r="W59" s="148">
        <v>0</v>
      </c>
      <c r="X59" s="148">
        <v>0</v>
      </c>
      <c r="Y59" s="148">
        <v>0</v>
      </c>
      <c r="AA59" s="122" t="s">
        <v>126</v>
      </c>
    </row>
    <row r="60" spans="1:27">
      <c r="A60" s="4">
        <v>41354</v>
      </c>
      <c r="B60" s="8">
        <v>63</v>
      </c>
      <c r="C60" s="8">
        <v>17</v>
      </c>
      <c r="D60" s="8">
        <v>50</v>
      </c>
      <c r="E60" s="8">
        <v>12</v>
      </c>
      <c r="F60" s="8">
        <v>44</v>
      </c>
      <c r="G60" s="141">
        <v>9</v>
      </c>
      <c r="H60" s="140">
        <v>41</v>
      </c>
      <c r="I60" s="8">
        <v>1</v>
      </c>
      <c r="J60" s="8">
        <v>58</v>
      </c>
      <c r="K60" s="8">
        <v>8</v>
      </c>
      <c r="L60" s="8">
        <v>28</v>
      </c>
      <c r="M60" s="141">
        <v>4</v>
      </c>
      <c r="N60" s="140">
        <v>20</v>
      </c>
      <c r="O60" s="8">
        <v>3</v>
      </c>
      <c r="P60" s="8">
        <v>24</v>
      </c>
      <c r="Q60" s="8">
        <v>4</v>
      </c>
      <c r="R60" s="8">
        <v>13</v>
      </c>
      <c r="S60" s="141">
        <v>4</v>
      </c>
      <c r="T60" s="143">
        <v>0</v>
      </c>
      <c r="U60" s="147">
        <v>0</v>
      </c>
      <c r="V60" s="148">
        <v>0</v>
      </c>
      <c r="W60" s="148">
        <v>0</v>
      </c>
      <c r="X60" s="148">
        <v>0</v>
      </c>
      <c r="Y60" s="148">
        <v>0</v>
      </c>
      <c r="AA60" s="122" t="s">
        <v>141</v>
      </c>
    </row>
    <row r="61" spans="1:27" ht="13.5" thickBot="1">
      <c r="A61" s="5">
        <v>41358</v>
      </c>
      <c r="B61" s="14">
        <v>37</v>
      </c>
      <c r="C61" s="14">
        <v>2</v>
      </c>
      <c r="D61" s="14">
        <v>32</v>
      </c>
      <c r="E61" s="14">
        <v>4</v>
      </c>
      <c r="F61" s="14">
        <v>43</v>
      </c>
      <c r="G61" s="16">
        <v>7</v>
      </c>
      <c r="H61" s="13">
        <v>112</v>
      </c>
      <c r="I61" s="14">
        <v>9</v>
      </c>
      <c r="J61" s="14">
        <v>59</v>
      </c>
      <c r="K61" s="14">
        <v>5</v>
      </c>
      <c r="L61" s="14">
        <v>27</v>
      </c>
      <c r="M61" s="16">
        <v>4</v>
      </c>
      <c r="N61" s="13">
        <v>33</v>
      </c>
      <c r="O61" s="14">
        <v>3</v>
      </c>
      <c r="P61" s="14">
        <v>7</v>
      </c>
      <c r="Q61" s="14">
        <v>0</v>
      </c>
      <c r="R61" s="14">
        <v>1</v>
      </c>
      <c r="S61" s="16">
        <v>0</v>
      </c>
      <c r="T61" s="143">
        <v>0</v>
      </c>
      <c r="U61" s="147">
        <v>0</v>
      </c>
      <c r="V61" s="148">
        <v>0</v>
      </c>
      <c r="W61" s="148">
        <v>0</v>
      </c>
      <c r="X61" s="148">
        <v>0</v>
      </c>
      <c r="Y61" s="148">
        <v>0</v>
      </c>
      <c r="AA61" s="2" t="s">
        <v>138</v>
      </c>
    </row>
    <row r="62" spans="1:27">
      <c r="A62" s="6"/>
      <c r="B62" s="12">
        <f>COUNT(B36:S61)+COUNT(T36:Y48)</f>
        <v>546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3"/>
      <c r="U62" s="3"/>
    </row>
    <row r="63" spans="1:27">
      <c r="A63" s="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3"/>
      <c r="U63" s="3"/>
    </row>
    <row r="64" spans="1:27">
      <c r="A64" s="32" t="s">
        <v>25</v>
      </c>
    </row>
    <row r="65" spans="1:34">
      <c r="A65" s="1" t="s">
        <v>38</v>
      </c>
      <c r="B65" s="25"/>
      <c r="H65" s="10"/>
    </row>
    <row r="66" spans="1:34">
      <c r="A66" s="62" t="s">
        <v>0</v>
      </c>
      <c r="B66" s="62" t="s">
        <v>1</v>
      </c>
      <c r="C66" s="62" t="s">
        <v>2</v>
      </c>
      <c r="D66" s="62" t="s">
        <v>1</v>
      </c>
      <c r="E66" s="62" t="s">
        <v>2</v>
      </c>
      <c r="F66" s="62" t="s">
        <v>1</v>
      </c>
      <c r="G66" s="62" t="s">
        <v>2</v>
      </c>
      <c r="H66" s="62" t="s">
        <v>3</v>
      </c>
      <c r="I66" s="62" t="s">
        <v>4</v>
      </c>
      <c r="J66" s="62" t="s">
        <v>3</v>
      </c>
      <c r="K66" s="62" t="s">
        <v>4</v>
      </c>
      <c r="L66" s="62" t="s">
        <v>3</v>
      </c>
      <c r="M66" s="62" t="s">
        <v>4</v>
      </c>
      <c r="N66" s="62" t="s">
        <v>8</v>
      </c>
      <c r="O66" s="62" t="s">
        <v>9</v>
      </c>
      <c r="P66" s="62" t="s">
        <v>8</v>
      </c>
      <c r="Q66" s="62" t="s">
        <v>9</v>
      </c>
      <c r="R66" s="62" t="s">
        <v>8</v>
      </c>
      <c r="S66" s="62" t="s">
        <v>9</v>
      </c>
      <c r="T66" s="62" t="s">
        <v>39</v>
      </c>
      <c r="U66" s="62" t="s">
        <v>40</v>
      </c>
      <c r="V66" s="62" t="s">
        <v>39</v>
      </c>
      <c r="W66" s="62" t="s">
        <v>40</v>
      </c>
      <c r="X66" s="62" t="s">
        <v>39</v>
      </c>
      <c r="Y66" s="62" t="s">
        <v>40</v>
      </c>
      <c r="Z66" s="62" t="s">
        <v>53</v>
      </c>
      <c r="AA66" s="62" t="s">
        <v>54</v>
      </c>
      <c r="AB66" s="62" t="s">
        <v>53</v>
      </c>
      <c r="AC66" s="62" t="s">
        <v>54</v>
      </c>
      <c r="AD66" s="62" t="s">
        <v>53</v>
      </c>
      <c r="AE66" s="62" t="s">
        <v>54</v>
      </c>
      <c r="AF66" s="62" t="s">
        <v>5</v>
      </c>
      <c r="AG66" s="62" t="s">
        <v>6</v>
      </c>
      <c r="AH66" s="62" t="s">
        <v>7</v>
      </c>
    </row>
    <row r="67" spans="1:34">
      <c r="A67" s="33">
        <v>41276</v>
      </c>
      <c r="B67" s="11">
        <v>95</v>
      </c>
      <c r="C67" s="34">
        <v>15</v>
      </c>
      <c r="D67" s="34">
        <v>92</v>
      </c>
      <c r="E67" s="34">
        <v>7</v>
      </c>
      <c r="F67" s="34">
        <v>314</v>
      </c>
      <c r="G67" s="17">
        <v>32</v>
      </c>
      <c r="H67" s="9">
        <v>113</v>
      </c>
      <c r="I67" s="12">
        <v>17</v>
      </c>
      <c r="J67" s="12">
        <v>100</v>
      </c>
      <c r="K67" s="10">
        <v>10</v>
      </c>
      <c r="L67" s="10">
        <v>595</v>
      </c>
      <c r="M67" s="10">
        <v>18</v>
      </c>
      <c r="N67" s="11">
        <v>555</v>
      </c>
      <c r="O67" s="34">
        <v>41</v>
      </c>
      <c r="P67" s="34">
        <v>329</v>
      </c>
      <c r="Q67" s="34">
        <v>31</v>
      </c>
      <c r="R67" s="34">
        <v>116</v>
      </c>
      <c r="S67" s="34">
        <v>21</v>
      </c>
      <c r="T67" s="11">
        <v>368</v>
      </c>
      <c r="U67" s="34">
        <v>26</v>
      </c>
      <c r="V67" s="34">
        <v>224</v>
      </c>
      <c r="W67" s="34">
        <v>21</v>
      </c>
      <c r="X67" s="34">
        <v>126</v>
      </c>
      <c r="Y67" s="34">
        <v>18</v>
      </c>
      <c r="Z67" s="11">
        <v>102</v>
      </c>
      <c r="AA67" s="34">
        <v>22</v>
      </c>
      <c r="AB67" s="34">
        <v>57</v>
      </c>
      <c r="AC67" s="34">
        <v>8</v>
      </c>
      <c r="AD67" s="34">
        <v>118</v>
      </c>
      <c r="AE67" s="34">
        <v>14</v>
      </c>
      <c r="AF67" s="41"/>
      <c r="AG67" s="122" t="s">
        <v>70</v>
      </c>
      <c r="AH67" s="17"/>
    </row>
    <row r="68" spans="1:34">
      <c r="A68" s="7">
        <v>41284</v>
      </c>
      <c r="B68" s="51">
        <v>122</v>
      </c>
      <c r="C68" s="51">
        <v>28</v>
      </c>
      <c r="D68" s="51">
        <v>14</v>
      </c>
      <c r="E68" s="51">
        <v>4</v>
      </c>
      <c r="F68" s="51">
        <v>42</v>
      </c>
      <c r="G68" s="51">
        <v>12</v>
      </c>
      <c r="H68" s="51">
        <v>27</v>
      </c>
      <c r="I68" s="51">
        <v>7</v>
      </c>
      <c r="J68" s="51">
        <v>15</v>
      </c>
      <c r="K68" s="51">
        <v>6</v>
      </c>
      <c r="L68" s="51">
        <v>31</v>
      </c>
      <c r="M68" s="51">
        <v>8</v>
      </c>
      <c r="N68" s="51">
        <v>19</v>
      </c>
      <c r="O68" s="51">
        <v>2</v>
      </c>
      <c r="P68" s="51">
        <v>15</v>
      </c>
      <c r="Q68" s="51">
        <v>2</v>
      </c>
      <c r="R68" s="51">
        <v>62</v>
      </c>
      <c r="S68" s="51">
        <v>5</v>
      </c>
      <c r="T68" s="51">
        <v>35</v>
      </c>
      <c r="U68" s="51">
        <v>5</v>
      </c>
      <c r="V68" s="51">
        <v>53</v>
      </c>
      <c r="W68" s="51">
        <v>3</v>
      </c>
      <c r="X68" s="51">
        <v>100</v>
      </c>
      <c r="Y68" s="51">
        <v>7</v>
      </c>
      <c r="Z68" s="51">
        <v>109</v>
      </c>
      <c r="AA68" s="51">
        <v>2</v>
      </c>
      <c r="AB68" s="51">
        <v>94</v>
      </c>
      <c r="AC68" s="51">
        <v>5</v>
      </c>
      <c r="AD68" s="51">
        <v>91</v>
      </c>
      <c r="AE68" s="51">
        <v>3</v>
      </c>
      <c r="AF68" s="6"/>
      <c r="AG68" s="137" t="s">
        <v>80</v>
      </c>
      <c r="AH68" s="15"/>
    </row>
    <row r="69" spans="1:34">
      <c r="A69" s="6">
        <v>41292</v>
      </c>
      <c r="B69" s="12">
        <v>66</v>
      </c>
      <c r="C69" s="12">
        <v>8</v>
      </c>
      <c r="D69" s="12">
        <v>28</v>
      </c>
      <c r="E69" s="12">
        <v>10</v>
      </c>
      <c r="F69" s="12">
        <v>22</v>
      </c>
      <c r="G69" s="12">
        <v>6</v>
      </c>
      <c r="H69" s="12">
        <v>37</v>
      </c>
      <c r="I69" s="12">
        <v>2</v>
      </c>
      <c r="J69" s="12">
        <v>38</v>
      </c>
      <c r="K69" s="12">
        <v>4</v>
      </c>
      <c r="L69" s="12">
        <v>46</v>
      </c>
      <c r="M69" s="12">
        <v>8</v>
      </c>
      <c r="N69" s="12">
        <v>171</v>
      </c>
      <c r="O69" s="12">
        <v>11</v>
      </c>
      <c r="P69" s="12">
        <v>34</v>
      </c>
      <c r="Q69" s="12">
        <v>2</v>
      </c>
      <c r="R69" s="12">
        <v>41</v>
      </c>
      <c r="S69" s="12">
        <v>3</v>
      </c>
      <c r="T69" s="10">
        <v>98</v>
      </c>
      <c r="U69" s="10">
        <v>3</v>
      </c>
      <c r="V69" s="10">
        <v>44</v>
      </c>
      <c r="W69" s="10">
        <v>4</v>
      </c>
      <c r="X69" s="10">
        <v>34</v>
      </c>
      <c r="Y69" s="10">
        <v>2</v>
      </c>
      <c r="Z69" s="10">
        <v>69</v>
      </c>
      <c r="AA69" s="12">
        <v>3</v>
      </c>
      <c r="AB69" s="12">
        <v>67</v>
      </c>
      <c r="AC69" s="12">
        <v>5</v>
      </c>
      <c r="AD69" s="12">
        <v>46</v>
      </c>
      <c r="AE69" s="12">
        <v>6</v>
      </c>
      <c r="AF69" s="6"/>
      <c r="AG69" s="12" t="s">
        <v>95</v>
      </c>
      <c r="AH69" s="15"/>
    </row>
    <row r="70" spans="1:34">
      <c r="A70" s="4">
        <v>41299</v>
      </c>
      <c r="B70" s="9">
        <v>1</v>
      </c>
      <c r="C70" s="12">
        <v>0</v>
      </c>
      <c r="D70" s="12">
        <v>1</v>
      </c>
      <c r="E70" s="12">
        <v>0</v>
      </c>
      <c r="F70" s="12">
        <v>1</v>
      </c>
      <c r="G70" s="15">
        <v>0</v>
      </c>
      <c r="H70" s="9">
        <v>206</v>
      </c>
      <c r="I70" s="12">
        <v>31</v>
      </c>
      <c r="J70" s="12">
        <v>84</v>
      </c>
      <c r="K70" s="10">
        <v>10</v>
      </c>
      <c r="L70" s="10">
        <v>19</v>
      </c>
      <c r="M70" s="10">
        <v>1</v>
      </c>
      <c r="N70" s="9">
        <v>312</v>
      </c>
      <c r="O70" s="12">
        <v>10</v>
      </c>
      <c r="P70" s="12">
        <v>62</v>
      </c>
      <c r="Q70" s="12">
        <v>3</v>
      </c>
      <c r="R70" s="12">
        <v>34</v>
      </c>
      <c r="S70" s="12">
        <v>2</v>
      </c>
      <c r="T70" s="9">
        <v>43</v>
      </c>
      <c r="U70" s="12">
        <v>10</v>
      </c>
      <c r="V70" s="12">
        <v>58</v>
      </c>
      <c r="W70" s="12">
        <v>7</v>
      </c>
      <c r="X70" s="12">
        <v>148</v>
      </c>
      <c r="Y70" s="12">
        <v>7</v>
      </c>
      <c r="Z70" s="9">
        <v>107</v>
      </c>
      <c r="AA70" s="12">
        <v>8</v>
      </c>
      <c r="AB70" s="12">
        <v>38</v>
      </c>
      <c r="AC70" s="12">
        <v>8</v>
      </c>
      <c r="AD70" s="12">
        <v>51</v>
      </c>
      <c r="AE70" s="12">
        <v>9</v>
      </c>
      <c r="AF70" s="42"/>
      <c r="AG70" s="122" t="s">
        <v>87</v>
      </c>
      <c r="AH70" s="15"/>
    </row>
    <row r="71" spans="1:34">
      <c r="A71" s="4">
        <v>41302</v>
      </c>
      <c r="B71" s="9">
        <v>128</v>
      </c>
      <c r="C71" s="12">
        <v>12</v>
      </c>
      <c r="D71" s="12">
        <v>70</v>
      </c>
      <c r="E71" s="12">
        <v>6</v>
      </c>
      <c r="F71" s="12">
        <v>31</v>
      </c>
      <c r="G71" s="15">
        <v>4</v>
      </c>
      <c r="H71" s="9">
        <v>235</v>
      </c>
      <c r="I71" s="12">
        <v>16</v>
      </c>
      <c r="J71" s="12">
        <v>56</v>
      </c>
      <c r="K71" s="10">
        <v>2</v>
      </c>
      <c r="L71" s="10">
        <v>75</v>
      </c>
      <c r="M71" s="10">
        <v>13</v>
      </c>
      <c r="N71" s="9">
        <v>61</v>
      </c>
      <c r="O71" s="12">
        <v>5</v>
      </c>
      <c r="P71" s="12">
        <v>53</v>
      </c>
      <c r="Q71" s="12">
        <v>12</v>
      </c>
      <c r="R71" s="12">
        <v>38</v>
      </c>
      <c r="S71" s="12">
        <v>5</v>
      </c>
      <c r="T71" s="9">
        <v>145</v>
      </c>
      <c r="U71" s="12">
        <v>28</v>
      </c>
      <c r="V71" s="12">
        <v>114</v>
      </c>
      <c r="W71" s="12">
        <v>16</v>
      </c>
      <c r="X71" s="12">
        <v>194</v>
      </c>
      <c r="Y71" s="12">
        <v>30</v>
      </c>
      <c r="Z71" s="9">
        <v>170</v>
      </c>
      <c r="AA71" s="12">
        <v>37</v>
      </c>
      <c r="AB71" s="12">
        <v>90</v>
      </c>
      <c r="AC71" s="12">
        <v>16</v>
      </c>
      <c r="AD71" s="12">
        <v>120</v>
      </c>
      <c r="AE71" s="12">
        <v>16</v>
      </c>
      <c r="AF71" s="42"/>
      <c r="AG71" s="10" t="s">
        <v>86</v>
      </c>
      <c r="AH71" s="15"/>
    </row>
    <row r="72" spans="1:34">
      <c r="A72" s="4">
        <v>41310</v>
      </c>
      <c r="B72" s="9">
        <v>10</v>
      </c>
      <c r="C72" s="12">
        <v>4</v>
      </c>
      <c r="D72" s="12">
        <v>1</v>
      </c>
      <c r="E72" s="12">
        <v>0</v>
      </c>
      <c r="F72" s="12">
        <v>10</v>
      </c>
      <c r="G72" s="15">
        <v>1</v>
      </c>
      <c r="H72" s="9">
        <v>169</v>
      </c>
      <c r="I72" s="12">
        <v>5</v>
      </c>
      <c r="J72" s="12">
        <v>101</v>
      </c>
      <c r="K72" s="10">
        <v>7</v>
      </c>
      <c r="L72" s="10">
        <v>41</v>
      </c>
      <c r="M72" s="10">
        <v>2</v>
      </c>
      <c r="N72" s="9">
        <v>49</v>
      </c>
      <c r="O72" s="12">
        <v>2</v>
      </c>
      <c r="P72" s="12">
        <v>25</v>
      </c>
      <c r="Q72" s="12">
        <v>0</v>
      </c>
      <c r="R72" s="12">
        <v>33</v>
      </c>
      <c r="S72" s="12">
        <v>3</v>
      </c>
      <c r="T72" s="9">
        <v>253</v>
      </c>
      <c r="U72" s="12">
        <v>32</v>
      </c>
      <c r="V72" s="12">
        <v>308</v>
      </c>
      <c r="W72" s="12">
        <v>29</v>
      </c>
      <c r="X72" s="12">
        <v>134</v>
      </c>
      <c r="Y72" s="12">
        <v>17</v>
      </c>
      <c r="Z72" s="9">
        <v>37</v>
      </c>
      <c r="AA72" s="12">
        <v>4</v>
      </c>
      <c r="AB72" s="12">
        <v>80</v>
      </c>
      <c r="AC72" s="12">
        <v>5</v>
      </c>
      <c r="AD72" s="12">
        <v>31</v>
      </c>
      <c r="AE72" s="12">
        <v>1</v>
      </c>
      <c r="AF72" s="42"/>
      <c r="AG72" s="10" t="s">
        <v>102</v>
      </c>
      <c r="AH72" s="15"/>
    </row>
    <row r="73" spans="1:34">
      <c r="A73" s="4">
        <v>41320</v>
      </c>
      <c r="B73" s="9">
        <v>73</v>
      </c>
      <c r="C73" s="12">
        <v>15</v>
      </c>
      <c r="D73" s="12">
        <v>29</v>
      </c>
      <c r="E73" s="12">
        <v>3</v>
      </c>
      <c r="F73" s="12">
        <v>13</v>
      </c>
      <c r="G73" s="15">
        <v>2</v>
      </c>
      <c r="H73" s="9">
        <v>125</v>
      </c>
      <c r="I73" s="12">
        <v>11</v>
      </c>
      <c r="J73" s="12">
        <v>81</v>
      </c>
      <c r="K73" s="10">
        <v>7</v>
      </c>
      <c r="L73" s="10">
        <v>79</v>
      </c>
      <c r="M73" s="10">
        <v>8</v>
      </c>
      <c r="N73" s="9">
        <v>83</v>
      </c>
      <c r="O73" s="12">
        <v>13</v>
      </c>
      <c r="P73" s="12">
        <v>51</v>
      </c>
      <c r="Q73" s="12">
        <v>4</v>
      </c>
      <c r="R73" s="12">
        <v>50</v>
      </c>
      <c r="S73" s="12">
        <v>7</v>
      </c>
      <c r="T73" s="9">
        <v>132</v>
      </c>
      <c r="U73" s="12">
        <v>10</v>
      </c>
      <c r="V73" s="12">
        <v>47</v>
      </c>
      <c r="W73" s="12">
        <v>7</v>
      </c>
      <c r="X73" s="12">
        <v>47</v>
      </c>
      <c r="Y73" s="12">
        <v>9</v>
      </c>
      <c r="Z73" s="9">
        <v>86</v>
      </c>
      <c r="AA73" s="12">
        <v>10</v>
      </c>
      <c r="AB73" s="12">
        <v>62</v>
      </c>
      <c r="AC73" s="12">
        <v>3</v>
      </c>
      <c r="AD73" s="12">
        <v>80</v>
      </c>
      <c r="AE73" s="12">
        <v>9</v>
      </c>
      <c r="AF73" s="42"/>
      <c r="AG73" s="12" t="s">
        <v>105</v>
      </c>
      <c r="AH73" s="15"/>
    </row>
    <row r="74" spans="1:34">
      <c r="A74" s="4">
        <v>41323</v>
      </c>
      <c r="B74" s="9">
        <v>66</v>
      </c>
      <c r="C74" s="12">
        <v>8</v>
      </c>
      <c r="D74" s="12">
        <v>28</v>
      </c>
      <c r="E74" s="12">
        <v>10</v>
      </c>
      <c r="F74" s="12">
        <v>22</v>
      </c>
      <c r="G74" s="15">
        <v>6</v>
      </c>
      <c r="H74" s="9">
        <v>37</v>
      </c>
      <c r="I74" s="12">
        <v>2</v>
      </c>
      <c r="J74" s="12">
        <v>38</v>
      </c>
      <c r="K74" s="10">
        <v>4</v>
      </c>
      <c r="L74" s="10">
        <v>46</v>
      </c>
      <c r="M74" s="10">
        <v>8</v>
      </c>
      <c r="N74" s="9">
        <v>171</v>
      </c>
      <c r="O74" s="12">
        <v>11</v>
      </c>
      <c r="P74" s="12">
        <v>34</v>
      </c>
      <c r="Q74" s="12">
        <v>2</v>
      </c>
      <c r="R74" s="12">
        <v>41</v>
      </c>
      <c r="S74" s="12">
        <v>3</v>
      </c>
      <c r="T74" s="9">
        <v>98</v>
      </c>
      <c r="U74" s="12">
        <v>3</v>
      </c>
      <c r="V74" s="12">
        <v>44</v>
      </c>
      <c r="W74" s="12">
        <v>4</v>
      </c>
      <c r="X74" s="12">
        <v>34</v>
      </c>
      <c r="Y74" s="12">
        <v>2</v>
      </c>
      <c r="Z74" s="9">
        <v>69</v>
      </c>
      <c r="AA74" s="12">
        <v>3</v>
      </c>
      <c r="AB74" s="12">
        <v>67</v>
      </c>
      <c r="AC74" s="12">
        <v>5</v>
      </c>
      <c r="AD74" s="12">
        <v>46</v>
      </c>
      <c r="AE74" s="12">
        <v>6</v>
      </c>
      <c r="AF74" s="42"/>
      <c r="AG74" s="12" t="s">
        <v>95</v>
      </c>
      <c r="AH74" s="15"/>
    </row>
    <row r="75" spans="1:34">
      <c r="A75" s="4">
        <v>41327</v>
      </c>
      <c r="B75" s="9">
        <v>281</v>
      </c>
      <c r="C75" s="12">
        <v>4</v>
      </c>
      <c r="D75" s="12">
        <v>140</v>
      </c>
      <c r="E75" s="12">
        <v>2</v>
      </c>
      <c r="F75" s="12">
        <v>28</v>
      </c>
      <c r="G75" s="15">
        <v>1</v>
      </c>
      <c r="H75" s="9">
        <v>50</v>
      </c>
      <c r="I75" s="12">
        <v>3</v>
      </c>
      <c r="J75" s="12">
        <v>104</v>
      </c>
      <c r="K75" s="10">
        <v>8</v>
      </c>
      <c r="L75" s="10">
        <v>15</v>
      </c>
      <c r="M75" s="10">
        <v>0</v>
      </c>
      <c r="N75" s="9">
        <v>47</v>
      </c>
      <c r="O75" s="12">
        <v>2</v>
      </c>
      <c r="P75" s="12">
        <v>17</v>
      </c>
      <c r="Q75" s="12">
        <v>0</v>
      </c>
      <c r="R75" s="12">
        <v>17</v>
      </c>
      <c r="S75" s="12">
        <v>2</v>
      </c>
      <c r="T75" s="9">
        <v>161</v>
      </c>
      <c r="U75" s="12">
        <v>13</v>
      </c>
      <c r="V75" s="12">
        <v>61</v>
      </c>
      <c r="W75" s="12">
        <v>9</v>
      </c>
      <c r="X75" s="12">
        <v>46</v>
      </c>
      <c r="Y75" s="12">
        <v>7</v>
      </c>
      <c r="Z75" s="9">
        <v>80</v>
      </c>
      <c r="AA75" s="12">
        <v>6</v>
      </c>
      <c r="AB75" s="12">
        <v>75</v>
      </c>
      <c r="AC75" s="12">
        <v>10</v>
      </c>
      <c r="AD75" s="12">
        <v>104</v>
      </c>
      <c r="AE75" s="12">
        <v>2</v>
      </c>
      <c r="AF75" s="42"/>
      <c r="AG75" s="10" t="s">
        <v>144</v>
      </c>
      <c r="AH75" s="15"/>
    </row>
    <row r="76" spans="1:34">
      <c r="A76" s="4">
        <v>41330</v>
      </c>
      <c r="B76" s="9">
        <v>110</v>
      </c>
      <c r="C76" s="12">
        <v>2</v>
      </c>
      <c r="D76" s="12">
        <v>105</v>
      </c>
      <c r="E76" s="12">
        <v>1</v>
      </c>
      <c r="F76" s="12">
        <v>19</v>
      </c>
      <c r="G76" s="15">
        <v>0</v>
      </c>
      <c r="H76" s="9">
        <v>346</v>
      </c>
      <c r="I76" s="12">
        <v>12</v>
      </c>
      <c r="J76" s="12">
        <v>147</v>
      </c>
      <c r="K76" s="10">
        <v>8</v>
      </c>
      <c r="L76" s="10">
        <v>33</v>
      </c>
      <c r="M76" s="10">
        <v>1</v>
      </c>
      <c r="N76" s="9">
        <v>206</v>
      </c>
      <c r="O76" s="12">
        <v>8</v>
      </c>
      <c r="P76" s="12">
        <v>345</v>
      </c>
      <c r="Q76" s="12">
        <v>7</v>
      </c>
      <c r="R76" s="12">
        <v>101</v>
      </c>
      <c r="S76" s="12">
        <v>0</v>
      </c>
      <c r="T76" s="9">
        <v>113</v>
      </c>
      <c r="U76" s="12">
        <v>9</v>
      </c>
      <c r="V76" s="12">
        <v>36</v>
      </c>
      <c r="W76" s="12">
        <v>4</v>
      </c>
      <c r="X76" s="12">
        <v>135</v>
      </c>
      <c r="Y76" s="12">
        <v>11</v>
      </c>
      <c r="Z76" s="9">
        <v>59</v>
      </c>
      <c r="AA76" s="12">
        <v>11</v>
      </c>
      <c r="AB76" s="12">
        <v>52</v>
      </c>
      <c r="AC76" s="12">
        <v>5</v>
      </c>
      <c r="AD76" s="12">
        <v>145</v>
      </c>
      <c r="AE76" s="12">
        <v>22</v>
      </c>
      <c r="AF76" s="42"/>
      <c r="AG76" s="12" t="s">
        <v>140</v>
      </c>
      <c r="AH76" s="15"/>
    </row>
    <row r="77" spans="1:34">
      <c r="A77" s="4">
        <v>41337</v>
      </c>
      <c r="B77" s="9">
        <v>134</v>
      </c>
      <c r="C77" s="12">
        <v>15</v>
      </c>
      <c r="D77" s="12">
        <v>188</v>
      </c>
      <c r="E77" s="12">
        <v>9</v>
      </c>
      <c r="F77" s="12">
        <v>63</v>
      </c>
      <c r="G77" s="15">
        <v>2</v>
      </c>
      <c r="H77" s="9">
        <v>78</v>
      </c>
      <c r="I77" s="12">
        <v>5</v>
      </c>
      <c r="J77" s="12">
        <v>71</v>
      </c>
      <c r="K77" s="10">
        <v>5</v>
      </c>
      <c r="L77" s="10">
        <v>37</v>
      </c>
      <c r="M77" s="10">
        <v>2</v>
      </c>
      <c r="N77" s="9">
        <v>53</v>
      </c>
      <c r="O77" s="12">
        <v>3</v>
      </c>
      <c r="P77" s="12">
        <v>34</v>
      </c>
      <c r="Q77" s="12">
        <v>3</v>
      </c>
      <c r="R77" s="12">
        <v>55</v>
      </c>
      <c r="S77" s="12">
        <v>3</v>
      </c>
      <c r="T77" s="9">
        <v>58</v>
      </c>
      <c r="U77" s="12">
        <v>5</v>
      </c>
      <c r="V77" s="12">
        <v>38</v>
      </c>
      <c r="W77" s="12">
        <v>3</v>
      </c>
      <c r="X77" s="12">
        <v>22</v>
      </c>
      <c r="Y77" s="12">
        <v>1</v>
      </c>
      <c r="Z77" s="9">
        <v>43</v>
      </c>
      <c r="AA77" s="12">
        <v>0</v>
      </c>
      <c r="AB77" s="12">
        <v>29</v>
      </c>
      <c r="AC77" s="12">
        <v>2</v>
      </c>
      <c r="AD77" s="12">
        <v>25</v>
      </c>
      <c r="AE77" s="12">
        <v>4</v>
      </c>
      <c r="AF77" s="42"/>
      <c r="AG77" s="12" t="s">
        <v>118</v>
      </c>
      <c r="AH77" s="15"/>
    </row>
    <row r="78" spans="1:34">
      <c r="A78" s="4">
        <v>41344</v>
      </c>
      <c r="B78" s="9">
        <v>68</v>
      </c>
      <c r="C78" s="12">
        <v>4</v>
      </c>
      <c r="D78" s="12">
        <v>63</v>
      </c>
      <c r="E78" s="12">
        <v>0</v>
      </c>
      <c r="F78" s="12">
        <v>79</v>
      </c>
      <c r="G78" s="15">
        <v>4</v>
      </c>
      <c r="H78" s="9">
        <v>48</v>
      </c>
      <c r="I78" s="12">
        <v>4</v>
      </c>
      <c r="J78" s="12">
        <v>35</v>
      </c>
      <c r="K78" s="10">
        <v>7</v>
      </c>
      <c r="L78" s="10">
        <v>35</v>
      </c>
      <c r="M78" s="10">
        <v>11</v>
      </c>
      <c r="N78" s="9">
        <v>53</v>
      </c>
      <c r="O78" s="12">
        <v>12</v>
      </c>
      <c r="P78" s="12">
        <v>42</v>
      </c>
      <c r="Q78" s="12">
        <v>7</v>
      </c>
      <c r="R78" s="12">
        <v>29</v>
      </c>
      <c r="S78" s="12">
        <v>0</v>
      </c>
      <c r="T78" s="9">
        <v>45</v>
      </c>
      <c r="U78" s="12">
        <v>4</v>
      </c>
      <c r="V78" s="12">
        <v>28</v>
      </c>
      <c r="W78" s="12">
        <v>5</v>
      </c>
      <c r="X78" s="12">
        <v>44</v>
      </c>
      <c r="Y78" s="12">
        <v>5</v>
      </c>
      <c r="Z78" s="9">
        <v>52</v>
      </c>
      <c r="AA78" s="12">
        <v>8</v>
      </c>
      <c r="AB78" s="12">
        <v>40</v>
      </c>
      <c r="AC78" s="12">
        <v>5</v>
      </c>
      <c r="AD78" s="12">
        <v>79</v>
      </c>
      <c r="AE78" s="12">
        <v>3</v>
      </c>
      <c r="AF78" s="42"/>
      <c r="AG78" s="12" t="s">
        <v>113</v>
      </c>
      <c r="AH78" s="15"/>
    </row>
    <row r="79" spans="1:34">
      <c r="A79" s="4">
        <v>41354</v>
      </c>
      <c r="B79" s="140">
        <v>51</v>
      </c>
      <c r="C79" s="8">
        <v>6</v>
      </c>
      <c r="D79" s="8">
        <v>11</v>
      </c>
      <c r="E79" s="8">
        <v>0</v>
      </c>
      <c r="F79" s="8">
        <v>9</v>
      </c>
      <c r="G79" s="141">
        <v>0</v>
      </c>
      <c r="H79" s="140">
        <v>16</v>
      </c>
      <c r="I79" s="8">
        <v>3</v>
      </c>
      <c r="J79" s="8">
        <v>11</v>
      </c>
      <c r="K79" s="26">
        <v>1</v>
      </c>
      <c r="L79" s="26">
        <v>11</v>
      </c>
      <c r="M79" s="26">
        <v>1</v>
      </c>
      <c r="N79" s="140">
        <v>219</v>
      </c>
      <c r="O79" s="8">
        <v>31</v>
      </c>
      <c r="P79" s="8">
        <v>125</v>
      </c>
      <c r="Q79" s="8">
        <v>17</v>
      </c>
      <c r="R79" s="8">
        <v>88</v>
      </c>
      <c r="S79" s="8">
        <v>12</v>
      </c>
      <c r="T79" s="140">
        <v>43</v>
      </c>
      <c r="U79" s="8">
        <v>3</v>
      </c>
      <c r="V79" s="8">
        <v>50</v>
      </c>
      <c r="W79" s="8">
        <v>7</v>
      </c>
      <c r="X79" s="8">
        <v>66</v>
      </c>
      <c r="Y79" s="8">
        <v>5</v>
      </c>
      <c r="Z79" s="140">
        <v>68</v>
      </c>
      <c r="AA79" s="8">
        <v>8</v>
      </c>
      <c r="AB79" s="8">
        <v>43</v>
      </c>
      <c r="AC79" s="8">
        <v>4</v>
      </c>
      <c r="AD79" s="8">
        <v>17</v>
      </c>
      <c r="AE79" s="8">
        <v>0</v>
      </c>
      <c r="AF79" s="42"/>
      <c r="AG79" s="122" t="s">
        <v>141</v>
      </c>
    </row>
    <row r="80" spans="1:34" s="10" customFormat="1" ht="13.5" thickBot="1">
      <c r="A80" s="139">
        <v>41358</v>
      </c>
      <c r="B80" s="13">
        <v>68</v>
      </c>
      <c r="C80" s="14">
        <v>13</v>
      </c>
      <c r="D80" s="14">
        <v>21</v>
      </c>
      <c r="E80" s="14">
        <v>2</v>
      </c>
      <c r="F80" s="14">
        <v>11</v>
      </c>
      <c r="G80" s="14">
        <v>0</v>
      </c>
      <c r="H80" s="13">
        <v>36</v>
      </c>
      <c r="I80" s="14">
        <v>5</v>
      </c>
      <c r="J80" s="14">
        <v>40</v>
      </c>
      <c r="K80" s="14">
        <v>5</v>
      </c>
      <c r="L80" s="14">
        <v>39</v>
      </c>
      <c r="M80" s="14">
        <v>8</v>
      </c>
      <c r="N80" s="14">
        <v>73</v>
      </c>
      <c r="O80" s="14">
        <v>6</v>
      </c>
      <c r="P80" s="14">
        <v>41</v>
      </c>
      <c r="Q80" s="14">
        <v>8</v>
      </c>
      <c r="R80" s="14">
        <v>67</v>
      </c>
      <c r="S80" s="14">
        <v>8</v>
      </c>
      <c r="T80" s="14">
        <v>112</v>
      </c>
      <c r="U80" s="14">
        <v>10</v>
      </c>
      <c r="V80" s="14">
        <v>150</v>
      </c>
      <c r="W80" s="14">
        <v>11</v>
      </c>
      <c r="X80" s="14">
        <v>112</v>
      </c>
      <c r="Y80" s="14">
        <v>9</v>
      </c>
      <c r="Z80" s="14">
        <v>90</v>
      </c>
      <c r="AA80" s="14">
        <v>9</v>
      </c>
      <c r="AB80" s="14">
        <v>94</v>
      </c>
      <c r="AC80" s="14">
        <v>7</v>
      </c>
      <c r="AD80" s="14">
        <v>674</v>
      </c>
      <c r="AE80" s="14">
        <v>22</v>
      </c>
      <c r="AF80" s="14"/>
      <c r="AG80" s="10" t="s">
        <v>138</v>
      </c>
      <c r="AH80" s="14"/>
    </row>
    <row r="81" spans="1:36">
      <c r="A81" s="108"/>
      <c r="B81" s="108">
        <f>COUNT(B67:AE80)</f>
        <v>420</v>
      </c>
      <c r="C81" s="108"/>
      <c r="D81" s="12"/>
      <c r="E81" s="12"/>
      <c r="F81" s="12"/>
      <c r="G81" s="12"/>
      <c r="H81" s="12"/>
      <c r="I81" s="34"/>
      <c r="J81" s="34"/>
      <c r="K81" s="34"/>
      <c r="L81" s="34"/>
      <c r="M81" s="34"/>
      <c r="N81" s="12"/>
      <c r="O81" s="12"/>
      <c r="P81" s="12"/>
      <c r="Z81" s="12"/>
      <c r="AA81" s="3"/>
      <c r="AB81" s="3"/>
      <c r="AC81" s="3"/>
      <c r="AD81" s="3"/>
      <c r="AE81" s="12"/>
      <c r="AF81" s="10"/>
      <c r="AG81" s="10"/>
    </row>
    <row r="82" spans="1:36">
      <c r="A82" s="6"/>
      <c r="B82" s="12"/>
      <c r="C82" s="12"/>
      <c r="D82" s="12"/>
      <c r="E82" s="12"/>
      <c r="F82" s="12"/>
      <c r="G82" s="12"/>
      <c r="H82" s="10"/>
      <c r="K82" s="12"/>
      <c r="L82" s="20"/>
      <c r="M82" s="21"/>
      <c r="N82" s="12"/>
      <c r="O82" s="12"/>
      <c r="P82" s="12"/>
      <c r="Z82" s="12"/>
      <c r="AA82" s="3"/>
      <c r="AB82" s="3"/>
      <c r="AC82" s="3"/>
      <c r="AD82" s="3"/>
      <c r="AE82" s="12"/>
      <c r="AF82" s="10"/>
      <c r="AG82" s="10"/>
    </row>
    <row r="83" spans="1:36">
      <c r="A83" s="6"/>
      <c r="B83" s="12"/>
      <c r="C83" s="12"/>
      <c r="D83" s="12"/>
      <c r="E83" s="12"/>
      <c r="F83" s="12"/>
      <c r="G83" s="12"/>
      <c r="H83" s="10"/>
      <c r="K83" s="12"/>
      <c r="L83" s="20"/>
      <c r="M83" s="21"/>
      <c r="N83" s="12"/>
      <c r="O83" s="12"/>
      <c r="P83" s="12"/>
      <c r="Z83" s="12"/>
      <c r="AA83" s="3"/>
      <c r="AB83" s="3"/>
      <c r="AC83" s="3"/>
      <c r="AD83" s="3"/>
      <c r="AE83" s="12"/>
      <c r="AF83" s="10"/>
      <c r="AG83" s="10"/>
    </row>
    <row r="84" spans="1:36">
      <c r="A84" s="6"/>
      <c r="B84" s="12"/>
      <c r="C84" s="12"/>
      <c r="D84" s="12"/>
      <c r="E84" s="12"/>
      <c r="F84" s="12"/>
      <c r="G84" s="12"/>
      <c r="H84" s="10"/>
      <c r="K84" s="12"/>
      <c r="L84" s="20"/>
      <c r="M84" s="21"/>
      <c r="N84" s="12"/>
      <c r="O84" s="12"/>
      <c r="P84" s="12"/>
      <c r="Z84" s="12"/>
      <c r="AA84" s="3"/>
      <c r="AB84" s="3"/>
      <c r="AC84" s="3"/>
      <c r="AD84" s="3"/>
      <c r="AE84" s="12"/>
      <c r="AF84" s="10"/>
      <c r="AG84" s="10"/>
    </row>
    <row r="85" spans="1:36">
      <c r="A85" s="32" t="s">
        <v>26</v>
      </c>
      <c r="Z85" s="10"/>
      <c r="AA85" s="10"/>
      <c r="AB85" s="10"/>
      <c r="AC85" s="10"/>
      <c r="AD85" s="10"/>
      <c r="AE85" s="10"/>
      <c r="AF85" s="10"/>
      <c r="AG85" s="10"/>
    </row>
    <row r="86" spans="1:36">
      <c r="A86" s="1" t="s">
        <v>48</v>
      </c>
      <c r="B86" s="26"/>
      <c r="C86" s="10"/>
      <c r="D86" s="10"/>
      <c r="E86" s="10"/>
      <c r="F86" s="10"/>
      <c r="G86" s="10"/>
      <c r="Z86" s="10"/>
      <c r="AA86" s="10"/>
      <c r="AB86" s="10"/>
      <c r="AC86" s="10"/>
      <c r="AD86" s="10"/>
      <c r="AE86" s="10"/>
      <c r="AF86" s="10"/>
      <c r="AG86" s="10"/>
    </row>
    <row r="87" spans="1:36">
      <c r="A87" s="62" t="s">
        <v>0</v>
      </c>
      <c r="B87" s="65" t="s">
        <v>1</v>
      </c>
      <c r="C87" s="67" t="s">
        <v>2</v>
      </c>
      <c r="D87" s="67" t="s">
        <v>1</v>
      </c>
      <c r="E87" s="67" t="s">
        <v>2</v>
      </c>
      <c r="F87" s="67" t="s">
        <v>1</v>
      </c>
      <c r="G87" s="67" t="s">
        <v>2</v>
      </c>
      <c r="H87" s="65" t="s">
        <v>1</v>
      </c>
      <c r="I87" s="67" t="s">
        <v>2</v>
      </c>
      <c r="J87" s="67" t="s">
        <v>1</v>
      </c>
      <c r="K87" s="67" t="s">
        <v>2</v>
      </c>
      <c r="L87" s="67" t="s">
        <v>1</v>
      </c>
      <c r="M87" s="67" t="s">
        <v>2</v>
      </c>
      <c r="N87" s="65" t="s">
        <v>3</v>
      </c>
      <c r="O87" s="67" t="s">
        <v>4</v>
      </c>
      <c r="P87" s="62" t="s">
        <v>8</v>
      </c>
      <c r="Q87" s="65" t="s">
        <v>9</v>
      </c>
      <c r="R87" s="67" t="s">
        <v>8</v>
      </c>
      <c r="S87" s="67" t="s">
        <v>9</v>
      </c>
      <c r="T87" s="67" t="s">
        <v>8</v>
      </c>
      <c r="U87" s="67" t="s">
        <v>9</v>
      </c>
      <c r="V87" s="67" t="s">
        <v>39</v>
      </c>
      <c r="W87" s="65" t="s">
        <v>40</v>
      </c>
      <c r="X87" s="67" t="s">
        <v>39</v>
      </c>
      <c r="Y87" s="67" t="s">
        <v>40</v>
      </c>
      <c r="Z87" s="67" t="s">
        <v>39</v>
      </c>
      <c r="AA87" s="67" t="s">
        <v>40</v>
      </c>
      <c r="AB87" s="67" t="s">
        <v>53</v>
      </c>
      <c r="AC87" s="65" t="s">
        <v>54</v>
      </c>
      <c r="AD87" s="67" t="s">
        <v>53</v>
      </c>
      <c r="AE87" s="72" t="s">
        <v>54</v>
      </c>
      <c r="AF87" s="67" t="s">
        <v>53</v>
      </c>
      <c r="AG87" s="67" t="s">
        <v>54</v>
      </c>
      <c r="AH87" s="67" t="s">
        <v>5</v>
      </c>
      <c r="AI87" s="62" t="s">
        <v>6</v>
      </c>
      <c r="AJ87" s="65" t="s">
        <v>7</v>
      </c>
    </row>
    <row r="88" spans="1:36">
      <c r="A88" s="33">
        <v>41276</v>
      </c>
      <c r="B88" s="9">
        <v>351</v>
      </c>
      <c r="C88" s="10">
        <v>12</v>
      </c>
      <c r="D88" s="10">
        <v>146</v>
      </c>
      <c r="E88" s="10">
        <v>6</v>
      </c>
      <c r="F88" s="10">
        <v>127</v>
      </c>
      <c r="G88" s="17">
        <v>8</v>
      </c>
      <c r="H88" s="12">
        <v>26</v>
      </c>
      <c r="I88" s="10">
        <v>4</v>
      </c>
      <c r="J88" s="10">
        <v>42</v>
      </c>
      <c r="K88" s="10">
        <v>2</v>
      </c>
      <c r="L88" s="10">
        <v>103</v>
      </c>
      <c r="M88" s="10">
        <v>10</v>
      </c>
      <c r="N88" s="9">
        <v>24</v>
      </c>
      <c r="O88" s="12">
        <v>4</v>
      </c>
      <c r="P88" s="11">
        <v>6</v>
      </c>
      <c r="Q88" s="10">
        <v>1</v>
      </c>
      <c r="R88" s="10">
        <v>2</v>
      </c>
      <c r="S88" s="10">
        <v>1</v>
      </c>
      <c r="T88" s="10">
        <v>4</v>
      </c>
      <c r="U88" s="10">
        <v>0</v>
      </c>
      <c r="V88" s="11">
        <v>1</v>
      </c>
      <c r="W88" s="34">
        <v>0</v>
      </c>
      <c r="X88" s="10">
        <v>1</v>
      </c>
      <c r="Y88" s="9">
        <v>0</v>
      </c>
      <c r="Z88" s="34">
        <v>0</v>
      </c>
      <c r="AA88" s="34">
        <v>0</v>
      </c>
      <c r="AB88" s="11">
        <v>26</v>
      </c>
      <c r="AC88" s="34">
        <v>3</v>
      </c>
      <c r="AD88" s="34">
        <v>12</v>
      </c>
      <c r="AE88" s="34">
        <v>0</v>
      </c>
      <c r="AF88" s="34">
        <v>9</v>
      </c>
      <c r="AG88" s="34">
        <v>1</v>
      </c>
      <c r="AH88" s="41"/>
      <c r="AI88" s="122" t="s">
        <v>70</v>
      </c>
      <c r="AJ88" s="17"/>
    </row>
    <row r="89" spans="1:36">
      <c r="A89" s="7">
        <v>41277</v>
      </c>
      <c r="B89" s="12">
        <v>310</v>
      </c>
      <c r="C89" s="10">
        <v>1</v>
      </c>
      <c r="D89" s="10">
        <v>21</v>
      </c>
      <c r="E89" s="10">
        <v>0</v>
      </c>
      <c r="F89" s="10">
        <v>26</v>
      </c>
      <c r="G89" s="15">
        <v>0</v>
      </c>
      <c r="H89" s="12">
        <v>1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2">
        <v>0</v>
      </c>
      <c r="O89" s="12">
        <v>0</v>
      </c>
      <c r="P89" s="12">
        <v>7</v>
      </c>
      <c r="Q89" s="10">
        <v>0</v>
      </c>
      <c r="R89" s="10">
        <v>11</v>
      </c>
      <c r="S89" s="10">
        <v>0</v>
      </c>
      <c r="T89" s="10">
        <v>3</v>
      </c>
      <c r="U89" s="10">
        <v>0</v>
      </c>
      <c r="V89" s="12">
        <v>9</v>
      </c>
      <c r="W89" s="12">
        <v>0</v>
      </c>
      <c r="X89" s="10">
        <v>13</v>
      </c>
      <c r="Y89" s="12">
        <v>1</v>
      </c>
      <c r="Z89" s="12">
        <v>3</v>
      </c>
      <c r="AA89" s="12">
        <v>0</v>
      </c>
      <c r="AB89" s="12">
        <v>71</v>
      </c>
      <c r="AC89" s="12">
        <v>0</v>
      </c>
      <c r="AD89" s="12">
        <v>27</v>
      </c>
      <c r="AE89" s="12">
        <v>1</v>
      </c>
      <c r="AF89" s="12">
        <v>29</v>
      </c>
      <c r="AG89" s="12">
        <v>2</v>
      </c>
      <c r="AH89" s="42"/>
      <c r="AI89" s="122" t="s">
        <v>76</v>
      </c>
      <c r="AJ89" s="15"/>
    </row>
    <row r="90" spans="1:36" ht="15">
      <c r="A90" s="7">
        <v>41284</v>
      </c>
      <c r="B90" s="51">
        <v>378</v>
      </c>
      <c r="C90" s="51">
        <v>13</v>
      </c>
      <c r="D90" s="51">
        <v>132</v>
      </c>
      <c r="E90" s="51">
        <v>2</v>
      </c>
      <c r="F90" s="51">
        <v>101</v>
      </c>
      <c r="G90" s="15">
        <v>4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75">
        <v>3</v>
      </c>
      <c r="O90" s="15">
        <v>1</v>
      </c>
      <c r="P90" s="51">
        <v>57</v>
      </c>
      <c r="Q90" s="51">
        <v>5</v>
      </c>
      <c r="R90" s="51">
        <v>31</v>
      </c>
      <c r="S90" s="51">
        <v>2</v>
      </c>
      <c r="T90" s="51">
        <v>29</v>
      </c>
      <c r="U90" s="15">
        <v>5</v>
      </c>
      <c r="V90" s="51">
        <v>1</v>
      </c>
      <c r="W90" s="51">
        <v>0</v>
      </c>
      <c r="X90" s="51">
        <v>0</v>
      </c>
      <c r="Y90" s="51">
        <v>0</v>
      </c>
      <c r="Z90" s="51">
        <v>0</v>
      </c>
      <c r="AA90" s="15">
        <v>0</v>
      </c>
      <c r="AB90" s="51">
        <v>5</v>
      </c>
      <c r="AC90" s="51">
        <v>1</v>
      </c>
      <c r="AD90" s="51">
        <v>4</v>
      </c>
      <c r="AE90" s="51">
        <v>0</v>
      </c>
      <c r="AF90" s="51">
        <v>11</v>
      </c>
      <c r="AG90" s="51">
        <v>1</v>
      </c>
      <c r="AH90" s="42"/>
      <c r="AI90" s="23" t="s">
        <v>80</v>
      </c>
      <c r="AJ90" s="15"/>
    </row>
    <row r="91" spans="1:36">
      <c r="A91" s="6">
        <v>41285</v>
      </c>
      <c r="B91" s="12">
        <v>86</v>
      </c>
      <c r="C91" s="10">
        <v>3</v>
      </c>
      <c r="D91" s="10">
        <v>496</v>
      </c>
      <c r="E91" s="10">
        <v>11</v>
      </c>
      <c r="F91" s="10">
        <v>290</v>
      </c>
      <c r="G91" s="15">
        <v>19</v>
      </c>
      <c r="H91" s="12">
        <v>324</v>
      </c>
      <c r="I91" s="10">
        <v>21</v>
      </c>
      <c r="J91" s="10">
        <v>103</v>
      </c>
      <c r="K91" s="10">
        <v>14</v>
      </c>
      <c r="L91" s="10">
        <v>96</v>
      </c>
      <c r="M91" s="15">
        <v>13</v>
      </c>
      <c r="N91" s="12">
        <v>18</v>
      </c>
      <c r="O91" s="15">
        <v>2</v>
      </c>
      <c r="P91" s="12">
        <v>173</v>
      </c>
      <c r="Q91" s="10">
        <v>6</v>
      </c>
      <c r="R91" s="10">
        <v>172</v>
      </c>
      <c r="S91" s="10">
        <v>4</v>
      </c>
      <c r="T91" s="10">
        <v>130</v>
      </c>
      <c r="U91" s="15">
        <v>4</v>
      </c>
      <c r="V91" s="10">
        <v>0</v>
      </c>
      <c r="W91" s="12">
        <v>0</v>
      </c>
      <c r="X91" s="12">
        <v>1</v>
      </c>
      <c r="Y91" s="12">
        <v>0</v>
      </c>
      <c r="Z91" s="12">
        <v>3</v>
      </c>
      <c r="AA91" s="15">
        <v>0</v>
      </c>
      <c r="AB91" s="12">
        <v>47</v>
      </c>
      <c r="AC91" s="12">
        <v>0</v>
      </c>
      <c r="AD91" s="12">
        <v>66</v>
      </c>
      <c r="AE91" s="12">
        <v>2</v>
      </c>
      <c r="AF91" s="12">
        <v>36</v>
      </c>
      <c r="AG91" s="12">
        <v>3</v>
      </c>
      <c r="AH91" s="6"/>
      <c r="AI91" s="122" t="s">
        <v>85</v>
      </c>
      <c r="AJ91" s="15"/>
    </row>
    <row r="92" spans="1:36">
      <c r="A92" s="6">
        <v>41288</v>
      </c>
      <c r="B92" s="12">
        <v>11</v>
      </c>
      <c r="C92" s="10">
        <v>1</v>
      </c>
      <c r="D92" s="10">
        <v>12</v>
      </c>
      <c r="E92" s="10">
        <v>2</v>
      </c>
      <c r="F92" s="10">
        <v>5</v>
      </c>
      <c r="G92" s="15">
        <v>0</v>
      </c>
      <c r="H92" s="12">
        <v>103</v>
      </c>
      <c r="I92" s="10">
        <v>1</v>
      </c>
      <c r="J92" s="10">
        <v>27</v>
      </c>
      <c r="K92" s="10">
        <v>0</v>
      </c>
      <c r="L92" s="10">
        <v>7</v>
      </c>
      <c r="M92" s="15">
        <v>1</v>
      </c>
      <c r="N92" s="12">
        <v>21</v>
      </c>
      <c r="O92" s="15">
        <v>6</v>
      </c>
      <c r="P92" s="12">
        <v>3</v>
      </c>
      <c r="Q92" s="10">
        <v>0</v>
      </c>
      <c r="R92" s="10">
        <v>1</v>
      </c>
      <c r="S92" s="10">
        <v>0</v>
      </c>
      <c r="T92" s="10">
        <v>11</v>
      </c>
      <c r="U92" s="15">
        <v>1</v>
      </c>
      <c r="V92" s="10">
        <v>25</v>
      </c>
      <c r="W92" s="12">
        <v>1</v>
      </c>
      <c r="X92" s="12">
        <v>11</v>
      </c>
      <c r="Y92" s="12">
        <v>1</v>
      </c>
      <c r="Z92" s="12">
        <v>4</v>
      </c>
      <c r="AA92" s="15">
        <v>1</v>
      </c>
      <c r="AB92" s="12">
        <v>13</v>
      </c>
      <c r="AC92" s="12">
        <v>0</v>
      </c>
      <c r="AD92" s="12">
        <v>11</v>
      </c>
      <c r="AE92" s="12">
        <v>0</v>
      </c>
      <c r="AF92" s="12">
        <v>1</v>
      </c>
      <c r="AG92" s="15">
        <v>0</v>
      </c>
      <c r="AH92" s="6"/>
      <c r="AI92" s="122" t="s">
        <v>73</v>
      </c>
      <c r="AJ92" s="15"/>
    </row>
    <row r="93" spans="1:36">
      <c r="A93" s="4">
        <v>41289</v>
      </c>
      <c r="B93" s="85">
        <v>33</v>
      </c>
      <c r="C93" s="85">
        <v>0</v>
      </c>
      <c r="D93" s="85">
        <v>21</v>
      </c>
      <c r="E93" s="85">
        <v>2</v>
      </c>
      <c r="F93" s="85">
        <v>8</v>
      </c>
      <c r="G93" s="15">
        <v>0</v>
      </c>
      <c r="H93" s="85">
        <v>68</v>
      </c>
      <c r="I93" s="85">
        <v>4</v>
      </c>
      <c r="J93" s="85">
        <v>111</v>
      </c>
      <c r="K93" s="85">
        <v>0</v>
      </c>
      <c r="L93" s="85">
        <v>47</v>
      </c>
      <c r="M93" s="15">
        <v>1</v>
      </c>
      <c r="N93" s="85">
        <v>98</v>
      </c>
      <c r="O93" s="15">
        <v>6</v>
      </c>
      <c r="P93" s="85">
        <v>379</v>
      </c>
      <c r="Q93" s="85">
        <v>3</v>
      </c>
      <c r="R93" s="85">
        <v>168</v>
      </c>
      <c r="S93" s="85">
        <v>4</v>
      </c>
      <c r="T93" s="85">
        <v>139</v>
      </c>
      <c r="U93" s="15">
        <v>5</v>
      </c>
      <c r="V93" s="85">
        <v>18</v>
      </c>
      <c r="W93" s="85">
        <v>0</v>
      </c>
      <c r="X93" s="85">
        <v>12</v>
      </c>
      <c r="Y93" s="85">
        <v>0</v>
      </c>
      <c r="Z93" s="85">
        <v>76</v>
      </c>
      <c r="AA93" s="15">
        <v>16</v>
      </c>
      <c r="AB93" s="85">
        <v>4</v>
      </c>
      <c r="AC93" s="85">
        <v>0</v>
      </c>
      <c r="AD93" s="85">
        <v>3</v>
      </c>
      <c r="AE93" s="85">
        <v>0</v>
      </c>
      <c r="AF93" s="85">
        <v>10</v>
      </c>
      <c r="AG93" s="15">
        <v>0</v>
      </c>
      <c r="AH93" s="6"/>
      <c r="AI93" s="12" t="s">
        <v>82</v>
      </c>
      <c r="AJ93" s="15"/>
    </row>
    <row r="94" spans="1:36" ht="15">
      <c r="A94" s="4">
        <v>41295</v>
      </c>
      <c r="B94" s="75">
        <v>55</v>
      </c>
      <c r="C94" s="75">
        <v>2</v>
      </c>
      <c r="D94" s="75">
        <v>14</v>
      </c>
      <c r="E94" s="75">
        <v>1</v>
      </c>
      <c r="F94" s="75">
        <v>0</v>
      </c>
      <c r="G94" s="15">
        <v>0</v>
      </c>
      <c r="H94" s="75">
        <v>26</v>
      </c>
      <c r="I94" s="75">
        <v>2</v>
      </c>
      <c r="J94" s="75">
        <v>5</v>
      </c>
      <c r="K94" s="75">
        <v>0</v>
      </c>
      <c r="L94" s="75">
        <v>11</v>
      </c>
      <c r="M94" s="15">
        <v>2</v>
      </c>
      <c r="N94" s="75">
        <v>140</v>
      </c>
      <c r="O94" s="15">
        <v>41</v>
      </c>
      <c r="P94" s="83">
        <v>16</v>
      </c>
      <c r="Q94" s="83">
        <v>0</v>
      </c>
      <c r="R94" s="83">
        <v>53</v>
      </c>
      <c r="S94" s="83">
        <v>1</v>
      </c>
      <c r="T94" s="83">
        <v>251</v>
      </c>
      <c r="U94" s="15">
        <v>2</v>
      </c>
      <c r="V94" s="83">
        <v>0</v>
      </c>
      <c r="W94" s="83">
        <v>0</v>
      </c>
      <c r="X94" s="83">
        <v>2</v>
      </c>
      <c r="Y94" s="83">
        <v>0</v>
      </c>
      <c r="Z94" s="83">
        <v>3</v>
      </c>
      <c r="AA94" s="15">
        <v>0</v>
      </c>
      <c r="AB94" s="83">
        <v>2</v>
      </c>
      <c r="AC94" s="83">
        <v>0</v>
      </c>
      <c r="AD94" s="83">
        <v>0</v>
      </c>
      <c r="AE94" s="83">
        <v>0</v>
      </c>
      <c r="AF94" s="83">
        <v>0</v>
      </c>
      <c r="AG94" s="15">
        <v>0</v>
      </c>
      <c r="AH94" s="6"/>
      <c r="AI94" s="122" t="s">
        <v>108</v>
      </c>
      <c r="AJ94" s="15"/>
    </row>
    <row r="95" spans="1:36" ht="15">
      <c r="A95" s="4">
        <v>41296</v>
      </c>
      <c r="B95" s="89">
        <v>54</v>
      </c>
      <c r="C95" s="89">
        <v>0</v>
      </c>
      <c r="D95" s="89">
        <v>3</v>
      </c>
      <c r="E95" s="89">
        <v>0</v>
      </c>
      <c r="F95" s="89">
        <v>2</v>
      </c>
      <c r="G95" s="15">
        <v>0</v>
      </c>
      <c r="H95" s="89">
        <v>155</v>
      </c>
      <c r="I95" s="89">
        <v>20</v>
      </c>
      <c r="J95" s="89">
        <v>18</v>
      </c>
      <c r="K95" s="89">
        <v>1</v>
      </c>
      <c r="L95" s="89">
        <v>9</v>
      </c>
      <c r="M95" s="15">
        <v>1</v>
      </c>
      <c r="N95" s="89">
        <v>27</v>
      </c>
      <c r="O95" s="12">
        <v>7</v>
      </c>
      <c r="P95" s="125">
        <v>26</v>
      </c>
      <c r="Q95" s="125">
        <v>2</v>
      </c>
      <c r="R95" s="125">
        <v>47</v>
      </c>
      <c r="S95" s="125">
        <v>0</v>
      </c>
      <c r="T95" s="125">
        <v>35</v>
      </c>
      <c r="U95" s="12">
        <v>0</v>
      </c>
      <c r="V95" s="125">
        <v>11</v>
      </c>
      <c r="W95" s="125">
        <v>2</v>
      </c>
      <c r="X95" s="125">
        <v>3</v>
      </c>
      <c r="Y95" s="125">
        <v>0</v>
      </c>
      <c r="Z95" s="125">
        <v>2</v>
      </c>
      <c r="AA95" s="12">
        <v>0</v>
      </c>
      <c r="AB95" s="125">
        <v>8</v>
      </c>
      <c r="AC95" s="125">
        <v>0</v>
      </c>
      <c r="AD95" s="125">
        <v>2</v>
      </c>
      <c r="AE95" s="125">
        <v>0</v>
      </c>
      <c r="AF95" s="125">
        <v>0</v>
      </c>
      <c r="AG95" s="12">
        <v>0</v>
      </c>
      <c r="AH95" s="6"/>
      <c r="AI95" s="12" t="s">
        <v>83</v>
      </c>
      <c r="AJ95" s="15"/>
    </row>
    <row r="96" spans="1:36">
      <c r="A96" s="4">
        <v>41303</v>
      </c>
      <c r="B96" s="9">
        <v>201</v>
      </c>
      <c r="C96" s="10">
        <v>5</v>
      </c>
      <c r="D96" s="10">
        <v>51</v>
      </c>
      <c r="E96" s="10">
        <v>1</v>
      </c>
      <c r="F96" s="10">
        <v>23</v>
      </c>
      <c r="G96" s="15">
        <v>0</v>
      </c>
      <c r="H96" s="12">
        <v>252</v>
      </c>
      <c r="I96" s="10">
        <v>3</v>
      </c>
      <c r="J96" s="10">
        <v>259</v>
      </c>
      <c r="K96" s="10">
        <v>10</v>
      </c>
      <c r="L96" s="10">
        <v>226</v>
      </c>
      <c r="M96" s="10">
        <v>7</v>
      </c>
      <c r="N96" s="9">
        <v>16</v>
      </c>
      <c r="O96" s="12">
        <v>2</v>
      </c>
      <c r="P96" s="9">
        <v>167</v>
      </c>
      <c r="Q96" s="10">
        <v>2</v>
      </c>
      <c r="R96" s="10">
        <v>217</v>
      </c>
      <c r="S96" s="10">
        <v>10</v>
      </c>
      <c r="T96" s="10">
        <v>191</v>
      </c>
      <c r="U96" s="10">
        <v>5</v>
      </c>
      <c r="V96" s="9">
        <v>1</v>
      </c>
      <c r="W96" s="12">
        <v>0</v>
      </c>
      <c r="X96" s="12">
        <v>1</v>
      </c>
      <c r="Y96" s="12">
        <v>0</v>
      </c>
      <c r="Z96" s="12">
        <v>14</v>
      </c>
      <c r="AA96" s="12">
        <v>1</v>
      </c>
      <c r="AB96" s="9">
        <v>41</v>
      </c>
      <c r="AC96" s="12">
        <v>2</v>
      </c>
      <c r="AD96" s="12">
        <v>20</v>
      </c>
      <c r="AE96" s="12">
        <v>3</v>
      </c>
      <c r="AF96" s="12">
        <v>19</v>
      </c>
      <c r="AG96" s="12">
        <v>0</v>
      </c>
      <c r="AH96" s="42"/>
      <c r="AI96" s="10" t="s">
        <v>101</v>
      </c>
      <c r="AJ96" s="15"/>
    </row>
    <row r="97" spans="1:37">
      <c r="A97" s="4">
        <v>41307</v>
      </c>
      <c r="B97" s="9">
        <v>146</v>
      </c>
      <c r="C97" s="10">
        <v>12</v>
      </c>
      <c r="D97" s="10">
        <v>20</v>
      </c>
      <c r="E97" s="10">
        <v>0</v>
      </c>
      <c r="F97" s="10">
        <v>16</v>
      </c>
      <c r="G97" s="15">
        <v>0</v>
      </c>
      <c r="H97" s="12">
        <v>31</v>
      </c>
      <c r="I97" s="10">
        <v>4</v>
      </c>
      <c r="J97" s="10">
        <v>147</v>
      </c>
      <c r="K97" s="10">
        <v>6</v>
      </c>
      <c r="L97" s="10">
        <v>69</v>
      </c>
      <c r="M97" s="10">
        <v>3</v>
      </c>
      <c r="N97" s="9">
        <v>7</v>
      </c>
      <c r="O97" s="12">
        <v>2</v>
      </c>
      <c r="P97" s="9">
        <v>48</v>
      </c>
      <c r="Q97" s="10">
        <v>5</v>
      </c>
      <c r="R97" s="10">
        <v>42</v>
      </c>
      <c r="S97" s="10">
        <v>3</v>
      </c>
      <c r="T97" s="10">
        <v>23</v>
      </c>
      <c r="U97" s="10">
        <v>1</v>
      </c>
      <c r="V97" s="9">
        <v>27</v>
      </c>
      <c r="W97" s="12">
        <v>2</v>
      </c>
      <c r="X97" s="12">
        <v>39</v>
      </c>
      <c r="Y97" s="12">
        <v>3</v>
      </c>
      <c r="Z97" s="12">
        <v>36</v>
      </c>
      <c r="AA97" s="12">
        <v>5</v>
      </c>
      <c r="AB97" s="9">
        <v>19</v>
      </c>
      <c r="AC97" s="12">
        <v>3</v>
      </c>
      <c r="AD97" s="12">
        <v>26</v>
      </c>
      <c r="AE97" s="12">
        <v>2</v>
      </c>
      <c r="AF97" s="12">
        <v>75</v>
      </c>
      <c r="AG97" s="12">
        <v>4</v>
      </c>
      <c r="AH97" s="42"/>
      <c r="AI97" s="2" t="s">
        <v>100</v>
      </c>
      <c r="AJ97" s="86"/>
    </row>
    <row r="98" spans="1:37">
      <c r="A98" s="4">
        <v>41311</v>
      </c>
      <c r="B98" s="9">
        <v>26</v>
      </c>
      <c r="C98" s="10">
        <v>0</v>
      </c>
      <c r="D98" s="10">
        <v>5</v>
      </c>
      <c r="E98" s="10">
        <v>0</v>
      </c>
      <c r="F98" s="10">
        <v>2</v>
      </c>
      <c r="G98" s="15">
        <v>0</v>
      </c>
      <c r="H98" s="12">
        <v>48</v>
      </c>
      <c r="I98" s="10">
        <v>2</v>
      </c>
      <c r="J98" s="10">
        <v>49</v>
      </c>
      <c r="K98" s="10">
        <v>1</v>
      </c>
      <c r="L98" s="10">
        <v>44</v>
      </c>
      <c r="M98" s="10">
        <v>0</v>
      </c>
      <c r="N98" s="9">
        <v>0</v>
      </c>
      <c r="O98" s="12">
        <v>0</v>
      </c>
      <c r="P98" s="9">
        <v>262</v>
      </c>
      <c r="Q98" s="10">
        <v>16</v>
      </c>
      <c r="R98" s="10">
        <v>182</v>
      </c>
      <c r="S98" s="10">
        <v>7</v>
      </c>
      <c r="T98" s="10">
        <v>117</v>
      </c>
      <c r="U98" s="10">
        <v>3</v>
      </c>
      <c r="V98" s="9">
        <v>13</v>
      </c>
      <c r="W98" s="12">
        <v>0</v>
      </c>
      <c r="X98" s="12">
        <v>7</v>
      </c>
      <c r="Y98" s="12">
        <v>1</v>
      </c>
      <c r="Z98" s="12">
        <v>1</v>
      </c>
      <c r="AA98" s="12">
        <v>0</v>
      </c>
      <c r="AB98" s="9">
        <v>57</v>
      </c>
      <c r="AC98" s="12">
        <v>7</v>
      </c>
      <c r="AD98" s="12">
        <v>84</v>
      </c>
      <c r="AE98" s="12">
        <v>2</v>
      </c>
      <c r="AF98" s="12">
        <v>92</v>
      </c>
      <c r="AG98" s="12">
        <v>3</v>
      </c>
      <c r="AH98" s="42"/>
      <c r="AI98" s="122" t="s">
        <v>90</v>
      </c>
      <c r="AJ98" s="15"/>
    </row>
    <row r="99" spans="1:37">
      <c r="A99" s="4">
        <v>41315</v>
      </c>
      <c r="B99" s="9">
        <v>108</v>
      </c>
      <c r="C99" s="10">
        <v>4</v>
      </c>
      <c r="D99" s="10">
        <v>22</v>
      </c>
      <c r="E99" s="10">
        <v>4</v>
      </c>
      <c r="F99" s="10">
        <v>15</v>
      </c>
      <c r="G99" s="15">
        <v>2</v>
      </c>
      <c r="H99" s="12">
        <v>12</v>
      </c>
      <c r="I99" s="10">
        <v>0</v>
      </c>
      <c r="J99" s="10">
        <v>11</v>
      </c>
      <c r="K99" s="10">
        <v>0</v>
      </c>
      <c r="L99" s="10">
        <v>48</v>
      </c>
      <c r="M99" s="10">
        <v>6</v>
      </c>
      <c r="N99" s="9">
        <v>1</v>
      </c>
      <c r="O99" s="12">
        <v>1</v>
      </c>
      <c r="P99" s="9">
        <v>21</v>
      </c>
      <c r="Q99" s="10">
        <v>2</v>
      </c>
      <c r="R99" s="10">
        <v>19</v>
      </c>
      <c r="S99" s="10">
        <v>6</v>
      </c>
      <c r="T99" s="10">
        <v>13</v>
      </c>
      <c r="U99" s="10">
        <v>4</v>
      </c>
      <c r="V99" s="9">
        <v>17</v>
      </c>
      <c r="W99" s="12">
        <v>1</v>
      </c>
      <c r="X99" s="12">
        <v>12</v>
      </c>
      <c r="Y99" s="12">
        <v>2</v>
      </c>
      <c r="Z99" s="12">
        <v>5</v>
      </c>
      <c r="AA99" s="12">
        <v>2</v>
      </c>
      <c r="AB99" s="9">
        <v>0</v>
      </c>
      <c r="AC99" s="12">
        <v>0</v>
      </c>
      <c r="AD99" s="12">
        <v>1</v>
      </c>
      <c r="AE99" s="12">
        <v>0</v>
      </c>
      <c r="AF99" s="12">
        <v>0</v>
      </c>
      <c r="AG99" s="12">
        <v>0</v>
      </c>
      <c r="AH99" s="42"/>
      <c r="AI99" s="12" t="s">
        <v>143</v>
      </c>
      <c r="AJ99" s="15"/>
    </row>
    <row r="100" spans="1:37">
      <c r="A100" s="4">
        <v>41319</v>
      </c>
      <c r="B100" s="9">
        <v>283</v>
      </c>
      <c r="C100" s="10">
        <v>16</v>
      </c>
      <c r="D100" s="10">
        <v>75</v>
      </c>
      <c r="E100" s="10">
        <v>4</v>
      </c>
      <c r="F100" s="10">
        <v>30</v>
      </c>
      <c r="G100" s="15">
        <v>1</v>
      </c>
      <c r="H100" s="12">
        <v>8</v>
      </c>
      <c r="I100" s="12">
        <v>1</v>
      </c>
      <c r="J100" s="12">
        <v>24</v>
      </c>
      <c r="K100" s="12">
        <v>0</v>
      </c>
      <c r="L100" s="12">
        <v>10</v>
      </c>
      <c r="M100" s="12">
        <v>0</v>
      </c>
      <c r="N100" s="9">
        <v>30</v>
      </c>
      <c r="O100" s="12">
        <v>6</v>
      </c>
      <c r="P100" s="9">
        <v>18</v>
      </c>
      <c r="Q100" s="10">
        <v>1</v>
      </c>
      <c r="R100" s="10">
        <v>185</v>
      </c>
      <c r="S100" s="10">
        <v>20</v>
      </c>
      <c r="T100" s="10">
        <v>30</v>
      </c>
      <c r="U100" s="10">
        <v>1</v>
      </c>
      <c r="V100" s="9">
        <v>4</v>
      </c>
      <c r="W100" s="12">
        <v>2</v>
      </c>
      <c r="X100" s="12">
        <v>4</v>
      </c>
      <c r="Y100" s="12">
        <v>0</v>
      </c>
      <c r="Z100" s="12">
        <v>3</v>
      </c>
      <c r="AA100" s="12">
        <v>0</v>
      </c>
      <c r="AB100" s="9">
        <v>8</v>
      </c>
      <c r="AC100" s="12">
        <v>2</v>
      </c>
      <c r="AD100" s="12">
        <v>37</v>
      </c>
      <c r="AE100" s="12">
        <v>7</v>
      </c>
      <c r="AF100" s="12">
        <v>3</v>
      </c>
      <c r="AG100" s="12">
        <v>0</v>
      </c>
      <c r="AH100" s="42"/>
      <c r="AI100" s="122" t="s">
        <v>99</v>
      </c>
      <c r="AJ100" s="15"/>
    </row>
    <row r="101" spans="1:37">
      <c r="A101" s="4">
        <v>41320</v>
      </c>
      <c r="B101" s="9">
        <v>52</v>
      </c>
      <c r="C101" s="10">
        <v>0</v>
      </c>
      <c r="D101" s="10">
        <v>17</v>
      </c>
      <c r="E101" s="10">
        <v>0</v>
      </c>
      <c r="F101" s="10">
        <v>15</v>
      </c>
      <c r="G101" s="15">
        <v>0</v>
      </c>
      <c r="H101" s="12">
        <v>89</v>
      </c>
      <c r="I101" s="12">
        <v>5</v>
      </c>
      <c r="J101" s="12">
        <v>430</v>
      </c>
      <c r="K101" s="12">
        <v>8</v>
      </c>
      <c r="L101" s="12">
        <v>387</v>
      </c>
      <c r="M101" s="12">
        <v>5</v>
      </c>
      <c r="N101" s="9">
        <v>75</v>
      </c>
      <c r="O101" s="12">
        <v>9</v>
      </c>
      <c r="P101" s="9">
        <v>6</v>
      </c>
      <c r="Q101" s="10">
        <v>0</v>
      </c>
      <c r="R101" s="10">
        <v>19</v>
      </c>
      <c r="S101" s="10">
        <v>1</v>
      </c>
      <c r="T101" s="10">
        <v>5</v>
      </c>
      <c r="U101" s="10">
        <v>0</v>
      </c>
      <c r="V101" s="9">
        <v>66</v>
      </c>
      <c r="W101" s="12">
        <v>1</v>
      </c>
      <c r="X101" s="12">
        <v>16</v>
      </c>
      <c r="Y101" s="12">
        <v>0</v>
      </c>
      <c r="Z101" s="12">
        <v>20</v>
      </c>
      <c r="AA101" s="12">
        <v>0</v>
      </c>
      <c r="AB101" s="9">
        <v>3</v>
      </c>
      <c r="AC101" s="12">
        <v>0</v>
      </c>
      <c r="AD101" s="12">
        <v>5</v>
      </c>
      <c r="AE101" s="12">
        <v>0</v>
      </c>
      <c r="AF101" s="12">
        <v>2</v>
      </c>
      <c r="AG101" s="12">
        <v>0</v>
      </c>
      <c r="AH101" s="42"/>
      <c r="AI101" s="122" t="s">
        <v>96</v>
      </c>
      <c r="AJ101" s="15"/>
    </row>
    <row r="102" spans="1:37">
      <c r="A102" s="4">
        <v>41323</v>
      </c>
      <c r="B102" s="9">
        <v>3</v>
      </c>
      <c r="C102" s="10">
        <v>1</v>
      </c>
      <c r="D102" s="10">
        <v>1</v>
      </c>
      <c r="E102" s="10">
        <v>1</v>
      </c>
      <c r="F102" s="10">
        <v>8</v>
      </c>
      <c r="G102" s="15">
        <v>5</v>
      </c>
      <c r="H102" s="12">
        <v>210</v>
      </c>
      <c r="I102" s="10">
        <v>8</v>
      </c>
      <c r="J102" s="10">
        <v>53</v>
      </c>
      <c r="K102" s="10">
        <v>3</v>
      </c>
      <c r="L102" s="10">
        <v>27</v>
      </c>
      <c r="M102" s="10">
        <v>0</v>
      </c>
      <c r="N102" s="9">
        <v>215</v>
      </c>
      <c r="O102" s="12">
        <v>49</v>
      </c>
      <c r="P102" s="9">
        <v>21</v>
      </c>
      <c r="Q102" s="10">
        <v>0</v>
      </c>
      <c r="R102" s="10">
        <v>51</v>
      </c>
      <c r="S102" s="10">
        <v>14</v>
      </c>
      <c r="T102" s="10">
        <v>16</v>
      </c>
      <c r="U102" s="10">
        <v>3</v>
      </c>
      <c r="V102" s="9">
        <v>7</v>
      </c>
      <c r="W102" s="12">
        <v>1</v>
      </c>
      <c r="X102" s="12">
        <v>3</v>
      </c>
      <c r="Y102" s="12">
        <v>1</v>
      </c>
      <c r="Z102" s="12">
        <v>3</v>
      </c>
      <c r="AA102" s="12">
        <v>1</v>
      </c>
      <c r="AB102" s="9">
        <v>19</v>
      </c>
      <c r="AC102" s="12">
        <v>6</v>
      </c>
      <c r="AD102" s="12">
        <v>24</v>
      </c>
      <c r="AE102" s="12">
        <v>5</v>
      </c>
      <c r="AF102" s="12">
        <v>16</v>
      </c>
      <c r="AG102" s="12">
        <v>4</v>
      </c>
      <c r="AH102" s="42"/>
      <c r="AI102" s="12" t="s">
        <v>94</v>
      </c>
      <c r="AJ102" s="15"/>
    </row>
    <row r="103" spans="1:37">
      <c r="A103" s="4">
        <v>41324</v>
      </c>
      <c r="B103" s="9">
        <v>20</v>
      </c>
      <c r="C103" s="10">
        <v>1</v>
      </c>
      <c r="D103" s="10">
        <v>5</v>
      </c>
      <c r="E103" s="10">
        <v>0</v>
      </c>
      <c r="F103" s="10">
        <v>3</v>
      </c>
      <c r="G103" s="15">
        <v>2</v>
      </c>
      <c r="H103" s="12">
        <v>51</v>
      </c>
      <c r="I103" s="10">
        <v>1</v>
      </c>
      <c r="J103" s="10">
        <v>49</v>
      </c>
      <c r="K103" s="10">
        <v>3</v>
      </c>
      <c r="L103" s="10">
        <v>18</v>
      </c>
      <c r="M103" s="10">
        <v>0</v>
      </c>
      <c r="N103" s="9">
        <v>18</v>
      </c>
      <c r="O103" s="12">
        <v>14</v>
      </c>
      <c r="P103" s="9">
        <v>3</v>
      </c>
      <c r="Q103" s="10">
        <v>0</v>
      </c>
      <c r="R103" s="10">
        <v>2</v>
      </c>
      <c r="S103" s="10">
        <v>0</v>
      </c>
      <c r="T103" s="10">
        <v>9</v>
      </c>
      <c r="U103" s="10">
        <v>1</v>
      </c>
      <c r="V103" s="9">
        <v>52</v>
      </c>
      <c r="W103" s="12">
        <v>1</v>
      </c>
      <c r="X103" s="12">
        <v>6</v>
      </c>
      <c r="Y103" s="12">
        <v>1</v>
      </c>
      <c r="Z103" s="12">
        <v>1</v>
      </c>
      <c r="AA103" s="12">
        <v>1</v>
      </c>
      <c r="AB103" s="9">
        <v>7</v>
      </c>
      <c r="AC103" s="12">
        <v>2</v>
      </c>
      <c r="AD103" s="12">
        <v>3</v>
      </c>
      <c r="AE103" s="12">
        <v>1</v>
      </c>
      <c r="AF103" s="12">
        <v>3</v>
      </c>
      <c r="AG103" s="12">
        <v>1</v>
      </c>
      <c r="AH103" s="42"/>
      <c r="AI103" s="12" t="s">
        <v>93</v>
      </c>
      <c r="AJ103" s="15"/>
    </row>
    <row r="104" spans="1:37">
      <c r="A104" s="109">
        <v>41332</v>
      </c>
      <c r="B104" s="9">
        <v>3</v>
      </c>
      <c r="C104" s="10">
        <v>0</v>
      </c>
      <c r="D104" s="10">
        <v>2</v>
      </c>
      <c r="E104" s="10">
        <v>0</v>
      </c>
      <c r="F104" s="10">
        <v>10</v>
      </c>
      <c r="G104" s="15">
        <v>0</v>
      </c>
      <c r="H104" s="12">
        <v>2</v>
      </c>
      <c r="I104" s="10">
        <v>0</v>
      </c>
      <c r="J104" s="10">
        <v>7</v>
      </c>
      <c r="K104" s="10">
        <v>1</v>
      </c>
      <c r="L104" s="10">
        <v>6</v>
      </c>
      <c r="M104" s="10">
        <v>1</v>
      </c>
      <c r="N104" s="9">
        <v>4</v>
      </c>
      <c r="O104" s="12">
        <v>4</v>
      </c>
      <c r="P104" s="9">
        <v>9</v>
      </c>
      <c r="Q104" s="10">
        <v>1</v>
      </c>
      <c r="R104" s="10">
        <v>5</v>
      </c>
      <c r="S104" s="10">
        <v>1</v>
      </c>
      <c r="T104" s="10">
        <v>19</v>
      </c>
      <c r="U104" s="10">
        <v>1</v>
      </c>
      <c r="V104" s="9">
        <v>5</v>
      </c>
      <c r="W104" s="12">
        <v>1</v>
      </c>
      <c r="X104" s="12">
        <v>10</v>
      </c>
      <c r="Y104" s="12">
        <v>0</v>
      </c>
      <c r="Z104" s="12">
        <v>13</v>
      </c>
      <c r="AA104" s="12">
        <v>1</v>
      </c>
      <c r="AB104" s="9">
        <v>5</v>
      </c>
      <c r="AC104" s="12">
        <v>0</v>
      </c>
      <c r="AD104" s="12">
        <v>22</v>
      </c>
      <c r="AE104" s="12">
        <v>5</v>
      </c>
      <c r="AF104" s="12">
        <v>3</v>
      </c>
      <c r="AG104" s="12">
        <v>1</v>
      </c>
      <c r="AH104" s="42"/>
      <c r="AI104" s="12" t="s">
        <v>98</v>
      </c>
      <c r="AJ104" s="15"/>
    </row>
    <row r="105" spans="1:37">
      <c r="A105" s="109">
        <v>41333</v>
      </c>
      <c r="B105" s="9">
        <v>68</v>
      </c>
      <c r="C105" s="10">
        <v>14</v>
      </c>
      <c r="D105" s="10">
        <v>29</v>
      </c>
      <c r="E105" s="10">
        <v>8</v>
      </c>
      <c r="F105" s="10">
        <v>40</v>
      </c>
      <c r="G105" s="15">
        <v>6</v>
      </c>
      <c r="H105" s="12">
        <v>87</v>
      </c>
      <c r="I105" s="10">
        <v>7</v>
      </c>
      <c r="J105" s="10">
        <v>370</v>
      </c>
      <c r="K105" s="10">
        <v>16</v>
      </c>
      <c r="L105" s="10">
        <v>296</v>
      </c>
      <c r="M105" s="10">
        <v>15</v>
      </c>
      <c r="N105" s="9">
        <v>3</v>
      </c>
      <c r="O105" s="12">
        <v>1</v>
      </c>
      <c r="P105" s="9">
        <v>176</v>
      </c>
      <c r="Q105" s="10">
        <v>12</v>
      </c>
      <c r="R105" s="10">
        <v>133</v>
      </c>
      <c r="S105" s="10">
        <v>17</v>
      </c>
      <c r="T105" s="10">
        <v>60</v>
      </c>
      <c r="U105" s="10">
        <v>4</v>
      </c>
      <c r="V105" s="9">
        <v>8</v>
      </c>
      <c r="W105" s="12">
        <v>0</v>
      </c>
      <c r="X105" s="12">
        <v>0</v>
      </c>
      <c r="Y105" s="12">
        <v>0</v>
      </c>
      <c r="Z105" s="12">
        <v>1</v>
      </c>
      <c r="AA105" s="12">
        <v>0</v>
      </c>
      <c r="AB105" s="9">
        <v>21</v>
      </c>
      <c r="AC105" s="12">
        <v>0</v>
      </c>
      <c r="AD105" s="12">
        <v>57</v>
      </c>
      <c r="AE105" s="12">
        <v>3</v>
      </c>
      <c r="AF105" s="12">
        <v>454</v>
      </c>
      <c r="AG105" s="12">
        <v>27</v>
      </c>
      <c r="AH105" s="91"/>
      <c r="AI105" s="122" t="s">
        <v>135</v>
      </c>
      <c r="AJ105" s="15"/>
    </row>
    <row r="106" spans="1:37">
      <c r="A106" s="4">
        <v>41338</v>
      </c>
      <c r="B106" s="9">
        <v>46</v>
      </c>
      <c r="C106" s="10">
        <v>1</v>
      </c>
      <c r="D106" s="10">
        <v>38</v>
      </c>
      <c r="E106" s="10">
        <v>0</v>
      </c>
      <c r="F106" s="10">
        <v>47</v>
      </c>
      <c r="G106" s="15">
        <v>0</v>
      </c>
      <c r="H106" s="12">
        <v>207</v>
      </c>
      <c r="I106" s="10">
        <v>25</v>
      </c>
      <c r="J106" s="10">
        <v>240</v>
      </c>
      <c r="K106" s="10">
        <v>18</v>
      </c>
      <c r="L106" s="10">
        <v>244</v>
      </c>
      <c r="M106" s="10">
        <v>20</v>
      </c>
      <c r="N106" s="9">
        <v>1</v>
      </c>
      <c r="O106" s="12">
        <v>0</v>
      </c>
      <c r="P106" s="9">
        <v>198</v>
      </c>
      <c r="Q106" s="10">
        <v>11</v>
      </c>
      <c r="R106" s="10">
        <v>279</v>
      </c>
      <c r="S106" s="10">
        <v>20</v>
      </c>
      <c r="T106" s="10">
        <v>144</v>
      </c>
      <c r="U106" s="10">
        <v>4</v>
      </c>
      <c r="V106" s="9">
        <v>71</v>
      </c>
      <c r="W106" s="12">
        <v>13</v>
      </c>
      <c r="X106" s="12">
        <v>54</v>
      </c>
      <c r="Y106" s="12">
        <v>5</v>
      </c>
      <c r="Z106" s="12">
        <v>165</v>
      </c>
      <c r="AA106" s="12">
        <v>10</v>
      </c>
      <c r="AB106" s="9">
        <v>174</v>
      </c>
      <c r="AC106" s="12">
        <v>7</v>
      </c>
      <c r="AD106" s="12">
        <v>121</v>
      </c>
      <c r="AE106" s="12">
        <v>4</v>
      </c>
      <c r="AF106" s="12">
        <v>45</v>
      </c>
      <c r="AG106" s="12">
        <v>1</v>
      </c>
      <c r="AH106" s="91"/>
      <c r="AI106" s="122" t="s">
        <v>110</v>
      </c>
      <c r="AJ106" s="15"/>
    </row>
    <row r="107" spans="1:37">
      <c r="A107" s="4">
        <v>41339</v>
      </c>
      <c r="B107" s="9">
        <v>54</v>
      </c>
      <c r="C107" s="10">
        <v>2</v>
      </c>
      <c r="D107" s="10">
        <v>73</v>
      </c>
      <c r="E107" s="10">
        <v>0</v>
      </c>
      <c r="F107" s="10">
        <v>33</v>
      </c>
      <c r="G107" s="15">
        <v>0</v>
      </c>
      <c r="H107" s="12">
        <v>4</v>
      </c>
      <c r="I107" s="10">
        <v>0</v>
      </c>
      <c r="J107" s="10">
        <v>28</v>
      </c>
      <c r="K107" s="10">
        <v>1</v>
      </c>
      <c r="L107" s="10">
        <v>131</v>
      </c>
      <c r="M107" s="10">
        <v>8</v>
      </c>
      <c r="N107" s="9">
        <v>18</v>
      </c>
      <c r="O107" s="12">
        <v>4</v>
      </c>
      <c r="P107" s="9">
        <v>20</v>
      </c>
      <c r="Q107" s="10">
        <v>0</v>
      </c>
      <c r="R107" s="10">
        <v>14</v>
      </c>
      <c r="S107" s="10">
        <v>1</v>
      </c>
      <c r="T107" s="10">
        <v>8</v>
      </c>
      <c r="U107" s="10">
        <v>2</v>
      </c>
      <c r="V107" s="9">
        <v>48</v>
      </c>
      <c r="W107" s="12">
        <v>2</v>
      </c>
      <c r="X107" s="12">
        <v>76</v>
      </c>
      <c r="Y107" s="12">
        <v>6</v>
      </c>
      <c r="Z107" s="12">
        <v>40</v>
      </c>
      <c r="AA107" s="12">
        <v>3</v>
      </c>
      <c r="AB107" s="9">
        <v>45</v>
      </c>
      <c r="AC107" s="12">
        <v>5</v>
      </c>
      <c r="AD107" s="12">
        <v>9</v>
      </c>
      <c r="AE107" s="12">
        <v>0</v>
      </c>
      <c r="AF107" s="12">
        <v>18</v>
      </c>
      <c r="AG107" s="12">
        <v>0</v>
      </c>
      <c r="AH107" s="42"/>
      <c r="AI107" s="122" t="s">
        <v>124</v>
      </c>
      <c r="AJ107" s="15"/>
    </row>
    <row r="108" spans="1:37">
      <c r="A108" s="4">
        <v>41346</v>
      </c>
      <c r="B108" s="9">
        <v>4</v>
      </c>
      <c r="C108" s="10">
        <v>1</v>
      </c>
      <c r="D108" s="10">
        <v>3</v>
      </c>
      <c r="E108" s="10">
        <v>1</v>
      </c>
      <c r="F108" s="10">
        <v>2</v>
      </c>
      <c r="G108" s="15">
        <v>0</v>
      </c>
      <c r="H108" s="12">
        <v>24</v>
      </c>
      <c r="I108" s="10">
        <v>1</v>
      </c>
      <c r="J108" s="10">
        <v>43</v>
      </c>
      <c r="K108" s="10">
        <v>1</v>
      </c>
      <c r="L108" s="10">
        <v>23</v>
      </c>
      <c r="M108" s="15">
        <v>0</v>
      </c>
      <c r="N108" s="9">
        <v>3</v>
      </c>
      <c r="O108" s="15">
        <v>1</v>
      </c>
      <c r="P108" s="9">
        <v>21</v>
      </c>
      <c r="Q108" s="10">
        <v>0</v>
      </c>
      <c r="R108" s="10">
        <v>56</v>
      </c>
      <c r="S108" s="10">
        <v>9</v>
      </c>
      <c r="T108" s="10">
        <v>11</v>
      </c>
      <c r="U108" s="15">
        <v>0</v>
      </c>
      <c r="V108" s="9">
        <v>7</v>
      </c>
      <c r="W108" s="12">
        <v>0</v>
      </c>
      <c r="X108" s="12">
        <v>12</v>
      </c>
      <c r="Y108" s="12">
        <v>0</v>
      </c>
      <c r="Z108" s="12">
        <v>9</v>
      </c>
      <c r="AA108" s="15">
        <v>0</v>
      </c>
      <c r="AB108" s="9">
        <v>3</v>
      </c>
      <c r="AC108" s="12">
        <v>0</v>
      </c>
      <c r="AD108" s="12">
        <v>15</v>
      </c>
      <c r="AE108" s="12">
        <v>0</v>
      </c>
      <c r="AF108" s="12">
        <v>11</v>
      </c>
      <c r="AG108" s="12">
        <v>0</v>
      </c>
      <c r="AH108" s="42"/>
      <c r="AI108" s="122" t="s">
        <v>123</v>
      </c>
      <c r="AJ108" s="15"/>
    </row>
    <row r="109" spans="1:37">
      <c r="A109" s="4">
        <v>41348</v>
      </c>
      <c r="B109" s="9">
        <v>24</v>
      </c>
      <c r="C109" s="10">
        <v>3</v>
      </c>
      <c r="D109" s="10">
        <v>9</v>
      </c>
      <c r="E109" s="10">
        <v>0</v>
      </c>
      <c r="F109" s="10">
        <v>20</v>
      </c>
      <c r="G109" s="15">
        <v>3</v>
      </c>
      <c r="H109" s="12">
        <v>124</v>
      </c>
      <c r="I109" s="10">
        <v>7</v>
      </c>
      <c r="J109" s="10">
        <v>29</v>
      </c>
      <c r="K109" s="10">
        <v>5</v>
      </c>
      <c r="L109" s="10">
        <v>39</v>
      </c>
      <c r="M109" s="15">
        <v>4</v>
      </c>
      <c r="N109" s="9">
        <v>5</v>
      </c>
      <c r="O109" s="15">
        <v>2</v>
      </c>
      <c r="P109" s="9">
        <v>54</v>
      </c>
      <c r="Q109" s="10">
        <v>2</v>
      </c>
      <c r="R109" s="10">
        <v>56</v>
      </c>
      <c r="S109" s="10">
        <v>1</v>
      </c>
      <c r="T109" s="10">
        <v>14</v>
      </c>
      <c r="U109" s="15">
        <v>1</v>
      </c>
      <c r="V109" s="9">
        <v>45</v>
      </c>
      <c r="W109" s="12">
        <v>1</v>
      </c>
      <c r="X109" s="12">
        <v>16</v>
      </c>
      <c r="Y109" s="12">
        <v>1</v>
      </c>
      <c r="Z109" s="12">
        <v>10</v>
      </c>
      <c r="AA109" s="15">
        <v>1</v>
      </c>
      <c r="AB109" s="9">
        <v>24</v>
      </c>
      <c r="AC109" s="12">
        <v>7</v>
      </c>
      <c r="AD109" s="12">
        <v>18</v>
      </c>
      <c r="AE109" s="12">
        <v>2</v>
      </c>
      <c r="AF109" s="12">
        <v>31</v>
      </c>
      <c r="AG109" s="12">
        <v>0</v>
      </c>
      <c r="AH109" s="42"/>
      <c r="AI109" s="122" t="s">
        <v>126</v>
      </c>
      <c r="AJ109" s="15"/>
    </row>
    <row r="110" spans="1:37">
      <c r="A110" s="4">
        <v>41354</v>
      </c>
      <c r="B110" s="72"/>
      <c r="C110" s="142"/>
      <c r="D110" s="142"/>
      <c r="E110" s="142"/>
      <c r="F110" s="142"/>
      <c r="G110" s="143"/>
      <c r="H110" s="12">
        <v>58</v>
      </c>
      <c r="I110" s="10">
        <v>3</v>
      </c>
      <c r="J110" s="10">
        <v>117</v>
      </c>
      <c r="K110" s="10">
        <v>11</v>
      </c>
      <c r="L110" s="10">
        <v>72</v>
      </c>
      <c r="M110" s="15">
        <v>5</v>
      </c>
      <c r="N110" s="9">
        <v>1</v>
      </c>
      <c r="O110" s="15">
        <v>0</v>
      </c>
      <c r="P110" s="9">
        <v>7</v>
      </c>
      <c r="Q110" s="10">
        <v>0</v>
      </c>
      <c r="R110" s="10">
        <v>49</v>
      </c>
      <c r="S110" s="10">
        <v>1</v>
      </c>
      <c r="T110" s="10">
        <v>361</v>
      </c>
      <c r="U110" s="15">
        <v>7</v>
      </c>
      <c r="V110" s="9">
        <v>66</v>
      </c>
      <c r="W110" s="12">
        <v>2</v>
      </c>
      <c r="X110" s="12">
        <v>41</v>
      </c>
      <c r="Y110" s="12">
        <v>0</v>
      </c>
      <c r="Z110" s="12">
        <v>28</v>
      </c>
      <c r="AA110" s="15">
        <v>2</v>
      </c>
      <c r="AB110" s="12">
        <v>11</v>
      </c>
      <c r="AC110" s="12">
        <v>1</v>
      </c>
      <c r="AD110" s="12">
        <v>47</v>
      </c>
      <c r="AE110" s="12">
        <v>3</v>
      </c>
      <c r="AF110" s="12">
        <v>26</v>
      </c>
      <c r="AG110" s="12">
        <v>5</v>
      </c>
      <c r="AH110" s="42"/>
      <c r="AI110" s="122" t="s">
        <v>141</v>
      </c>
      <c r="AJ110" s="15"/>
    </row>
    <row r="111" spans="1:37">
      <c r="A111" s="4">
        <v>41355</v>
      </c>
      <c r="B111" s="12">
        <v>244</v>
      </c>
      <c r="C111" s="10">
        <v>26</v>
      </c>
      <c r="D111" s="10">
        <v>93</v>
      </c>
      <c r="E111" s="10">
        <v>3</v>
      </c>
      <c r="F111" s="10">
        <v>31</v>
      </c>
      <c r="G111" s="15">
        <v>1</v>
      </c>
      <c r="H111" s="12">
        <v>33</v>
      </c>
      <c r="I111" s="10">
        <v>5</v>
      </c>
      <c r="J111" s="10">
        <v>15</v>
      </c>
      <c r="K111" s="10">
        <v>3</v>
      </c>
      <c r="L111" s="10">
        <v>5</v>
      </c>
      <c r="M111" s="15">
        <v>0</v>
      </c>
      <c r="N111" s="9">
        <v>0</v>
      </c>
      <c r="O111" s="15">
        <v>0</v>
      </c>
      <c r="P111" s="9">
        <v>122</v>
      </c>
      <c r="Q111" s="10">
        <v>2</v>
      </c>
      <c r="R111" s="10">
        <v>94</v>
      </c>
      <c r="S111" s="10">
        <v>7</v>
      </c>
      <c r="T111" s="10">
        <v>97</v>
      </c>
      <c r="U111" s="15">
        <v>2</v>
      </c>
      <c r="V111" s="9">
        <v>6</v>
      </c>
      <c r="W111" s="12">
        <v>0</v>
      </c>
      <c r="X111" s="12">
        <v>1</v>
      </c>
      <c r="Y111" s="12">
        <v>0</v>
      </c>
      <c r="Z111" s="12">
        <v>0</v>
      </c>
      <c r="AA111" s="15">
        <v>0</v>
      </c>
      <c r="AB111" s="12">
        <v>1</v>
      </c>
      <c r="AC111" s="12">
        <v>0</v>
      </c>
      <c r="AD111" s="12">
        <v>1</v>
      </c>
      <c r="AE111" s="12">
        <v>0</v>
      </c>
      <c r="AF111" s="12">
        <v>5</v>
      </c>
      <c r="AG111" s="12">
        <v>1</v>
      </c>
      <c r="AH111" s="42"/>
      <c r="AI111" s="12" t="s">
        <v>129</v>
      </c>
      <c r="AJ111" s="15"/>
      <c r="AK111" s="9"/>
    </row>
    <row r="112" spans="1:37">
      <c r="A112" s="4">
        <v>41358</v>
      </c>
      <c r="B112" s="12">
        <v>249</v>
      </c>
      <c r="C112" s="10">
        <v>13</v>
      </c>
      <c r="D112" s="10">
        <v>160</v>
      </c>
      <c r="E112" s="10">
        <v>11</v>
      </c>
      <c r="F112" s="10">
        <v>124</v>
      </c>
      <c r="G112" s="15">
        <v>8</v>
      </c>
      <c r="H112" s="12">
        <v>25</v>
      </c>
      <c r="I112" s="10">
        <v>0</v>
      </c>
      <c r="J112" s="10">
        <v>32</v>
      </c>
      <c r="K112" s="10">
        <v>3</v>
      </c>
      <c r="L112" s="10">
        <v>30</v>
      </c>
      <c r="M112" s="15">
        <v>0</v>
      </c>
      <c r="N112" s="12">
        <v>5</v>
      </c>
      <c r="O112" s="15">
        <v>2</v>
      </c>
      <c r="P112" s="12">
        <v>40</v>
      </c>
      <c r="Q112" s="10">
        <v>1</v>
      </c>
      <c r="R112" s="10">
        <v>56</v>
      </c>
      <c r="S112" s="10">
        <v>4</v>
      </c>
      <c r="T112" s="10">
        <v>20</v>
      </c>
      <c r="U112" s="15">
        <v>1</v>
      </c>
      <c r="V112" s="12">
        <v>47</v>
      </c>
      <c r="W112" s="12">
        <v>2</v>
      </c>
      <c r="X112" s="12">
        <v>79</v>
      </c>
      <c r="Y112" s="12">
        <v>4</v>
      </c>
      <c r="Z112" s="12">
        <v>48</v>
      </c>
      <c r="AA112" s="15">
        <v>0</v>
      </c>
      <c r="AB112" s="12">
        <v>99</v>
      </c>
      <c r="AC112" s="12">
        <v>3</v>
      </c>
      <c r="AD112" s="12">
        <v>67</v>
      </c>
      <c r="AE112" s="12">
        <v>3</v>
      </c>
      <c r="AF112" s="12">
        <v>44</v>
      </c>
      <c r="AG112" s="12">
        <v>2</v>
      </c>
      <c r="AH112" s="42"/>
      <c r="AI112" s="12" t="s">
        <v>138</v>
      </c>
      <c r="AJ112" s="15"/>
      <c r="AK112" s="9"/>
    </row>
    <row r="113" spans="1:37" ht="15.75" thickBot="1">
      <c r="A113" s="4">
        <v>41361</v>
      </c>
      <c r="B113" s="99">
        <v>78</v>
      </c>
      <c r="C113" s="99">
        <v>3</v>
      </c>
      <c r="D113" s="99">
        <v>32</v>
      </c>
      <c r="E113" s="99">
        <v>4</v>
      </c>
      <c r="F113" s="99">
        <v>17</v>
      </c>
      <c r="G113" s="16">
        <v>0</v>
      </c>
      <c r="H113" s="99">
        <v>29</v>
      </c>
      <c r="I113" s="99">
        <v>4</v>
      </c>
      <c r="J113" s="99">
        <v>33</v>
      </c>
      <c r="K113" s="99">
        <v>2</v>
      </c>
      <c r="L113" s="99">
        <v>13</v>
      </c>
      <c r="M113" s="16">
        <v>1</v>
      </c>
      <c r="N113" s="104">
        <v>2</v>
      </c>
      <c r="O113" s="16">
        <v>0</v>
      </c>
      <c r="P113" s="99">
        <v>5</v>
      </c>
      <c r="Q113" s="99">
        <v>0</v>
      </c>
      <c r="R113" s="99">
        <v>7</v>
      </c>
      <c r="S113" s="99">
        <v>2</v>
      </c>
      <c r="T113" s="99">
        <v>15</v>
      </c>
      <c r="U113" s="16">
        <v>2</v>
      </c>
      <c r="V113" s="99">
        <v>21</v>
      </c>
      <c r="W113" s="99">
        <v>5</v>
      </c>
      <c r="X113" s="99">
        <v>4</v>
      </c>
      <c r="Y113" s="99">
        <v>0</v>
      </c>
      <c r="Z113" s="99">
        <v>11</v>
      </c>
      <c r="AA113" s="16">
        <v>1</v>
      </c>
      <c r="AB113" s="99">
        <v>7</v>
      </c>
      <c r="AC113" s="99">
        <v>0</v>
      </c>
      <c r="AD113" s="99">
        <v>24</v>
      </c>
      <c r="AE113" s="99">
        <v>2</v>
      </c>
      <c r="AF113" s="99">
        <v>17</v>
      </c>
      <c r="AG113" s="99">
        <v>2</v>
      </c>
      <c r="AH113" s="43"/>
      <c r="AI113" s="14" t="s">
        <v>130</v>
      </c>
      <c r="AJ113" s="16"/>
      <c r="AK113" s="9"/>
    </row>
    <row r="114" spans="1:37" ht="15">
      <c r="A114" s="6"/>
      <c r="B114" s="12">
        <f>COUNT(B88:AG113)</f>
        <v>826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89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6"/>
      <c r="AI114" s="12"/>
      <c r="AJ114" s="12"/>
    </row>
    <row r="115" spans="1:37">
      <c r="A115" s="32" t="s">
        <v>25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7">
      <c r="A116" s="1" t="s">
        <v>52</v>
      </c>
      <c r="B116" s="25"/>
      <c r="H116" s="10"/>
      <c r="Z116" s="10"/>
      <c r="AA116" s="10"/>
      <c r="AB116" s="10"/>
      <c r="AC116" s="10"/>
      <c r="AD116" s="10"/>
      <c r="AE116" s="10"/>
      <c r="AF116" s="10"/>
      <c r="AG116" s="10"/>
    </row>
    <row r="117" spans="1:37">
      <c r="A117" s="62" t="s">
        <v>0</v>
      </c>
      <c r="B117" s="64" t="s">
        <v>1</v>
      </c>
      <c r="C117" s="72" t="s">
        <v>2</v>
      </c>
      <c r="D117" s="72" t="s">
        <v>1</v>
      </c>
      <c r="E117" s="72" t="s">
        <v>2</v>
      </c>
      <c r="F117" s="72" t="s">
        <v>1</v>
      </c>
      <c r="G117" s="72" t="s">
        <v>2</v>
      </c>
      <c r="H117" s="72" t="s">
        <v>3</v>
      </c>
      <c r="I117" s="67" t="s">
        <v>4</v>
      </c>
      <c r="J117" s="72" t="s">
        <v>8</v>
      </c>
      <c r="K117" s="72" t="s">
        <v>9</v>
      </c>
      <c r="L117" s="72" t="s">
        <v>8</v>
      </c>
      <c r="M117" s="72" t="s">
        <v>9</v>
      </c>
      <c r="N117" s="72" t="s">
        <v>8</v>
      </c>
      <c r="O117" s="72" t="s">
        <v>9</v>
      </c>
      <c r="P117" s="72" t="s">
        <v>39</v>
      </c>
      <c r="Q117" s="72" t="s">
        <v>40</v>
      </c>
      <c r="R117" s="72" t="s">
        <v>39</v>
      </c>
      <c r="S117" s="72" t="s">
        <v>40</v>
      </c>
      <c r="T117" s="72" t="s">
        <v>39</v>
      </c>
      <c r="U117" s="72" t="s">
        <v>40</v>
      </c>
      <c r="V117" s="63" t="s">
        <v>5</v>
      </c>
      <c r="W117" s="72" t="s">
        <v>6</v>
      </c>
      <c r="X117" s="63" t="s">
        <v>7</v>
      </c>
      <c r="Y117" s="10"/>
      <c r="Z117" s="10"/>
      <c r="AA117" s="10"/>
      <c r="AB117" s="10"/>
    </row>
    <row r="118" spans="1:37">
      <c r="A118" s="33">
        <v>41276</v>
      </c>
      <c r="B118" s="11">
        <v>103</v>
      </c>
      <c r="C118" s="34">
        <v>20</v>
      </c>
      <c r="D118" s="34">
        <v>58</v>
      </c>
      <c r="E118" s="34">
        <v>4</v>
      </c>
      <c r="F118" s="34">
        <v>8</v>
      </c>
      <c r="G118" s="17">
        <v>2</v>
      </c>
      <c r="H118" s="34">
        <v>3</v>
      </c>
      <c r="I118" s="12">
        <v>1</v>
      </c>
      <c r="J118" s="11">
        <v>78</v>
      </c>
      <c r="K118" s="34">
        <v>4</v>
      </c>
      <c r="L118" s="34">
        <v>85</v>
      </c>
      <c r="M118" s="34">
        <v>5</v>
      </c>
      <c r="N118" s="34">
        <v>29</v>
      </c>
      <c r="O118" s="34">
        <v>6</v>
      </c>
      <c r="P118" s="11">
        <v>78</v>
      </c>
      <c r="Q118" s="34">
        <v>2</v>
      </c>
      <c r="R118" s="34">
        <v>13</v>
      </c>
      <c r="S118" s="34">
        <v>0</v>
      </c>
      <c r="T118" s="34">
        <v>7</v>
      </c>
      <c r="U118" s="34">
        <v>2</v>
      </c>
      <c r="V118" s="41"/>
      <c r="W118" s="11" t="s">
        <v>70</v>
      </c>
      <c r="X118" s="17"/>
      <c r="Y118" s="10"/>
      <c r="Z118" s="10"/>
      <c r="AA118" s="10"/>
      <c r="AB118" s="10"/>
    </row>
    <row r="119" spans="1:37">
      <c r="A119" s="7">
        <v>41281</v>
      </c>
      <c r="B119" s="9">
        <v>98</v>
      </c>
      <c r="C119" s="12">
        <v>5</v>
      </c>
      <c r="D119" s="12">
        <v>3</v>
      </c>
      <c r="E119" s="12">
        <v>1</v>
      </c>
      <c r="F119" s="12">
        <v>4</v>
      </c>
      <c r="G119" s="15">
        <v>0</v>
      </c>
      <c r="H119" s="12">
        <v>0</v>
      </c>
      <c r="I119" s="12">
        <v>0</v>
      </c>
      <c r="J119" s="9">
        <v>10</v>
      </c>
      <c r="K119" s="12">
        <v>1</v>
      </c>
      <c r="L119" s="12">
        <v>7</v>
      </c>
      <c r="M119" s="12">
        <v>0</v>
      </c>
      <c r="N119" s="12">
        <v>1</v>
      </c>
      <c r="O119" s="12">
        <v>0</v>
      </c>
      <c r="P119" s="9">
        <v>15</v>
      </c>
      <c r="Q119" s="12">
        <v>0</v>
      </c>
      <c r="R119" s="12">
        <v>7</v>
      </c>
      <c r="S119" s="12">
        <v>1</v>
      </c>
      <c r="T119" s="12">
        <v>1</v>
      </c>
      <c r="U119" s="12">
        <v>0</v>
      </c>
      <c r="V119" s="42"/>
      <c r="W119" s="12" t="s">
        <v>78</v>
      </c>
      <c r="X119" s="15"/>
      <c r="Y119" s="10"/>
      <c r="Z119" s="10"/>
      <c r="AA119" s="10"/>
      <c r="AB119" s="10"/>
    </row>
    <row r="120" spans="1:37">
      <c r="A120" s="6">
        <v>41289</v>
      </c>
      <c r="B120" s="9">
        <v>27</v>
      </c>
      <c r="C120" s="12">
        <v>1</v>
      </c>
      <c r="D120" s="12">
        <v>1</v>
      </c>
      <c r="E120" s="12">
        <v>0</v>
      </c>
      <c r="F120" s="12">
        <v>4</v>
      </c>
      <c r="G120" s="15">
        <v>0</v>
      </c>
      <c r="H120" s="12">
        <v>1</v>
      </c>
      <c r="I120" s="12">
        <v>0</v>
      </c>
      <c r="J120" s="9">
        <v>9</v>
      </c>
      <c r="K120" s="12">
        <v>0</v>
      </c>
      <c r="L120" s="12">
        <v>5</v>
      </c>
      <c r="M120" s="12">
        <v>0</v>
      </c>
      <c r="N120" s="12">
        <v>16</v>
      </c>
      <c r="O120" s="12">
        <v>0</v>
      </c>
      <c r="P120" s="9">
        <v>10</v>
      </c>
      <c r="Q120" s="12">
        <v>0</v>
      </c>
      <c r="R120" s="12">
        <v>6</v>
      </c>
      <c r="S120" s="12">
        <v>0</v>
      </c>
      <c r="T120" s="12">
        <v>10</v>
      </c>
      <c r="U120" s="12">
        <v>0</v>
      </c>
      <c r="V120" s="42"/>
      <c r="W120" s="12" t="s">
        <v>82</v>
      </c>
      <c r="X120" s="15"/>
      <c r="Y120" s="10"/>
      <c r="Z120" s="10"/>
      <c r="AA120" s="10"/>
      <c r="AB120" s="10"/>
    </row>
    <row r="121" spans="1:37">
      <c r="A121" s="4">
        <v>41296</v>
      </c>
      <c r="B121" s="9">
        <v>4</v>
      </c>
      <c r="C121" s="12">
        <v>0</v>
      </c>
      <c r="D121" s="12">
        <v>2</v>
      </c>
      <c r="E121" s="12">
        <v>0</v>
      </c>
      <c r="F121" s="12">
        <v>0</v>
      </c>
      <c r="G121" s="15">
        <v>0</v>
      </c>
      <c r="H121" s="12">
        <v>42</v>
      </c>
      <c r="I121" s="12">
        <v>5</v>
      </c>
      <c r="J121" s="9">
        <v>6</v>
      </c>
      <c r="K121" s="12">
        <v>2</v>
      </c>
      <c r="L121" s="12">
        <v>20</v>
      </c>
      <c r="M121" s="12">
        <v>0</v>
      </c>
      <c r="N121" s="12">
        <v>6</v>
      </c>
      <c r="O121" s="12">
        <v>1</v>
      </c>
      <c r="P121" s="9">
        <v>8</v>
      </c>
      <c r="Q121" s="12">
        <v>0</v>
      </c>
      <c r="R121" s="12">
        <v>8</v>
      </c>
      <c r="S121" s="12">
        <v>0</v>
      </c>
      <c r="T121" s="12">
        <v>7</v>
      </c>
      <c r="U121" s="12">
        <v>1</v>
      </c>
      <c r="V121" s="42"/>
      <c r="W121" s="12" t="s">
        <v>83</v>
      </c>
      <c r="X121" s="15"/>
      <c r="Y121" s="10"/>
      <c r="Z121" s="10"/>
      <c r="AA121" s="10"/>
      <c r="AB121" s="10"/>
    </row>
    <row r="122" spans="1:37">
      <c r="A122" s="4">
        <v>41303</v>
      </c>
      <c r="B122" s="9">
        <v>0</v>
      </c>
      <c r="C122" s="12">
        <v>0</v>
      </c>
      <c r="D122" s="12">
        <v>2</v>
      </c>
      <c r="E122" s="12">
        <v>0</v>
      </c>
      <c r="F122" s="12">
        <v>2</v>
      </c>
      <c r="G122" s="15">
        <v>0</v>
      </c>
      <c r="H122" s="12">
        <v>3</v>
      </c>
      <c r="I122" s="12">
        <v>0</v>
      </c>
      <c r="J122" s="9">
        <v>10</v>
      </c>
      <c r="K122" s="12">
        <v>2</v>
      </c>
      <c r="L122" s="12">
        <v>4</v>
      </c>
      <c r="M122" s="12">
        <v>1</v>
      </c>
      <c r="N122" s="12">
        <v>1</v>
      </c>
      <c r="O122" s="12">
        <v>0</v>
      </c>
      <c r="P122" s="9">
        <v>4</v>
      </c>
      <c r="Q122" s="12">
        <v>1</v>
      </c>
      <c r="R122" s="12">
        <v>21</v>
      </c>
      <c r="S122" s="12">
        <v>2</v>
      </c>
      <c r="T122" s="12">
        <v>19</v>
      </c>
      <c r="U122" s="12">
        <v>3</v>
      </c>
      <c r="V122" s="42"/>
      <c r="W122" s="10" t="s">
        <v>101</v>
      </c>
      <c r="X122" s="15"/>
      <c r="Y122" s="10"/>
      <c r="Z122" s="10"/>
      <c r="AA122" s="10"/>
      <c r="AB122" s="10"/>
    </row>
    <row r="123" spans="1:37">
      <c r="A123" s="4">
        <v>41315</v>
      </c>
      <c r="B123" s="9">
        <v>4</v>
      </c>
      <c r="C123" s="12">
        <v>0</v>
      </c>
      <c r="D123" s="12">
        <v>1</v>
      </c>
      <c r="E123" s="12">
        <v>0</v>
      </c>
      <c r="F123" s="12">
        <v>0</v>
      </c>
      <c r="G123" s="15">
        <v>0</v>
      </c>
      <c r="H123" s="12">
        <v>1</v>
      </c>
      <c r="I123" s="12">
        <v>1</v>
      </c>
      <c r="J123" s="9">
        <v>13</v>
      </c>
      <c r="K123" s="12">
        <v>2</v>
      </c>
      <c r="L123" s="12">
        <v>3</v>
      </c>
      <c r="M123" s="12">
        <v>0</v>
      </c>
      <c r="N123" s="12">
        <v>11</v>
      </c>
      <c r="O123" s="12">
        <v>0</v>
      </c>
      <c r="P123" s="9">
        <v>15</v>
      </c>
      <c r="Q123" s="12">
        <v>2</v>
      </c>
      <c r="R123" s="12">
        <v>38</v>
      </c>
      <c r="S123" s="12">
        <v>2</v>
      </c>
      <c r="T123" s="12">
        <v>24</v>
      </c>
      <c r="U123" s="12">
        <v>1</v>
      </c>
      <c r="V123" s="42"/>
      <c r="W123" s="122" t="s">
        <v>143</v>
      </c>
      <c r="X123" s="15"/>
      <c r="Y123" s="10"/>
      <c r="Z123" s="10"/>
      <c r="AA123" s="10"/>
      <c r="AB123" s="10"/>
    </row>
    <row r="124" spans="1:37">
      <c r="A124" s="4">
        <v>41320</v>
      </c>
      <c r="B124" s="9">
        <v>0</v>
      </c>
      <c r="C124" s="12">
        <v>0</v>
      </c>
      <c r="D124" s="12">
        <v>1</v>
      </c>
      <c r="E124" s="12">
        <v>1</v>
      </c>
      <c r="F124" s="12">
        <v>0</v>
      </c>
      <c r="G124" s="15">
        <v>0</v>
      </c>
      <c r="H124" s="12">
        <v>0</v>
      </c>
      <c r="I124" s="12">
        <v>0</v>
      </c>
      <c r="J124" s="9">
        <v>13</v>
      </c>
      <c r="K124" s="12">
        <v>1</v>
      </c>
      <c r="L124" s="12">
        <v>10</v>
      </c>
      <c r="M124" s="12">
        <v>1</v>
      </c>
      <c r="N124" s="12">
        <v>1</v>
      </c>
      <c r="O124" s="12">
        <v>0</v>
      </c>
      <c r="P124" s="9">
        <v>10</v>
      </c>
      <c r="Q124" s="12">
        <v>0</v>
      </c>
      <c r="R124" s="12">
        <v>6</v>
      </c>
      <c r="S124" s="12">
        <v>0</v>
      </c>
      <c r="T124" s="12">
        <v>5</v>
      </c>
      <c r="U124" s="12">
        <v>0</v>
      </c>
      <c r="V124" s="42"/>
      <c r="W124" s="122" t="s">
        <v>96</v>
      </c>
      <c r="X124" s="15"/>
      <c r="Y124" s="10"/>
      <c r="Z124" s="10"/>
      <c r="AA124" s="10"/>
      <c r="AB124" s="10"/>
    </row>
    <row r="125" spans="1:37">
      <c r="A125" s="4">
        <v>41324</v>
      </c>
      <c r="B125" s="9">
        <v>5</v>
      </c>
      <c r="C125" s="12">
        <v>0</v>
      </c>
      <c r="D125" s="12">
        <v>1</v>
      </c>
      <c r="E125" s="12">
        <v>1</v>
      </c>
      <c r="F125" s="12">
        <v>0</v>
      </c>
      <c r="G125" s="15">
        <v>0</v>
      </c>
      <c r="H125" s="12">
        <v>7</v>
      </c>
      <c r="I125" s="12">
        <v>6</v>
      </c>
      <c r="J125" s="9">
        <v>11</v>
      </c>
      <c r="K125" s="12">
        <v>2</v>
      </c>
      <c r="L125" s="12">
        <v>5</v>
      </c>
      <c r="M125" s="12">
        <v>2</v>
      </c>
      <c r="N125" s="12">
        <v>0</v>
      </c>
      <c r="O125" s="12">
        <v>0</v>
      </c>
      <c r="P125" s="9">
        <v>2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42"/>
      <c r="W125" s="12" t="s">
        <v>93</v>
      </c>
      <c r="X125" s="15"/>
      <c r="Y125" s="10"/>
      <c r="Z125" s="10"/>
      <c r="AA125" s="10"/>
      <c r="AB125" s="10"/>
    </row>
    <row r="126" spans="1:37">
      <c r="A126" s="4">
        <v>41332</v>
      </c>
      <c r="B126" s="9">
        <v>8</v>
      </c>
      <c r="C126" s="12">
        <v>1</v>
      </c>
      <c r="D126" s="12">
        <v>4</v>
      </c>
      <c r="E126" s="12">
        <v>1</v>
      </c>
      <c r="F126" s="12">
        <v>1</v>
      </c>
      <c r="G126" s="12">
        <v>0</v>
      </c>
      <c r="H126" s="12">
        <v>0</v>
      </c>
      <c r="I126" s="12">
        <v>0</v>
      </c>
      <c r="J126" s="9">
        <v>2</v>
      </c>
      <c r="K126" s="12">
        <v>0</v>
      </c>
      <c r="L126" s="12">
        <v>4</v>
      </c>
      <c r="M126" s="12">
        <v>0</v>
      </c>
      <c r="N126" s="12">
        <v>4</v>
      </c>
      <c r="O126" s="12">
        <v>0</v>
      </c>
      <c r="P126" s="10">
        <v>8</v>
      </c>
      <c r="Q126" s="10">
        <v>1</v>
      </c>
      <c r="R126" s="10">
        <v>5</v>
      </c>
      <c r="S126" s="10">
        <v>0</v>
      </c>
      <c r="T126" s="10">
        <v>5</v>
      </c>
      <c r="U126" s="10">
        <v>0</v>
      </c>
      <c r="V126" s="42"/>
      <c r="W126" s="12" t="s">
        <v>98</v>
      </c>
      <c r="X126" s="15"/>
      <c r="Y126" s="10"/>
      <c r="Z126" s="10"/>
      <c r="AA126" s="10"/>
      <c r="AB126" s="10"/>
    </row>
    <row r="127" spans="1:37">
      <c r="A127" s="4">
        <v>41339</v>
      </c>
      <c r="B127" s="9">
        <v>13</v>
      </c>
      <c r="C127" s="12">
        <v>2</v>
      </c>
      <c r="D127" s="12">
        <v>6</v>
      </c>
      <c r="E127" s="12">
        <v>0</v>
      </c>
      <c r="F127" s="12">
        <v>4</v>
      </c>
      <c r="G127" s="15">
        <v>0</v>
      </c>
      <c r="H127" s="12">
        <v>4</v>
      </c>
      <c r="I127" s="12">
        <v>1</v>
      </c>
      <c r="J127" s="9">
        <v>7</v>
      </c>
      <c r="K127" s="12">
        <v>1</v>
      </c>
      <c r="L127" s="12">
        <v>6</v>
      </c>
      <c r="M127" s="12">
        <v>0</v>
      </c>
      <c r="N127" s="12">
        <v>18</v>
      </c>
      <c r="O127" s="12">
        <v>0</v>
      </c>
      <c r="P127" s="9">
        <v>17</v>
      </c>
      <c r="Q127" s="12">
        <v>0</v>
      </c>
      <c r="R127" s="12">
        <v>4</v>
      </c>
      <c r="S127" s="12">
        <v>0</v>
      </c>
      <c r="T127" s="12">
        <v>3</v>
      </c>
      <c r="U127" s="12">
        <v>0</v>
      </c>
      <c r="V127" s="42"/>
      <c r="W127" s="122" t="s">
        <v>124</v>
      </c>
      <c r="X127" s="15"/>
      <c r="Y127" s="10"/>
      <c r="Z127" s="10"/>
      <c r="AA127" s="10"/>
      <c r="AB127" s="10"/>
    </row>
    <row r="128" spans="1:37">
      <c r="A128" s="4">
        <v>41348</v>
      </c>
      <c r="B128" s="9">
        <v>81</v>
      </c>
      <c r="C128" s="12">
        <v>6</v>
      </c>
      <c r="D128" s="12">
        <v>13</v>
      </c>
      <c r="E128" s="12">
        <v>1</v>
      </c>
      <c r="F128" s="12">
        <v>3</v>
      </c>
      <c r="G128" s="15">
        <v>0</v>
      </c>
      <c r="H128" s="12">
        <v>21</v>
      </c>
      <c r="I128" s="12">
        <v>4</v>
      </c>
      <c r="J128" s="9">
        <v>33</v>
      </c>
      <c r="K128" s="12">
        <v>4</v>
      </c>
      <c r="L128" s="12">
        <v>25</v>
      </c>
      <c r="M128" s="12">
        <v>1</v>
      </c>
      <c r="N128" s="12">
        <v>29</v>
      </c>
      <c r="O128" s="12">
        <v>6</v>
      </c>
      <c r="P128" s="9">
        <v>35</v>
      </c>
      <c r="Q128" s="12">
        <v>11</v>
      </c>
      <c r="R128" s="12">
        <v>37</v>
      </c>
      <c r="S128" s="12">
        <v>7</v>
      </c>
      <c r="T128" s="12">
        <v>37</v>
      </c>
      <c r="U128" s="12">
        <v>4</v>
      </c>
      <c r="V128" s="42"/>
      <c r="W128" s="122" t="s">
        <v>126</v>
      </c>
      <c r="X128" s="15"/>
      <c r="Y128" s="10"/>
      <c r="Z128" s="10"/>
      <c r="AA128" s="10"/>
      <c r="AB128" s="10"/>
    </row>
    <row r="129" spans="1:33">
      <c r="A129" s="4">
        <v>41355</v>
      </c>
      <c r="B129" s="9">
        <v>137</v>
      </c>
      <c r="C129" s="12">
        <v>1</v>
      </c>
      <c r="D129" s="12">
        <v>226</v>
      </c>
      <c r="E129" s="12">
        <v>3</v>
      </c>
      <c r="F129" s="12">
        <v>27</v>
      </c>
      <c r="G129" s="15">
        <v>3</v>
      </c>
      <c r="H129" s="12">
        <v>0</v>
      </c>
      <c r="I129" s="12">
        <v>0</v>
      </c>
      <c r="J129" s="9">
        <v>23</v>
      </c>
      <c r="K129" s="12">
        <v>1</v>
      </c>
      <c r="L129" s="12">
        <v>36</v>
      </c>
      <c r="M129" s="12">
        <v>7</v>
      </c>
      <c r="N129" s="12">
        <v>32</v>
      </c>
      <c r="O129" s="12">
        <v>1</v>
      </c>
      <c r="P129" s="9">
        <v>670</v>
      </c>
      <c r="Q129" s="12">
        <v>16</v>
      </c>
      <c r="R129" s="12">
        <v>385</v>
      </c>
      <c r="S129" s="12">
        <v>18</v>
      </c>
      <c r="T129" s="12">
        <v>408</v>
      </c>
      <c r="U129" s="12">
        <v>13</v>
      </c>
      <c r="V129" s="42"/>
      <c r="W129" s="12" t="s">
        <v>129</v>
      </c>
      <c r="X129" s="15"/>
      <c r="Y129" s="10"/>
      <c r="Z129" s="10"/>
      <c r="AA129" s="10"/>
      <c r="AB129" s="10"/>
    </row>
    <row r="130" spans="1:33" ht="13.5" thickBot="1">
      <c r="A130" s="5">
        <v>41358</v>
      </c>
      <c r="B130" s="13">
        <v>139</v>
      </c>
      <c r="C130" s="14">
        <v>10</v>
      </c>
      <c r="D130" s="14">
        <v>49</v>
      </c>
      <c r="E130" s="14">
        <v>2</v>
      </c>
      <c r="F130" s="14">
        <v>49</v>
      </c>
      <c r="G130" s="16">
        <v>3</v>
      </c>
      <c r="H130" s="14">
        <v>0</v>
      </c>
      <c r="I130" s="14">
        <v>0</v>
      </c>
      <c r="J130" s="13">
        <v>17</v>
      </c>
      <c r="K130" s="14">
        <v>0</v>
      </c>
      <c r="L130" s="14">
        <v>25</v>
      </c>
      <c r="M130" s="14">
        <v>0</v>
      </c>
      <c r="N130" s="14">
        <v>38</v>
      </c>
      <c r="O130" s="14">
        <v>1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43"/>
      <c r="W130" s="12" t="s">
        <v>138</v>
      </c>
      <c r="X130" s="16"/>
      <c r="Y130" s="10"/>
      <c r="Z130" s="10"/>
      <c r="AA130" s="10"/>
      <c r="AB130" s="10"/>
    </row>
    <row r="131" spans="1:33">
      <c r="A131" s="7"/>
      <c r="B131" s="9">
        <f>COUNT(B118:U130)</f>
        <v>260</v>
      </c>
      <c r="C131" s="10"/>
      <c r="D131" s="10"/>
      <c r="E131" s="10"/>
      <c r="F131" s="10"/>
      <c r="G131" s="17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>
      <c r="A133" s="32" t="s">
        <v>25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>
      <c r="A134" s="1" t="s">
        <v>41</v>
      </c>
      <c r="B134" s="26"/>
      <c r="C134" s="10"/>
      <c r="D134" s="10"/>
      <c r="E134" s="10"/>
      <c r="F134" s="10"/>
      <c r="G134" s="10"/>
      <c r="Z134" s="10"/>
      <c r="AA134" s="10"/>
      <c r="AB134" s="10"/>
      <c r="AC134" s="10"/>
      <c r="AD134" s="10"/>
      <c r="AE134" s="10"/>
      <c r="AF134" s="10"/>
      <c r="AG134" s="10"/>
    </row>
    <row r="135" spans="1:33">
      <c r="A135" s="62" t="s">
        <v>0</v>
      </c>
      <c r="B135" s="65" t="s">
        <v>1</v>
      </c>
      <c r="C135" s="67" t="s">
        <v>2</v>
      </c>
      <c r="D135" s="67" t="s">
        <v>1</v>
      </c>
      <c r="E135" s="67" t="s">
        <v>2</v>
      </c>
      <c r="F135" s="67" t="s">
        <v>1</v>
      </c>
      <c r="G135" s="67" t="s">
        <v>2</v>
      </c>
      <c r="H135" s="65" t="s">
        <v>1</v>
      </c>
      <c r="I135" s="67" t="s">
        <v>2</v>
      </c>
      <c r="J135" s="67" t="s">
        <v>1</v>
      </c>
      <c r="K135" s="67" t="s">
        <v>2</v>
      </c>
      <c r="L135" s="67" t="s">
        <v>1</v>
      </c>
      <c r="M135" s="67" t="s">
        <v>2</v>
      </c>
      <c r="N135" s="65" t="s">
        <v>3</v>
      </c>
      <c r="O135" s="67" t="s">
        <v>4</v>
      </c>
      <c r="P135" s="72" t="s">
        <v>3</v>
      </c>
      <c r="Q135" s="67" t="s">
        <v>4</v>
      </c>
      <c r="R135" s="67" t="s">
        <v>3</v>
      </c>
      <c r="S135" s="67" t="s">
        <v>4</v>
      </c>
      <c r="T135" s="65" t="s">
        <v>8</v>
      </c>
      <c r="U135" s="67" t="s">
        <v>9</v>
      </c>
      <c r="V135" s="67" t="s">
        <v>8</v>
      </c>
      <c r="W135" s="67" t="s">
        <v>9</v>
      </c>
      <c r="X135" s="67" t="s">
        <v>8</v>
      </c>
      <c r="Y135" s="67" t="s">
        <v>9</v>
      </c>
      <c r="Z135" s="63" t="s">
        <v>5</v>
      </c>
      <c r="AA135" s="72" t="s">
        <v>6</v>
      </c>
      <c r="AB135" s="63" t="s">
        <v>7</v>
      </c>
      <c r="AC135" s="10"/>
      <c r="AD135" s="10"/>
      <c r="AE135" s="10"/>
      <c r="AF135" s="10"/>
      <c r="AG135" s="10"/>
    </row>
    <row r="136" spans="1:33">
      <c r="A136" s="33">
        <v>41276</v>
      </c>
      <c r="B136" s="9">
        <v>106</v>
      </c>
      <c r="C136" s="10">
        <v>6</v>
      </c>
      <c r="D136" s="10">
        <v>67</v>
      </c>
      <c r="E136" s="10">
        <v>2</v>
      </c>
      <c r="F136" s="10">
        <v>16</v>
      </c>
      <c r="G136" s="10">
        <v>1</v>
      </c>
      <c r="H136" s="9">
        <v>0</v>
      </c>
      <c r="I136" s="10">
        <v>0</v>
      </c>
      <c r="J136" s="10">
        <v>13</v>
      </c>
      <c r="K136" s="10">
        <v>1</v>
      </c>
      <c r="L136" s="10">
        <v>10</v>
      </c>
      <c r="M136" s="10">
        <v>1</v>
      </c>
      <c r="N136" s="9">
        <v>26</v>
      </c>
      <c r="O136" s="12">
        <v>3</v>
      </c>
      <c r="P136" s="12">
        <v>20</v>
      </c>
      <c r="Q136" s="10">
        <v>2</v>
      </c>
      <c r="R136" s="10">
        <v>36</v>
      </c>
      <c r="S136" s="10">
        <v>2</v>
      </c>
      <c r="T136" s="11">
        <v>28</v>
      </c>
      <c r="U136" s="10">
        <v>2</v>
      </c>
      <c r="V136" s="10">
        <v>66</v>
      </c>
      <c r="W136" s="10">
        <v>4</v>
      </c>
      <c r="X136" s="10">
        <v>192</v>
      </c>
      <c r="Y136" s="10">
        <v>13</v>
      </c>
      <c r="Z136" s="41"/>
      <c r="AA136" s="11" t="s">
        <v>70</v>
      </c>
      <c r="AB136" s="17"/>
      <c r="AC136" s="10"/>
      <c r="AD136" s="10"/>
      <c r="AE136" s="10"/>
      <c r="AF136" s="10"/>
      <c r="AG136" s="10"/>
    </row>
    <row r="137" spans="1:33">
      <c r="A137" s="7">
        <v>41283</v>
      </c>
      <c r="B137" s="12">
        <v>141</v>
      </c>
      <c r="C137" s="10">
        <v>7</v>
      </c>
      <c r="D137" s="10">
        <v>52</v>
      </c>
      <c r="E137" s="10">
        <v>9</v>
      </c>
      <c r="F137" s="10">
        <v>9</v>
      </c>
      <c r="G137" s="10">
        <v>1</v>
      </c>
      <c r="H137" s="9">
        <v>28</v>
      </c>
      <c r="I137" s="10">
        <v>0</v>
      </c>
      <c r="J137" s="10">
        <v>9</v>
      </c>
      <c r="K137" s="10">
        <v>1</v>
      </c>
      <c r="L137" s="10">
        <v>6</v>
      </c>
      <c r="M137" s="10">
        <v>1</v>
      </c>
      <c r="N137" s="9">
        <v>88</v>
      </c>
      <c r="O137" s="12">
        <v>8</v>
      </c>
      <c r="P137" s="12">
        <v>37</v>
      </c>
      <c r="Q137" s="10">
        <v>3</v>
      </c>
      <c r="R137" s="10">
        <v>36</v>
      </c>
      <c r="S137" s="10">
        <v>1</v>
      </c>
      <c r="T137" s="9">
        <v>79</v>
      </c>
      <c r="U137" s="10">
        <v>13</v>
      </c>
      <c r="V137" s="10">
        <v>390</v>
      </c>
      <c r="W137" s="10">
        <v>9</v>
      </c>
      <c r="X137" s="10">
        <v>128</v>
      </c>
      <c r="Y137" s="10">
        <v>5</v>
      </c>
      <c r="Z137" s="42"/>
      <c r="AA137" s="2" t="s">
        <v>97</v>
      </c>
      <c r="AB137" s="15"/>
      <c r="AC137" s="10"/>
      <c r="AD137" s="10"/>
      <c r="AE137" s="10"/>
      <c r="AF137" s="10"/>
      <c r="AG137" s="10"/>
    </row>
    <row r="138" spans="1:33">
      <c r="A138" s="6">
        <v>41290</v>
      </c>
      <c r="B138" s="12">
        <v>185</v>
      </c>
      <c r="C138" s="10">
        <v>6</v>
      </c>
      <c r="D138" s="10">
        <v>13</v>
      </c>
      <c r="E138" s="10">
        <v>0</v>
      </c>
      <c r="F138" s="10">
        <v>5</v>
      </c>
      <c r="G138" s="10">
        <v>1</v>
      </c>
      <c r="H138" s="9">
        <v>5</v>
      </c>
      <c r="I138" s="10">
        <v>0</v>
      </c>
      <c r="J138" s="10">
        <v>51</v>
      </c>
      <c r="K138" s="10">
        <v>6</v>
      </c>
      <c r="L138" s="10">
        <v>17</v>
      </c>
      <c r="M138" s="10">
        <v>1</v>
      </c>
      <c r="N138" s="9">
        <v>40</v>
      </c>
      <c r="O138" s="12">
        <v>7</v>
      </c>
      <c r="P138" s="12">
        <v>11</v>
      </c>
      <c r="Q138" s="10">
        <v>0</v>
      </c>
      <c r="R138" s="10">
        <v>4</v>
      </c>
      <c r="S138" s="10">
        <v>0</v>
      </c>
      <c r="T138" s="9">
        <v>67</v>
      </c>
      <c r="U138" s="10">
        <v>10</v>
      </c>
      <c r="V138" s="10">
        <v>52</v>
      </c>
      <c r="W138" s="10">
        <v>13</v>
      </c>
      <c r="X138" s="10">
        <v>102</v>
      </c>
      <c r="Y138" s="10">
        <v>21</v>
      </c>
      <c r="Z138" s="42"/>
      <c r="AA138" s="122" t="s">
        <v>75</v>
      </c>
      <c r="AB138" s="15"/>
      <c r="AC138" s="10"/>
      <c r="AD138" s="10"/>
      <c r="AE138" s="10"/>
      <c r="AF138" s="10"/>
      <c r="AG138" s="10"/>
    </row>
    <row r="139" spans="1:33">
      <c r="A139" s="4">
        <v>41299</v>
      </c>
      <c r="B139" s="9">
        <v>222</v>
      </c>
      <c r="C139" s="10">
        <v>4</v>
      </c>
      <c r="D139" s="10">
        <v>104</v>
      </c>
      <c r="E139" s="10">
        <v>1</v>
      </c>
      <c r="F139" s="10">
        <v>51</v>
      </c>
      <c r="G139" s="10">
        <v>1</v>
      </c>
      <c r="H139" s="9">
        <v>140</v>
      </c>
      <c r="I139" s="10">
        <v>0</v>
      </c>
      <c r="J139" s="10">
        <v>82</v>
      </c>
      <c r="K139" s="10">
        <v>5</v>
      </c>
      <c r="L139" s="10">
        <v>95</v>
      </c>
      <c r="M139" s="10">
        <v>6</v>
      </c>
      <c r="N139" s="9">
        <v>92</v>
      </c>
      <c r="O139" s="12">
        <v>7</v>
      </c>
      <c r="P139" s="12">
        <v>77</v>
      </c>
      <c r="Q139" s="10">
        <v>8</v>
      </c>
      <c r="R139" s="10">
        <v>100</v>
      </c>
      <c r="S139" s="10">
        <v>9</v>
      </c>
      <c r="T139" s="9">
        <v>173</v>
      </c>
      <c r="U139" s="10">
        <v>18</v>
      </c>
      <c r="V139" s="10">
        <v>103</v>
      </c>
      <c r="W139" s="10">
        <v>12</v>
      </c>
      <c r="X139" s="10">
        <v>86</v>
      </c>
      <c r="Y139" s="10">
        <v>9</v>
      </c>
      <c r="Z139" s="42"/>
      <c r="AA139" s="122" t="s">
        <v>87</v>
      </c>
      <c r="AB139" s="15"/>
      <c r="AC139" s="10"/>
      <c r="AD139" s="10"/>
      <c r="AE139" s="10"/>
      <c r="AF139" s="10"/>
      <c r="AG139" s="10"/>
    </row>
    <row r="140" spans="1:33">
      <c r="A140" s="4">
        <v>41307</v>
      </c>
      <c r="B140" s="9">
        <v>88</v>
      </c>
      <c r="C140" s="10">
        <v>6</v>
      </c>
      <c r="D140" s="10">
        <v>227</v>
      </c>
      <c r="E140" s="10">
        <v>5</v>
      </c>
      <c r="F140" s="10">
        <v>150</v>
      </c>
      <c r="G140" s="10">
        <v>8</v>
      </c>
      <c r="H140" s="9">
        <v>3</v>
      </c>
      <c r="I140" s="10">
        <v>0</v>
      </c>
      <c r="J140" s="10">
        <v>2</v>
      </c>
      <c r="K140" s="10">
        <v>0</v>
      </c>
      <c r="L140" s="10">
        <v>13</v>
      </c>
      <c r="M140" s="10">
        <v>1</v>
      </c>
      <c r="N140" s="9">
        <v>408</v>
      </c>
      <c r="O140" s="12">
        <v>4</v>
      </c>
      <c r="P140" s="12">
        <v>165</v>
      </c>
      <c r="Q140" s="10">
        <v>1</v>
      </c>
      <c r="R140" s="10">
        <v>13</v>
      </c>
      <c r="S140" s="10">
        <v>0</v>
      </c>
      <c r="T140" s="9">
        <v>141</v>
      </c>
      <c r="U140" s="10">
        <v>8</v>
      </c>
      <c r="V140" s="10">
        <v>173</v>
      </c>
      <c r="W140" s="10">
        <v>14</v>
      </c>
      <c r="X140" s="10">
        <v>138</v>
      </c>
      <c r="Y140" s="10">
        <v>4</v>
      </c>
      <c r="Z140" s="42"/>
      <c r="AA140" s="2" t="s">
        <v>100</v>
      </c>
      <c r="AB140" s="15"/>
      <c r="AC140" s="10"/>
      <c r="AD140" s="10"/>
      <c r="AE140" s="10"/>
      <c r="AF140" s="10"/>
      <c r="AG140" s="10"/>
    </row>
    <row r="141" spans="1:33">
      <c r="A141" s="4">
        <v>41315</v>
      </c>
      <c r="B141" s="9">
        <v>72</v>
      </c>
      <c r="C141" s="10">
        <v>9</v>
      </c>
      <c r="D141" s="10">
        <v>125</v>
      </c>
      <c r="E141" s="10">
        <v>20</v>
      </c>
      <c r="F141" s="10">
        <v>88</v>
      </c>
      <c r="G141" s="10">
        <v>13</v>
      </c>
      <c r="H141" s="9">
        <v>5</v>
      </c>
      <c r="I141" s="10">
        <v>0</v>
      </c>
      <c r="J141" s="10">
        <v>5</v>
      </c>
      <c r="K141" s="10">
        <v>0</v>
      </c>
      <c r="L141" s="10">
        <v>8</v>
      </c>
      <c r="M141" s="10">
        <v>1</v>
      </c>
      <c r="N141" s="9">
        <v>23</v>
      </c>
      <c r="O141" s="12">
        <v>6</v>
      </c>
      <c r="P141" s="12">
        <v>9</v>
      </c>
      <c r="Q141" s="10">
        <v>3</v>
      </c>
      <c r="R141" s="10">
        <v>7</v>
      </c>
      <c r="S141" s="10">
        <v>1</v>
      </c>
      <c r="T141" s="9">
        <v>94</v>
      </c>
      <c r="U141" s="10">
        <v>9</v>
      </c>
      <c r="V141" s="10">
        <v>39</v>
      </c>
      <c r="W141" s="10">
        <v>2</v>
      </c>
      <c r="X141" s="10">
        <v>187</v>
      </c>
      <c r="Y141" s="10">
        <v>12</v>
      </c>
      <c r="Z141" s="42"/>
      <c r="AA141" s="122" t="s">
        <v>143</v>
      </c>
      <c r="AB141" s="15"/>
      <c r="AC141" s="10"/>
      <c r="AD141" s="10"/>
      <c r="AE141" s="10"/>
      <c r="AF141" s="10"/>
      <c r="AG141" s="10"/>
    </row>
    <row r="142" spans="1:33">
      <c r="A142" s="4">
        <v>41317</v>
      </c>
      <c r="B142" s="9">
        <v>34</v>
      </c>
      <c r="C142" s="10">
        <v>0</v>
      </c>
      <c r="D142" s="10">
        <v>16</v>
      </c>
      <c r="E142" s="10">
        <v>1</v>
      </c>
      <c r="F142" s="10">
        <v>6</v>
      </c>
      <c r="G142" s="10">
        <v>1</v>
      </c>
      <c r="H142" s="9">
        <v>1</v>
      </c>
      <c r="I142" s="10">
        <v>1</v>
      </c>
      <c r="J142" s="10">
        <v>2</v>
      </c>
      <c r="K142" s="10">
        <v>0</v>
      </c>
      <c r="L142" s="10">
        <v>0</v>
      </c>
      <c r="M142" s="10">
        <v>0</v>
      </c>
      <c r="N142" s="10">
        <v>2</v>
      </c>
      <c r="O142" s="10">
        <v>0</v>
      </c>
      <c r="P142" s="10">
        <v>17</v>
      </c>
      <c r="Q142" s="10">
        <v>6</v>
      </c>
      <c r="R142" s="10">
        <v>0</v>
      </c>
      <c r="S142" s="10">
        <v>0</v>
      </c>
      <c r="T142" s="9">
        <v>117</v>
      </c>
      <c r="U142" s="12">
        <v>6</v>
      </c>
      <c r="V142" s="12">
        <v>59</v>
      </c>
      <c r="W142" s="10">
        <v>3</v>
      </c>
      <c r="X142" s="10">
        <v>17</v>
      </c>
      <c r="Y142" s="10">
        <v>3</v>
      </c>
      <c r="Z142" s="42"/>
      <c r="AA142" s="2" t="s">
        <v>92</v>
      </c>
      <c r="AB142" s="15"/>
      <c r="AC142" s="10"/>
      <c r="AD142" s="10"/>
      <c r="AE142" s="10"/>
      <c r="AF142" s="10"/>
      <c r="AG142" s="10"/>
    </row>
    <row r="143" spans="1:33">
      <c r="A143" s="4">
        <v>41327</v>
      </c>
      <c r="B143" s="9">
        <v>64</v>
      </c>
      <c r="C143" s="10">
        <v>7</v>
      </c>
      <c r="D143" s="10">
        <v>30</v>
      </c>
      <c r="E143" s="10">
        <v>4</v>
      </c>
      <c r="F143" s="10">
        <v>17</v>
      </c>
      <c r="G143" s="10">
        <v>3</v>
      </c>
      <c r="H143" s="9">
        <v>9</v>
      </c>
      <c r="I143" s="10">
        <v>1</v>
      </c>
      <c r="J143" s="10">
        <v>2</v>
      </c>
      <c r="K143" s="10">
        <v>0</v>
      </c>
      <c r="L143" s="10">
        <v>14</v>
      </c>
      <c r="M143" s="10">
        <v>0</v>
      </c>
      <c r="N143" s="9">
        <v>26</v>
      </c>
      <c r="O143" s="12">
        <v>3</v>
      </c>
      <c r="P143" s="12">
        <v>27</v>
      </c>
      <c r="Q143" s="10">
        <v>2</v>
      </c>
      <c r="R143" s="10">
        <v>28</v>
      </c>
      <c r="S143" s="10">
        <v>3</v>
      </c>
      <c r="T143" s="9">
        <v>191</v>
      </c>
      <c r="U143" s="12">
        <v>17</v>
      </c>
      <c r="V143" s="10">
        <v>69</v>
      </c>
      <c r="W143" s="10">
        <v>9</v>
      </c>
      <c r="X143" s="10">
        <v>81</v>
      </c>
      <c r="Y143" s="9">
        <v>14</v>
      </c>
      <c r="Z143" s="42"/>
      <c r="AA143" s="12" t="s">
        <v>144</v>
      </c>
      <c r="AB143" s="15"/>
      <c r="AC143" s="10"/>
      <c r="AD143" s="10"/>
      <c r="AE143" s="10"/>
      <c r="AF143" s="10"/>
      <c r="AG143" s="10"/>
    </row>
    <row r="144" spans="1:33">
      <c r="A144" s="4">
        <v>41333</v>
      </c>
      <c r="B144" s="9">
        <v>57</v>
      </c>
      <c r="C144" s="10">
        <v>1</v>
      </c>
      <c r="D144" s="10">
        <v>30</v>
      </c>
      <c r="E144" s="10">
        <v>0</v>
      </c>
      <c r="F144" s="10">
        <v>16</v>
      </c>
      <c r="G144" s="10">
        <v>1</v>
      </c>
      <c r="H144" s="9">
        <v>109</v>
      </c>
      <c r="I144" s="10">
        <v>10</v>
      </c>
      <c r="J144" s="10">
        <v>21</v>
      </c>
      <c r="K144" s="10">
        <v>4</v>
      </c>
      <c r="L144" s="10">
        <v>47</v>
      </c>
      <c r="M144" s="10">
        <v>4</v>
      </c>
      <c r="N144" s="9">
        <v>30</v>
      </c>
      <c r="O144" s="12">
        <v>1</v>
      </c>
      <c r="P144" s="12">
        <v>17</v>
      </c>
      <c r="Q144" s="10">
        <v>2</v>
      </c>
      <c r="R144" s="10">
        <v>83</v>
      </c>
      <c r="S144" s="10">
        <v>3</v>
      </c>
      <c r="T144" s="9">
        <v>77</v>
      </c>
      <c r="U144" s="10">
        <v>6</v>
      </c>
      <c r="V144" s="10">
        <v>76</v>
      </c>
      <c r="W144" s="10">
        <v>11</v>
      </c>
      <c r="X144" s="10">
        <v>577</v>
      </c>
      <c r="Y144" s="10">
        <v>17</v>
      </c>
      <c r="Z144" s="42"/>
      <c r="AA144" s="122" t="s">
        <v>135</v>
      </c>
      <c r="AB144" s="15"/>
      <c r="AC144" s="10"/>
      <c r="AD144" s="10"/>
      <c r="AE144" s="10"/>
      <c r="AF144" s="10"/>
      <c r="AG144" s="10"/>
    </row>
    <row r="145" spans="1:48">
      <c r="A145" s="4">
        <v>41341</v>
      </c>
      <c r="B145" s="9">
        <v>691</v>
      </c>
      <c r="C145" s="10">
        <v>0</v>
      </c>
      <c r="D145" s="10">
        <v>555</v>
      </c>
      <c r="E145" s="10">
        <v>6</v>
      </c>
      <c r="F145" s="10">
        <v>286</v>
      </c>
      <c r="G145" s="10">
        <v>2</v>
      </c>
      <c r="H145" s="9">
        <v>0</v>
      </c>
      <c r="I145" s="10">
        <v>0</v>
      </c>
      <c r="J145" s="10">
        <v>2</v>
      </c>
      <c r="K145" s="10">
        <v>0</v>
      </c>
      <c r="L145" s="10">
        <v>2</v>
      </c>
      <c r="M145" s="10">
        <v>0</v>
      </c>
      <c r="N145" s="9">
        <v>16</v>
      </c>
      <c r="O145" s="12">
        <v>0</v>
      </c>
      <c r="P145" s="12">
        <v>11</v>
      </c>
      <c r="Q145" s="10">
        <v>2</v>
      </c>
      <c r="R145" s="10">
        <v>3</v>
      </c>
      <c r="S145" s="10">
        <v>0</v>
      </c>
      <c r="T145" s="9">
        <v>96</v>
      </c>
      <c r="U145" s="10">
        <v>6</v>
      </c>
      <c r="V145" s="10">
        <v>106</v>
      </c>
      <c r="W145" s="10">
        <v>1</v>
      </c>
      <c r="X145" s="10">
        <v>79</v>
      </c>
      <c r="Y145" s="12">
        <v>1</v>
      </c>
      <c r="Z145" s="42"/>
      <c r="AA145" s="2" t="s">
        <v>136</v>
      </c>
      <c r="AB145" s="15"/>
      <c r="AC145" s="10"/>
      <c r="AD145" s="10"/>
      <c r="AE145" s="10"/>
      <c r="AF145" s="10"/>
      <c r="AG145" s="10"/>
    </row>
    <row r="146" spans="1:48">
      <c r="A146" s="4">
        <v>41346</v>
      </c>
      <c r="B146" s="9">
        <v>72</v>
      </c>
      <c r="C146" s="10">
        <v>4</v>
      </c>
      <c r="D146" s="10">
        <v>45</v>
      </c>
      <c r="E146" s="10">
        <v>6</v>
      </c>
      <c r="F146" s="10">
        <v>32</v>
      </c>
      <c r="G146" s="10">
        <v>2</v>
      </c>
      <c r="H146" s="9">
        <v>116</v>
      </c>
      <c r="I146" s="10">
        <v>2</v>
      </c>
      <c r="J146" s="10">
        <v>127</v>
      </c>
      <c r="K146" s="10">
        <v>4</v>
      </c>
      <c r="L146" s="10">
        <v>122</v>
      </c>
      <c r="M146" s="10">
        <v>3</v>
      </c>
      <c r="N146" s="9">
        <v>68</v>
      </c>
      <c r="O146" s="12">
        <v>2</v>
      </c>
      <c r="P146" s="12">
        <v>67</v>
      </c>
      <c r="Q146" s="10">
        <v>2</v>
      </c>
      <c r="R146" s="10">
        <v>126</v>
      </c>
      <c r="S146" s="10">
        <v>16</v>
      </c>
      <c r="T146" s="9">
        <v>4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42"/>
      <c r="AA146" s="10" t="s">
        <v>125</v>
      </c>
      <c r="AB146" s="15"/>
      <c r="AC146" s="10"/>
      <c r="AD146" s="10"/>
      <c r="AE146" s="10"/>
      <c r="AF146" s="10"/>
      <c r="AG146" s="10"/>
    </row>
    <row r="147" spans="1:48">
      <c r="A147" s="4">
        <v>41354</v>
      </c>
      <c r="B147" s="9">
        <v>214</v>
      </c>
      <c r="C147" s="12">
        <v>24</v>
      </c>
      <c r="D147" s="12">
        <v>631</v>
      </c>
      <c r="E147" s="12">
        <v>34</v>
      </c>
      <c r="F147" s="12">
        <v>818</v>
      </c>
      <c r="G147" s="12">
        <v>40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4</v>
      </c>
      <c r="O147" s="10">
        <v>1</v>
      </c>
      <c r="P147" s="12">
        <v>10</v>
      </c>
      <c r="Q147" s="12">
        <v>0</v>
      </c>
      <c r="R147" s="12">
        <v>3</v>
      </c>
      <c r="S147" s="10">
        <v>0</v>
      </c>
      <c r="T147" s="9">
        <v>600</v>
      </c>
      <c r="U147" s="12">
        <v>14</v>
      </c>
      <c r="V147" s="12">
        <v>129</v>
      </c>
      <c r="W147" s="12">
        <v>4</v>
      </c>
      <c r="X147" s="12">
        <v>109</v>
      </c>
      <c r="Y147" s="12">
        <v>7</v>
      </c>
      <c r="Z147" s="42"/>
      <c r="AA147" s="122" t="s">
        <v>141</v>
      </c>
      <c r="AB147" s="15"/>
      <c r="AC147" s="10"/>
      <c r="AD147" s="10"/>
      <c r="AE147" s="10"/>
      <c r="AF147" s="10"/>
      <c r="AG147" s="10"/>
    </row>
    <row r="148" spans="1:48" ht="13.5" thickBot="1">
      <c r="A148" s="19">
        <v>41358</v>
      </c>
      <c r="B148" s="13">
        <v>37</v>
      </c>
      <c r="C148" s="14">
        <v>4</v>
      </c>
      <c r="D148" s="14">
        <v>46</v>
      </c>
      <c r="E148" s="14">
        <v>5</v>
      </c>
      <c r="F148" s="14">
        <v>41</v>
      </c>
      <c r="G148" s="14">
        <v>4</v>
      </c>
      <c r="H148" s="13">
        <v>21</v>
      </c>
      <c r="I148" s="14">
        <v>1</v>
      </c>
      <c r="J148" s="14">
        <v>27</v>
      </c>
      <c r="K148" s="14">
        <v>1</v>
      </c>
      <c r="L148" s="14">
        <v>25</v>
      </c>
      <c r="M148" s="14">
        <v>1</v>
      </c>
      <c r="N148" s="13">
        <v>346</v>
      </c>
      <c r="O148" s="14">
        <v>35</v>
      </c>
      <c r="P148" s="14">
        <v>244</v>
      </c>
      <c r="Q148" s="14">
        <v>18</v>
      </c>
      <c r="R148" s="14">
        <v>96</v>
      </c>
      <c r="S148" s="14">
        <v>7</v>
      </c>
      <c r="T148" s="14">
        <v>148</v>
      </c>
      <c r="U148" s="14">
        <v>9</v>
      </c>
      <c r="V148" s="14">
        <v>123</v>
      </c>
      <c r="W148" s="14">
        <v>9</v>
      </c>
      <c r="X148" s="14">
        <v>146</v>
      </c>
      <c r="Y148" s="14">
        <v>6</v>
      </c>
      <c r="Z148" s="5"/>
      <c r="AA148" s="12" t="s">
        <v>138</v>
      </c>
      <c r="AB148" s="14"/>
      <c r="AC148" s="10"/>
      <c r="AD148" s="10"/>
      <c r="AE148" s="10"/>
      <c r="AF148" s="10"/>
      <c r="AG148" s="10"/>
    </row>
    <row r="149" spans="1:48">
      <c r="A149" s="6"/>
      <c r="B149" s="12">
        <f>COUNT(B136:Y148)</f>
        <v>312</v>
      </c>
      <c r="C149" s="12"/>
      <c r="D149" s="12"/>
      <c r="E149" s="12"/>
      <c r="F149" s="12"/>
      <c r="G149" s="10"/>
      <c r="H149" s="9"/>
      <c r="I149" s="12"/>
      <c r="J149" s="12"/>
      <c r="K149" s="12"/>
      <c r="L149" s="12"/>
      <c r="M149" s="12"/>
      <c r="N149" s="12"/>
      <c r="O149" s="20"/>
      <c r="P149" s="21"/>
      <c r="Q149" s="12"/>
      <c r="R149" s="12"/>
      <c r="S149" s="12"/>
      <c r="T149" s="12"/>
      <c r="U149" s="20"/>
      <c r="V149" s="21"/>
      <c r="W149" s="12"/>
      <c r="X149" s="12"/>
      <c r="Y149" s="12"/>
      <c r="Z149" s="6"/>
      <c r="AA149" s="12"/>
      <c r="AB149" s="12"/>
      <c r="AC149" s="10"/>
      <c r="AD149" s="10"/>
      <c r="AE149" s="10"/>
      <c r="AF149" s="10"/>
      <c r="AG149" s="10"/>
    </row>
    <row r="150" spans="1:48">
      <c r="A150" s="4"/>
      <c r="B150" s="12"/>
      <c r="C150" s="10"/>
      <c r="D150" s="10"/>
      <c r="E150" s="10"/>
      <c r="F150" s="10"/>
      <c r="G150" s="10"/>
      <c r="H150" s="9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48">
      <c r="A151" s="32" t="s">
        <v>25</v>
      </c>
      <c r="B151" s="9"/>
      <c r="C151" s="12"/>
      <c r="D151" s="12"/>
      <c r="E151" s="12"/>
      <c r="F151" s="12"/>
      <c r="G151" s="12"/>
      <c r="H151" s="42"/>
      <c r="I151" s="12"/>
      <c r="J151" s="15"/>
    </row>
    <row r="152" spans="1:48">
      <c r="A152" s="1" t="s">
        <v>42</v>
      </c>
      <c r="B152" s="9"/>
      <c r="C152" s="12"/>
      <c r="D152" s="12"/>
      <c r="E152" s="12"/>
      <c r="F152" s="12"/>
      <c r="G152" s="12"/>
    </row>
    <row r="153" spans="1:48">
      <c r="A153" s="62" t="s">
        <v>0</v>
      </c>
      <c r="B153" s="62" t="s">
        <v>1</v>
      </c>
      <c r="C153" s="62" t="s">
        <v>2</v>
      </c>
      <c r="D153" s="62" t="s">
        <v>1</v>
      </c>
      <c r="E153" s="62" t="s">
        <v>2</v>
      </c>
      <c r="F153" s="62" t="s">
        <v>1</v>
      </c>
      <c r="G153" s="62" t="s">
        <v>2</v>
      </c>
      <c r="H153" s="64" t="s">
        <v>1</v>
      </c>
      <c r="I153" s="72" t="s">
        <v>2</v>
      </c>
      <c r="J153" s="72" t="s">
        <v>1</v>
      </c>
      <c r="K153" s="72" t="s">
        <v>2</v>
      </c>
      <c r="L153" s="72" t="s">
        <v>1</v>
      </c>
      <c r="M153" s="72" t="s">
        <v>2</v>
      </c>
      <c r="N153" s="65" t="s">
        <v>3</v>
      </c>
      <c r="O153" s="67" t="s">
        <v>4</v>
      </c>
      <c r="P153" s="72" t="s">
        <v>3</v>
      </c>
      <c r="Q153" s="67" t="s">
        <v>4</v>
      </c>
      <c r="R153" s="67" t="s">
        <v>3</v>
      </c>
      <c r="S153" s="67" t="s">
        <v>4</v>
      </c>
      <c r="T153" s="65" t="s">
        <v>8</v>
      </c>
      <c r="U153" s="67" t="s">
        <v>9</v>
      </c>
      <c r="V153" s="67" t="s">
        <v>8</v>
      </c>
      <c r="W153" s="67" t="s">
        <v>9</v>
      </c>
      <c r="X153" s="67" t="s">
        <v>8</v>
      </c>
      <c r="Y153" s="67" t="s">
        <v>9</v>
      </c>
      <c r="Z153" s="72" t="s">
        <v>39</v>
      </c>
      <c r="AA153" s="72" t="s">
        <v>40</v>
      </c>
      <c r="AB153" s="72" t="s">
        <v>39</v>
      </c>
      <c r="AC153" s="72" t="s">
        <v>40</v>
      </c>
      <c r="AD153" s="72" t="s">
        <v>39</v>
      </c>
      <c r="AE153" s="72" t="s">
        <v>40</v>
      </c>
      <c r="AF153" s="72" t="s">
        <v>53</v>
      </c>
      <c r="AG153" s="72" t="s">
        <v>54</v>
      </c>
      <c r="AH153" s="72" t="s">
        <v>53</v>
      </c>
      <c r="AI153" s="72" t="s">
        <v>54</v>
      </c>
      <c r="AJ153" s="72" t="s">
        <v>53</v>
      </c>
      <c r="AK153" s="72" t="s">
        <v>54</v>
      </c>
      <c r="AL153" s="72" t="s">
        <v>55</v>
      </c>
      <c r="AM153" s="72" t="s">
        <v>56</v>
      </c>
      <c r="AN153" s="72" t="s">
        <v>55</v>
      </c>
      <c r="AO153" s="72" t="s">
        <v>56</v>
      </c>
      <c r="AP153" s="72" t="s">
        <v>55</v>
      </c>
      <c r="AQ153" s="72" t="s">
        <v>56</v>
      </c>
      <c r="AR153" s="72" t="s">
        <v>57</v>
      </c>
      <c r="AS153" s="72" t="s">
        <v>58</v>
      </c>
      <c r="AT153" s="63" t="s">
        <v>5</v>
      </c>
      <c r="AU153" s="72" t="s">
        <v>6</v>
      </c>
      <c r="AV153" s="63" t="s">
        <v>7</v>
      </c>
    </row>
    <row r="154" spans="1:48">
      <c r="A154" s="33">
        <v>41276</v>
      </c>
      <c r="B154" s="9">
        <v>58</v>
      </c>
      <c r="C154" s="10">
        <v>7</v>
      </c>
      <c r="D154" s="10">
        <v>48</v>
      </c>
      <c r="E154" s="10">
        <v>5</v>
      </c>
      <c r="F154" s="10">
        <v>17</v>
      </c>
      <c r="G154" s="10">
        <v>5</v>
      </c>
      <c r="H154" s="11">
        <v>21</v>
      </c>
      <c r="I154" s="34">
        <v>6</v>
      </c>
      <c r="J154" s="34">
        <v>13</v>
      </c>
      <c r="K154" s="34">
        <v>4</v>
      </c>
      <c r="L154" s="34">
        <v>60</v>
      </c>
      <c r="M154" s="17">
        <v>1</v>
      </c>
      <c r="N154" s="34">
        <v>3</v>
      </c>
      <c r="O154" s="12">
        <v>1</v>
      </c>
      <c r="P154" s="12">
        <v>1</v>
      </c>
      <c r="Q154" s="10">
        <v>0</v>
      </c>
      <c r="R154" s="10">
        <v>22</v>
      </c>
      <c r="S154" s="17">
        <v>0</v>
      </c>
      <c r="T154" s="11">
        <v>5</v>
      </c>
      <c r="U154" s="10">
        <v>1</v>
      </c>
      <c r="V154" s="10">
        <v>2</v>
      </c>
      <c r="W154" s="10">
        <v>0</v>
      </c>
      <c r="X154" s="10">
        <v>1</v>
      </c>
      <c r="Y154" s="10">
        <v>0</v>
      </c>
      <c r="Z154" s="11">
        <v>1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11">
        <v>0</v>
      </c>
      <c r="AG154" s="34">
        <v>0</v>
      </c>
      <c r="AH154" s="34">
        <v>3</v>
      </c>
      <c r="AI154" s="34">
        <v>2</v>
      </c>
      <c r="AJ154" s="34">
        <v>0</v>
      </c>
      <c r="AK154" s="34">
        <v>0</v>
      </c>
      <c r="AL154" s="11">
        <v>1</v>
      </c>
      <c r="AM154" s="34">
        <v>0</v>
      </c>
      <c r="AN154" s="34">
        <v>434</v>
      </c>
      <c r="AO154" s="34">
        <v>11</v>
      </c>
      <c r="AP154" s="34">
        <v>3</v>
      </c>
      <c r="AQ154" s="34">
        <v>0</v>
      </c>
      <c r="AR154" s="11">
        <v>43</v>
      </c>
      <c r="AS154" s="34">
        <v>12</v>
      </c>
      <c r="AT154" s="41"/>
      <c r="AU154" s="11" t="s">
        <v>70</v>
      </c>
      <c r="AV154" s="17"/>
    </row>
    <row r="155" spans="1:48">
      <c r="A155" s="7">
        <v>41281</v>
      </c>
      <c r="B155" s="12">
        <v>201</v>
      </c>
      <c r="C155" s="10">
        <v>16</v>
      </c>
      <c r="D155" s="10">
        <v>65</v>
      </c>
      <c r="E155" s="10">
        <v>3</v>
      </c>
      <c r="F155" s="10">
        <v>33</v>
      </c>
      <c r="G155" s="10">
        <v>4</v>
      </c>
      <c r="H155" s="12">
        <v>7</v>
      </c>
      <c r="I155" s="12">
        <v>0</v>
      </c>
      <c r="J155" s="12">
        <v>17</v>
      </c>
      <c r="K155" s="12">
        <v>1</v>
      </c>
      <c r="L155" s="12">
        <v>11</v>
      </c>
      <c r="M155" s="12">
        <v>1</v>
      </c>
      <c r="N155" s="12">
        <v>19</v>
      </c>
      <c r="O155" s="12">
        <v>1</v>
      </c>
      <c r="P155" s="12">
        <v>6</v>
      </c>
      <c r="Q155" s="10">
        <v>0</v>
      </c>
      <c r="R155" s="10">
        <v>27</v>
      </c>
      <c r="S155" s="12">
        <v>2</v>
      </c>
      <c r="T155" s="12">
        <v>35</v>
      </c>
      <c r="U155" s="10">
        <v>2</v>
      </c>
      <c r="V155" s="10">
        <v>11</v>
      </c>
      <c r="W155" s="10">
        <v>1</v>
      </c>
      <c r="X155" s="10">
        <v>8</v>
      </c>
      <c r="Y155" s="10">
        <v>0</v>
      </c>
      <c r="Z155" s="12">
        <v>105</v>
      </c>
      <c r="AA155" s="12">
        <v>4</v>
      </c>
      <c r="AB155" s="12">
        <v>74</v>
      </c>
      <c r="AC155" s="12">
        <v>2</v>
      </c>
      <c r="AD155" s="12">
        <v>16</v>
      </c>
      <c r="AE155" s="12">
        <v>0</v>
      </c>
      <c r="AF155" s="12">
        <v>21</v>
      </c>
      <c r="AG155" s="12">
        <v>0</v>
      </c>
      <c r="AH155" s="12">
        <v>38</v>
      </c>
      <c r="AI155" s="12">
        <v>1</v>
      </c>
      <c r="AJ155" s="12">
        <v>24</v>
      </c>
      <c r="AK155" s="12">
        <v>0</v>
      </c>
      <c r="AL155" s="12">
        <v>22</v>
      </c>
      <c r="AM155" s="12">
        <v>2</v>
      </c>
      <c r="AN155" s="12">
        <v>7</v>
      </c>
      <c r="AO155" s="12">
        <v>0</v>
      </c>
      <c r="AP155" s="12">
        <v>5</v>
      </c>
      <c r="AQ155" s="12">
        <v>0</v>
      </c>
      <c r="AR155" s="12">
        <v>0</v>
      </c>
      <c r="AS155" s="12">
        <v>0</v>
      </c>
      <c r="AT155" s="42"/>
      <c r="AU155" s="12" t="s">
        <v>78</v>
      </c>
      <c r="AV155" s="15"/>
    </row>
    <row r="156" spans="1:48" ht="15">
      <c r="A156" s="6">
        <v>41292</v>
      </c>
      <c r="B156" s="12">
        <v>13</v>
      </c>
      <c r="C156" s="12">
        <v>3</v>
      </c>
      <c r="D156" s="12">
        <v>11</v>
      </c>
      <c r="E156" s="12">
        <v>1</v>
      </c>
      <c r="F156" s="12">
        <v>4</v>
      </c>
      <c r="G156" s="15">
        <v>0</v>
      </c>
      <c r="H156" s="88">
        <v>15</v>
      </c>
      <c r="I156" s="89">
        <v>0</v>
      </c>
      <c r="J156" s="89">
        <v>18</v>
      </c>
      <c r="K156" s="89">
        <v>1</v>
      </c>
      <c r="L156" s="89">
        <v>118</v>
      </c>
      <c r="M156" s="90">
        <v>4</v>
      </c>
      <c r="N156" s="89">
        <v>13</v>
      </c>
      <c r="O156" s="89">
        <v>0</v>
      </c>
      <c r="P156" s="89">
        <v>14</v>
      </c>
      <c r="Q156" s="89">
        <v>1</v>
      </c>
      <c r="R156" s="89">
        <v>4</v>
      </c>
      <c r="S156" s="90">
        <v>0</v>
      </c>
      <c r="T156" s="88">
        <v>6</v>
      </c>
      <c r="U156" s="89">
        <v>0</v>
      </c>
      <c r="V156" s="12">
        <v>3</v>
      </c>
      <c r="W156" s="12">
        <v>0</v>
      </c>
      <c r="X156" s="12">
        <v>8</v>
      </c>
      <c r="Y156" s="12">
        <v>0</v>
      </c>
      <c r="Z156" s="12">
        <v>10</v>
      </c>
      <c r="AA156" s="12">
        <v>5</v>
      </c>
      <c r="AB156" s="12">
        <v>14</v>
      </c>
      <c r="AC156" s="12">
        <v>2</v>
      </c>
      <c r="AD156" s="12">
        <v>11</v>
      </c>
      <c r="AE156" s="12">
        <v>2</v>
      </c>
      <c r="AF156" s="12">
        <v>15</v>
      </c>
      <c r="AG156" s="12">
        <v>1</v>
      </c>
      <c r="AH156" s="12">
        <v>7</v>
      </c>
      <c r="AI156" s="12">
        <v>0</v>
      </c>
      <c r="AJ156" s="12">
        <v>27</v>
      </c>
      <c r="AK156" s="12">
        <v>1</v>
      </c>
      <c r="AL156" s="12">
        <v>34</v>
      </c>
      <c r="AM156" s="12">
        <v>2</v>
      </c>
      <c r="AN156" s="12">
        <v>12</v>
      </c>
      <c r="AO156" s="12">
        <v>0</v>
      </c>
      <c r="AP156" s="12">
        <v>13</v>
      </c>
      <c r="AQ156" s="12">
        <v>0</v>
      </c>
      <c r="AR156" s="12">
        <v>3</v>
      </c>
      <c r="AS156" s="12">
        <v>0</v>
      </c>
      <c r="AT156" s="42"/>
      <c r="AU156" s="12" t="s">
        <v>95</v>
      </c>
      <c r="AV156" s="15"/>
    </row>
    <row r="157" spans="1:48">
      <c r="A157" s="4">
        <v>41299</v>
      </c>
      <c r="B157" s="9">
        <v>23</v>
      </c>
      <c r="C157" s="10">
        <v>5</v>
      </c>
      <c r="D157" s="10">
        <v>11</v>
      </c>
      <c r="E157" s="10">
        <v>4</v>
      </c>
      <c r="F157" s="10">
        <v>5</v>
      </c>
      <c r="G157" s="10">
        <v>0</v>
      </c>
      <c r="H157" s="9">
        <v>43</v>
      </c>
      <c r="I157" s="12">
        <v>1</v>
      </c>
      <c r="J157" s="12">
        <v>186</v>
      </c>
      <c r="K157" s="12">
        <v>4</v>
      </c>
      <c r="L157" s="12">
        <v>26</v>
      </c>
      <c r="M157" s="15">
        <v>2</v>
      </c>
      <c r="N157" s="12">
        <v>24</v>
      </c>
      <c r="O157" s="12">
        <v>2</v>
      </c>
      <c r="P157" s="12">
        <v>16</v>
      </c>
      <c r="Q157" s="10">
        <v>3</v>
      </c>
      <c r="R157" s="10">
        <v>4</v>
      </c>
      <c r="S157" s="15">
        <v>0</v>
      </c>
      <c r="T157" s="9">
        <v>3</v>
      </c>
      <c r="U157" s="10">
        <v>0</v>
      </c>
      <c r="V157" s="10">
        <v>3</v>
      </c>
      <c r="W157" s="10">
        <v>0</v>
      </c>
      <c r="X157" s="10">
        <v>1</v>
      </c>
      <c r="Y157" s="10">
        <v>0</v>
      </c>
      <c r="Z157" s="9">
        <v>30</v>
      </c>
      <c r="AA157" s="12">
        <v>1</v>
      </c>
      <c r="AB157" s="12">
        <v>44</v>
      </c>
      <c r="AC157" s="12">
        <v>2</v>
      </c>
      <c r="AD157" s="12">
        <v>29</v>
      </c>
      <c r="AE157" s="12">
        <v>4</v>
      </c>
      <c r="AF157" s="9">
        <v>197</v>
      </c>
      <c r="AG157" s="12">
        <v>5</v>
      </c>
      <c r="AH157" s="12">
        <v>92</v>
      </c>
      <c r="AI157" s="12">
        <v>3</v>
      </c>
      <c r="AJ157" s="12">
        <v>81</v>
      </c>
      <c r="AK157" s="12">
        <v>4</v>
      </c>
      <c r="AL157" s="9">
        <v>241</v>
      </c>
      <c r="AM157" s="12">
        <v>11</v>
      </c>
      <c r="AN157" s="12">
        <v>275</v>
      </c>
      <c r="AO157" s="12">
        <v>0</v>
      </c>
      <c r="AP157" s="12">
        <v>124</v>
      </c>
      <c r="AQ157" s="12">
        <v>0</v>
      </c>
      <c r="AR157" s="9">
        <v>1</v>
      </c>
      <c r="AS157" s="12">
        <v>0</v>
      </c>
      <c r="AT157" s="42"/>
      <c r="AU157" s="122" t="s">
        <v>87</v>
      </c>
      <c r="AV157" s="15"/>
    </row>
    <row r="158" spans="1:48">
      <c r="A158" s="4">
        <v>41302</v>
      </c>
      <c r="B158" s="9">
        <v>127</v>
      </c>
      <c r="C158" s="10">
        <v>3</v>
      </c>
      <c r="D158" s="10">
        <v>44</v>
      </c>
      <c r="E158" s="10">
        <v>1</v>
      </c>
      <c r="F158" s="10">
        <v>15</v>
      </c>
      <c r="G158" s="10">
        <v>1</v>
      </c>
      <c r="H158" s="9">
        <v>20</v>
      </c>
      <c r="I158" s="12">
        <v>1</v>
      </c>
      <c r="J158" s="12">
        <v>24</v>
      </c>
      <c r="K158" s="12">
        <v>5</v>
      </c>
      <c r="L158" s="12">
        <v>36</v>
      </c>
      <c r="M158" s="15">
        <v>4</v>
      </c>
      <c r="N158" s="12">
        <v>35</v>
      </c>
      <c r="O158" s="12">
        <v>5</v>
      </c>
      <c r="P158" s="12">
        <v>35</v>
      </c>
      <c r="Q158" s="10">
        <v>3</v>
      </c>
      <c r="R158" s="10">
        <v>22</v>
      </c>
      <c r="S158" s="15">
        <v>5</v>
      </c>
      <c r="T158" s="9">
        <v>10</v>
      </c>
      <c r="U158" s="10">
        <v>2</v>
      </c>
      <c r="V158" s="10">
        <v>2</v>
      </c>
      <c r="W158" s="10">
        <v>0</v>
      </c>
      <c r="X158" s="10">
        <v>5</v>
      </c>
      <c r="Y158" s="10">
        <v>0</v>
      </c>
      <c r="Z158" s="9">
        <v>16</v>
      </c>
      <c r="AA158" s="12">
        <v>1</v>
      </c>
      <c r="AB158" s="12">
        <v>21</v>
      </c>
      <c r="AC158" s="12">
        <v>5</v>
      </c>
      <c r="AD158" s="12">
        <v>22</v>
      </c>
      <c r="AE158" s="12">
        <v>1</v>
      </c>
      <c r="AF158" s="9">
        <v>1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9">
        <v>11</v>
      </c>
      <c r="AM158" s="12">
        <v>5</v>
      </c>
      <c r="AN158" s="12">
        <v>3</v>
      </c>
      <c r="AO158" s="12">
        <v>0</v>
      </c>
      <c r="AP158" s="12">
        <v>3</v>
      </c>
      <c r="AQ158" s="12">
        <v>0</v>
      </c>
      <c r="AR158" s="9">
        <v>2</v>
      </c>
      <c r="AS158" s="12">
        <v>0</v>
      </c>
      <c r="AT158" s="42"/>
      <c r="AU158" s="10" t="s">
        <v>86</v>
      </c>
      <c r="AV158" s="15"/>
    </row>
    <row r="159" spans="1:48">
      <c r="A159" s="4">
        <v>41305</v>
      </c>
      <c r="B159" s="12">
        <v>0</v>
      </c>
      <c r="C159" s="10">
        <v>0</v>
      </c>
      <c r="D159" s="10">
        <v>1</v>
      </c>
      <c r="E159" s="10">
        <v>0</v>
      </c>
      <c r="F159" s="10">
        <v>0</v>
      </c>
      <c r="G159" s="10">
        <v>0</v>
      </c>
      <c r="H159" s="9">
        <v>40</v>
      </c>
      <c r="I159" s="12">
        <v>2</v>
      </c>
      <c r="J159" s="12">
        <v>220</v>
      </c>
      <c r="K159" s="12">
        <v>4</v>
      </c>
      <c r="L159" s="12">
        <v>9</v>
      </c>
      <c r="M159" s="15">
        <v>1</v>
      </c>
      <c r="N159" s="12">
        <v>0</v>
      </c>
      <c r="O159" s="12">
        <v>0</v>
      </c>
      <c r="P159" s="12">
        <v>0</v>
      </c>
      <c r="Q159" s="10">
        <v>0</v>
      </c>
      <c r="R159" s="10">
        <v>0</v>
      </c>
      <c r="S159" s="15">
        <v>0</v>
      </c>
      <c r="T159" s="9">
        <v>11</v>
      </c>
      <c r="U159" s="10">
        <v>1</v>
      </c>
      <c r="V159" s="10">
        <v>3</v>
      </c>
      <c r="W159" s="10">
        <v>1</v>
      </c>
      <c r="X159" s="10">
        <v>7</v>
      </c>
      <c r="Y159" s="10">
        <v>4</v>
      </c>
      <c r="Z159" s="9">
        <v>12</v>
      </c>
      <c r="AA159" s="12">
        <v>2</v>
      </c>
      <c r="AB159" s="12">
        <v>11</v>
      </c>
      <c r="AC159" s="12">
        <v>3</v>
      </c>
      <c r="AD159" s="12">
        <v>6</v>
      </c>
      <c r="AE159" s="12">
        <v>1</v>
      </c>
      <c r="AF159" s="9">
        <v>0</v>
      </c>
      <c r="AG159" s="12">
        <v>0</v>
      </c>
      <c r="AH159" s="12">
        <v>28</v>
      </c>
      <c r="AI159" s="12">
        <v>2</v>
      </c>
      <c r="AJ159" s="12">
        <v>19</v>
      </c>
      <c r="AK159" s="12">
        <v>1</v>
      </c>
      <c r="AL159" s="9">
        <v>1</v>
      </c>
      <c r="AM159" s="12">
        <v>0</v>
      </c>
      <c r="AN159" s="12">
        <v>1</v>
      </c>
      <c r="AO159" s="12">
        <v>0</v>
      </c>
      <c r="AP159" s="12">
        <v>3</v>
      </c>
      <c r="AQ159" s="12">
        <v>0</v>
      </c>
      <c r="AR159" s="9">
        <v>2</v>
      </c>
      <c r="AS159" s="12">
        <v>0</v>
      </c>
      <c r="AT159" s="42"/>
      <c r="AU159" s="122" t="s">
        <v>115</v>
      </c>
      <c r="AV159" s="15"/>
    </row>
    <row r="160" spans="1:48">
      <c r="A160" s="4">
        <v>41310</v>
      </c>
      <c r="B160" s="12">
        <v>276</v>
      </c>
      <c r="C160" s="10">
        <v>6</v>
      </c>
      <c r="D160" s="10">
        <v>130</v>
      </c>
      <c r="E160" s="10">
        <v>5</v>
      </c>
      <c r="F160" s="10">
        <v>64</v>
      </c>
      <c r="G160" s="10">
        <v>1</v>
      </c>
      <c r="H160" s="9">
        <v>28</v>
      </c>
      <c r="I160" s="12">
        <v>4</v>
      </c>
      <c r="J160" s="12">
        <v>57</v>
      </c>
      <c r="K160" s="12">
        <v>4</v>
      </c>
      <c r="L160" s="12">
        <v>74</v>
      </c>
      <c r="M160" s="15">
        <v>4</v>
      </c>
      <c r="N160" s="12">
        <v>18</v>
      </c>
      <c r="O160" s="12">
        <v>5</v>
      </c>
      <c r="P160" s="12">
        <v>16</v>
      </c>
      <c r="Q160" s="10">
        <v>6</v>
      </c>
      <c r="R160" s="10">
        <v>12</v>
      </c>
      <c r="S160" s="15">
        <v>3</v>
      </c>
      <c r="T160" s="9">
        <v>13</v>
      </c>
      <c r="U160" s="10">
        <v>5</v>
      </c>
      <c r="V160" s="10">
        <v>19</v>
      </c>
      <c r="W160" s="10">
        <v>4</v>
      </c>
      <c r="X160" s="10">
        <v>9</v>
      </c>
      <c r="Y160" s="10">
        <v>5</v>
      </c>
      <c r="Z160" s="9">
        <v>35</v>
      </c>
      <c r="AA160" s="12">
        <v>1</v>
      </c>
      <c r="AB160" s="12">
        <v>93</v>
      </c>
      <c r="AC160" s="12">
        <v>9</v>
      </c>
      <c r="AD160" s="12">
        <v>109</v>
      </c>
      <c r="AE160" s="12">
        <v>7</v>
      </c>
      <c r="AF160" s="9">
        <v>185</v>
      </c>
      <c r="AG160" s="12">
        <v>7</v>
      </c>
      <c r="AH160" s="12">
        <v>54</v>
      </c>
      <c r="AI160" s="12">
        <v>3</v>
      </c>
      <c r="AJ160" s="12">
        <v>85</v>
      </c>
      <c r="AK160" s="12">
        <v>5</v>
      </c>
      <c r="AL160" s="9">
        <v>1</v>
      </c>
      <c r="AM160" s="12">
        <v>0</v>
      </c>
      <c r="AN160" s="12">
        <v>22</v>
      </c>
      <c r="AO160" s="12">
        <v>2</v>
      </c>
      <c r="AP160" s="12">
        <v>7</v>
      </c>
      <c r="AQ160" s="12">
        <v>1</v>
      </c>
      <c r="AR160" s="9">
        <v>3</v>
      </c>
      <c r="AS160" s="12">
        <v>0</v>
      </c>
      <c r="AT160" s="42"/>
      <c r="AU160" s="10" t="s">
        <v>102</v>
      </c>
      <c r="AV160" s="15"/>
    </row>
    <row r="161" spans="1:48">
      <c r="A161" s="4">
        <v>41318</v>
      </c>
      <c r="B161" s="9">
        <v>31</v>
      </c>
      <c r="C161" s="10">
        <v>7</v>
      </c>
      <c r="D161" s="10">
        <v>9</v>
      </c>
      <c r="E161" s="10">
        <v>0</v>
      </c>
      <c r="F161" s="10">
        <v>4</v>
      </c>
      <c r="G161" s="10">
        <v>1</v>
      </c>
      <c r="H161" s="9">
        <v>25</v>
      </c>
      <c r="I161" s="12">
        <v>2</v>
      </c>
      <c r="J161" s="12">
        <v>21</v>
      </c>
      <c r="K161" s="12">
        <v>1</v>
      </c>
      <c r="L161" s="12">
        <v>23</v>
      </c>
      <c r="M161" s="15">
        <v>1</v>
      </c>
      <c r="N161" s="12">
        <v>10</v>
      </c>
      <c r="O161" s="12">
        <v>1</v>
      </c>
      <c r="P161" s="12">
        <v>6</v>
      </c>
      <c r="Q161" s="10">
        <v>0</v>
      </c>
      <c r="R161" s="10">
        <v>18</v>
      </c>
      <c r="S161" s="15">
        <v>2</v>
      </c>
      <c r="T161" s="9">
        <v>26</v>
      </c>
      <c r="U161" s="10">
        <v>3</v>
      </c>
      <c r="V161" s="10">
        <v>25</v>
      </c>
      <c r="W161" s="10">
        <v>2</v>
      </c>
      <c r="X161" s="10">
        <v>72</v>
      </c>
      <c r="Y161" s="10">
        <v>4</v>
      </c>
      <c r="Z161" s="9">
        <v>0</v>
      </c>
      <c r="AA161" s="9">
        <v>0</v>
      </c>
      <c r="AB161" s="9">
        <v>0</v>
      </c>
      <c r="AC161" s="9">
        <v>0</v>
      </c>
      <c r="AD161" s="9">
        <v>1</v>
      </c>
      <c r="AE161" s="9">
        <v>0</v>
      </c>
      <c r="AF161" s="9">
        <v>117</v>
      </c>
      <c r="AG161" s="12">
        <v>4</v>
      </c>
      <c r="AH161" s="12">
        <v>55</v>
      </c>
      <c r="AI161" s="12">
        <v>3</v>
      </c>
      <c r="AJ161" s="12">
        <v>34</v>
      </c>
      <c r="AK161" s="12">
        <v>3</v>
      </c>
      <c r="AL161" s="9">
        <v>4</v>
      </c>
      <c r="AM161" s="12">
        <v>0</v>
      </c>
      <c r="AN161" s="12">
        <v>6</v>
      </c>
      <c r="AO161" s="12">
        <v>0</v>
      </c>
      <c r="AP161" s="12">
        <v>5</v>
      </c>
      <c r="AQ161" s="12">
        <v>1</v>
      </c>
      <c r="AR161" s="9">
        <v>10</v>
      </c>
      <c r="AS161" s="12">
        <v>6</v>
      </c>
      <c r="AT161" s="42"/>
      <c r="AU161" s="12" t="s">
        <v>105</v>
      </c>
      <c r="AV161" s="15"/>
    </row>
    <row r="162" spans="1:48">
      <c r="A162" s="4">
        <v>41323</v>
      </c>
      <c r="B162" s="10">
        <v>13</v>
      </c>
      <c r="C162" s="10">
        <v>3</v>
      </c>
      <c r="D162" s="10">
        <v>11</v>
      </c>
      <c r="E162" s="10">
        <v>1</v>
      </c>
      <c r="F162" s="10">
        <v>4</v>
      </c>
      <c r="G162" s="10">
        <v>0</v>
      </c>
      <c r="H162" s="9">
        <v>15</v>
      </c>
      <c r="I162" s="12">
        <v>0</v>
      </c>
      <c r="J162" s="12">
        <v>18</v>
      </c>
      <c r="K162" s="12">
        <v>1</v>
      </c>
      <c r="L162" s="12">
        <v>118</v>
      </c>
      <c r="M162" s="15">
        <v>4</v>
      </c>
      <c r="N162" s="12">
        <v>13</v>
      </c>
      <c r="O162" s="12">
        <v>0</v>
      </c>
      <c r="P162" s="12">
        <v>14</v>
      </c>
      <c r="Q162" s="10">
        <v>1</v>
      </c>
      <c r="R162" s="10">
        <v>4</v>
      </c>
      <c r="S162" s="15">
        <v>0</v>
      </c>
      <c r="T162" s="9">
        <v>6</v>
      </c>
      <c r="U162" s="10">
        <v>0</v>
      </c>
      <c r="V162" s="10">
        <v>3</v>
      </c>
      <c r="W162" s="10">
        <v>0</v>
      </c>
      <c r="X162" s="10">
        <v>8</v>
      </c>
      <c r="Y162" s="10">
        <v>0</v>
      </c>
      <c r="Z162" s="9">
        <v>10</v>
      </c>
      <c r="AA162" s="12">
        <v>5</v>
      </c>
      <c r="AB162" s="12">
        <v>14</v>
      </c>
      <c r="AC162" s="12">
        <v>2</v>
      </c>
      <c r="AD162" s="12">
        <v>11</v>
      </c>
      <c r="AE162" s="12">
        <v>2</v>
      </c>
      <c r="AF162" s="9">
        <v>15</v>
      </c>
      <c r="AG162" s="9">
        <v>1</v>
      </c>
      <c r="AH162" s="9">
        <v>7</v>
      </c>
      <c r="AI162" s="9">
        <v>0</v>
      </c>
      <c r="AJ162" s="9">
        <v>27</v>
      </c>
      <c r="AK162" s="9">
        <v>1</v>
      </c>
      <c r="AL162" s="9">
        <v>34</v>
      </c>
      <c r="AM162" s="12">
        <v>2</v>
      </c>
      <c r="AN162" s="12">
        <v>12</v>
      </c>
      <c r="AO162" s="12">
        <v>0</v>
      </c>
      <c r="AP162" s="12">
        <v>13</v>
      </c>
      <c r="AQ162" s="12">
        <v>0</v>
      </c>
      <c r="AR162" s="9">
        <v>3</v>
      </c>
      <c r="AS162" s="12">
        <v>0</v>
      </c>
      <c r="AT162" s="42"/>
      <c r="AU162" s="12" t="s">
        <v>95</v>
      </c>
      <c r="AV162" s="15"/>
    </row>
    <row r="163" spans="1:48">
      <c r="A163" s="4">
        <v>41327</v>
      </c>
      <c r="B163" s="10">
        <v>81</v>
      </c>
      <c r="C163" s="10">
        <v>6</v>
      </c>
      <c r="D163" s="10">
        <v>40</v>
      </c>
      <c r="E163" s="10">
        <v>7</v>
      </c>
      <c r="F163" s="10">
        <v>28</v>
      </c>
      <c r="G163" s="10">
        <v>0</v>
      </c>
      <c r="H163" s="9">
        <v>8</v>
      </c>
      <c r="I163" s="12">
        <v>2</v>
      </c>
      <c r="J163" s="12">
        <v>23</v>
      </c>
      <c r="K163" s="12">
        <v>2</v>
      </c>
      <c r="L163" s="12">
        <v>22</v>
      </c>
      <c r="M163" s="15">
        <v>1</v>
      </c>
      <c r="N163" s="12">
        <v>149</v>
      </c>
      <c r="O163" s="12">
        <v>3</v>
      </c>
      <c r="P163" s="12">
        <v>10</v>
      </c>
      <c r="Q163" s="10">
        <v>1</v>
      </c>
      <c r="R163" s="10">
        <v>9</v>
      </c>
      <c r="S163" s="15">
        <v>1</v>
      </c>
      <c r="T163" s="9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9">
        <v>11</v>
      </c>
      <c r="AA163" s="12">
        <v>0</v>
      </c>
      <c r="AB163" s="12">
        <v>4</v>
      </c>
      <c r="AC163" s="12">
        <v>0</v>
      </c>
      <c r="AD163" s="12">
        <v>8</v>
      </c>
      <c r="AE163" s="12">
        <v>0</v>
      </c>
      <c r="AF163" s="9">
        <v>12</v>
      </c>
      <c r="AG163" s="12">
        <v>1</v>
      </c>
      <c r="AH163" s="12">
        <v>11</v>
      </c>
      <c r="AI163" s="12">
        <v>0</v>
      </c>
      <c r="AJ163" s="12">
        <v>13</v>
      </c>
      <c r="AK163" s="12">
        <v>0</v>
      </c>
      <c r="AL163" s="9">
        <v>0</v>
      </c>
      <c r="AM163" s="12">
        <v>0</v>
      </c>
      <c r="AN163" s="12">
        <v>1</v>
      </c>
      <c r="AO163" s="12">
        <v>0</v>
      </c>
      <c r="AP163" s="12">
        <v>1</v>
      </c>
      <c r="AQ163" s="12">
        <v>0</v>
      </c>
      <c r="AR163" s="9">
        <v>0</v>
      </c>
      <c r="AS163" s="12">
        <v>0</v>
      </c>
      <c r="AT163" s="42"/>
      <c r="AU163" s="12" t="s">
        <v>144</v>
      </c>
      <c r="AV163" s="15"/>
    </row>
    <row r="164" spans="1:48">
      <c r="A164" s="4">
        <v>41330</v>
      </c>
      <c r="B164" s="9">
        <v>0</v>
      </c>
      <c r="C164" s="9">
        <v>0</v>
      </c>
      <c r="D164" s="9">
        <v>0</v>
      </c>
      <c r="E164" s="9">
        <v>0</v>
      </c>
      <c r="F164" s="10">
        <v>5</v>
      </c>
      <c r="G164" s="10">
        <v>1</v>
      </c>
      <c r="H164" s="9">
        <v>30</v>
      </c>
      <c r="I164" s="12">
        <v>3</v>
      </c>
      <c r="J164" s="12">
        <v>41</v>
      </c>
      <c r="K164" s="12">
        <v>5</v>
      </c>
      <c r="L164" s="12">
        <v>56</v>
      </c>
      <c r="M164" s="15">
        <v>9</v>
      </c>
      <c r="N164" s="12">
        <v>12</v>
      </c>
      <c r="O164" s="12">
        <v>1</v>
      </c>
      <c r="P164" s="12">
        <v>87</v>
      </c>
      <c r="Q164" s="10">
        <v>3</v>
      </c>
      <c r="R164" s="10">
        <v>2</v>
      </c>
      <c r="S164" s="15">
        <v>0</v>
      </c>
      <c r="T164" s="9">
        <v>12</v>
      </c>
      <c r="U164" s="10">
        <v>1</v>
      </c>
      <c r="V164" s="10">
        <v>14</v>
      </c>
      <c r="W164" s="10">
        <v>3</v>
      </c>
      <c r="X164" s="10">
        <v>36</v>
      </c>
      <c r="Y164" s="10">
        <v>2</v>
      </c>
      <c r="Z164" s="9">
        <v>12</v>
      </c>
      <c r="AA164" s="12">
        <v>0</v>
      </c>
      <c r="AB164" s="12">
        <v>11</v>
      </c>
      <c r="AC164" s="12">
        <v>0</v>
      </c>
      <c r="AD164" s="12">
        <v>25</v>
      </c>
      <c r="AE164" s="12">
        <v>2</v>
      </c>
      <c r="AF164" s="9">
        <v>325</v>
      </c>
      <c r="AG164" s="12">
        <v>17</v>
      </c>
      <c r="AH164" s="12">
        <v>355</v>
      </c>
      <c r="AI164" s="12">
        <v>19</v>
      </c>
      <c r="AJ164" s="12">
        <v>246</v>
      </c>
      <c r="AK164" s="12">
        <v>11</v>
      </c>
      <c r="AL164" s="9">
        <v>44</v>
      </c>
      <c r="AM164" s="12">
        <v>5</v>
      </c>
      <c r="AN164" s="12">
        <v>16</v>
      </c>
      <c r="AO164" s="12">
        <v>0</v>
      </c>
      <c r="AP164" s="12">
        <v>28</v>
      </c>
      <c r="AQ164" s="12">
        <v>5</v>
      </c>
      <c r="AR164" s="9">
        <v>6</v>
      </c>
      <c r="AS164" s="12">
        <v>3</v>
      </c>
      <c r="AT164" s="42"/>
      <c r="AU164" s="12" t="s">
        <v>140</v>
      </c>
      <c r="AV164" s="15"/>
    </row>
    <row r="165" spans="1:48">
      <c r="A165" s="4">
        <v>41337</v>
      </c>
      <c r="B165" s="9">
        <v>27</v>
      </c>
      <c r="C165" s="10">
        <v>4</v>
      </c>
      <c r="D165" s="10">
        <v>217</v>
      </c>
      <c r="E165" s="10">
        <v>13</v>
      </c>
      <c r="F165" s="10">
        <v>118</v>
      </c>
      <c r="G165" s="10">
        <v>6</v>
      </c>
      <c r="H165" s="9">
        <v>12</v>
      </c>
      <c r="I165" s="12">
        <v>1</v>
      </c>
      <c r="J165" s="12">
        <v>15</v>
      </c>
      <c r="K165" s="12">
        <v>2</v>
      </c>
      <c r="L165" s="12">
        <v>14</v>
      </c>
      <c r="M165" s="15">
        <v>1</v>
      </c>
      <c r="N165" s="12">
        <v>83</v>
      </c>
      <c r="O165" s="12">
        <v>7</v>
      </c>
      <c r="P165" s="12">
        <v>25</v>
      </c>
      <c r="Q165" s="10">
        <v>1</v>
      </c>
      <c r="R165" s="10">
        <v>25</v>
      </c>
      <c r="S165" s="15">
        <v>4</v>
      </c>
      <c r="T165" s="9">
        <v>99</v>
      </c>
      <c r="U165" s="10">
        <v>28</v>
      </c>
      <c r="V165" s="10">
        <v>23</v>
      </c>
      <c r="W165" s="10">
        <v>7</v>
      </c>
      <c r="X165" s="10">
        <v>27</v>
      </c>
      <c r="Y165" s="10">
        <v>4</v>
      </c>
      <c r="Z165" s="9">
        <v>30</v>
      </c>
      <c r="AA165" s="12">
        <v>4</v>
      </c>
      <c r="AB165" s="12">
        <v>23</v>
      </c>
      <c r="AC165" s="12">
        <v>7</v>
      </c>
      <c r="AD165" s="12">
        <v>12</v>
      </c>
      <c r="AE165" s="12">
        <v>4</v>
      </c>
      <c r="AF165" s="9">
        <v>37</v>
      </c>
      <c r="AG165" s="9">
        <v>13</v>
      </c>
      <c r="AH165" s="9">
        <v>25</v>
      </c>
      <c r="AI165" s="9">
        <v>2</v>
      </c>
      <c r="AJ165" s="9">
        <v>21</v>
      </c>
      <c r="AK165" s="9">
        <v>3</v>
      </c>
      <c r="AL165" s="9">
        <v>17</v>
      </c>
      <c r="AM165" s="12">
        <v>2</v>
      </c>
      <c r="AN165" s="12">
        <v>11</v>
      </c>
      <c r="AO165" s="12">
        <v>1</v>
      </c>
      <c r="AP165" s="12">
        <v>24</v>
      </c>
      <c r="AQ165" s="12">
        <v>1</v>
      </c>
      <c r="AR165" s="9">
        <v>0</v>
      </c>
      <c r="AS165" s="12">
        <v>0</v>
      </c>
      <c r="AT165" s="42"/>
      <c r="AU165" s="12" t="s">
        <v>118</v>
      </c>
      <c r="AV165" s="15"/>
    </row>
    <row r="166" spans="1:48">
      <c r="A166" s="4">
        <v>41341</v>
      </c>
      <c r="B166" s="9">
        <v>73</v>
      </c>
      <c r="C166" s="10">
        <v>9</v>
      </c>
      <c r="D166" s="10">
        <v>47</v>
      </c>
      <c r="E166" s="10">
        <v>7</v>
      </c>
      <c r="F166" s="10">
        <v>74</v>
      </c>
      <c r="G166" s="10">
        <v>5</v>
      </c>
      <c r="H166" s="9">
        <v>17</v>
      </c>
      <c r="I166" s="12">
        <v>4</v>
      </c>
      <c r="J166" s="12">
        <v>8</v>
      </c>
      <c r="K166" s="12">
        <v>0</v>
      </c>
      <c r="L166" s="12">
        <v>34</v>
      </c>
      <c r="M166" s="15">
        <v>1</v>
      </c>
      <c r="N166" s="12">
        <v>2</v>
      </c>
      <c r="O166" s="12">
        <v>0</v>
      </c>
      <c r="P166" s="12">
        <v>1</v>
      </c>
      <c r="Q166" s="10">
        <v>0</v>
      </c>
      <c r="R166" s="10">
        <v>4</v>
      </c>
      <c r="S166" s="15">
        <v>1</v>
      </c>
      <c r="T166" s="9">
        <v>42</v>
      </c>
      <c r="U166" s="10">
        <v>0</v>
      </c>
      <c r="V166" s="10">
        <v>5</v>
      </c>
      <c r="W166" s="10">
        <v>2</v>
      </c>
      <c r="X166" s="10">
        <v>5</v>
      </c>
      <c r="Y166" s="10">
        <v>0</v>
      </c>
      <c r="Z166" s="9">
        <v>16</v>
      </c>
      <c r="AA166" s="12">
        <v>2</v>
      </c>
      <c r="AB166" s="12">
        <v>16</v>
      </c>
      <c r="AC166" s="12">
        <v>3</v>
      </c>
      <c r="AD166" s="12">
        <v>4</v>
      </c>
      <c r="AE166" s="12">
        <v>1</v>
      </c>
      <c r="AF166" s="9">
        <v>359</v>
      </c>
      <c r="AG166" s="12">
        <v>4</v>
      </c>
      <c r="AH166" s="12">
        <v>324</v>
      </c>
      <c r="AI166" s="12">
        <v>7</v>
      </c>
      <c r="AJ166" s="12">
        <v>428</v>
      </c>
      <c r="AK166" s="12">
        <v>9</v>
      </c>
      <c r="AL166" s="9">
        <v>0</v>
      </c>
      <c r="AM166" s="12">
        <v>0</v>
      </c>
      <c r="AN166" s="12">
        <v>0</v>
      </c>
      <c r="AO166" s="12">
        <v>0</v>
      </c>
      <c r="AP166" s="12">
        <v>48</v>
      </c>
      <c r="AQ166" s="12">
        <v>10</v>
      </c>
      <c r="AR166" s="9">
        <v>0</v>
      </c>
      <c r="AS166" s="12">
        <v>0</v>
      </c>
      <c r="AT166" s="42"/>
      <c r="AU166" s="2" t="s">
        <v>136</v>
      </c>
      <c r="AV166" s="15"/>
    </row>
    <row r="167" spans="1:48">
      <c r="A167" s="4">
        <v>41344</v>
      </c>
      <c r="B167" s="9">
        <v>1</v>
      </c>
      <c r="C167" s="10">
        <v>0</v>
      </c>
      <c r="D167" s="10">
        <v>3</v>
      </c>
      <c r="E167" s="10">
        <v>0</v>
      </c>
      <c r="F167" s="10">
        <v>1</v>
      </c>
      <c r="G167" s="10">
        <v>0</v>
      </c>
      <c r="H167" s="9">
        <v>68</v>
      </c>
      <c r="I167" s="12">
        <v>8</v>
      </c>
      <c r="J167" s="12">
        <v>19</v>
      </c>
      <c r="K167" s="12">
        <v>2</v>
      </c>
      <c r="L167" s="12">
        <v>22</v>
      </c>
      <c r="M167" s="15">
        <v>1</v>
      </c>
      <c r="N167" s="12">
        <v>218</v>
      </c>
      <c r="O167" s="12">
        <v>4</v>
      </c>
      <c r="P167" s="12">
        <v>35</v>
      </c>
      <c r="Q167" s="10">
        <v>2</v>
      </c>
      <c r="R167" s="10">
        <v>12</v>
      </c>
      <c r="S167" s="15">
        <v>0</v>
      </c>
      <c r="T167" s="9">
        <v>10</v>
      </c>
      <c r="U167" s="10">
        <v>0</v>
      </c>
      <c r="V167" s="10">
        <v>10</v>
      </c>
      <c r="W167" s="10">
        <v>2</v>
      </c>
      <c r="X167" s="10">
        <v>10</v>
      </c>
      <c r="Y167" s="10">
        <v>1</v>
      </c>
      <c r="Z167" s="9">
        <v>30</v>
      </c>
      <c r="AA167" s="12">
        <v>0</v>
      </c>
      <c r="AB167" s="12">
        <v>63</v>
      </c>
      <c r="AC167" s="12">
        <v>0</v>
      </c>
      <c r="AD167" s="12">
        <v>63</v>
      </c>
      <c r="AE167" s="12">
        <v>1</v>
      </c>
      <c r="AF167" s="9">
        <v>5</v>
      </c>
      <c r="AG167" s="12">
        <v>0</v>
      </c>
      <c r="AH167" s="12">
        <v>2</v>
      </c>
      <c r="AI167" s="12">
        <v>0</v>
      </c>
      <c r="AJ167" s="12">
        <v>0</v>
      </c>
      <c r="AK167" s="12">
        <v>0</v>
      </c>
      <c r="AL167" s="9">
        <v>11</v>
      </c>
      <c r="AM167" s="12">
        <v>1</v>
      </c>
      <c r="AN167" s="12">
        <v>8</v>
      </c>
      <c r="AO167" s="12">
        <v>2</v>
      </c>
      <c r="AP167" s="12">
        <v>11</v>
      </c>
      <c r="AQ167" s="12">
        <v>1</v>
      </c>
      <c r="AR167" s="9">
        <v>3</v>
      </c>
      <c r="AS167" s="12">
        <v>0</v>
      </c>
      <c r="AT167" s="42"/>
      <c r="AU167" s="12" t="s">
        <v>113</v>
      </c>
      <c r="AV167" s="15"/>
    </row>
    <row r="168" spans="1:48">
      <c r="A168" s="4">
        <v>41353</v>
      </c>
      <c r="B168" s="105">
        <v>61</v>
      </c>
      <c r="C168" s="105">
        <v>10</v>
      </c>
      <c r="D168" s="105">
        <v>27</v>
      </c>
      <c r="E168" s="105">
        <v>3</v>
      </c>
      <c r="F168" s="105">
        <v>6</v>
      </c>
      <c r="G168" s="105">
        <v>0</v>
      </c>
      <c r="H168" s="9">
        <v>24</v>
      </c>
      <c r="I168" s="10">
        <v>2</v>
      </c>
      <c r="J168" s="10">
        <v>15</v>
      </c>
      <c r="K168" s="10">
        <v>2</v>
      </c>
      <c r="L168" s="10">
        <v>15</v>
      </c>
      <c r="M168" s="10">
        <v>1</v>
      </c>
      <c r="N168" s="9">
        <v>19</v>
      </c>
      <c r="O168" s="12">
        <v>3</v>
      </c>
      <c r="P168" s="12">
        <v>14</v>
      </c>
      <c r="Q168" s="12">
        <v>2</v>
      </c>
      <c r="R168" s="12">
        <v>29</v>
      </c>
      <c r="S168" s="12">
        <v>0</v>
      </c>
      <c r="T168" s="12">
        <v>22</v>
      </c>
      <c r="U168" s="12">
        <v>4</v>
      </c>
      <c r="V168" s="12">
        <v>10</v>
      </c>
      <c r="W168" s="10">
        <v>0</v>
      </c>
      <c r="X168" s="10">
        <v>15</v>
      </c>
      <c r="Y168" s="12">
        <v>1</v>
      </c>
      <c r="Z168" s="9">
        <v>77</v>
      </c>
      <c r="AA168" s="10">
        <v>2</v>
      </c>
      <c r="AB168" s="10">
        <v>51</v>
      </c>
      <c r="AC168" s="10">
        <v>2</v>
      </c>
      <c r="AD168" s="10">
        <v>71</v>
      </c>
      <c r="AE168" s="10">
        <v>2</v>
      </c>
      <c r="AF168" s="9">
        <v>1</v>
      </c>
      <c r="AG168" s="12">
        <v>0</v>
      </c>
      <c r="AH168" s="12">
        <v>1</v>
      </c>
      <c r="AI168" s="12">
        <v>1</v>
      </c>
      <c r="AJ168" s="12">
        <v>3</v>
      </c>
      <c r="AK168" s="12">
        <v>0</v>
      </c>
      <c r="AL168" s="9">
        <v>2</v>
      </c>
      <c r="AM168" s="12">
        <v>0</v>
      </c>
      <c r="AN168" s="10">
        <v>1</v>
      </c>
      <c r="AO168" s="10">
        <v>1</v>
      </c>
      <c r="AP168" s="10">
        <v>10</v>
      </c>
      <c r="AQ168" s="10">
        <v>0</v>
      </c>
      <c r="AR168" s="10">
        <v>12</v>
      </c>
      <c r="AS168" s="10">
        <v>3</v>
      </c>
      <c r="AT168" s="42"/>
      <c r="AU168" s="122" t="s">
        <v>120</v>
      </c>
      <c r="AV168" s="12"/>
    </row>
    <row r="169" spans="1:48" ht="13.5" thickBot="1">
      <c r="A169" s="19">
        <v>41358</v>
      </c>
      <c r="B169" s="13">
        <v>22</v>
      </c>
      <c r="C169" s="14">
        <v>0</v>
      </c>
      <c r="D169" s="14">
        <v>40</v>
      </c>
      <c r="E169" s="14">
        <v>2</v>
      </c>
      <c r="F169" s="14">
        <v>15</v>
      </c>
      <c r="G169" s="14">
        <v>0</v>
      </c>
      <c r="H169" s="13">
        <v>13</v>
      </c>
      <c r="I169" s="14">
        <v>1</v>
      </c>
      <c r="J169" s="14">
        <v>8</v>
      </c>
      <c r="K169" s="14">
        <v>0</v>
      </c>
      <c r="L169" s="14">
        <v>6</v>
      </c>
      <c r="M169" s="14">
        <v>0</v>
      </c>
      <c r="N169" s="13">
        <v>5</v>
      </c>
      <c r="O169" s="14">
        <v>0</v>
      </c>
      <c r="P169" s="14">
        <v>3</v>
      </c>
      <c r="Q169" s="14">
        <v>0</v>
      </c>
      <c r="R169" s="14">
        <v>2</v>
      </c>
      <c r="S169" s="14">
        <v>0</v>
      </c>
      <c r="T169" s="13">
        <v>11</v>
      </c>
      <c r="U169" s="14">
        <v>1</v>
      </c>
      <c r="V169" s="14">
        <v>10</v>
      </c>
      <c r="W169" s="14">
        <v>0</v>
      </c>
      <c r="X169" s="14">
        <v>6</v>
      </c>
      <c r="Y169" s="14">
        <v>0</v>
      </c>
      <c r="Z169" s="13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3">
        <v>2</v>
      </c>
      <c r="AG169" s="14">
        <v>0</v>
      </c>
      <c r="AH169" s="14">
        <v>12</v>
      </c>
      <c r="AI169" s="14">
        <v>2</v>
      </c>
      <c r="AJ169" s="14">
        <v>5</v>
      </c>
      <c r="AK169" s="14">
        <v>0</v>
      </c>
      <c r="AL169" s="13">
        <v>10</v>
      </c>
      <c r="AM169" s="14">
        <v>1</v>
      </c>
      <c r="AN169" s="14">
        <v>1</v>
      </c>
      <c r="AO169" s="14">
        <v>0</v>
      </c>
      <c r="AP169" s="14">
        <v>0</v>
      </c>
      <c r="AQ169" s="14">
        <v>0</v>
      </c>
      <c r="AR169" s="13">
        <v>0</v>
      </c>
      <c r="AS169" s="14">
        <v>0</v>
      </c>
      <c r="AT169" s="13"/>
      <c r="AU169" s="12" t="s">
        <v>138</v>
      </c>
      <c r="AV169" s="40"/>
    </row>
    <row r="170" spans="1:48">
      <c r="A170" s="7"/>
      <c r="B170" s="11">
        <f>COUNT(B154:AS169)</f>
        <v>704</v>
      </c>
      <c r="C170" s="34"/>
      <c r="D170" s="34"/>
      <c r="E170" s="34"/>
      <c r="F170" s="34"/>
      <c r="G170" s="34"/>
      <c r="H170" s="11"/>
      <c r="I170" s="34"/>
      <c r="J170" s="34"/>
      <c r="K170" s="34"/>
      <c r="L170" s="34"/>
      <c r="M170" s="34"/>
      <c r="N170" s="11"/>
      <c r="O170" s="34"/>
      <c r="P170" s="34"/>
      <c r="Q170" s="34"/>
      <c r="R170" s="34"/>
      <c r="S170" s="34"/>
    </row>
    <row r="174" spans="1:48">
      <c r="T174" s="10"/>
      <c r="U174" s="10"/>
      <c r="V174" s="10"/>
    </row>
    <row r="175" spans="1:48">
      <c r="T175" s="10"/>
      <c r="U175" s="10"/>
      <c r="V175" s="10"/>
    </row>
    <row r="176" spans="1:48">
      <c r="T176" s="10"/>
      <c r="U176" s="10"/>
      <c r="V176" s="10"/>
    </row>
    <row r="187" spans="23:25">
      <c r="W187" s="10"/>
      <c r="X187" s="10"/>
      <c r="Y187" s="10"/>
    </row>
    <row r="188" spans="23:25">
      <c r="W188" s="10"/>
      <c r="X188" s="10"/>
      <c r="Y188" s="10"/>
    </row>
    <row r="189" spans="23:25">
      <c r="W189" s="10"/>
      <c r="X189" s="10"/>
      <c r="Y189" s="10"/>
    </row>
    <row r="190" spans="23:25">
      <c r="W190" s="10"/>
      <c r="X190" s="10"/>
      <c r="Y190" s="10"/>
    </row>
    <row r="191" spans="23:25">
      <c r="W191" s="10"/>
      <c r="X191" s="10"/>
      <c r="Y191" s="10"/>
    </row>
    <row r="192" spans="23:25">
      <c r="W192" s="10"/>
      <c r="X192" s="10"/>
      <c r="Y192" s="10"/>
    </row>
    <row r="193" spans="23:25">
      <c r="W193" s="10"/>
      <c r="X193" s="10"/>
      <c r="Y193" s="10"/>
    </row>
    <row r="194" spans="23:25">
      <c r="W194" s="10"/>
      <c r="X194" s="10"/>
      <c r="Y194" s="10"/>
    </row>
    <row r="195" spans="23:25">
      <c r="W195" s="10"/>
      <c r="X195" s="10"/>
      <c r="Y195" s="10"/>
    </row>
    <row r="196" spans="23:25">
      <c r="W196" s="10"/>
      <c r="X196" s="10"/>
      <c r="Y196" s="10"/>
    </row>
    <row r="197" spans="23:25">
      <c r="W197" s="10"/>
      <c r="X197" s="10"/>
      <c r="Y197" s="10"/>
    </row>
    <row r="198" spans="23:25">
      <c r="W198" s="10"/>
      <c r="X198" s="10"/>
      <c r="Y198" s="10"/>
    </row>
    <row r="199" spans="23:25">
      <c r="W199" s="10"/>
      <c r="X199" s="10"/>
      <c r="Y199" s="10"/>
    </row>
    <row r="200" spans="23:25">
      <c r="W200" s="10"/>
      <c r="X200" s="10"/>
      <c r="Y200" s="10"/>
    </row>
    <row r="201" spans="23:25">
      <c r="W201" s="10"/>
      <c r="X201" s="10"/>
      <c r="Y201" s="10"/>
    </row>
    <row r="202" spans="23:25">
      <c r="W202" s="10"/>
      <c r="X202" s="10"/>
      <c r="Y202" s="10"/>
    </row>
    <row r="203" spans="23:25">
      <c r="W203" s="10"/>
      <c r="X203" s="10"/>
      <c r="Y203" s="10"/>
    </row>
    <row r="204" spans="23:25">
      <c r="W204" s="10"/>
      <c r="X204" s="10"/>
      <c r="Y204" s="10"/>
    </row>
    <row r="205" spans="23:25">
      <c r="W205" s="10"/>
      <c r="X205" s="10"/>
      <c r="Y205" s="10"/>
    </row>
    <row r="206" spans="23:25">
      <c r="W206" s="10"/>
      <c r="X206" s="10"/>
      <c r="Y206" s="10"/>
    </row>
    <row r="207" spans="23:25">
      <c r="W207" s="10"/>
      <c r="X207" s="10"/>
      <c r="Y207" s="10"/>
    </row>
    <row r="208" spans="23:25">
      <c r="W208" s="10"/>
      <c r="X208" s="10"/>
      <c r="Y208" s="10"/>
    </row>
    <row r="209" spans="23:33">
      <c r="W209" s="10"/>
      <c r="X209" s="10"/>
      <c r="Y209" s="10"/>
    </row>
    <row r="210" spans="23:33">
      <c r="W210" s="10"/>
      <c r="X210" s="10"/>
      <c r="Y210" s="10"/>
    </row>
    <row r="211" spans="23:33">
      <c r="W211" s="10"/>
      <c r="X211" s="10"/>
      <c r="Y211" s="10"/>
    </row>
    <row r="212" spans="23:33">
      <c r="W212" s="10"/>
      <c r="X212" s="10"/>
      <c r="Y212" s="10"/>
    </row>
    <row r="213" spans="23:33">
      <c r="W213" s="10"/>
      <c r="X213" s="10"/>
      <c r="Y213" s="10"/>
    </row>
    <row r="214" spans="23:33">
      <c r="W214" s="10"/>
      <c r="X214" s="10"/>
      <c r="Y214" s="10"/>
    </row>
    <row r="215" spans="23:33"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23:33"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23:33"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23:33"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</sheetData>
  <conditionalFormatting sqref="D134 F134 B134 F131 D131 B131 B116 D116 F116 AD113:AD114 P113:P114 V113:V114 R113:R114 AB113:AB114 Z113:Z114 X113:X114 T113:T114 AF113:AF114 AG103:AG104 V103:AB104 I100:M101 J88:J92 L88:L92 AD90 P90 V90 R90 AB90 Z90 X90 T90 AF90 B88:B92 D88:D92 F88:F92 D86 F86 B86 H88:H92 H96:H114 F96:F114 D96:D114 B96:B114 L96:L114 J96:J114 D82:D84 B82:B84 F82:F84 A81:H81 I90:M90 F65 B65 D65">
    <cfRule type="cellIs" dxfId="16" priority="325" operator="greaterThan">
      <formula>2500</formula>
    </cfRule>
  </conditionalFormatting>
  <conditionalFormatting sqref="E134 G134 C134 E131 C131 G131 E116 G116 C116 AG113:AG114 O113:O114 Q113:Q114 U113:W114 S113:S114 Y113:Y114 AE113:AE114 AA113:AC114 M113:M114 W103:AA104 AG96:AG110 O94:O95 AA94:AA95 U94:U95 G88:G92 AG88:AG91 O90:O92 M88:M92 U90:U92 V88:V90 Q90 W90 S90 Y88:Y90 AC90 AE90 C88:C92 E88:E92 E86 G86 C86 I88:I92 K88:K92 AA90:AA92 K96:K114 I96:I114 E96:E114 C96:C114 M94:M107 G94:G114 AB88:AB107 V93:V107 Z81:Z84 G81:G84 AE81:AE84 E81:E84 C81:C84 E65 C65 G65">
    <cfRule type="cellIs" dxfId="15" priority="319" operator="greaterThan">
      <formula>125</formula>
    </cfRule>
  </conditionalFormatting>
  <conditionalFormatting sqref="I400:I454 I286:I369 D512:D571 D485:D510 F485:F571 B485:B510 D369:D395 B284:B310 B369:B395 F369:F395 D284:D310 F284:F310 B457:B483 F200:F226 D200:D226 B200:B226 B228:B254 F228:F254 D228:D254 D256:D282 F256:F282 B256:B282 F315:F340 D315:D340 B315:B340 B342:B367 F342:F367 D342:D367 F457:F483 D457:D483 M577:M664 O577:O664 Q577:Q664 K434:K488 M434:M488 O434:O488 Q434:Q488 K320:K403 M320:M403 O320:O403 Q320:Q403 S320:S403 U358:U441 W400:W483 Q170 O170 S170 AM169 AO169 AQ169:AR169 B169:B195 F169:F195 D169:D195 AL168 AG165:AK166 AA164:AE164 AA161:AE161 S148:T148 V154:V169 L154:L170 R154:R169 F154:F167 J154:J170 P154:P169 D154:D167 H154:H170 N154:N169 B154:B167 AQ154:AR167 AM154:AM167 AO154:AO167 AB154:AB169 AH154:AH169 AD154:AD169 AJ154:AJ169 Z154:Z169 AF154:AF169 T154:T169 X154:X169 C164:E164 I147:M147 U145:Y145 P143:P149 R143:R149 N143:N149 T143:Y143 T145:W146 P136:P141 R136:R141 B136:B149 D136:D149 F136:F149 J136:J149 L136:L149 H130:I130 H136:H150 N136:N141 T136:T149 X136:X149 V136:V149 P127:P130 R127:R130 T127:T130 P118:P125 R118:R125 T118:T125 J118:J130 L118:L130 N118:N130 H118:H129 N113:N114 B118:B130 F118:F130 D118:D130 Q130:U130 N88:N107 A81:H81 J67:J81 L67:L81 N67:N80 P67:P80 R67:R80 T67:T68 T70:T80 V67:V68 V70:V80 X67:X68 X70:X80 Z67:Z68 Z70:Z80 AB67:AB80 AD67:AD80 D67:D81 F67:F81 H67:H84 B67:B84 B36:B63 P42:P63 N42:N63 R42:R63 R36:R40 P36:P40 N36:N40 Z36:Z47 L36:L63 J36:J63 H36:H63 F36:F63 D36:D63 T49:T61">
    <cfRule type="cellIs" dxfId="14" priority="313" operator="greaterThan">
      <formula>1000</formula>
    </cfRule>
  </conditionalFormatting>
  <conditionalFormatting sqref="H353:H407 H239:H322 J430:J484 J316:J399 E485:E571 G485:G571 C485:C510 E369:E395 C284:C310 C369:C395 G369:G395 G284:G310 E284:E310 C200:C226 E200:E226 G200:G226 G228:G254 C228:C254 E228:E254 E256:E282 G256:G282 C256:C282 G315:G340 E315:E340 C315:C340 C342:C367 G342:G367 E342:E367 G457:G483 E457:E483 C457:C483 N577:N664 P577:P664 R577:R664 L434:L488 N434:N488 P434:P488 R434:R488 R320:R403 P320:P403 N320:N403 L320:L403 V358:V441 T358:T441 X400:X483 AO169 AQ169 C169:C195 E169:E195 G169:G195 AB154:AE155 M154:M170 S154:S170 G154:G167 K154:K170 Q154:Q170 E154:E167 I154:I170 O154:O170 C154:C167 AK154:AK169 AQ154:AQ167 AI154:AI169 AO154:AO167 AG154:AG169 AM154:AM169 AE154:AE169 AC154:AC169 AA154:AA169 U154:U169 Y154:Y169 W154:W169 Q143:Q149 O143:O149 S143:S149 X143 X145 Q136:Q141 J136:K137 C136:C149 E136:E149 I136:I149 K136:K149 Y136:Y149 G136:G150 M136:M149 O136:O141 S136:S141 W136:W149 U136:U149 Q127:Q130 S127:S130 U127:U130 C118:C130 Q118:Q125 S118:S125 U118:U125 K118:K130 M118:M130 O118:O130 G118:I130 E118:E130 O67:O80 Q67:Q80 S67:S80 U67:U68 U70:U80 W67:W68 W70:W80 Y67:Y68 Y70:Y80 AA67:AA80 AC67:AC80 AE67:AE80 M67:M81 I67:I81 K67:K81 G67:G81 E67:E81 C67:C81 C36:C63 O42:O63 Q42:Q63 S42:S63 S36:S40 O36:O40 Q36:Q40 Y36:Y47 M36:M63 K36:K63 I36:I63 G36:G63 E36:E63 T49:T61">
    <cfRule type="cellIs" dxfId="13" priority="312" operator="greaterThan">
      <formula>50</formula>
    </cfRule>
  </conditionalFormatting>
  <conditionalFormatting sqref="F644 F655:F681 D400:D418 F426:F452 D420:D425">
    <cfRule type="cellIs" dxfId="12" priority="311" operator="greaterThan">
      <formula>1250</formula>
    </cfRule>
  </conditionalFormatting>
  <conditionalFormatting sqref="H657:H662 H667:H693 H636:H655 G644 G655:G681 E400:E418 G426:G452 E420:E425">
    <cfRule type="cellIs" dxfId="11" priority="310" operator="greaterThan">
      <formula>10</formula>
    </cfRule>
  </conditionalFormatting>
  <conditionalFormatting sqref="I543:I630 B645:B650 D645:D650 F645:F650 B655:B681 D655:D681 B624:B643 D624:D643 F624:F643 B594:B619 B567:B592 B540:B565 B512:B538 B427:B452 D419 D426:D452 B400:B425 K577:K664">
    <cfRule type="cellIs" dxfId="10" priority="307" operator="greaterThan">
      <formula>5000</formula>
    </cfRule>
  </conditionalFormatting>
  <conditionalFormatting sqref="H496:H583 J573:J660 C645:C650 E645:E650 G645:G650 C655:C681 E655:E681 C624:C643 E624:E643 G624:G643 C594:C619 C567:C592 C540:C565 C512:C538 E419 E426:E452 C400:C425 C427:C452 L577:L664 AS169 AS154:AS167 F4:F30 H4:H30 J4:J30 L4:L30 N4:N30 P4:P30 R4:R30 T4:T30 V4:V30 X4:X30">
    <cfRule type="cellIs" dxfId="9" priority="306" operator="greaterThan">
      <formula>500</formula>
    </cfRule>
  </conditionalFormatting>
  <conditionalFormatting sqref="F150:F152 D150:D152 B150:B152 D134 F134 B134 V130 X130 B131 D131 F131 D116 F116 B116 X113:X114 T113:T114 Z113:Z114 R113:R114 P113:P114 AD113:AD114 AB113:AB114 AF113:AF114 V113:V114 AG103:AG104 V103:AB104 I100:M101 X90 T90 Z90 R90 P90 AD90 AB90 AF90 F88:F92 D88:D92 B88:B92 B86 D86 F86 V90 L88:L92 J88:J92 H88:H92 H96:H114 J96:J114 L96:L114 B96:B114 D96:D114 F96:F114 D82:D84 B82:B84 F82:F84 A81:H81 I90:M90 D65 F65 B65">
    <cfRule type="cellIs" dxfId="8" priority="263" operator="greaterThan">
      <formula>2500</formula>
    </cfRule>
  </conditionalFormatting>
  <conditionalFormatting sqref="G150:G152 E150:E152 C150:C152 M148 O148 E134 C134 G134 C131 E131 G131 E116 G116:H116 J115:J116 C116 AG113:AG114 O113:O114 S113:S114 Q113:Q114 AE113:AE114 U113:W114 AA113:AC114 M113:M114 W103:AA104 AG96:AG110 AG88:AG91 O90:O95 V88:V90 S90 Q90 W90 AE90 AC90 E88:E92 C88:C92 G86 E86 C86 K88:K92 I88:I92 U90:U95 AA90:AA95 I96:I114 K96:K114 C96:C114 E96:E114 Y88:Y114 M88:M107 G81:H84 G88:G114 AB88:AB107 V93:V107 Z81:Z84 AE81:AE84 C81:C84 E81:E84 E65 G65:H65 C65">
    <cfRule type="cellIs" dxfId="7" priority="262" operator="greaterThan">
      <formula>125</formula>
    </cfRule>
  </conditionalFormatting>
  <conditionalFormatting sqref="C4:C30 E4:E30 G4:G30 I4:I30 K4:K30 M4:M30 O4:O30 Q4:Q30 S4:S30 U4:U30 W4:W31 Y4:Y30">
    <cfRule type="cellIs" dxfId="6" priority="1" operator="greaterThan">
      <formula>30</formula>
    </cfRule>
  </conditionalFormatting>
  <printOptions horizontalCentered="1" gridLines="1"/>
  <pageMargins left="0.2" right="0.2" top="0.75" bottom="0.75" header="0.3" footer="0.3"/>
  <pageSetup scale="70" orientation="landscape" r:id="rId1"/>
  <headerFooter>
    <oddHeader xml:space="preserve">&amp;CB3 BMG Area 2012
Total Particulate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R387"/>
  <sheetViews>
    <sheetView topLeftCell="A148" zoomScale="80" zoomScaleNormal="80" workbookViewId="0">
      <selection activeCell="O17" sqref="O17"/>
    </sheetView>
  </sheetViews>
  <sheetFormatPr defaultRowHeight="12.75"/>
  <cols>
    <col min="1" max="1" width="19.7109375" style="2" customWidth="1"/>
    <col min="2" max="8" width="9.140625" style="2"/>
    <col min="9" max="9" width="11.5703125" style="2" customWidth="1"/>
    <col min="10" max="10" width="11.42578125" style="2" customWidth="1"/>
    <col min="11" max="11" width="13.85546875" style="2" bestFit="1" customWidth="1"/>
    <col min="12" max="12" width="13.7109375" style="2" customWidth="1"/>
    <col min="13" max="13" width="12.5703125" style="2" customWidth="1"/>
    <col min="14" max="14" width="11.28515625" style="2" customWidth="1"/>
    <col min="15" max="15" width="13.5703125" style="2" customWidth="1"/>
    <col min="16" max="16" width="14" style="2" customWidth="1"/>
    <col min="17" max="17" width="27.28515625" style="2" customWidth="1"/>
    <col min="18" max="16384" width="9.140625" style="2"/>
  </cols>
  <sheetData>
    <row r="1" spans="1:18">
      <c r="A1" s="120" t="s">
        <v>26</v>
      </c>
    </row>
    <row r="2" spans="1:18">
      <c r="A2" s="1" t="s">
        <v>69</v>
      </c>
      <c r="B2" s="63" t="s">
        <v>10</v>
      </c>
      <c r="C2" s="64" t="s">
        <v>10</v>
      </c>
      <c r="D2" s="64" t="s">
        <v>10</v>
      </c>
      <c r="E2" s="66" t="s">
        <v>10</v>
      </c>
      <c r="F2" s="66" t="s">
        <v>10</v>
      </c>
      <c r="G2" s="64" t="s">
        <v>13</v>
      </c>
      <c r="H2" s="10"/>
      <c r="I2" s="10"/>
      <c r="J2" s="10"/>
      <c r="K2" s="10"/>
      <c r="L2" s="10"/>
      <c r="M2" s="10"/>
    </row>
    <row r="3" spans="1:18">
      <c r="A3" s="62" t="s">
        <v>0</v>
      </c>
      <c r="B3" s="65" t="s">
        <v>11</v>
      </c>
      <c r="C3" s="65" t="s">
        <v>11</v>
      </c>
      <c r="D3" s="65" t="s">
        <v>12</v>
      </c>
      <c r="E3" s="65" t="s">
        <v>14</v>
      </c>
      <c r="F3" s="65" t="s">
        <v>45</v>
      </c>
      <c r="G3" s="65" t="s">
        <v>21</v>
      </c>
      <c r="H3" s="62" t="s">
        <v>22</v>
      </c>
      <c r="I3" s="62" t="s">
        <v>23</v>
      </c>
      <c r="J3" s="62" t="s">
        <v>24</v>
      </c>
      <c r="K3" s="62" t="s">
        <v>5</v>
      </c>
      <c r="L3" s="62" t="s">
        <v>6</v>
      </c>
      <c r="M3" s="62" t="s">
        <v>7</v>
      </c>
      <c r="O3" s="65" t="s">
        <v>21</v>
      </c>
      <c r="P3" s="62" t="s">
        <v>22</v>
      </c>
      <c r="Q3" s="62" t="s">
        <v>23</v>
      </c>
      <c r="R3" s="62" t="s">
        <v>24</v>
      </c>
    </row>
    <row r="4" spans="1:18">
      <c r="A4" s="33">
        <v>41276</v>
      </c>
      <c r="B4" s="17">
        <v>0</v>
      </c>
      <c r="C4" s="11">
        <v>1</v>
      </c>
      <c r="D4" s="10">
        <v>1</v>
      </c>
      <c r="E4" s="10">
        <v>0</v>
      </c>
      <c r="F4" s="17">
        <v>0</v>
      </c>
      <c r="G4" s="11">
        <v>2</v>
      </c>
      <c r="H4" s="10"/>
      <c r="I4" s="10"/>
      <c r="J4" s="10"/>
      <c r="K4" s="17"/>
      <c r="L4" s="11" t="s">
        <v>70</v>
      </c>
      <c r="M4" s="10"/>
      <c r="O4" s="2">
        <f>G32+F50+E69+G88+H120+F139+F158+J179</f>
        <v>574</v>
      </c>
      <c r="P4" s="2">
        <f t="shared" ref="P4:R4" si="0">H32+G50+F69+H88+I120+G139+G158+K179</f>
        <v>46</v>
      </c>
      <c r="Q4" s="2">
        <f t="shared" si="0"/>
        <v>0</v>
      </c>
      <c r="R4" s="2">
        <f t="shared" si="0"/>
        <v>6</v>
      </c>
    </row>
    <row r="5" spans="1:18">
      <c r="A5" s="7">
        <v>41277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9"/>
      <c r="H5" s="10"/>
      <c r="I5" s="10"/>
      <c r="J5" s="10"/>
      <c r="K5" s="15"/>
      <c r="L5" s="122" t="s">
        <v>76</v>
      </c>
      <c r="M5" s="10"/>
      <c r="O5" s="2">
        <f>G33+F51+E70+G89+H121+F140+F159+J180</f>
        <v>94</v>
      </c>
      <c r="P5" s="2">
        <f t="shared" ref="P5:R5" si="1">H33+G51+F70+H89+I121+G140+G159+K180</f>
        <v>25</v>
      </c>
      <c r="Q5" s="2">
        <f t="shared" si="1"/>
        <v>0</v>
      </c>
      <c r="R5" s="2">
        <f t="shared" si="1"/>
        <v>4</v>
      </c>
    </row>
    <row r="6" spans="1:18">
      <c r="A6" s="7">
        <v>41282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9"/>
      <c r="H6" s="10"/>
      <c r="I6" s="10"/>
      <c r="J6" s="10"/>
      <c r="K6" s="15"/>
      <c r="L6" s="122" t="s">
        <v>84</v>
      </c>
      <c r="M6" s="10"/>
    </row>
    <row r="7" spans="1:18">
      <c r="A7" s="7">
        <v>41285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9"/>
      <c r="H7" s="10"/>
      <c r="I7" s="10"/>
      <c r="J7" s="10"/>
      <c r="K7" s="15"/>
      <c r="L7" s="122" t="s">
        <v>85</v>
      </c>
      <c r="M7" s="10"/>
    </row>
    <row r="8" spans="1:18">
      <c r="A8" s="6">
        <v>41288</v>
      </c>
      <c r="B8" s="15">
        <v>6</v>
      </c>
      <c r="C8" s="9">
        <v>1</v>
      </c>
      <c r="D8" s="10">
        <v>1</v>
      </c>
      <c r="E8" s="10">
        <v>0</v>
      </c>
      <c r="F8" s="15">
        <v>0</v>
      </c>
      <c r="G8" s="9">
        <v>8</v>
      </c>
      <c r="H8" s="10"/>
      <c r="I8" s="10"/>
      <c r="J8" s="10"/>
      <c r="K8" s="15" t="s">
        <v>74</v>
      </c>
      <c r="L8" s="122" t="s">
        <v>73</v>
      </c>
      <c r="M8" s="10"/>
    </row>
    <row r="9" spans="1:18">
      <c r="A9" s="6">
        <v>41290</v>
      </c>
      <c r="B9" s="15">
        <v>0</v>
      </c>
      <c r="C9" s="9">
        <v>0</v>
      </c>
      <c r="D9" s="10">
        <v>1</v>
      </c>
      <c r="E9" s="10">
        <v>0</v>
      </c>
      <c r="F9" s="15">
        <v>0</v>
      </c>
      <c r="G9" s="9">
        <v>1</v>
      </c>
      <c r="H9" s="10"/>
      <c r="I9" s="10"/>
      <c r="J9" s="10"/>
      <c r="K9" s="15"/>
      <c r="L9" s="122" t="s">
        <v>75</v>
      </c>
      <c r="M9" s="10"/>
    </row>
    <row r="10" spans="1:18">
      <c r="A10" s="6">
        <v>41291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9"/>
      <c r="H10" s="10"/>
      <c r="I10" s="10"/>
      <c r="J10" s="10"/>
      <c r="K10" s="15"/>
      <c r="L10" s="122" t="s">
        <v>107</v>
      </c>
      <c r="M10" s="10"/>
    </row>
    <row r="11" spans="1:18">
      <c r="A11" s="4">
        <v>41295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9"/>
      <c r="H11" s="10"/>
      <c r="I11" s="10"/>
      <c r="J11" s="10"/>
      <c r="K11" s="15"/>
      <c r="L11" s="122" t="s">
        <v>108</v>
      </c>
      <c r="M11" s="10"/>
    </row>
    <row r="12" spans="1:18">
      <c r="A12" s="4">
        <v>41299</v>
      </c>
      <c r="B12" s="15">
        <v>2</v>
      </c>
      <c r="C12" s="9">
        <v>0</v>
      </c>
      <c r="D12" s="10">
        <v>0</v>
      </c>
      <c r="E12" s="10">
        <v>0</v>
      </c>
      <c r="F12" s="15">
        <v>0</v>
      </c>
      <c r="G12" s="9">
        <v>2</v>
      </c>
      <c r="H12" s="10"/>
      <c r="I12" s="10"/>
      <c r="J12" s="10"/>
      <c r="K12" s="15"/>
      <c r="L12" s="122" t="s">
        <v>87</v>
      </c>
      <c r="M12" s="10"/>
    </row>
    <row r="13" spans="1:18">
      <c r="A13" s="4">
        <v>41304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9"/>
      <c r="H13" s="10"/>
      <c r="I13" s="10"/>
      <c r="J13" s="10"/>
      <c r="K13" s="15"/>
      <c r="L13" s="122" t="s">
        <v>109</v>
      </c>
      <c r="M13" s="10"/>
    </row>
    <row r="14" spans="1:18">
      <c r="A14" s="4">
        <v>41305</v>
      </c>
      <c r="B14" s="15">
        <v>4</v>
      </c>
      <c r="C14" s="15">
        <v>2</v>
      </c>
      <c r="D14" s="15">
        <v>2</v>
      </c>
      <c r="E14" s="15">
        <v>0</v>
      </c>
      <c r="F14" s="15">
        <v>0</v>
      </c>
      <c r="G14" s="9">
        <v>8</v>
      </c>
      <c r="H14" s="10"/>
      <c r="I14" s="10"/>
      <c r="J14" s="10"/>
      <c r="K14" s="15"/>
      <c r="L14" s="122" t="s">
        <v>115</v>
      </c>
      <c r="M14" s="10"/>
    </row>
    <row r="15" spans="1:18">
      <c r="A15" s="4">
        <v>41311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9"/>
      <c r="H15" s="10"/>
      <c r="I15" s="10"/>
      <c r="J15" s="10"/>
      <c r="K15" s="15"/>
      <c r="L15" s="122" t="s">
        <v>90</v>
      </c>
      <c r="M15" s="10"/>
    </row>
    <row r="16" spans="1:18">
      <c r="A16" s="4">
        <v>41315</v>
      </c>
      <c r="B16" s="15">
        <v>0</v>
      </c>
      <c r="C16" s="15">
        <v>1</v>
      </c>
      <c r="D16" s="15">
        <v>4</v>
      </c>
      <c r="E16" s="15">
        <v>0</v>
      </c>
      <c r="F16" s="15">
        <v>0</v>
      </c>
      <c r="G16" s="9">
        <v>5</v>
      </c>
      <c r="H16" s="10"/>
      <c r="I16" s="10"/>
      <c r="J16" s="10"/>
      <c r="K16" s="15"/>
      <c r="L16" s="122" t="s">
        <v>143</v>
      </c>
      <c r="M16" s="10"/>
      <c r="O16" s="2">
        <f>16+6+8+4+5</f>
        <v>39</v>
      </c>
    </row>
    <row r="17" spans="1:13">
      <c r="A17" s="4">
        <v>41319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9"/>
      <c r="H17" s="10"/>
      <c r="I17" s="10"/>
      <c r="J17" s="10"/>
      <c r="K17" s="15"/>
      <c r="L17" s="122" t="s">
        <v>99</v>
      </c>
      <c r="M17" s="10"/>
    </row>
    <row r="18" spans="1:13">
      <c r="A18" s="4">
        <v>41320</v>
      </c>
      <c r="B18" s="15">
        <v>0</v>
      </c>
      <c r="C18" s="12">
        <v>0</v>
      </c>
      <c r="D18" s="12">
        <v>0</v>
      </c>
      <c r="E18" s="12">
        <v>0</v>
      </c>
      <c r="F18" s="15">
        <v>0</v>
      </c>
      <c r="G18" s="9"/>
      <c r="H18" s="10"/>
      <c r="I18" s="10"/>
      <c r="J18" s="10"/>
      <c r="K18" s="15"/>
      <c r="L18" s="122" t="s">
        <v>96</v>
      </c>
      <c r="M18" s="10"/>
    </row>
    <row r="19" spans="1:13">
      <c r="A19" s="4">
        <v>41323</v>
      </c>
      <c r="B19" s="15">
        <v>1</v>
      </c>
      <c r="C19" s="9">
        <v>0</v>
      </c>
      <c r="D19" s="10">
        <v>0</v>
      </c>
      <c r="E19" s="10">
        <v>0</v>
      </c>
      <c r="F19" s="15">
        <v>0</v>
      </c>
      <c r="G19" s="9">
        <v>1</v>
      </c>
      <c r="H19" s="10"/>
      <c r="I19" s="10"/>
      <c r="J19" s="10"/>
      <c r="K19" s="15"/>
      <c r="L19" s="122" t="s">
        <v>94</v>
      </c>
      <c r="M19" s="10"/>
    </row>
    <row r="20" spans="1:13">
      <c r="A20" s="4">
        <v>41325</v>
      </c>
      <c r="B20" s="15">
        <v>0</v>
      </c>
      <c r="C20" s="9">
        <v>0</v>
      </c>
      <c r="D20" s="10">
        <v>0</v>
      </c>
      <c r="E20" s="10">
        <v>1</v>
      </c>
      <c r="F20" s="15">
        <v>0</v>
      </c>
      <c r="G20" s="9">
        <v>1</v>
      </c>
      <c r="H20" s="10"/>
      <c r="I20" s="10"/>
      <c r="J20" s="10"/>
      <c r="K20" s="15"/>
      <c r="L20" s="122" t="s">
        <v>91</v>
      </c>
      <c r="M20" s="10"/>
    </row>
    <row r="21" spans="1:13">
      <c r="A21" s="4">
        <v>41331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9"/>
      <c r="H21" s="10"/>
      <c r="I21" s="10"/>
      <c r="J21" s="10"/>
      <c r="K21" s="15"/>
      <c r="L21" s="122" t="s">
        <v>107</v>
      </c>
      <c r="M21" s="10"/>
    </row>
    <row r="22" spans="1:13">
      <c r="A22" s="4">
        <v>41333</v>
      </c>
      <c r="B22" s="15">
        <v>0</v>
      </c>
      <c r="C22" s="9">
        <v>0</v>
      </c>
      <c r="D22" s="10">
        <v>0</v>
      </c>
      <c r="E22" s="10">
        <v>0</v>
      </c>
      <c r="F22" s="15">
        <v>0</v>
      </c>
      <c r="G22" s="9"/>
      <c r="H22" s="10"/>
      <c r="I22" s="10"/>
      <c r="J22" s="10"/>
      <c r="K22" s="15"/>
      <c r="L22" s="122" t="s">
        <v>135</v>
      </c>
      <c r="M22" s="10"/>
    </row>
    <row r="23" spans="1:13">
      <c r="A23" s="4">
        <v>41338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9"/>
      <c r="H23" s="10"/>
      <c r="I23" s="10"/>
      <c r="J23" s="10"/>
      <c r="K23" s="15"/>
      <c r="L23" s="122" t="s">
        <v>110</v>
      </c>
      <c r="M23" s="10"/>
    </row>
    <row r="24" spans="1:13">
      <c r="A24" s="4">
        <v>41340</v>
      </c>
      <c r="B24" s="15">
        <v>1</v>
      </c>
      <c r="C24" s="9">
        <v>0</v>
      </c>
      <c r="D24" s="10">
        <v>0</v>
      </c>
      <c r="E24" s="10">
        <v>1</v>
      </c>
      <c r="F24" s="15">
        <v>0</v>
      </c>
      <c r="G24" s="9">
        <v>2</v>
      </c>
      <c r="H24" s="10"/>
      <c r="I24" s="10"/>
      <c r="J24" s="10"/>
      <c r="K24" s="15"/>
      <c r="L24" s="122" t="s">
        <v>114</v>
      </c>
      <c r="M24" s="10"/>
    </row>
    <row r="25" spans="1:13">
      <c r="A25" s="4">
        <v>41346</v>
      </c>
      <c r="B25" s="15">
        <v>0</v>
      </c>
      <c r="C25" s="9">
        <v>0</v>
      </c>
      <c r="D25" s="10">
        <v>0</v>
      </c>
      <c r="E25" s="10">
        <v>0</v>
      </c>
      <c r="F25" s="15">
        <v>0</v>
      </c>
      <c r="G25" s="9"/>
      <c r="H25" s="10"/>
      <c r="I25" s="10"/>
      <c r="J25" s="10"/>
      <c r="K25" s="15"/>
      <c r="L25" s="122" t="s">
        <v>123</v>
      </c>
      <c r="M25" s="10"/>
    </row>
    <row r="26" spans="1:13">
      <c r="A26" s="4">
        <v>41348</v>
      </c>
      <c r="B26" s="15">
        <v>0</v>
      </c>
      <c r="C26" s="9">
        <v>0</v>
      </c>
      <c r="D26" s="10">
        <v>0</v>
      </c>
      <c r="E26" s="10">
        <v>0</v>
      </c>
      <c r="F26" s="15">
        <v>0</v>
      </c>
      <c r="G26" s="9"/>
      <c r="H26" s="10"/>
      <c r="I26" s="10"/>
      <c r="J26" s="10"/>
      <c r="K26" s="15"/>
      <c r="L26" s="122" t="s">
        <v>126</v>
      </c>
      <c r="M26" s="10"/>
    </row>
    <row r="27" spans="1:13">
      <c r="A27" s="4">
        <v>41353</v>
      </c>
      <c r="B27" s="15">
        <v>0</v>
      </c>
      <c r="C27" s="9">
        <v>0</v>
      </c>
      <c r="D27" s="10">
        <v>0</v>
      </c>
      <c r="E27" s="10">
        <v>2</v>
      </c>
      <c r="F27" s="15">
        <v>0</v>
      </c>
      <c r="G27" s="9">
        <v>2</v>
      </c>
      <c r="H27" s="10"/>
      <c r="I27" s="10"/>
      <c r="J27" s="10"/>
      <c r="K27" s="15"/>
      <c r="L27" s="122" t="s">
        <v>120</v>
      </c>
      <c r="M27" s="10"/>
    </row>
    <row r="28" spans="1:13">
      <c r="A28" s="4">
        <v>41354</v>
      </c>
      <c r="B28" s="15">
        <v>1</v>
      </c>
      <c r="C28" s="12">
        <v>0</v>
      </c>
      <c r="D28" s="10">
        <v>0</v>
      </c>
      <c r="E28" s="10">
        <v>0</v>
      </c>
      <c r="F28" s="15">
        <v>0</v>
      </c>
      <c r="G28" s="9"/>
      <c r="H28" s="10"/>
      <c r="I28" s="10"/>
      <c r="J28" s="10"/>
      <c r="K28" s="15"/>
      <c r="L28" s="122" t="s">
        <v>141</v>
      </c>
      <c r="M28" s="10"/>
    </row>
    <row r="29" spans="1:13">
      <c r="A29" s="4">
        <v>41358</v>
      </c>
      <c r="B29" s="15">
        <v>0</v>
      </c>
      <c r="C29" s="12">
        <v>0</v>
      </c>
      <c r="D29" s="10">
        <v>0</v>
      </c>
      <c r="E29" s="10">
        <v>0</v>
      </c>
      <c r="F29" s="15">
        <v>0</v>
      </c>
      <c r="G29" s="9"/>
      <c r="H29" s="10"/>
      <c r="I29" s="10"/>
      <c r="J29" s="10"/>
      <c r="K29" s="15"/>
      <c r="L29" s="122" t="s">
        <v>138</v>
      </c>
      <c r="M29" s="10"/>
    </row>
    <row r="30" spans="1:13" ht="13.5" thickBot="1">
      <c r="A30" s="4">
        <v>41359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9"/>
      <c r="H30" s="10"/>
      <c r="I30" s="10"/>
      <c r="J30" s="10"/>
      <c r="K30" s="15"/>
      <c r="L30" s="123" t="s">
        <v>132</v>
      </c>
      <c r="M30" s="10"/>
    </row>
    <row r="31" spans="1:13" ht="13.5" thickBot="1">
      <c r="A31" s="5">
        <v>41361</v>
      </c>
      <c r="B31" s="16">
        <v>0</v>
      </c>
      <c r="C31" s="13">
        <v>0</v>
      </c>
      <c r="D31" s="14">
        <v>0</v>
      </c>
      <c r="E31" s="14">
        <v>0</v>
      </c>
      <c r="F31" s="16">
        <v>0</v>
      </c>
      <c r="G31" s="13"/>
      <c r="H31" s="14"/>
      <c r="I31" s="14"/>
      <c r="J31" s="14"/>
      <c r="K31" s="16"/>
      <c r="L31" s="13" t="s">
        <v>127</v>
      </c>
      <c r="M31" s="14" t="s">
        <v>128</v>
      </c>
    </row>
    <row r="32" spans="1:13">
      <c r="B32" s="2">
        <f>COUNT(B4:F31)</f>
        <v>140</v>
      </c>
      <c r="G32" s="2">
        <f>SUM(G4:G31)</f>
        <v>32</v>
      </c>
      <c r="H32" s="2">
        <f t="shared" ref="H32:J32" si="2">SUM(H4:H31)</f>
        <v>0</v>
      </c>
      <c r="I32" s="2">
        <f t="shared" si="2"/>
        <v>0</v>
      </c>
      <c r="J32" s="2">
        <f t="shared" si="2"/>
        <v>0</v>
      </c>
    </row>
    <row r="33" spans="1:12">
      <c r="G33" s="2">
        <f>COUNT(G4:G31)</f>
        <v>10</v>
      </c>
    </row>
    <row r="34" spans="1:12">
      <c r="A34" s="1" t="s">
        <v>44</v>
      </c>
      <c r="B34" s="63" t="s">
        <v>10</v>
      </c>
      <c r="C34" s="64" t="s">
        <v>10</v>
      </c>
      <c r="D34" s="64" t="s">
        <v>10</v>
      </c>
      <c r="E34" s="63" t="s">
        <v>10</v>
      </c>
      <c r="F34" s="64" t="s">
        <v>13</v>
      </c>
      <c r="G34" s="10"/>
      <c r="H34" s="10"/>
      <c r="I34" s="10"/>
      <c r="J34" s="10"/>
      <c r="K34" s="10"/>
      <c r="L34" s="10"/>
    </row>
    <row r="35" spans="1:12">
      <c r="A35" s="62" t="s">
        <v>0</v>
      </c>
      <c r="B35" s="65" t="s">
        <v>11</v>
      </c>
      <c r="C35" s="65" t="s">
        <v>11</v>
      </c>
      <c r="D35" s="65" t="s">
        <v>12</v>
      </c>
      <c r="E35" s="65" t="s">
        <v>14</v>
      </c>
      <c r="F35" s="65" t="s">
        <v>21</v>
      </c>
      <c r="G35" s="62" t="s">
        <v>22</v>
      </c>
      <c r="H35" s="62" t="s">
        <v>23</v>
      </c>
      <c r="I35" s="62" t="s">
        <v>24</v>
      </c>
      <c r="J35" s="62" t="s">
        <v>5</v>
      </c>
      <c r="K35" s="62" t="s">
        <v>6</v>
      </c>
      <c r="L35" s="62" t="s">
        <v>7</v>
      </c>
    </row>
    <row r="36" spans="1:12">
      <c r="A36" s="33">
        <v>41276</v>
      </c>
      <c r="B36" s="34">
        <v>0</v>
      </c>
      <c r="C36" s="11">
        <v>5</v>
      </c>
      <c r="D36" s="11">
        <v>2</v>
      </c>
      <c r="E36" s="69">
        <v>1</v>
      </c>
      <c r="F36" s="11">
        <v>8</v>
      </c>
      <c r="G36" s="35"/>
      <c r="H36" s="35"/>
      <c r="I36" s="59"/>
      <c r="J36" s="35"/>
      <c r="K36" s="11" t="s">
        <v>70</v>
      </c>
      <c r="L36" s="59"/>
    </row>
    <row r="37" spans="1:12">
      <c r="A37" s="7">
        <v>41283</v>
      </c>
      <c r="B37" s="12">
        <v>0</v>
      </c>
      <c r="C37" s="12">
        <v>0</v>
      </c>
      <c r="D37" s="12">
        <v>0</v>
      </c>
      <c r="E37" s="15">
        <v>1</v>
      </c>
      <c r="F37" s="9">
        <v>1</v>
      </c>
      <c r="G37" s="3"/>
      <c r="H37" s="3"/>
      <c r="I37" s="45"/>
      <c r="J37" s="3"/>
      <c r="K37" s="10" t="s">
        <v>97</v>
      </c>
      <c r="L37" s="45"/>
    </row>
    <row r="38" spans="1:12">
      <c r="A38" s="6">
        <v>41291</v>
      </c>
      <c r="B38" s="12">
        <v>0</v>
      </c>
      <c r="C38" s="12">
        <v>0</v>
      </c>
      <c r="D38" s="12">
        <v>0</v>
      </c>
      <c r="E38" s="15">
        <v>0</v>
      </c>
      <c r="F38" s="3"/>
      <c r="G38" s="3"/>
      <c r="H38" s="3"/>
      <c r="I38" s="45"/>
      <c r="J38" s="3"/>
      <c r="K38" s="10" t="s">
        <v>106</v>
      </c>
      <c r="L38" s="45"/>
    </row>
    <row r="39" spans="1:12">
      <c r="A39" s="4">
        <v>41299</v>
      </c>
      <c r="B39" s="9">
        <v>0</v>
      </c>
      <c r="C39" s="12">
        <v>4</v>
      </c>
      <c r="D39" s="12">
        <v>3</v>
      </c>
      <c r="E39" s="15">
        <v>0</v>
      </c>
      <c r="F39" s="12">
        <v>7</v>
      </c>
      <c r="G39" s="3"/>
      <c r="H39" s="3"/>
      <c r="I39" s="45"/>
      <c r="J39" s="3"/>
      <c r="K39" s="122" t="s">
        <v>87</v>
      </c>
      <c r="L39" s="45"/>
    </row>
    <row r="40" spans="1:12">
      <c r="A40" s="4">
        <v>41307</v>
      </c>
      <c r="B40" s="9">
        <v>0</v>
      </c>
      <c r="C40" s="12">
        <v>2</v>
      </c>
      <c r="D40" s="12">
        <v>0</v>
      </c>
      <c r="E40" s="15">
        <v>0</v>
      </c>
      <c r="F40" s="12">
        <v>2</v>
      </c>
      <c r="G40" s="12"/>
      <c r="H40" s="3"/>
      <c r="I40" s="45"/>
      <c r="J40" s="3"/>
      <c r="K40" s="10" t="s">
        <v>100</v>
      </c>
      <c r="L40" s="45"/>
    </row>
    <row r="41" spans="1:12">
      <c r="A41" s="4">
        <v>41315</v>
      </c>
      <c r="B41" s="9">
        <v>0</v>
      </c>
      <c r="C41" s="12">
        <v>1</v>
      </c>
      <c r="D41" s="12">
        <v>0</v>
      </c>
      <c r="E41" s="15">
        <v>1</v>
      </c>
      <c r="F41" s="12">
        <v>2</v>
      </c>
      <c r="G41" s="3"/>
      <c r="H41" s="3"/>
      <c r="I41" s="45"/>
      <c r="J41" s="3"/>
      <c r="K41" s="122" t="s">
        <v>143</v>
      </c>
      <c r="L41" s="45"/>
    </row>
    <row r="42" spans="1:12">
      <c r="A42" s="4">
        <v>41317</v>
      </c>
      <c r="B42" s="9">
        <v>0</v>
      </c>
      <c r="C42" s="12">
        <v>0</v>
      </c>
      <c r="D42" s="12">
        <v>0</v>
      </c>
      <c r="E42" s="15">
        <v>1</v>
      </c>
      <c r="F42" s="12"/>
      <c r="G42" s="12">
        <v>1</v>
      </c>
      <c r="H42" s="3"/>
      <c r="I42" s="45"/>
      <c r="J42" s="3"/>
      <c r="K42" s="10" t="s">
        <v>92</v>
      </c>
      <c r="L42" s="45"/>
    </row>
    <row r="43" spans="1:12">
      <c r="A43" s="4">
        <v>41327</v>
      </c>
      <c r="B43" s="9">
        <v>1</v>
      </c>
      <c r="C43" s="12">
        <v>0</v>
      </c>
      <c r="D43" s="12">
        <v>0</v>
      </c>
      <c r="E43" s="15">
        <v>0</v>
      </c>
      <c r="F43" s="12"/>
      <c r="G43" s="12">
        <v>1</v>
      </c>
      <c r="H43" s="12"/>
      <c r="I43" s="15"/>
      <c r="J43" s="12"/>
      <c r="K43" s="10" t="s">
        <v>144</v>
      </c>
      <c r="L43" s="45"/>
    </row>
    <row r="44" spans="1:12">
      <c r="A44" s="4">
        <v>41334</v>
      </c>
      <c r="B44" s="9">
        <v>0</v>
      </c>
      <c r="C44" s="12">
        <v>0</v>
      </c>
      <c r="D44" s="12">
        <v>1</v>
      </c>
      <c r="E44" s="15">
        <v>0</v>
      </c>
      <c r="F44" s="12">
        <v>1</v>
      </c>
      <c r="G44" s="3"/>
      <c r="H44" s="3"/>
      <c r="I44" s="45"/>
      <c r="J44" s="3"/>
      <c r="K44" s="10" t="s">
        <v>111</v>
      </c>
      <c r="L44" s="45"/>
    </row>
    <row r="45" spans="1:12">
      <c r="A45" s="4">
        <v>41341</v>
      </c>
      <c r="B45" s="9">
        <v>0</v>
      </c>
      <c r="C45" s="12">
        <v>0</v>
      </c>
      <c r="D45" s="12">
        <v>1</v>
      </c>
      <c r="E45" s="15">
        <v>1</v>
      </c>
      <c r="F45" s="12">
        <v>2</v>
      </c>
      <c r="G45" s="12"/>
      <c r="H45" s="3"/>
      <c r="I45" s="45"/>
      <c r="J45" s="3"/>
      <c r="K45" s="10" t="s">
        <v>136</v>
      </c>
      <c r="L45" s="45"/>
    </row>
    <row r="46" spans="1:12">
      <c r="A46" s="4">
        <v>41346</v>
      </c>
      <c r="B46" s="9">
        <v>2</v>
      </c>
      <c r="C46" s="12">
        <v>3</v>
      </c>
      <c r="D46" s="12">
        <v>0</v>
      </c>
      <c r="E46" s="15">
        <v>0</v>
      </c>
      <c r="F46" s="12">
        <v>5</v>
      </c>
      <c r="G46" s="12"/>
      <c r="H46" s="3"/>
      <c r="I46" s="45"/>
      <c r="J46" s="3"/>
      <c r="K46" s="10" t="s">
        <v>125</v>
      </c>
      <c r="L46" s="15"/>
    </row>
    <row r="47" spans="1:12">
      <c r="A47" s="4">
        <v>41354</v>
      </c>
      <c r="B47" s="9">
        <v>1</v>
      </c>
      <c r="C47" s="12">
        <v>1</v>
      </c>
      <c r="D47" s="12">
        <v>1</v>
      </c>
      <c r="E47" s="15">
        <v>0</v>
      </c>
      <c r="F47" s="12"/>
      <c r="G47" s="12"/>
      <c r="H47" s="3"/>
      <c r="I47" s="45"/>
      <c r="J47" s="3"/>
      <c r="K47" s="122" t="s">
        <v>141</v>
      </c>
      <c r="L47" s="15"/>
    </row>
    <row r="48" spans="1:12" ht="13.5" thickBot="1">
      <c r="A48" s="4">
        <v>41358</v>
      </c>
      <c r="B48" s="9">
        <v>0</v>
      </c>
      <c r="C48" s="12">
        <v>0</v>
      </c>
      <c r="D48" s="12">
        <v>0</v>
      </c>
      <c r="E48" s="15">
        <v>1</v>
      </c>
      <c r="F48" s="12">
        <v>1</v>
      </c>
      <c r="G48" s="12"/>
      <c r="H48" s="3"/>
      <c r="I48" s="45"/>
      <c r="J48" s="3"/>
      <c r="K48" s="14" t="s">
        <v>138</v>
      </c>
      <c r="L48" s="12"/>
    </row>
    <row r="49" spans="1:12" ht="13.5" thickBot="1">
      <c r="A49" s="5">
        <v>41361</v>
      </c>
      <c r="B49" s="13">
        <v>1</v>
      </c>
      <c r="C49" s="14">
        <v>2</v>
      </c>
      <c r="D49" s="14">
        <v>1</v>
      </c>
      <c r="E49" s="16">
        <v>0</v>
      </c>
      <c r="F49" s="14">
        <v>4</v>
      </c>
      <c r="G49" s="14"/>
      <c r="H49" s="14"/>
      <c r="I49" s="16"/>
      <c r="J49" s="22"/>
      <c r="K49" s="13" t="s">
        <v>127</v>
      </c>
      <c r="L49" s="14" t="s">
        <v>128</v>
      </c>
    </row>
    <row r="50" spans="1:12">
      <c r="A50" s="74"/>
      <c r="B50" s="12">
        <f>COUNT(B36:E49)+COUNT(B55:D68)</f>
        <v>98</v>
      </c>
      <c r="C50" s="12"/>
      <c r="D50" s="12"/>
      <c r="E50" s="3"/>
      <c r="F50" s="3">
        <f>SUM(F36:F49)</f>
        <v>33</v>
      </c>
      <c r="G50" s="3">
        <f>SUM(G36:G49)</f>
        <v>2</v>
      </c>
      <c r="H50" s="3">
        <f>SUM(H36:H49)</f>
        <v>0</v>
      </c>
      <c r="I50" s="3">
        <f>SUM(I36:I49)</f>
        <v>0</v>
      </c>
      <c r="J50" s="3"/>
      <c r="K50" s="3"/>
    </row>
    <row r="51" spans="1:12">
      <c r="F51" s="2">
        <f>COUNT(F36:F49)</f>
        <v>10</v>
      </c>
      <c r="G51" s="2">
        <f t="shared" ref="G51:I51" si="3">COUNT(G36:G49)</f>
        <v>2</v>
      </c>
      <c r="H51" s="2">
        <f t="shared" si="3"/>
        <v>0</v>
      </c>
      <c r="I51" s="2">
        <f t="shared" si="3"/>
        <v>0</v>
      </c>
    </row>
    <row r="52" spans="1:12">
      <c r="A52" s="32" t="s">
        <v>25</v>
      </c>
    </row>
    <row r="53" spans="1:12">
      <c r="A53" s="1" t="s">
        <v>71</v>
      </c>
      <c r="B53" s="63" t="s">
        <v>10</v>
      </c>
      <c r="C53" s="64" t="s">
        <v>10</v>
      </c>
      <c r="D53" s="64" t="s">
        <v>10</v>
      </c>
      <c r="E53" s="64" t="s">
        <v>13</v>
      </c>
      <c r="F53" s="10"/>
      <c r="G53" s="10"/>
      <c r="H53" s="10"/>
      <c r="I53" s="10"/>
      <c r="J53" s="10"/>
      <c r="K53" s="10"/>
    </row>
    <row r="54" spans="1:12">
      <c r="A54" s="62" t="s">
        <v>0</v>
      </c>
      <c r="B54" s="65" t="s">
        <v>11</v>
      </c>
      <c r="C54" s="65" t="s">
        <v>12</v>
      </c>
      <c r="D54" s="65" t="s">
        <v>72</v>
      </c>
      <c r="E54" s="65" t="s">
        <v>21</v>
      </c>
      <c r="F54" s="65" t="s">
        <v>22</v>
      </c>
      <c r="G54" s="66" t="s">
        <v>23</v>
      </c>
      <c r="H54" s="67" t="s">
        <v>24</v>
      </c>
      <c r="I54" s="66" t="s">
        <v>5</v>
      </c>
      <c r="J54" s="67" t="s">
        <v>6</v>
      </c>
      <c r="K54" s="66" t="s">
        <v>7</v>
      </c>
    </row>
    <row r="55" spans="1:12">
      <c r="A55" s="33">
        <v>41276</v>
      </c>
      <c r="B55" s="12">
        <v>1</v>
      </c>
      <c r="C55" s="12">
        <v>4</v>
      </c>
      <c r="D55" s="17">
        <v>2</v>
      </c>
      <c r="E55" s="11">
        <v>7</v>
      </c>
      <c r="F55" s="12"/>
      <c r="G55" s="12"/>
      <c r="H55" s="12"/>
      <c r="I55" s="17"/>
      <c r="J55" s="11" t="s">
        <v>70</v>
      </c>
      <c r="K55" s="12"/>
    </row>
    <row r="56" spans="1:12">
      <c r="A56" s="7">
        <v>41283</v>
      </c>
      <c r="B56" s="12">
        <v>3</v>
      </c>
      <c r="C56" s="12">
        <v>1</v>
      </c>
      <c r="D56" s="15">
        <v>1</v>
      </c>
      <c r="E56" s="9">
        <v>4</v>
      </c>
      <c r="F56" s="12">
        <v>1</v>
      </c>
      <c r="G56" s="12"/>
      <c r="H56" s="12"/>
      <c r="I56" s="15"/>
      <c r="J56" s="2" t="s">
        <v>97</v>
      </c>
      <c r="K56" s="12"/>
    </row>
    <row r="57" spans="1:12">
      <c r="A57" s="6">
        <v>41291</v>
      </c>
      <c r="B57" s="12">
        <v>0</v>
      </c>
      <c r="C57" s="12">
        <v>0</v>
      </c>
      <c r="D57" s="15">
        <v>0</v>
      </c>
      <c r="E57" s="9"/>
      <c r="F57" s="12"/>
      <c r="G57" s="12"/>
      <c r="H57" s="12"/>
      <c r="I57" s="15"/>
      <c r="J57" s="2" t="s">
        <v>106</v>
      </c>
      <c r="K57" s="12"/>
    </row>
    <row r="58" spans="1:12">
      <c r="A58" s="4">
        <v>41299</v>
      </c>
      <c r="B58" s="12">
        <v>6</v>
      </c>
      <c r="C58" s="12">
        <v>2</v>
      </c>
      <c r="D58" s="15">
        <v>2</v>
      </c>
      <c r="E58" s="9">
        <v>10</v>
      </c>
      <c r="F58" s="12"/>
      <c r="G58" s="12"/>
      <c r="H58" s="12"/>
      <c r="I58" s="15"/>
      <c r="J58" s="122" t="s">
        <v>87</v>
      </c>
      <c r="K58" s="12"/>
    </row>
    <row r="59" spans="1:12">
      <c r="A59" s="4">
        <v>41305</v>
      </c>
      <c r="B59" s="12">
        <v>7</v>
      </c>
      <c r="C59" s="12">
        <v>14</v>
      </c>
      <c r="D59" s="15">
        <v>0</v>
      </c>
      <c r="E59" s="9">
        <v>20</v>
      </c>
      <c r="F59" s="12">
        <v>1</v>
      </c>
      <c r="G59" s="12"/>
      <c r="H59" s="12"/>
      <c r="I59" s="73" t="s">
        <v>117</v>
      </c>
      <c r="J59" s="122" t="s">
        <v>115</v>
      </c>
      <c r="K59" s="12"/>
    </row>
    <row r="60" spans="1:12">
      <c r="A60" s="4">
        <v>41315</v>
      </c>
      <c r="B60" s="12">
        <v>7</v>
      </c>
      <c r="C60" s="12">
        <v>0</v>
      </c>
      <c r="D60" s="15">
        <v>1</v>
      </c>
      <c r="E60" s="9">
        <v>8</v>
      </c>
      <c r="F60" s="12"/>
      <c r="G60" s="12"/>
      <c r="H60" s="12"/>
      <c r="I60" s="15"/>
      <c r="J60" s="122" t="s">
        <v>143</v>
      </c>
      <c r="K60" s="12"/>
    </row>
    <row r="61" spans="1:12">
      <c r="A61" s="4">
        <v>41319</v>
      </c>
      <c r="B61" s="12">
        <v>0</v>
      </c>
      <c r="C61" s="12">
        <v>0</v>
      </c>
      <c r="D61" s="15">
        <v>2</v>
      </c>
      <c r="E61" s="9">
        <v>1</v>
      </c>
      <c r="F61" s="12">
        <v>1</v>
      </c>
      <c r="G61" s="12"/>
      <c r="H61" s="12"/>
      <c r="I61" s="15"/>
      <c r="J61" s="122" t="s">
        <v>99</v>
      </c>
      <c r="K61" s="12"/>
    </row>
    <row r="62" spans="1:12">
      <c r="A62" s="4">
        <v>41325</v>
      </c>
      <c r="B62" s="12">
        <v>0</v>
      </c>
      <c r="C62" s="12">
        <v>0</v>
      </c>
      <c r="D62" s="15">
        <v>0</v>
      </c>
      <c r="E62" s="9"/>
      <c r="F62" s="12"/>
      <c r="G62" s="12"/>
      <c r="H62" s="12"/>
      <c r="I62" s="15"/>
      <c r="J62" s="122" t="s">
        <v>91</v>
      </c>
      <c r="K62" s="12"/>
    </row>
    <row r="63" spans="1:12">
      <c r="A63" s="4">
        <v>41334</v>
      </c>
      <c r="B63" s="12">
        <v>0</v>
      </c>
      <c r="C63" s="12">
        <v>0</v>
      </c>
      <c r="D63" s="15">
        <v>0</v>
      </c>
      <c r="E63" s="9"/>
      <c r="F63" s="12"/>
      <c r="G63" s="12"/>
      <c r="H63" s="12"/>
      <c r="I63" s="15"/>
      <c r="J63" s="2" t="s">
        <v>111</v>
      </c>
      <c r="K63" s="12"/>
    </row>
    <row r="64" spans="1:12">
      <c r="A64" s="4">
        <v>41341</v>
      </c>
      <c r="B64" s="12">
        <v>0</v>
      </c>
      <c r="C64" s="12">
        <v>1</v>
      </c>
      <c r="D64" s="15">
        <v>0</v>
      </c>
      <c r="E64" s="9">
        <v>1</v>
      </c>
      <c r="F64" s="12"/>
      <c r="G64" s="12"/>
      <c r="H64" s="12"/>
      <c r="I64" s="15"/>
      <c r="J64" s="2" t="s">
        <v>136</v>
      </c>
      <c r="K64" s="12"/>
    </row>
    <row r="65" spans="1:13">
      <c r="A65" s="4">
        <v>41348</v>
      </c>
      <c r="B65" s="12">
        <v>9</v>
      </c>
      <c r="C65" s="12">
        <v>10</v>
      </c>
      <c r="D65" s="15">
        <v>0</v>
      </c>
      <c r="E65" s="9">
        <v>19</v>
      </c>
      <c r="F65" s="12"/>
      <c r="G65" s="12"/>
      <c r="H65" s="12"/>
      <c r="I65" s="15"/>
      <c r="J65" s="122" t="s">
        <v>126</v>
      </c>
      <c r="K65" s="12"/>
    </row>
    <row r="66" spans="1:13">
      <c r="A66" s="4">
        <v>41354</v>
      </c>
      <c r="B66" s="12">
        <v>0</v>
      </c>
      <c r="C66" s="12">
        <v>0</v>
      </c>
      <c r="D66" s="15">
        <v>0</v>
      </c>
      <c r="E66" s="9"/>
      <c r="F66" s="12"/>
      <c r="G66" s="12"/>
      <c r="H66" s="12"/>
      <c r="I66" s="15"/>
      <c r="J66" s="2" t="s">
        <v>137</v>
      </c>
      <c r="K66" s="2" t="s">
        <v>128</v>
      </c>
    </row>
    <row r="67" spans="1:13">
      <c r="A67" s="4">
        <v>41354</v>
      </c>
      <c r="B67" s="12">
        <v>3</v>
      </c>
      <c r="C67" s="12">
        <v>1</v>
      </c>
      <c r="D67" s="15">
        <v>0</v>
      </c>
      <c r="E67" s="9">
        <v>3</v>
      </c>
      <c r="F67" s="12">
        <v>1</v>
      </c>
      <c r="G67" s="12"/>
      <c r="H67" s="12"/>
      <c r="I67" s="15"/>
      <c r="J67" s="122" t="s">
        <v>141</v>
      </c>
    </row>
    <row r="68" spans="1:13" ht="13.5" thickBot="1">
      <c r="A68" s="5">
        <v>41358</v>
      </c>
      <c r="B68" s="14">
        <v>0</v>
      </c>
      <c r="C68" s="14">
        <v>1</v>
      </c>
      <c r="D68" s="16">
        <v>0</v>
      </c>
      <c r="E68" s="13">
        <v>1</v>
      </c>
      <c r="F68" s="14"/>
      <c r="G68" s="14"/>
      <c r="H68" s="14"/>
      <c r="I68" s="16"/>
      <c r="J68" s="2" t="s">
        <v>138</v>
      </c>
      <c r="K68" s="14"/>
    </row>
    <row r="69" spans="1:13">
      <c r="A69" s="6"/>
      <c r="B69" s="12"/>
      <c r="C69" s="12"/>
      <c r="D69" s="12"/>
      <c r="E69" s="3">
        <f>SUM(E55:E68)</f>
        <v>74</v>
      </c>
      <c r="F69" s="3">
        <f t="shared" ref="F69:H69" si="4">SUM(F55:F68)</f>
        <v>4</v>
      </c>
      <c r="G69" s="3">
        <f t="shared" si="4"/>
        <v>0</v>
      </c>
      <c r="H69" s="3">
        <f t="shared" si="4"/>
        <v>0</v>
      </c>
      <c r="I69" s="3"/>
      <c r="J69" s="3"/>
      <c r="K69" s="3"/>
    </row>
    <row r="70" spans="1:13">
      <c r="A70" s="6"/>
      <c r="B70" s="12"/>
      <c r="C70" s="12"/>
      <c r="D70" s="12"/>
      <c r="E70" s="3">
        <f>COUNT(E55:E68)</f>
        <v>10</v>
      </c>
      <c r="F70" s="3">
        <f t="shared" ref="F70:H70" si="5">COUNT(F55:F68)</f>
        <v>4</v>
      </c>
      <c r="G70" s="3">
        <f t="shared" si="5"/>
        <v>0</v>
      </c>
      <c r="H70" s="3">
        <f t="shared" si="5"/>
        <v>0</v>
      </c>
      <c r="I70" s="3"/>
      <c r="J70" s="3"/>
      <c r="K70" s="3"/>
    </row>
    <row r="71" spans="1:13">
      <c r="A71" s="1" t="s">
        <v>38</v>
      </c>
      <c r="B71" s="66" t="s">
        <v>10</v>
      </c>
      <c r="C71" s="66" t="s">
        <v>10</v>
      </c>
      <c r="D71" s="66" t="s">
        <v>10</v>
      </c>
      <c r="E71" s="66" t="s">
        <v>10</v>
      </c>
      <c r="F71" s="66" t="s">
        <v>10</v>
      </c>
      <c r="G71" s="65" t="s">
        <v>13</v>
      </c>
      <c r="H71" s="18"/>
      <c r="I71" s="18"/>
      <c r="J71" s="18"/>
      <c r="K71" s="18"/>
      <c r="L71" s="18"/>
    </row>
    <row r="72" spans="1:13">
      <c r="A72" s="62" t="s">
        <v>0</v>
      </c>
      <c r="B72" s="65" t="s">
        <v>11</v>
      </c>
      <c r="C72" s="65" t="s">
        <v>12</v>
      </c>
      <c r="D72" s="65" t="s">
        <v>14</v>
      </c>
      <c r="E72" s="65" t="s">
        <v>45</v>
      </c>
      <c r="F72" s="65" t="s">
        <v>46</v>
      </c>
      <c r="G72" s="65" t="s">
        <v>21</v>
      </c>
      <c r="H72" s="62" t="s">
        <v>22</v>
      </c>
      <c r="I72" s="62" t="s">
        <v>23</v>
      </c>
      <c r="J72" s="62" t="s">
        <v>24</v>
      </c>
      <c r="K72" s="62" t="s">
        <v>5</v>
      </c>
      <c r="L72" s="62" t="s">
        <v>6</v>
      </c>
      <c r="M72" s="62" t="s">
        <v>7</v>
      </c>
    </row>
    <row r="73" spans="1:13">
      <c r="A73" s="33">
        <v>41276</v>
      </c>
      <c r="B73" s="36">
        <v>2</v>
      </c>
      <c r="C73" s="37">
        <v>6</v>
      </c>
      <c r="D73" s="37">
        <v>8</v>
      </c>
      <c r="E73" s="37">
        <v>6</v>
      </c>
      <c r="F73" s="68">
        <v>5</v>
      </c>
      <c r="G73" s="36">
        <v>27</v>
      </c>
      <c r="H73" s="37"/>
      <c r="I73" s="37"/>
      <c r="J73" s="37"/>
      <c r="K73" s="37"/>
      <c r="L73" s="11" t="s">
        <v>70</v>
      </c>
      <c r="M73" s="56"/>
    </row>
    <row r="74" spans="1:13">
      <c r="A74" s="7">
        <v>41284</v>
      </c>
      <c r="B74" s="77">
        <v>0</v>
      </c>
      <c r="C74" s="81">
        <v>1</v>
      </c>
      <c r="D74" s="81">
        <v>0</v>
      </c>
      <c r="E74" s="81">
        <v>0</v>
      </c>
      <c r="F74" s="84">
        <v>0</v>
      </c>
      <c r="G74" s="77">
        <v>1</v>
      </c>
      <c r="H74" s="81"/>
      <c r="I74" s="81"/>
      <c r="J74" s="81"/>
      <c r="K74" s="81"/>
      <c r="L74" s="137" t="s">
        <v>80</v>
      </c>
      <c r="M74" s="82"/>
    </row>
    <row r="75" spans="1:13">
      <c r="A75" s="6">
        <v>41292</v>
      </c>
      <c r="B75" s="38">
        <v>1</v>
      </c>
      <c r="C75" s="39">
        <v>3</v>
      </c>
      <c r="D75" s="39">
        <v>6</v>
      </c>
      <c r="E75" s="39">
        <v>0</v>
      </c>
      <c r="F75" s="58">
        <v>2</v>
      </c>
      <c r="G75" s="38">
        <v>12</v>
      </c>
      <c r="H75" s="39"/>
      <c r="I75" s="39"/>
      <c r="J75" s="39"/>
      <c r="K75" s="39"/>
      <c r="L75" s="12" t="s">
        <v>95</v>
      </c>
      <c r="M75" s="57"/>
    </row>
    <row r="76" spans="1:13">
      <c r="A76" s="4">
        <v>41299</v>
      </c>
      <c r="B76" s="38">
        <v>3</v>
      </c>
      <c r="C76" s="39">
        <v>5</v>
      </c>
      <c r="D76" s="39">
        <v>1</v>
      </c>
      <c r="E76" s="39">
        <v>9</v>
      </c>
      <c r="F76" s="58">
        <v>8</v>
      </c>
      <c r="G76" s="38">
        <v>24</v>
      </c>
      <c r="H76" s="39">
        <v>2</v>
      </c>
      <c r="I76" s="39"/>
      <c r="J76" s="39"/>
      <c r="K76" s="39"/>
      <c r="L76" s="122" t="s">
        <v>87</v>
      </c>
      <c r="M76" s="57"/>
    </row>
    <row r="77" spans="1:13">
      <c r="A77" s="4">
        <v>41302</v>
      </c>
      <c r="B77" s="38">
        <v>1</v>
      </c>
      <c r="C77" s="39">
        <v>1</v>
      </c>
      <c r="D77" s="39">
        <v>5</v>
      </c>
      <c r="E77" s="39">
        <v>7</v>
      </c>
      <c r="F77" s="58">
        <v>4</v>
      </c>
      <c r="G77" s="38">
        <v>17</v>
      </c>
      <c r="H77" s="39">
        <v>1</v>
      </c>
      <c r="I77" s="39"/>
      <c r="J77" s="39"/>
      <c r="K77" s="39"/>
      <c r="L77" s="10" t="s">
        <v>86</v>
      </c>
      <c r="M77" s="57"/>
    </row>
    <row r="78" spans="1:13">
      <c r="A78" s="4">
        <v>41310</v>
      </c>
      <c r="B78" s="38">
        <v>13</v>
      </c>
      <c r="C78" s="39">
        <v>16</v>
      </c>
      <c r="D78" s="39">
        <v>14</v>
      </c>
      <c r="E78" s="39">
        <v>31</v>
      </c>
      <c r="F78" s="58">
        <v>15</v>
      </c>
      <c r="G78" s="38">
        <v>27</v>
      </c>
      <c r="H78" s="39"/>
      <c r="I78" s="39"/>
      <c r="J78" s="39"/>
      <c r="K78" s="39" t="s">
        <v>133</v>
      </c>
      <c r="L78" s="10" t="s">
        <v>102</v>
      </c>
      <c r="M78" s="57" t="s">
        <v>134</v>
      </c>
    </row>
    <row r="79" spans="1:13">
      <c r="A79" s="4">
        <v>41318</v>
      </c>
      <c r="B79" s="38">
        <v>3</v>
      </c>
      <c r="C79" s="39">
        <v>2</v>
      </c>
      <c r="D79" s="39">
        <v>2</v>
      </c>
      <c r="E79" s="39">
        <v>5</v>
      </c>
      <c r="F79" s="58">
        <v>4</v>
      </c>
      <c r="G79" s="38">
        <v>9</v>
      </c>
      <c r="H79" s="39">
        <v>7</v>
      </c>
      <c r="I79" s="39"/>
      <c r="J79" s="39"/>
      <c r="K79" s="39"/>
      <c r="L79" s="12" t="s">
        <v>105</v>
      </c>
      <c r="M79" s="57"/>
    </row>
    <row r="80" spans="1:13">
      <c r="A80" s="4">
        <v>41323</v>
      </c>
      <c r="B80" s="38">
        <v>1</v>
      </c>
      <c r="C80" s="39">
        <v>3</v>
      </c>
      <c r="D80" s="39">
        <v>6</v>
      </c>
      <c r="E80" s="39">
        <v>0</v>
      </c>
      <c r="F80" s="58">
        <v>2</v>
      </c>
      <c r="G80" s="38">
        <v>12</v>
      </c>
      <c r="H80" s="39"/>
      <c r="I80" s="39"/>
      <c r="J80" s="39"/>
      <c r="K80" s="39"/>
      <c r="L80" s="12" t="s">
        <v>95</v>
      </c>
      <c r="M80" s="57"/>
    </row>
    <row r="81" spans="1:14">
      <c r="A81" s="4">
        <v>41327</v>
      </c>
      <c r="B81" s="38">
        <v>0</v>
      </c>
      <c r="C81" s="39">
        <v>0</v>
      </c>
      <c r="D81" s="39">
        <v>0</v>
      </c>
      <c r="E81" s="39">
        <v>2</v>
      </c>
      <c r="F81" s="58">
        <v>4</v>
      </c>
      <c r="G81" s="38">
        <v>4</v>
      </c>
      <c r="H81" s="39">
        <v>2</v>
      </c>
      <c r="I81" s="39"/>
      <c r="J81" s="39"/>
      <c r="K81" s="39"/>
      <c r="L81" s="10" t="s">
        <v>144</v>
      </c>
      <c r="M81" s="57"/>
    </row>
    <row r="82" spans="1:14">
      <c r="A82" s="4">
        <v>41330</v>
      </c>
      <c r="B82" s="38">
        <v>0</v>
      </c>
      <c r="C82" s="39">
        <v>1</v>
      </c>
      <c r="D82" s="39">
        <v>1</v>
      </c>
      <c r="E82" s="39">
        <v>3</v>
      </c>
      <c r="F82" s="58">
        <v>2</v>
      </c>
      <c r="G82" s="38">
        <v>4</v>
      </c>
      <c r="H82" s="39">
        <v>1</v>
      </c>
      <c r="I82" s="39"/>
      <c r="J82" s="39">
        <v>2</v>
      </c>
      <c r="K82" s="39"/>
      <c r="L82" s="12" t="s">
        <v>140</v>
      </c>
      <c r="M82" s="57"/>
    </row>
    <row r="83" spans="1:14">
      <c r="A83" s="4">
        <v>41337</v>
      </c>
      <c r="B83" s="38">
        <v>0</v>
      </c>
      <c r="C83" s="39">
        <v>0</v>
      </c>
      <c r="D83" s="39">
        <v>2</v>
      </c>
      <c r="E83" s="39">
        <v>2</v>
      </c>
      <c r="F83" s="58">
        <v>0</v>
      </c>
      <c r="G83" s="38">
        <v>2</v>
      </c>
      <c r="H83" s="39"/>
      <c r="I83" s="39"/>
      <c r="J83" s="39">
        <v>1</v>
      </c>
      <c r="K83" s="39"/>
      <c r="L83" s="12" t="s">
        <v>118</v>
      </c>
      <c r="M83" s="57" t="s">
        <v>119</v>
      </c>
    </row>
    <row r="84" spans="1:14">
      <c r="A84" s="4">
        <v>41344</v>
      </c>
      <c r="B84" s="38">
        <v>0</v>
      </c>
      <c r="C84" s="39">
        <v>0</v>
      </c>
      <c r="D84" s="39">
        <v>0</v>
      </c>
      <c r="E84" s="39">
        <v>3</v>
      </c>
      <c r="F84" s="58">
        <v>0</v>
      </c>
      <c r="G84" s="38">
        <v>3</v>
      </c>
      <c r="H84" s="39"/>
      <c r="I84" s="39"/>
      <c r="J84" s="39"/>
      <c r="K84" s="39"/>
      <c r="L84" s="12" t="s">
        <v>113</v>
      </c>
      <c r="M84" s="57"/>
    </row>
    <row r="85" spans="1:14">
      <c r="A85" s="4">
        <v>41354</v>
      </c>
      <c r="B85" s="38">
        <v>0</v>
      </c>
      <c r="C85" s="39">
        <v>0</v>
      </c>
      <c r="D85" s="39">
        <v>0</v>
      </c>
      <c r="E85" s="39">
        <v>0</v>
      </c>
      <c r="F85" s="58">
        <v>0</v>
      </c>
      <c r="G85" s="38"/>
      <c r="H85" s="39"/>
      <c r="I85" s="39"/>
      <c r="J85" s="39"/>
      <c r="K85" s="39"/>
      <c r="L85" s="2" t="s">
        <v>137</v>
      </c>
      <c r="M85" s="2" t="s">
        <v>128</v>
      </c>
    </row>
    <row r="86" spans="1:14">
      <c r="A86" s="4">
        <v>41354</v>
      </c>
      <c r="B86" s="129">
        <v>6</v>
      </c>
      <c r="C86" s="128">
        <v>6</v>
      </c>
      <c r="D86" s="128">
        <v>8</v>
      </c>
      <c r="E86" s="128">
        <v>11</v>
      </c>
      <c r="F86" s="144">
        <v>5</v>
      </c>
      <c r="G86" s="129">
        <v>31</v>
      </c>
      <c r="H86" s="128">
        <v>4</v>
      </c>
      <c r="I86" s="128"/>
      <c r="J86" s="128">
        <v>1</v>
      </c>
      <c r="K86" s="128" t="s">
        <v>142</v>
      </c>
      <c r="L86" s="122" t="s">
        <v>141</v>
      </c>
    </row>
    <row r="87" spans="1:14" ht="13.5" thickBot="1">
      <c r="A87" s="5">
        <v>41358</v>
      </c>
      <c r="B87" s="92">
        <v>4</v>
      </c>
      <c r="C87" s="93">
        <v>0</v>
      </c>
      <c r="D87" s="93">
        <v>5</v>
      </c>
      <c r="E87" s="93">
        <v>1</v>
      </c>
      <c r="F87" s="94">
        <v>2</v>
      </c>
      <c r="G87" s="92">
        <v>12</v>
      </c>
      <c r="H87" s="93"/>
      <c r="I87" s="93"/>
      <c r="J87" s="93"/>
      <c r="K87" s="93"/>
      <c r="L87" s="10" t="s">
        <v>138</v>
      </c>
      <c r="M87" s="95"/>
    </row>
    <row r="88" spans="1:14">
      <c r="B88" s="2">
        <f>COUNT(B73:F87)</f>
        <v>75</v>
      </c>
      <c r="G88" s="2">
        <f>SUM(G73:G87)</f>
        <v>185</v>
      </c>
      <c r="H88" s="2">
        <f>SUM(H73:H87)</f>
        <v>17</v>
      </c>
      <c r="I88" s="2">
        <f>SUM(I73:I87)</f>
        <v>0</v>
      </c>
      <c r="J88" s="2">
        <f>SUM(J73:J87)</f>
        <v>4</v>
      </c>
    </row>
    <row r="89" spans="1:14">
      <c r="G89" s="2">
        <f>COUNT(G73:G87)</f>
        <v>14</v>
      </c>
      <c r="H89" s="2">
        <f t="shared" ref="H89:J89" si="6">COUNT(H73:H87)</f>
        <v>6</v>
      </c>
      <c r="I89" s="2">
        <f t="shared" si="6"/>
        <v>0</v>
      </c>
      <c r="J89" s="2">
        <f t="shared" si="6"/>
        <v>3</v>
      </c>
    </row>
    <row r="90" spans="1:14">
      <c r="A90" s="32" t="s">
        <v>26</v>
      </c>
    </row>
    <row r="91" spans="1:14">
      <c r="A91" s="1" t="s">
        <v>48</v>
      </c>
      <c r="B91" s="63" t="s">
        <v>10</v>
      </c>
      <c r="C91" s="64" t="s">
        <v>10</v>
      </c>
      <c r="D91" s="64" t="s">
        <v>10</v>
      </c>
      <c r="E91" s="63" t="s">
        <v>10</v>
      </c>
      <c r="F91" s="63" t="s">
        <v>10</v>
      </c>
      <c r="G91" s="63" t="s">
        <v>10</v>
      </c>
      <c r="H91" s="64" t="s">
        <v>13</v>
      </c>
      <c r="I91" s="10"/>
      <c r="J91" s="10"/>
    </row>
    <row r="92" spans="1:14">
      <c r="A92" s="66" t="s">
        <v>0</v>
      </c>
      <c r="B92" s="66" t="s">
        <v>11</v>
      </c>
      <c r="C92" s="66" t="s">
        <v>11</v>
      </c>
      <c r="D92" s="66" t="s">
        <v>12</v>
      </c>
      <c r="E92" s="66" t="s">
        <v>14</v>
      </c>
      <c r="F92" s="66" t="s">
        <v>45</v>
      </c>
      <c r="G92" s="66" t="s">
        <v>46</v>
      </c>
      <c r="H92" s="65" t="s">
        <v>21</v>
      </c>
      <c r="I92" s="66" t="s">
        <v>22</v>
      </c>
      <c r="J92" s="66" t="s">
        <v>23</v>
      </c>
      <c r="K92" s="66" t="s">
        <v>24</v>
      </c>
      <c r="L92" s="66" t="s">
        <v>5</v>
      </c>
      <c r="M92" s="66" t="s">
        <v>6</v>
      </c>
      <c r="N92" s="66" t="s">
        <v>7</v>
      </c>
    </row>
    <row r="93" spans="1:14">
      <c r="A93" s="33">
        <v>41276</v>
      </c>
      <c r="B93" s="46">
        <v>0</v>
      </c>
      <c r="C93" s="46">
        <v>2</v>
      </c>
      <c r="D93" s="46">
        <v>0</v>
      </c>
      <c r="E93" s="46">
        <v>0</v>
      </c>
      <c r="F93" s="46">
        <v>0</v>
      </c>
      <c r="G93" s="46">
        <v>0</v>
      </c>
      <c r="H93" s="48">
        <v>2</v>
      </c>
      <c r="I93" s="49"/>
      <c r="J93" s="61"/>
      <c r="K93" s="37"/>
      <c r="L93" s="37"/>
      <c r="M93" s="11" t="s">
        <v>70</v>
      </c>
      <c r="N93" s="56"/>
    </row>
    <row r="94" spans="1:14">
      <c r="A94" s="7">
        <v>41277</v>
      </c>
      <c r="B94" s="76">
        <v>0</v>
      </c>
      <c r="C94" s="76">
        <v>0</v>
      </c>
      <c r="D94" s="76">
        <v>0</v>
      </c>
      <c r="E94" s="76">
        <v>0</v>
      </c>
      <c r="F94" s="76">
        <v>0</v>
      </c>
      <c r="G94" s="76">
        <v>0</v>
      </c>
      <c r="H94" s="78"/>
      <c r="I94" s="79"/>
      <c r="J94" s="80"/>
      <c r="K94" s="81"/>
      <c r="L94" s="81"/>
      <c r="M94" s="122" t="s">
        <v>76</v>
      </c>
      <c r="N94" s="82"/>
    </row>
    <row r="95" spans="1:14" ht="15">
      <c r="A95" s="7">
        <v>41284</v>
      </c>
      <c r="B95" s="76">
        <v>0</v>
      </c>
      <c r="C95" s="76">
        <v>0</v>
      </c>
      <c r="D95" s="76">
        <v>0</v>
      </c>
      <c r="E95" s="76">
        <v>0</v>
      </c>
      <c r="F95" s="76">
        <v>0</v>
      </c>
      <c r="G95" s="76">
        <v>0</v>
      </c>
      <c r="H95" s="78"/>
      <c r="I95" s="79"/>
      <c r="J95" s="80"/>
      <c r="K95" s="39"/>
      <c r="L95" s="81"/>
      <c r="M95" s="23" t="s">
        <v>80</v>
      </c>
      <c r="N95" s="82"/>
    </row>
    <row r="96" spans="1:14">
      <c r="A96" s="6">
        <v>41285</v>
      </c>
      <c r="B96" s="47">
        <v>2</v>
      </c>
      <c r="C96" s="47">
        <v>2</v>
      </c>
      <c r="D96" s="47">
        <v>0</v>
      </c>
      <c r="E96" s="47">
        <v>2</v>
      </c>
      <c r="F96" s="47">
        <v>0</v>
      </c>
      <c r="G96" s="38">
        <v>0</v>
      </c>
      <c r="H96" s="50">
        <v>5</v>
      </c>
      <c r="I96" s="51">
        <v>1</v>
      </c>
      <c r="J96" s="52"/>
      <c r="K96" s="39"/>
      <c r="L96" s="39"/>
      <c r="M96" s="122" t="s">
        <v>85</v>
      </c>
      <c r="N96" s="57"/>
    </row>
    <row r="97" spans="1:14">
      <c r="A97" s="6">
        <v>41288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2</v>
      </c>
      <c r="H97" s="50">
        <v>2</v>
      </c>
      <c r="I97" s="51"/>
      <c r="J97" s="52"/>
      <c r="K97" s="39"/>
      <c r="L97" s="39"/>
      <c r="M97" s="122" t="s">
        <v>73</v>
      </c>
      <c r="N97" s="57"/>
    </row>
    <row r="98" spans="1:14">
      <c r="A98" s="4">
        <v>41289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50"/>
      <c r="I98" s="51"/>
      <c r="J98" s="52"/>
      <c r="K98" s="39"/>
      <c r="L98" s="39"/>
      <c r="M98" s="12" t="s">
        <v>82</v>
      </c>
      <c r="N98" s="57"/>
    </row>
    <row r="99" spans="1:14">
      <c r="A99" s="4">
        <v>41295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50"/>
      <c r="I99" s="51"/>
      <c r="J99" s="52"/>
      <c r="K99" s="39"/>
      <c r="L99" s="39"/>
      <c r="M99" s="122" t="s">
        <v>108</v>
      </c>
      <c r="N99" s="57"/>
    </row>
    <row r="100" spans="1:14">
      <c r="A100" s="4">
        <v>41296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50"/>
      <c r="I100" s="51"/>
      <c r="J100" s="52"/>
      <c r="K100" s="39"/>
      <c r="L100" s="39"/>
      <c r="M100" s="12" t="s">
        <v>83</v>
      </c>
      <c r="N100" s="57"/>
    </row>
    <row r="101" spans="1:14">
      <c r="A101" s="4">
        <v>41303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1</v>
      </c>
      <c r="H101" s="50">
        <v>1</v>
      </c>
      <c r="I101" s="54"/>
      <c r="J101" s="55"/>
      <c r="K101" s="39"/>
      <c r="L101" s="39"/>
      <c r="M101" s="10" t="s">
        <v>101</v>
      </c>
      <c r="N101" s="57"/>
    </row>
    <row r="102" spans="1:14">
      <c r="A102" s="4">
        <v>41307</v>
      </c>
      <c r="B102" s="47">
        <v>0</v>
      </c>
      <c r="C102" s="47">
        <v>0</v>
      </c>
      <c r="D102" s="47">
        <v>0</v>
      </c>
      <c r="E102" s="47">
        <v>0</v>
      </c>
      <c r="F102" s="47">
        <v>1</v>
      </c>
      <c r="G102" s="47">
        <v>0</v>
      </c>
      <c r="H102" s="50">
        <v>1</v>
      </c>
      <c r="I102" s="54"/>
      <c r="J102" s="55"/>
      <c r="K102" s="39"/>
      <c r="L102" s="39"/>
      <c r="M102" s="2" t="s">
        <v>100</v>
      </c>
      <c r="N102" s="57"/>
    </row>
    <row r="103" spans="1:14">
      <c r="A103" s="4">
        <v>41311</v>
      </c>
      <c r="B103" s="47">
        <v>0</v>
      </c>
      <c r="C103" s="47">
        <v>0</v>
      </c>
      <c r="D103" s="47">
        <v>0</v>
      </c>
      <c r="E103" s="47">
        <v>0</v>
      </c>
      <c r="F103" s="47">
        <v>0</v>
      </c>
      <c r="G103" s="47">
        <v>0</v>
      </c>
      <c r="H103" s="53"/>
      <c r="I103" s="54"/>
      <c r="J103" s="55"/>
      <c r="K103" s="39"/>
      <c r="L103" s="39"/>
      <c r="M103" s="122" t="s">
        <v>90</v>
      </c>
      <c r="N103" s="57"/>
    </row>
    <row r="104" spans="1:14">
      <c r="A104" s="4">
        <v>41315</v>
      </c>
      <c r="B104" s="47">
        <v>1</v>
      </c>
      <c r="C104" s="47">
        <v>2</v>
      </c>
      <c r="D104" s="47">
        <v>1</v>
      </c>
      <c r="E104" s="47">
        <v>2</v>
      </c>
      <c r="F104" s="47">
        <v>3</v>
      </c>
      <c r="G104" s="38">
        <v>3</v>
      </c>
      <c r="H104" s="50">
        <v>12</v>
      </c>
      <c r="I104" s="51"/>
      <c r="J104" s="55"/>
      <c r="K104" s="39"/>
      <c r="L104" s="39"/>
      <c r="M104" s="122" t="s">
        <v>143</v>
      </c>
      <c r="N104" s="57"/>
    </row>
    <row r="105" spans="1:14">
      <c r="A105" s="4">
        <v>41319</v>
      </c>
      <c r="B105" s="47">
        <v>2</v>
      </c>
      <c r="C105" s="47">
        <v>1</v>
      </c>
      <c r="D105" s="47">
        <v>0</v>
      </c>
      <c r="E105" s="47">
        <v>0</v>
      </c>
      <c r="F105" s="47">
        <v>1</v>
      </c>
      <c r="G105" s="47">
        <v>0</v>
      </c>
      <c r="H105" s="50">
        <v>4</v>
      </c>
      <c r="I105" s="51"/>
      <c r="J105" s="55"/>
      <c r="K105" s="12"/>
      <c r="L105" s="39"/>
      <c r="M105" s="122" t="s">
        <v>99</v>
      </c>
      <c r="N105" s="57"/>
    </row>
    <row r="106" spans="1:14">
      <c r="A106" s="4">
        <v>41320</v>
      </c>
      <c r="B106" s="47">
        <v>0</v>
      </c>
      <c r="C106" s="47">
        <v>1</v>
      </c>
      <c r="D106" s="47">
        <v>0</v>
      </c>
      <c r="E106" s="47">
        <v>0</v>
      </c>
      <c r="F106" s="47">
        <v>0</v>
      </c>
      <c r="G106" s="47">
        <v>1</v>
      </c>
      <c r="H106" s="50">
        <v>2</v>
      </c>
      <c r="I106" s="51"/>
      <c r="J106" s="55"/>
      <c r="K106" s="12"/>
      <c r="L106" s="39"/>
      <c r="M106" s="122" t="s">
        <v>96</v>
      </c>
      <c r="N106" s="57"/>
    </row>
    <row r="107" spans="1:14">
      <c r="A107" s="4">
        <v>41323</v>
      </c>
      <c r="B107" s="47">
        <v>0</v>
      </c>
      <c r="C107" s="47">
        <v>0</v>
      </c>
      <c r="D107" s="47">
        <v>1</v>
      </c>
      <c r="E107" s="47">
        <v>0</v>
      </c>
      <c r="F107" s="47">
        <v>0</v>
      </c>
      <c r="G107" s="47">
        <v>0</v>
      </c>
      <c r="H107" s="50">
        <v>1</v>
      </c>
      <c r="I107" s="51"/>
      <c r="J107" s="55"/>
      <c r="K107" s="12"/>
      <c r="L107" s="39"/>
      <c r="M107" s="12" t="s">
        <v>94</v>
      </c>
      <c r="N107" s="57"/>
    </row>
    <row r="108" spans="1:14">
      <c r="A108" s="4">
        <v>41324</v>
      </c>
      <c r="B108" s="47">
        <v>0</v>
      </c>
      <c r="C108" s="47">
        <v>0</v>
      </c>
      <c r="D108" s="47">
        <v>1</v>
      </c>
      <c r="E108" s="47">
        <v>0</v>
      </c>
      <c r="F108" s="47">
        <v>0</v>
      </c>
      <c r="G108" s="47">
        <v>0</v>
      </c>
      <c r="H108" s="50">
        <v>1</v>
      </c>
      <c r="I108" s="54"/>
      <c r="J108" s="55"/>
      <c r="L108" s="39"/>
      <c r="M108" s="12" t="s">
        <v>93</v>
      </c>
      <c r="N108" s="57"/>
    </row>
    <row r="109" spans="1:14">
      <c r="A109" s="109">
        <v>41332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53"/>
      <c r="I109" s="54"/>
      <c r="J109" s="55"/>
      <c r="K109" s="10"/>
      <c r="L109" s="39"/>
      <c r="M109" s="12" t="s">
        <v>98</v>
      </c>
      <c r="N109" s="57"/>
    </row>
    <row r="110" spans="1:14">
      <c r="A110" s="109">
        <v>41333</v>
      </c>
      <c r="B110" s="47">
        <v>1</v>
      </c>
      <c r="C110" s="47">
        <v>1</v>
      </c>
      <c r="D110" s="47">
        <v>0</v>
      </c>
      <c r="E110" s="47">
        <v>0</v>
      </c>
      <c r="F110" s="47">
        <v>0</v>
      </c>
      <c r="G110" s="38">
        <v>0</v>
      </c>
      <c r="H110" s="50">
        <v>1</v>
      </c>
      <c r="I110" s="51">
        <v>1</v>
      </c>
      <c r="J110" s="55"/>
      <c r="L110" s="39"/>
      <c r="M110" s="122" t="s">
        <v>135</v>
      </c>
      <c r="N110" s="57" t="s">
        <v>77</v>
      </c>
    </row>
    <row r="111" spans="1:14">
      <c r="A111" s="4">
        <v>41338</v>
      </c>
      <c r="B111" s="47">
        <v>1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50">
        <v>1</v>
      </c>
      <c r="I111" s="51"/>
      <c r="J111" s="55"/>
      <c r="L111" s="39"/>
      <c r="M111" s="122" t="s">
        <v>110</v>
      </c>
      <c r="N111" s="57"/>
    </row>
    <row r="112" spans="1:14">
      <c r="A112" s="4">
        <v>41339</v>
      </c>
      <c r="B112" s="47">
        <v>0</v>
      </c>
      <c r="C112" s="47">
        <v>0</v>
      </c>
      <c r="D112" s="47">
        <v>0</v>
      </c>
      <c r="E112" s="47">
        <v>1</v>
      </c>
      <c r="F112" s="47">
        <v>0</v>
      </c>
      <c r="G112" s="47">
        <v>0</v>
      </c>
      <c r="H112" s="50">
        <v>1</v>
      </c>
      <c r="I112" s="51"/>
      <c r="J112" s="55"/>
      <c r="L112" s="39"/>
      <c r="M112" s="122" t="s">
        <v>124</v>
      </c>
      <c r="N112" s="15"/>
    </row>
    <row r="113" spans="1:14">
      <c r="A113" s="4">
        <v>41346</v>
      </c>
      <c r="B113" s="47">
        <v>0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  <c r="H113" s="50"/>
      <c r="I113" s="51"/>
      <c r="J113" s="55"/>
      <c r="L113" s="39"/>
      <c r="M113" s="122" t="s">
        <v>123</v>
      </c>
      <c r="N113" s="57"/>
    </row>
    <row r="114" spans="1:14">
      <c r="A114" s="4">
        <v>41348</v>
      </c>
      <c r="B114" s="47">
        <v>0</v>
      </c>
      <c r="C114" s="47">
        <v>1</v>
      </c>
      <c r="D114" s="47">
        <v>0</v>
      </c>
      <c r="E114" s="47">
        <v>0</v>
      </c>
      <c r="F114" s="47">
        <v>0</v>
      </c>
      <c r="G114" s="38">
        <v>0</v>
      </c>
      <c r="H114" s="50">
        <v>1</v>
      </c>
      <c r="I114" s="54"/>
      <c r="J114" s="55"/>
      <c r="L114" s="39"/>
      <c r="M114" s="122" t="s">
        <v>126</v>
      </c>
      <c r="N114" s="57"/>
    </row>
    <row r="115" spans="1:14">
      <c r="A115" s="4">
        <v>41354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53"/>
      <c r="I115" s="54"/>
      <c r="J115" s="55"/>
      <c r="L115" s="39"/>
      <c r="M115" s="122" t="s">
        <v>141</v>
      </c>
      <c r="N115" s="57"/>
    </row>
    <row r="116" spans="1:14">
      <c r="A116" s="4">
        <v>41355</v>
      </c>
      <c r="B116" s="76">
        <v>0</v>
      </c>
      <c r="C116" s="76">
        <v>0</v>
      </c>
      <c r="D116" s="76">
        <v>0</v>
      </c>
      <c r="E116" s="76">
        <v>0</v>
      </c>
      <c r="F116" s="76">
        <v>0</v>
      </c>
      <c r="G116" s="77">
        <v>0</v>
      </c>
      <c r="H116" s="78"/>
      <c r="I116" s="100"/>
      <c r="J116" s="101"/>
      <c r="L116" s="81"/>
      <c r="M116" s="12" t="s">
        <v>129</v>
      </c>
      <c r="N116" s="102"/>
    </row>
    <row r="117" spans="1:14">
      <c r="A117" s="4">
        <v>41358</v>
      </c>
      <c r="B117" s="76">
        <v>2</v>
      </c>
      <c r="C117" s="76">
        <v>0</v>
      </c>
      <c r="D117" s="76">
        <v>0</v>
      </c>
      <c r="E117" s="76">
        <v>1</v>
      </c>
      <c r="F117" s="76">
        <v>0</v>
      </c>
      <c r="G117" s="77">
        <v>1</v>
      </c>
      <c r="H117" s="130">
        <v>4</v>
      </c>
      <c r="I117" s="131"/>
      <c r="J117" s="132"/>
      <c r="L117" s="12"/>
      <c r="M117" s="12" t="s">
        <v>138</v>
      </c>
      <c r="N117" s="3"/>
    </row>
    <row r="118" spans="1:14" ht="13.5" thickBot="1">
      <c r="A118" s="4">
        <v>41361</v>
      </c>
      <c r="B118" s="76">
        <v>0</v>
      </c>
      <c r="C118" s="76">
        <v>0</v>
      </c>
      <c r="D118" s="76">
        <v>0</v>
      </c>
      <c r="E118" s="76">
        <v>0</v>
      </c>
      <c r="F118" s="76">
        <v>1</v>
      </c>
      <c r="G118" s="77">
        <v>0</v>
      </c>
      <c r="H118" s="130">
        <v>1</v>
      </c>
      <c r="I118" s="131"/>
      <c r="J118" s="132"/>
      <c r="L118" s="12"/>
      <c r="M118" s="14" t="s">
        <v>130</v>
      </c>
      <c r="N118" s="3"/>
    </row>
    <row r="119" spans="1:14" ht="13.5" thickBot="1">
      <c r="A119" s="5">
        <v>41361</v>
      </c>
      <c r="B119" s="103">
        <v>0</v>
      </c>
      <c r="C119" s="103">
        <v>0</v>
      </c>
      <c r="D119" s="103">
        <v>0</v>
      </c>
      <c r="E119" s="103">
        <v>0</v>
      </c>
      <c r="F119" s="103">
        <v>0</v>
      </c>
      <c r="G119" s="103">
        <v>0</v>
      </c>
      <c r="H119" s="111"/>
      <c r="I119" s="112"/>
      <c r="J119" s="113"/>
      <c r="K119" s="22"/>
      <c r="L119" s="14"/>
      <c r="M119" s="13" t="s">
        <v>127</v>
      </c>
      <c r="N119" s="14" t="s">
        <v>128</v>
      </c>
    </row>
    <row r="120" spans="1:14">
      <c r="B120" s="2">
        <f>COUNT(B93:G119)</f>
        <v>162</v>
      </c>
      <c r="H120" s="2">
        <f>SUM(H93:H119)</f>
        <v>40</v>
      </c>
      <c r="I120" s="2">
        <f>SUM(I93:I119)</f>
        <v>2</v>
      </c>
      <c r="J120" s="2">
        <f>SUM(J93:J119)</f>
        <v>0</v>
      </c>
      <c r="K120" s="2">
        <f>SUM(K93:K119)</f>
        <v>0</v>
      </c>
    </row>
    <row r="121" spans="1:14">
      <c r="H121" s="2">
        <f>COUNT(H93:H119)</f>
        <v>16</v>
      </c>
      <c r="I121" s="2">
        <f t="shared" ref="I121:K121" si="7">COUNT(I93:I119)</f>
        <v>2</v>
      </c>
      <c r="J121" s="2">
        <f t="shared" si="7"/>
        <v>0</v>
      </c>
      <c r="K121" s="2">
        <f t="shared" si="7"/>
        <v>0</v>
      </c>
    </row>
    <row r="122" spans="1:14">
      <c r="A122" s="32" t="s">
        <v>25</v>
      </c>
    </row>
    <row r="123" spans="1:14">
      <c r="A123" s="1" t="s">
        <v>52</v>
      </c>
      <c r="B123" s="66" t="s">
        <v>10</v>
      </c>
      <c r="C123" s="66" t="s">
        <v>10</v>
      </c>
      <c r="D123" s="66" t="s">
        <v>10</v>
      </c>
      <c r="E123" s="66" t="s">
        <v>10</v>
      </c>
      <c r="F123" s="66" t="s">
        <v>13</v>
      </c>
      <c r="G123" s="18"/>
      <c r="H123" s="18"/>
      <c r="I123" s="18"/>
      <c r="J123" s="18"/>
      <c r="K123" s="18"/>
    </row>
    <row r="124" spans="1:14">
      <c r="A124" s="66" t="s">
        <v>0</v>
      </c>
      <c r="B124" s="66" t="s">
        <v>11</v>
      </c>
      <c r="C124" s="66" t="s">
        <v>12</v>
      </c>
      <c r="D124" s="66" t="s">
        <v>14</v>
      </c>
      <c r="E124" s="66" t="s">
        <v>45</v>
      </c>
      <c r="F124" s="66" t="s">
        <v>21</v>
      </c>
      <c r="G124" s="66" t="s">
        <v>22</v>
      </c>
      <c r="H124" s="66" t="s">
        <v>23</v>
      </c>
      <c r="I124" s="66" t="s">
        <v>24</v>
      </c>
      <c r="J124" s="66" t="s">
        <v>5</v>
      </c>
      <c r="K124" s="66" t="s">
        <v>6</v>
      </c>
      <c r="L124" s="66" t="s">
        <v>7</v>
      </c>
    </row>
    <row r="125" spans="1:14">
      <c r="A125" s="33">
        <v>41276</v>
      </c>
      <c r="B125" s="36">
        <v>0</v>
      </c>
      <c r="C125" s="36">
        <v>0</v>
      </c>
      <c r="D125" s="36">
        <v>0</v>
      </c>
      <c r="E125" s="36">
        <v>1</v>
      </c>
      <c r="F125" s="36">
        <v>1</v>
      </c>
      <c r="G125" s="37"/>
      <c r="H125" s="37"/>
      <c r="I125" s="17"/>
      <c r="J125" s="11"/>
      <c r="K125" s="11" t="s">
        <v>70</v>
      </c>
      <c r="L125" s="56"/>
    </row>
    <row r="126" spans="1:14">
      <c r="A126" s="7">
        <v>41281</v>
      </c>
      <c r="B126" s="77">
        <v>1</v>
      </c>
      <c r="C126" s="81">
        <v>0</v>
      </c>
      <c r="D126" s="81">
        <v>0</v>
      </c>
      <c r="E126" s="81">
        <v>0</v>
      </c>
      <c r="F126" s="77"/>
      <c r="G126" s="81">
        <v>1</v>
      </c>
      <c r="H126" s="81"/>
      <c r="I126" s="15"/>
      <c r="J126" s="9"/>
      <c r="K126" s="12" t="s">
        <v>78</v>
      </c>
      <c r="L126" s="82"/>
    </row>
    <row r="127" spans="1:14">
      <c r="A127" s="6">
        <v>41289</v>
      </c>
      <c r="B127" s="38">
        <v>0</v>
      </c>
      <c r="C127" s="38">
        <v>0</v>
      </c>
      <c r="D127" s="38">
        <v>0</v>
      </c>
      <c r="E127" s="38">
        <v>0</v>
      </c>
      <c r="F127" s="38"/>
      <c r="G127" s="39"/>
      <c r="H127" s="39"/>
      <c r="I127" s="15"/>
      <c r="J127" s="9"/>
      <c r="K127" s="12" t="s">
        <v>82</v>
      </c>
      <c r="L127" s="57"/>
    </row>
    <row r="128" spans="1:14">
      <c r="A128" s="7">
        <v>41296</v>
      </c>
      <c r="B128" s="39">
        <v>0</v>
      </c>
      <c r="C128" s="39">
        <v>0</v>
      </c>
      <c r="D128" s="39">
        <v>0</v>
      </c>
      <c r="E128" s="39">
        <v>0</v>
      </c>
      <c r="F128" s="38"/>
      <c r="G128" s="39"/>
      <c r="H128" s="39"/>
      <c r="I128" s="15"/>
      <c r="J128" s="9"/>
      <c r="K128" s="12" t="s">
        <v>83</v>
      </c>
      <c r="L128" s="57"/>
    </row>
    <row r="129" spans="1:12">
      <c r="A129" s="7">
        <v>41303</v>
      </c>
      <c r="B129" s="39">
        <v>0</v>
      </c>
      <c r="C129" s="39">
        <v>0</v>
      </c>
      <c r="D129" s="39">
        <v>1</v>
      </c>
      <c r="E129" s="39">
        <v>1</v>
      </c>
      <c r="F129" s="38">
        <v>2</v>
      </c>
      <c r="G129" s="39"/>
      <c r="H129" s="39"/>
      <c r="I129" s="15"/>
      <c r="J129" s="9"/>
      <c r="K129" s="10" t="s">
        <v>101</v>
      </c>
      <c r="L129" s="57"/>
    </row>
    <row r="130" spans="1:12">
      <c r="A130" s="7">
        <v>41315</v>
      </c>
      <c r="B130" s="39">
        <v>3</v>
      </c>
      <c r="C130" s="39">
        <v>1</v>
      </c>
      <c r="D130" s="39">
        <v>2</v>
      </c>
      <c r="E130" s="39">
        <v>2</v>
      </c>
      <c r="F130" s="38">
        <v>8</v>
      </c>
      <c r="G130" s="39"/>
      <c r="H130" s="39"/>
      <c r="I130" s="15"/>
      <c r="J130" s="9"/>
      <c r="K130" s="122" t="s">
        <v>143</v>
      </c>
      <c r="L130" s="57"/>
    </row>
    <row r="131" spans="1:12">
      <c r="A131" s="7">
        <v>41320</v>
      </c>
      <c r="B131" s="39">
        <v>5</v>
      </c>
      <c r="C131" s="39">
        <v>0</v>
      </c>
      <c r="D131" s="39">
        <v>0</v>
      </c>
      <c r="E131" s="39">
        <v>0</v>
      </c>
      <c r="F131" s="38">
        <v>5</v>
      </c>
      <c r="G131" s="39"/>
      <c r="H131" s="39"/>
      <c r="I131" s="15"/>
      <c r="J131" s="9"/>
      <c r="K131" s="122" t="s">
        <v>96</v>
      </c>
      <c r="L131" s="57"/>
    </row>
    <row r="132" spans="1:12">
      <c r="A132" s="7">
        <v>41324</v>
      </c>
      <c r="B132" s="39">
        <v>1</v>
      </c>
      <c r="C132" s="39">
        <v>0</v>
      </c>
      <c r="D132" s="39">
        <v>1</v>
      </c>
      <c r="E132" s="39">
        <v>0</v>
      </c>
      <c r="F132" s="38">
        <v>2</v>
      </c>
      <c r="G132" s="39"/>
      <c r="H132" s="39"/>
      <c r="I132" s="15"/>
      <c r="J132" s="9"/>
      <c r="K132" s="12" t="s">
        <v>93</v>
      </c>
      <c r="L132" s="57"/>
    </row>
    <row r="133" spans="1:12">
      <c r="A133" s="7">
        <v>41332</v>
      </c>
      <c r="B133" s="39">
        <v>0</v>
      </c>
      <c r="C133" s="39">
        <v>0</v>
      </c>
      <c r="D133" s="39">
        <v>0</v>
      </c>
      <c r="E133" s="39">
        <v>0</v>
      </c>
      <c r="F133" s="38"/>
      <c r="G133" s="39"/>
      <c r="H133" s="39"/>
      <c r="I133" s="15"/>
      <c r="J133" s="9"/>
      <c r="K133" s="12" t="s">
        <v>98</v>
      </c>
      <c r="L133" s="57"/>
    </row>
    <row r="134" spans="1:12">
      <c r="A134" s="7">
        <v>41339</v>
      </c>
      <c r="B134" s="39">
        <v>0</v>
      </c>
      <c r="C134" s="39">
        <v>0</v>
      </c>
      <c r="D134" s="39">
        <v>0</v>
      </c>
      <c r="E134" s="39">
        <v>2</v>
      </c>
      <c r="F134" s="38"/>
      <c r="G134" s="39"/>
      <c r="H134" s="39"/>
      <c r="I134" s="15"/>
      <c r="J134" s="9"/>
      <c r="K134" s="122" t="s">
        <v>124</v>
      </c>
      <c r="L134" s="57"/>
    </row>
    <row r="135" spans="1:12">
      <c r="A135" s="7">
        <v>41348</v>
      </c>
      <c r="B135" s="39">
        <v>0</v>
      </c>
      <c r="C135" s="39">
        <v>0</v>
      </c>
      <c r="D135" s="39">
        <v>3</v>
      </c>
      <c r="E135" s="39">
        <v>4</v>
      </c>
      <c r="F135" s="38">
        <v>7</v>
      </c>
      <c r="G135" s="39"/>
      <c r="H135" s="39"/>
      <c r="I135" s="15"/>
      <c r="J135" s="9"/>
      <c r="K135" s="122" t="s">
        <v>126</v>
      </c>
      <c r="L135" s="15"/>
    </row>
    <row r="136" spans="1:12">
      <c r="A136" s="6">
        <v>41355</v>
      </c>
      <c r="B136" s="128">
        <v>0</v>
      </c>
      <c r="C136" s="128">
        <v>0</v>
      </c>
      <c r="D136" s="128">
        <v>1</v>
      </c>
      <c r="E136" s="128">
        <v>5</v>
      </c>
      <c r="F136" s="129">
        <v>6</v>
      </c>
      <c r="G136" s="128"/>
      <c r="H136" s="128"/>
      <c r="I136" s="15"/>
      <c r="J136" s="9"/>
      <c r="K136" s="12" t="s">
        <v>129</v>
      </c>
      <c r="L136" s="12"/>
    </row>
    <row r="137" spans="1:12">
      <c r="A137" s="6">
        <v>41358</v>
      </c>
      <c r="B137" s="128">
        <v>0</v>
      </c>
      <c r="C137" s="128">
        <v>0</v>
      </c>
      <c r="D137" s="128">
        <v>0</v>
      </c>
      <c r="E137" s="128">
        <v>2</v>
      </c>
      <c r="F137" s="129">
        <v>2</v>
      </c>
      <c r="G137" s="128"/>
      <c r="H137" s="128"/>
      <c r="I137" s="15"/>
      <c r="J137" s="9"/>
      <c r="K137" s="12" t="s">
        <v>138</v>
      </c>
      <c r="L137" s="12"/>
    </row>
    <row r="138" spans="1:12" ht="13.5" thickBot="1">
      <c r="A138" s="5">
        <v>41361</v>
      </c>
      <c r="B138" s="93">
        <v>0</v>
      </c>
      <c r="C138" s="93">
        <v>0</v>
      </c>
      <c r="D138" s="93">
        <v>0</v>
      </c>
      <c r="E138" s="93">
        <v>0</v>
      </c>
      <c r="F138" s="92"/>
      <c r="G138" s="93"/>
      <c r="H138" s="93"/>
      <c r="I138" s="16"/>
      <c r="J138" s="13"/>
      <c r="K138" s="13" t="s">
        <v>127</v>
      </c>
      <c r="L138" s="14" t="s">
        <v>128</v>
      </c>
    </row>
    <row r="139" spans="1:12">
      <c r="B139" s="2">
        <f>COUNT(B125:E138)</f>
        <v>56</v>
      </c>
      <c r="F139" s="2">
        <f>SUM(F125:F138)</f>
        <v>33</v>
      </c>
      <c r="G139" s="2">
        <f t="shared" ref="G139:I139" si="8">SUM(G125:G138)</f>
        <v>1</v>
      </c>
      <c r="H139" s="2">
        <f t="shared" si="8"/>
        <v>0</v>
      </c>
      <c r="I139" s="2">
        <f t="shared" si="8"/>
        <v>0</v>
      </c>
    </row>
    <row r="140" spans="1:12">
      <c r="F140" s="2">
        <f>COUNT(F125:F138)</f>
        <v>8</v>
      </c>
      <c r="G140" s="2">
        <f t="shared" ref="G140:I140" si="9">COUNT(G125:G138)</f>
        <v>1</v>
      </c>
      <c r="H140" s="2">
        <f t="shared" si="9"/>
        <v>0</v>
      </c>
      <c r="I140" s="2">
        <f t="shared" si="9"/>
        <v>0</v>
      </c>
    </row>
    <row r="141" spans="1:12">
      <c r="A141" s="32" t="s">
        <v>25</v>
      </c>
    </row>
    <row r="142" spans="1:12">
      <c r="A142" s="1" t="s">
        <v>41</v>
      </c>
      <c r="B142" s="63" t="s">
        <v>10</v>
      </c>
      <c r="C142" s="64" t="s">
        <v>10</v>
      </c>
      <c r="D142" s="64" t="s">
        <v>10</v>
      </c>
      <c r="E142" s="63" t="s">
        <v>10</v>
      </c>
      <c r="F142" s="64" t="s">
        <v>13</v>
      </c>
      <c r="G142" s="10"/>
      <c r="H142" s="10"/>
      <c r="I142" s="10"/>
      <c r="J142" s="10"/>
      <c r="K142" s="10"/>
      <c r="L142" s="10"/>
    </row>
    <row r="143" spans="1:12">
      <c r="A143" s="62" t="s">
        <v>0</v>
      </c>
      <c r="B143" s="65" t="s">
        <v>11</v>
      </c>
      <c r="C143" s="65" t="s">
        <v>11</v>
      </c>
      <c r="D143" s="65" t="s">
        <v>12</v>
      </c>
      <c r="E143" s="65" t="s">
        <v>14</v>
      </c>
      <c r="F143" s="65" t="s">
        <v>21</v>
      </c>
      <c r="G143" s="65" t="s">
        <v>22</v>
      </c>
      <c r="H143" s="66" t="s">
        <v>23</v>
      </c>
      <c r="I143" s="67" t="s">
        <v>24</v>
      </c>
      <c r="J143" s="66" t="s">
        <v>5</v>
      </c>
      <c r="K143" s="67" t="s">
        <v>6</v>
      </c>
      <c r="L143" s="66" t="s">
        <v>7</v>
      </c>
    </row>
    <row r="144" spans="1:12">
      <c r="A144" s="33">
        <v>41276</v>
      </c>
      <c r="B144" s="11">
        <v>1</v>
      </c>
      <c r="C144" s="11">
        <v>0</v>
      </c>
      <c r="D144" s="11">
        <v>2</v>
      </c>
      <c r="E144" s="69">
        <v>4</v>
      </c>
      <c r="F144" s="11">
        <v>3</v>
      </c>
      <c r="G144" s="34">
        <v>4</v>
      </c>
      <c r="H144" s="34"/>
      <c r="I144" s="17"/>
      <c r="J144" s="35"/>
      <c r="K144" s="11" t="s">
        <v>70</v>
      </c>
      <c r="L144" s="17"/>
    </row>
    <row r="145" spans="1:13">
      <c r="A145" s="7">
        <v>41283</v>
      </c>
      <c r="B145" s="12">
        <v>0</v>
      </c>
      <c r="C145" s="12">
        <v>0</v>
      </c>
      <c r="D145" s="12">
        <v>1</v>
      </c>
      <c r="E145" s="15">
        <v>2</v>
      </c>
      <c r="F145" s="9">
        <v>3</v>
      </c>
      <c r="G145" s="12"/>
      <c r="H145" s="12"/>
      <c r="I145" s="15"/>
      <c r="J145" s="3"/>
      <c r="K145" s="10" t="s">
        <v>97</v>
      </c>
      <c r="L145" s="15"/>
    </row>
    <row r="146" spans="1:13">
      <c r="A146" s="6">
        <v>41290</v>
      </c>
      <c r="B146" s="12">
        <v>0</v>
      </c>
      <c r="C146" s="12">
        <v>0</v>
      </c>
      <c r="D146" s="12">
        <v>1</v>
      </c>
      <c r="E146" s="15">
        <v>3</v>
      </c>
      <c r="F146" s="9">
        <v>4</v>
      </c>
      <c r="G146" s="12"/>
      <c r="H146" s="12"/>
      <c r="I146" s="15"/>
      <c r="J146" s="3"/>
      <c r="K146" s="122" t="s">
        <v>75</v>
      </c>
      <c r="L146" s="15"/>
    </row>
    <row r="147" spans="1:13">
      <c r="A147" s="7">
        <v>41299</v>
      </c>
      <c r="B147" s="12">
        <v>1</v>
      </c>
      <c r="C147" s="12">
        <v>5</v>
      </c>
      <c r="D147" s="12">
        <v>5</v>
      </c>
      <c r="E147" s="15">
        <v>11</v>
      </c>
      <c r="F147" s="9">
        <v>22</v>
      </c>
      <c r="G147" s="12"/>
      <c r="H147" s="12"/>
      <c r="I147" s="15"/>
      <c r="J147" s="3" t="s">
        <v>89</v>
      </c>
      <c r="K147" s="122" t="s">
        <v>87</v>
      </c>
      <c r="L147" s="73"/>
    </row>
    <row r="148" spans="1:13">
      <c r="A148" s="7">
        <v>41307</v>
      </c>
      <c r="B148" s="12">
        <v>0</v>
      </c>
      <c r="C148" s="12">
        <v>0</v>
      </c>
      <c r="D148" s="12">
        <v>0</v>
      </c>
      <c r="E148" s="15">
        <v>1</v>
      </c>
      <c r="F148" s="9">
        <v>1</v>
      </c>
      <c r="G148" s="12"/>
      <c r="H148" s="12"/>
      <c r="I148" s="15"/>
      <c r="J148" s="3"/>
      <c r="K148" s="10" t="s">
        <v>100</v>
      </c>
      <c r="L148" s="15"/>
    </row>
    <row r="149" spans="1:13">
      <c r="A149" s="7">
        <v>41315</v>
      </c>
      <c r="B149" s="12">
        <v>2</v>
      </c>
      <c r="C149" s="12">
        <v>0</v>
      </c>
      <c r="D149" s="12">
        <v>3</v>
      </c>
      <c r="E149" s="15">
        <v>4</v>
      </c>
      <c r="F149" s="9">
        <v>9</v>
      </c>
      <c r="G149" s="12"/>
      <c r="H149" s="12"/>
      <c r="I149" s="15"/>
      <c r="J149" s="3"/>
      <c r="K149" s="122" t="s">
        <v>143</v>
      </c>
      <c r="L149" s="15"/>
    </row>
    <row r="150" spans="1:13">
      <c r="A150" s="7">
        <v>41317</v>
      </c>
      <c r="B150" s="12">
        <v>0</v>
      </c>
      <c r="C150" s="12">
        <v>0</v>
      </c>
      <c r="D150" s="12">
        <v>0</v>
      </c>
      <c r="E150" s="15">
        <v>0</v>
      </c>
      <c r="F150" s="9"/>
      <c r="G150" s="12"/>
      <c r="H150" s="12"/>
      <c r="I150" s="15"/>
      <c r="J150" s="3"/>
      <c r="K150" s="10" t="s">
        <v>92</v>
      </c>
      <c r="L150" s="15"/>
    </row>
    <row r="151" spans="1:13">
      <c r="A151" s="7">
        <v>41327</v>
      </c>
      <c r="B151" s="12">
        <v>1</v>
      </c>
      <c r="C151" s="12">
        <v>1</v>
      </c>
      <c r="D151" s="12">
        <v>0</v>
      </c>
      <c r="E151" s="15">
        <v>1</v>
      </c>
      <c r="F151" s="9">
        <v>3</v>
      </c>
      <c r="G151" s="12"/>
      <c r="H151" s="12"/>
      <c r="I151" s="15"/>
      <c r="J151" s="3"/>
      <c r="K151" s="12" t="s">
        <v>144</v>
      </c>
      <c r="L151" s="15"/>
    </row>
    <row r="152" spans="1:13">
      <c r="A152" s="7">
        <v>41333</v>
      </c>
      <c r="B152" s="12">
        <v>0</v>
      </c>
      <c r="C152" s="12">
        <v>1</v>
      </c>
      <c r="D152" s="12">
        <v>0</v>
      </c>
      <c r="E152" s="15">
        <v>0</v>
      </c>
      <c r="F152" s="9">
        <v>1</v>
      </c>
      <c r="G152" s="12"/>
      <c r="H152" s="12"/>
      <c r="I152" s="15"/>
      <c r="J152" s="3"/>
      <c r="K152" s="122" t="s">
        <v>135</v>
      </c>
      <c r="L152" s="15"/>
    </row>
    <row r="153" spans="1:13">
      <c r="A153" s="7">
        <v>41341</v>
      </c>
      <c r="B153" s="12">
        <v>1</v>
      </c>
      <c r="C153" s="12">
        <v>0</v>
      </c>
      <c r="D153" s="12">
        <v>0</v>
      </c>
      <c r="E153" s="15">
        <v>2</v>
      </c>
      <c r="F153" s="9">
        <v>2</v>
      </c>
      <c r="G153" s="12">
        <v>1</v>
      </c>
      <c r="H153" s="12"/>
      <c r="I153" s="15"/>
      <c r="J153" s="3"/>
      <c r="K153" s="10" t="s">
        <v>136</v>
      </c>
      <c r="L153" s="15" t="s">
        <v>77</v>
      </c>
    </row>
    <row r="154" spans="1:13">
      <c r="A154" s="7">
        <v>41346</v>
      </c>
      <c r="B154" s="12">
        <v>3</v>
      </c>
      <c r="C154" s="12">
        <v>0</v>
      </c>
      <c r="D154" s="12">
        <v>0</v>
      </c>
      <c r="E154" s="15">
        <v>7</v>
      </c>
      <c r="F154" s="9">
        <v>10</v>
      </c>
      <c r="G154" s="12"/>
      <c r="H154" s="12"/>
      <c r="I154" s="15"/>
      <c r="J154" s="3"/>
      <c r="K154" s="10" t="s">
        <v>125</v>
      </c>
      <c r="L154" s="15"/>
    </row>
    <row r="155" spans="1:13">
      <c r="A155" s="7">
        <v>41354</v>
      </c>
      <c r="B155" s="9">
        <v>0</v>
      </c>
      <c r="C155" s="9">
        <v>0</v>
      </c>
      <c r="D155" s="9">
        <v>0</v>
      </c>
      <c r="E155" s="9">
        <v>0</v>
      </c>
      <c r="F155" s="9"/>
      <c r="G155" s="12"/>
      <c r="H155" s="12"/>
      <c r="I155" s="15"/>
      <c r="J155" s="3"/>
      <c r="K155" s="122" t="s">
        <v>141</v>
      </c>
      <c r="L155" s="15"/>
    </row>
    <row r="156" spans="1:13">
      <c r="A156" s="6">
        <v>41358</v>
      </c>
      <c r="B156" s="9">
        <v>2</v>
      </c>
      <c r="C156" s="12">
        <v>5</v>
      </c>
      <c r="D156" s="12">
        <v>4</v>
      </c>
      <c r="E156" s="15">
        <v>8</v>
      </c>
      <c r="F156" s="12">
        <v>19</v>
      </c>
      <c r="G156" s="12"/>
      <c r="H156" s="12"/>
      <c r="I156" s="15"/>
      <c r="J156" s="3"/>
      <c r="K156" s="12" t="s">
        <v>138</v>
      </c>
      <c r="L156" s="15"/>
    </row>
    <row r="157" spans="1:13" ht="13.5" thickBot="1">
      <c r="A157" s="5">
        <v>41359</v>
      </c>
      <c r="B157" s="13">
        <v>0</v>
      </c>
      <c r="C157" s="14">
        <v>0</v>
      </c>
      <c r="D157" s="14">
        <v>0</v>
      </c>
      <c r="E157" s="16">
        <v>3</v>
      </c>
      <c r="F157" s="14">
        <v>3</v>
      </c>
      <c r="G157" s="14"/>
      <c r="H157" s="14"/>
      <c r="I157" s="16"/>
      <c r="J157" s="14"/>
      <c r="K157" s="14" t="s">
        <v>131</v>
      </c>
      <c r="L157" s="16" t="s">
        <v>128</v>
      </c>
    </row>
    <row r="158" spans="1:13">
      <c r="B158" s="2">
        <f>COUNT(B144:E157)</f>
        <v>56</v>
      </c>
      <c r="F158" s="2">
        <f>SUM(F144:F157)</f>
        <v>80</v>
      </c>
      <c r="G158" s="2">
        <f t="shared" ref="G158:I158" si="10">SUM(G144:G157)</f>
        <v>5</v>
      </c>
      <c r="H158" s="2">
        <f t="shared" si="10"/>
        <v>0</v>
      </c>
      <c r="I158" s="2">
        <f t="shared" si="10"/>
        <v>0</v>
      </c>
    </row>
    <row r="159" spans="1:13">
      <c r="F159" s="2">
        <f>COUNT(F144:F157)</f>
        <v>12</v>
      </c>
      <c r="G159" s="2">
        <f t="shared" ref="G159:I159" si="11">COUNT(G144:G157)</f>
        <v>2</v>
      </c>
      <c r="H159" s="2">
        <f t="shared" si="11"/>
        <v>0</v>
      </c>
      <c r="I159" s="2">
        <f t="shared" si="11"/>
        <v>0</v>
      </c>
    </row>
    <row r="160" spans="1:13">
      <c r="A160" s="1" t="s">
        <v>42</v>
      </c>
      <c r="B160" s="64" t="s">
        <v>10</v>
      </c>
      <c r="C160" s="63" t="s">
        <v>10</v>
      </c>
      <c r="D160" s="64" t="s">
        <v>10</v>
      </c>
      <c r="E160" s="63" t="s">
        <v>10</v>
      </c>
      <c r="F160" s="64" t="s">
        <v>10</v>
      </c>
      <c r="G160" s="63" t="s">
        <v>10</v>
      </c>
      <c r="H160" s="64" t="s">
        <v>10</v>
      </c>
      <c r="I160" s="63" t="s">
        <v>10</v>
      </c>
      <c r="J160" s="64" t="s">
        <v>13</v>
      </c>
      <c r="K160" s="10"/>
      <c r="L160" s="10"/>
      <c r="M160" s="10"/>
    </row>
    <row r="161" spans="1:16">
      <c r="A161" s="65" t="s">
        <v>0</v>
      </c>
      <c r="B161" s="65" t="s">
        <v>11</v>
      </c>
      <c r="C161" s="65" t="s">
        <v>11</v>
      </c>
      <c r="D161" s="65" t="s">
        <v>12</v>
      </c>
      <c r="E161" s="65" t="s">
        <v>14</v>
      </c>
      <c r="F161" s="65" t="s">
        <v>45</v>
      </c>
      <c r="G161" s="65" t="s">
        <v>46</v>
      </c>
      <c r="H161" s="65" t="s">
        <v>59</v>
      </c>
      <c r="I161" s="65" t="s">
        <v>60</v>
      </c>
      <c r="J161" s="65" t="s">
        <v>21</v>
      </c>
      <c r="K161" s="65" t="s">
        <v>22</v>
      </c>
      <c r="L161" s="65" t="s">
        <v>23</v>
      </c>
      <c r="M161" s="65" t="s">
        <v>24</v>
      </c>
      <c r="N161" s="65" t="s">
        <v>5</v>
      </c>
      <c r="O161" s="65" t="s">
        <v>6</v>
      </c>
      <c r="P161" s="65" t="s">
        <v>7</v>
      </c>
    </row>
    <row r="162" spans="1:16">
      <c r="A162" s="33">
        <v>41276</v>
      </c>
      <c r="B162" s="12">
        <v>0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1"/>
      <c r="K162" s="35"/>
      <c r="L162" s="35"/>
      <c r="M162" s="35"/>
      <c r="N162" s="59"/>
      <c r="O162" s="11" t="s">
        <v>70</v>
      </c>
      <c r="P162" s="59"/>
    </row>
    <row r="163" spans="1:16">
      <c r="A163" s="7">
        <v>41281</v>
      </c>
      <c r="B163" s="12">
        <v>2</v>
      </c>
      <c r="C163" s="12">
        <v>1</v>
      </c>
      <c r="D163" s="12">
        <v>2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9">
        <v>2</v>
      </c>
      <c r="K163" s="12">
        <v>1</v>
      </c>
      <c r="L163" s="3"/>
      <c r="M163" s="12">
        <v>2</v>
      </c>
      <c r="N163" s="45"/>
      <c r="O163" s="12" t="s">
        <v>78</v>
      </c>
      <c r="P163" s="45" t="s">
        <v>79</v>
      </c>
    </row>
    <row r="164" spans="1:16">
      <c r="A164" s="6">
        <v>41292</v>
      </c>
      <c r="B164" s="12">
        <v>0</v>
      </c>
      <c r="C164" s="12">
        <v>1</v>
      </c>
      <c r="D164" s="12">
        <v>0</v>
      </c>
      <c r="E164" s="12">
        <v>1</v>
      </c>
      <c r="F164" s="12">
        <v>0</v>
      </c>
      <c r="G164" s="12">
        <v>0</v>
      </c>
      <c r="H164" s="12">
        <v>1</v>
      </c>
      <c r="I164" s="12">
        <v>0</v>
      </c>
      <c r="J164" s="9">
        <v>3</v>
      </c>
      <c r="K164" s="3"/>
      <c r="L164" s="3"/>
      <c r="M164" s="3"/>
      <c r="N164" s="45"/>
      <c r="O164" s="12" t="s">
        <v>95</v>
      </c>
      <c r="P164" s="45"/>
    </row>
    <row r="165" spans="1:16">
      <c r="A165" s="7">
        <v>41299</v>
      </c>
      <c r="B165" s="12">
        <v>0</v>
      </c>
      <c r="C165" s="12">
        <v>6</v>
      </c>
      <c r="D165" s="12">
        <v>2</v>
      </c>
      <c r="E165" s="12">
        <v>2</v>
      </c>
      <c r="F165" s="12">
        <v>0</v>
      </c>
      <c r="G165" s="12">
        <v>1</v>
      </c>
      <c r="H165" s="12">
        <v>0</v>
      </c>
      <c r="I165" s="12">
        <v>0</v>
      </c>
      <c r="J165" s="9">
        <v>9</v>
      </c>
      <c r="K165" s="12">
        <v>2</v>
      </c>
      <c r="L165" s="3"/>
      <c r="M165" s="3"/>
      <c r="N165" s="45"/>
      <c r="O165" s="122" t="s">
        <v>87</v>
      </c>
      <c r="P165" s="45"/>
    </row>
    <row r="166" spans="1:16" ht="15" customHeight="1">
      <c r="A166" s="7">
        <v>41302</v>
      </c>
      <c r="B166" s="12">
        <v>0</v>
      </c>
      <c r="C166" s="12">
        <v>0</v>
      </c>
      <c r="D166" s="12">
        <v>0</v>
      </c>
      <c r="E166" s="12">
        <v>1</v>
      </c>
      <c r="F166" s="12">
        <v>1</v>
      </c>
      <c r="G166" s="12">
        <v>0</v>
      </c>
      <c r="H166" s="12">
        <v>1</v>
      </c>
      <c r="I166" s="12">
        <v>0</v>
      </c>
      <c r="J166" s="9">
        <v>2</v>
      </c>
      <c r="K166" s="12">
        <v>1</v>
      </c>
      <c r="L166" s="3"/>
      <c r="M166" s="3"/>
      <c r="N166" s="45"/>
      <c r="O166" s="10" t="s">
        <v>86</v>
      </c>
      <c r="P166" s="45" t="s">
        <v>77</v>
      </c>
    </row>
    <row r="167" spans="1:16" ht="15" customHeight="1">
      <c r="A167" s="7">
        <v>41305</v>
      </c>
      <c r="B167" s="12">
        <v>2</v>
      </c>
      <c r="C167" s="12">
        <v>6</v>
      </c>
      <c r="D167" s="12">
        <v>0</v>
      </c>
      <c r="E167" s="12">
        <v>7</v>
      </c>
      <c r="F167" s="12">
        <v>5</v>
      </c>
      <c r="G167" s="12">
        <v>2</v>
      </c>
      <c r="H167" s="12">
        <v>0</v>
      </c>
      <c r="I167" s="12">
        <v>0</v>
      </c>
      <c r="J167" s="9">
        <v>22</v>
      </c>
      <c r="K167" s="12"/>
      <c r="L167" s="3"/>
      <c r="M167" s="3"/>
      <c r="N167" s="45"/>
      <c r="O167" s="122" t="s">
        <v>115</v>
      </c>
      <c r="P167" s="45"/>
    </row>
    <row r="168" spans="1:16" ht="12.75" customHeight="1">
      <c r="A168" s="7">
        <v>41310</v>
      </c>
      <c r="B168" s="12">
        <v>7</v>
      </c>
      <c r="C168" s="12">
        <v>27</v>
      </c>
      <c r="D168" s="12">
        <v>6</v>
      </c>
      <c r="E168" s="12">
        <v>6</v>
      </c>
      <c r="F168" s="12">
        <v>0</v>
      </c>
      <c r="G168" s="12">
        <v>10</v>
      </c>
      <c r="H168" s="12">
        <v>0</v>
      </c>
      <c r="I168" s="12">
        <v>0</v>
      </c>
      <c r="J168" s="9">
        <v>29</v>
      </c>
      <c r="K168" s="12"/>
      <c r="L168" s="3"/>
      <c r="M168" s="3"/>
      <c r="N168" s="45" t="s">
        <v>104</v>
      </c>
      <c r="O168" s="10" t="s">
        <v>102</v>
      </c>
      <c r="P168" s="45" t="s">
        <v>103</v>
      </c>
    </row>
    <row r="169" spans="1:16" ht="12.75" customHeight="1">
      <c r="A169" s="7">
        <v>41318</v>
      </c>
      <c r="B169" s="12">
        <v>1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9"/>
      <c r="K169" s="12">
        <v>1</v>
      </c>
      <c r="L169" s="3"/>
      <c r="M169" s="3"/>
      <c r="N169" s="45"/>
      <c r="O169" s="12" t="s">
        <v>105</v>
      </c>
      <c r="P169" s="45"/>
    </row>
    <row r="170" spans="1:16" ht="12.75" customHeight="1">
      <c r="A170" s="7">
        <v>41323</v>
      </c>
      <c r="B170" s="12">
        <v>0</v>
      </c>
      <c r="C170" s="12">
        <v>1</v>
      </c>
      <c r="D170" s="12">
        <v>0</v>
      </c>
      <c r="E170" s="12">
        <v>1</v>
      </c>
      <c r="F170" s="12">
        <v>0</v>
      </c>
      <c r="G170" s="12">
        <v>0</v>
      </c>
      <c r="H170" s="12">
        <v>1</v>
      </c>
      <c r="I170" s="12">
        <v>0</v>
      </c>
      <c r="J170" s="9">
        <v>3</v>
      </c>
      <c r="K170" s="12"/>
      <c r="L170" s="3"/>
      <c r="M170" s="3"/>
      <c r="N170" s="45"/>
      <c r="O170" s="12" t="s">
        <v>95</v>
      </c>
      <c r="P170" s="45"/>
    </row>
    <row r="171" spans="1:16" ht="12.75" customHeight="1">
      <c r="A171" s="7">
        <v>41327</v>
      </c>
      <c r="B171" s="12">
        <v>1</v>
      </c>
      <c r="C171" s="12">
        <v>0</v>
      </c>
      <c r="D171" s="12">
        <v>0</v>
      </c>
      <c r="E171" s="12">
        <v>0</v>
      </c>
      <c r="F171" s="12">
        <v>1</v>
      </c>
      <c r="G171" s="12">
        <v>0</v>
      </c>
      <c r="H171" s="12">
        <v>0</v>
      </c>
      <c r="I171" s="12">
        <v>0</v>
      </c>
      <c r="J171" s="9">
        <v>1</v>
      </c>
      <c r="K171" s="12">
        <v>1</v>
      </c>
      <c r="L171" s="3"/>
      <c r="M171" s="3"/>
      <c r="N171" s="45"/>
      <c r="O171" s="12" t="s">
        <v>144</v>
      </c>
      <c r="P171" s="45"/>
    </row>
    <row r="172" spans="1:16" ht="12.75" customHeight="1">
      <c r="A172" s="7">
        <v>41330</v>
      </c>
      <c r="B172" s="12">
        <v>0</v>
      </c>
      <c r="C172" s="12">
        <v>0</v>
      </c>
      <c r="D172" s="12">
        <v>0</v>
      </c>
      <c r="E172" s="12">
        <v>0</v>
      </c>
      <c r="F172" s="12">
        <v>1</v>
      </c>
      <c r="G172" s="12">
        <v>8</v>
      </c>
      <c r="H172" s="12">
        <v>0</v>
      </c>
      <c r="I172" s="12">
        <v>0</v>
      </c>
      <c r="J172" s="9">
        <v>2</v>
      </c>
      <c r="K172" s="12">
        <v>7</v>
      </c>
      <c r="L172" s="3"/>
      <c r="M172" s="3"/>
      <c r="N172" s="15"/>
      <c r="O172" s="12" t="s">
        <v>140</v>
      </c>
      <c r="P172" s="45"/>
    </row>
    <row r="173" spans="1:16" ht="12.75" customHeight="1">
      <c r="A173" s="7">
        <v>41337</v>
      </c>
      <c r="B173" s="12">
        <v>0</v>
      </c>
      <c r="C173" s="12">
        <v>1</v>
      </c>
      <c r="D173" s="12">
        <v>0</v>
      </c>
      <c r="E173" s="12">
        <v>0</v>
      </c>
      <c r="F173" s="12">
        <v>2</v>
      </c>
      <c r="G173" s="12">
        <v>5</v>
      </c>
      <c r="H173" s="12">
        <v>0</v>
      </c>
      <c r="I173" s="12">
        <v>0</v>
      </c>
      <c r="J173" s="9">
        <v>8</v>
      </c>
      <c r="K173" s="3"/>
      <c r="L173" s="3"/>
      <c r="M173" s="3"/>
      <c r="N173" s="45"/>
      <c r="O173" s="12" t="s">
        <v>118</v>
      </c>
      <c r="P173" s="15"/>
    </row>
    <row r="174" spans="1:16" ht="12.75" customHeight="1">
      <c r="A174" s="7">
        <v>41341</v>
      </c>
      <c r="B174" s="12">
        <v>0</v>
      </c>
      <c r="C174" s="12">
        <v>0</v>
      </c>
      <c r="D174" s="12">
        <v>0</v>
      </c>
      <c r="E174" s="12">
        <v>0</v>
      </c>
      <c r="F174" s="12">
        <v>0</v>
      </c>
      <c r="G174" s="12">
        <v>3</v>
      </c>
      <c r="H174" s="12">
        <v>0</v>
      </c>
      <c r="I174" s="12">
        <v>1</v>
      </c>
      <c r="J174" s="9">
        <v>3</v>
      </c>
      <c r="K174" s="12">
        <v>1</v>
      </c>
      <c r="L174" s="3"/>
      <c r="M174" s="3"/>
      <c r="N174" s="45"/>
      <c r="O174" s="10" t="s">
        <v>136</v>
      </c>
      <c r="P174" s="15"/>
    </row>
    <row r="175" spans="1:16" ht="12.75" customHeight="1">
      <c r="A175" s="7">
        <v>41344</v>
      </c>
      <c r="B175" s="12">
        <v>0</v>
      </c>
      <c r="C175" s="12">
        <v>0</v>
      </c>
      <c r="D175" s="12">
        <v>0</v>
      </c>
      <c r="E175" s="12">
        <v>1</v>
      </c>
      <c r="F175" s="12">
        <v>0</v>
      </c>
      <c r="G175" s="12">
        <v>0</v>
      </c>
      <c r="H175" s="12">
        <v>0</v>
      </c>
      <c r="I175" s="12">
        <v>0</v>
      </c>
      <c r="J175" s="9"/>
      <c r="K175" s="12">
        <v>1</v>
      </c>
      <c r="L175" s="3"/>
      <c r="M175" s="3"/>
      <c r="N175" s="45"/>
      <c r="O175" s="12" t="s">
        <v>113</v>
      </c>
      <c r="P175" s="45"/>
    </row>
    <row r="176" spans="1:16" ht="12.75" customHeight="1">
      <c r="A176" s="6">
        <v>41353</v>
      </c>
      <c r="B176" s="12">
        <v>0</v>
      </c>
      <c r="C176" s="12">
        <v>0</v>
      </c>
      <c r="D176" s="12">
        <v>0</v>
      </c>
      <c r="E176" s="12">
        <v>1</v>
      </c>
      <c r="F176" s="12">
        <v>0</v>
      </c>
      <c r="G176" s="12">
        <v>0</v>
      </c>
      <c r="H176" s="12">
        <v>0</v>
      </c>
      <c r="I176" s="12">
        <v>0</v>
      </c>
      <c r="J176" s="9">
        <v>1</v>
      </c>
      <c r="K176" s="3"/>
      <c r="L176" s="3"/>
      <c r="M176" s="3"/>
      <c r="N176" s="45"/>
      <c r="O176" s="122" t="s">
        <v>120</v>
      </c>
      <c r="P176" s="45"/>
    </row>
    <row r="177" spans="1:16" ht="12.75" customHeight="1">
      <c r="A177" s="6">
        <v>41358</v>
      </c>
      <c r="B177" s="12">
        <v>2</v>
      </c>
      <c r="C177" s="12">
        <v>3</v>
      </c>
      <c r="D177" s="12">
        <v>0</v>
      </c>
      <c r="E177" s="12">
        <v>0</v>
      </c>
      <c r="F177" s="12">
        <v>0</v>
      </c>
      <c r="G177" s="12">
        <v>1</v>
      </c>
      <c r="H177" s="12">
        <v>0</v>
      </c>
      <c r="I177" s="12">
        <v>0</v>
      </c>
      <c r="J177" s="9">
        <v>6</v>
      </c>
      <c r="K177" s="3"/>
      <c r="L177" s="3"/>
      <c r="M177" s="3"/>
      <c r="N177" s="45"/>
      <c r="O177" s="12" t="s">
        <v>138</v>
      </c>
      <c r="P177" s="45"/>
    </row>
    <row r="178" spans="1:16" ht="12.75" customHeight="1" thickBot="1">
      <c r="A178" s="5">
        <v>41359</v>
      </c>
      <c r="B178" s="14">
        <v>4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2</v>
      </c>
      <c r="I178" s="14">
        <v>0</v>
      </c>
      <c r="J178" s="13">
        <v>6</v>
      </c>
      <c r="K178" s="14"/>
      <c r="L178" s="22"/>
      <c r="M178" s="22"/>
      <c r="N178" s="110"/>
      <c r="O178" s="22" t="s">
        <v>131</v>
      </c>
      <c r="P178" s="16" t="s">
        <v>128</v>
      </c>
    </row>
    <row r="179" spans="1:16">
      <c r="B179" s="2">
        <f>COUNT(B162:I178)</f>
        <v>136</v>
      </c>
      <c r="J179" s="2">
        <f>SUM(J162:J178)</f>
        <v>97</v>
      </c>
      <c r="K179" s="2">
        <f t="shared" ref="K179:M179" si="12">SUM(K162:K178)</f>
        <v>15</v>
      </c>
      <c r="L179" s="2">
        <f t="shared" si="12"/>
        <v>0</v>
      </c>
      <c r="M179" s="2">
        <f t="shared" si="12"/>
        <v>2</v>
      </c>
    </row>
    <row r="180" spans="1:16">
      <c r="J180" s="2">
        <f>COUNT(J162:J178)</f>
        <v>14</v>
      </c>
      <c r="K180" s="2">
        <f t="shared" ref="K180:M180" si="13">COUNT(K162:K178)</f>
        <v>8</v>
      </c>
      <c r="L180" s="2">
        <f t="shared" si="13"/>
        <v>0</v>
      </c>
      <c r="M180" s="2">
        <f t="shared" si="13"/>
        <v>1</v>
      </c>
    </row>
    <row r="198" spans="1:5">
      <c r="A198" s="10"/>
      <c r="B198" s="10"/>
      <c r="C198" s="10"/>
      <c r="D198" s="10"/>
      <c r="E198" s="10"/>
    </row>
    <row r="223" spans="1:1">
      <c r="A223" s="10"/>
    </row>
    <row r="224" spans="1:1">
      <c r="A224" s="10"/>
    </row>
    <row r="253" spans="1:10">
      <c r="A253" s="10"/>
      <c r="B253" s="10"/>
      <c r="C253" s="10"/>
      <c r="D253" s="10"/>
      <c r="E253" s="10"/>
      <c r="F253" s="10"/>
    </row>
    <row r="254" spans="1:10">
      <c r="A254" s="10"/>
      <c r="B254" s="10"/>
      <c r="C254" s="10"/>
      <c r="D254" s="10"/>
      <c r="E254" s="10"/>
      <c r="F254" s="10"/>
      <c r="J254" s="10"/>
    </row>
    <row r="255" spans="1:10">
      <c r="A255" s="10"/>
      <c r="B255" s="10"/>
      <c r="C255" s="10"/>
      <c r="D255" s="10"/>
      <c r="E255" s="10"/>
      <c r="F255" s="10"/>
      <c r="J255" s="10"/>
    </row>
    <row r="256" spans="1:10">
      <c r="A256" s="10"/>
      <c r="B256" s="10"/>
      <c r="C256" s="10"/>
      <c r="D256" s="10"/>
      <c r="E256" s="10"/>
      <c r="F256" s="10"/>
    </row>
    <row r="257" spans="1:9">
      <c r="A257" s="10"/>
      <c r="B257" s="10"/>
      <c r="C257" s="10"/>
      <c r="D257" s="10"/>
      <c r="E257" s="10"/>
      <c r="F257" s="10"/>
    </row>
    <row r="258" spans="1:9">
      <c r="A258" s="10"/>
      <c r="B258" s="10"/>
      <c r="C258" s="10"/>
      <c r="D258" s="10"/>
      <c r="E258" s="10"/>
      <c r="F258" s="10"/>
    </row>
    <row r="259" spans="1:9">
      <c r="A259" s="10"/>
      <c r="B259" s="10"/>
      <c r="C259" s="10"/>
      <c r="D259" s="10"/>
      <c r="E259" s="10"/>
      <c r="F259" s="10"/>
    </row>
    <row r="260" spans="1:9">
      <c r="A260" s="10"/>
      <c r="B260" s="10"/>
      <c r="C260" s="10"/>
      <c r="D260" s="10"/>
      <c r="E260" s="10"/>
      <c r="F260" s="10"/>
    </row>
    <row r="261" spans="1:9">
      <c r="A261" s="10"/>
      <c r="B261" s="10"/>
      <c r="C261" s="10"/>
      <c r="D261" s="10"/>
      <c r="E261" s="10"/>
      <c r="F261" s="10"/>
    </row>
    <row r="262" spans="1:9">
      <c r="A262" s="10"/>
      <c r="B262" s="10"/>
      <c r="C262" s="10"/>
      <c r="D262" s="10"/>
      <c r="E262" s="10"/>
      <c r="F262" s="10"/>
    </row>
    <row r="263" spans="1:9">
      <c r="A263" s="10"/>
      <c r="B263" s="10"/>
      <c r="C263" s="10"/>
      <c r="D263" s="10"/>
      <c r="E263" s="10"/>
      <c r="F263" s="10"/>
    </row>
    <row r="264" spans="1:9">
      <c r="A264" s="10"/>
      <c r="B264" s="10"/>
      <c r="C264" s="10"/>
      <c r="D264" s="10"/>
      <c r="E264" s="10"/>
      <c r="F264" s="10"/>
    </row>
    <row r="265" spans="1:9">
      <c r="A265" s="10"/>
      <c r="B265" s="10"/>
      <c r="C265" s="10"/>
      <c r="D265" s="10"/>
      <c r="E265" s="10"/>
      <c r="F265" s="10"/>
    </row>
    <row r="266" spans="1:9">
      <c r="A266" s="10"/>
      <c r="B266" s="10"/>
      <c r="C266" s="10"/>
      <c r="D266" s="10"/>
      <c r="E266" s="10"/>
      <c r="F266" s="10"/>
    </row>
    <row r="267" spans="1:9">
      <c r="A267" s="10"/>
      <c r="B267" s="10"/>
      <c r="C267" s="10"/>
      <c r="D267" s="10"/>
      <c r="E267" s="10"/>
      <c r="F267" s="10"/>
    </row>
    <row r="268" spans="1:9">
      <c r="A268" s="10"/>
      <c r="B268" s="10"/>
      <c r="C268" s="10"/>
      <c r="D268" s="10"/>
      <c r="E268" s="10"/>
      <c r="F268" s="10"/>
    </row>
    <row r="269" spans="1:9">
      <c r="A269" s="10"/>
      <c r="B269" s="10"/>
      <c r="C269" s="10"/>
      <c r="D269" s="10"/>
      <c r="E269" s="10"/>
      <c r="F269" s="10"/>
      <c r="G269" s="10"/>
      <c r="H269" s="10"/>
      <c r="I269" s="10"/>
    </row>
    <row r="270" spans="1:9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>
      <c r="A271" s="10"/>
      <c r="B271" s="10"/>
      <c r="C271" s="10"/>
      <c r="D271" s="10"/>
      <c r="E271" s="10"/>
      <c r="F271" s="10"/>
      <c r="G271" s="10"/>
      <c r="H271" s="10"/>
      <c r="I271" s="10"/>
    </row>
    <row r="272" spans="1:9">
      <c r="A272" s="10"/>
      <c r="B272" s="10"/>
      <c r="C272" s="10"/>
      <c r="D272" s="10"/>
      <c r="E272" s="10"/>
      <c r="F272" s="10"/>
      <c r="G272" s="10"/>
    </row>
    <row r="273" spans="1:10">
      <c r="A273" s="10"/>
      <c r="B273" s="10"/>
      <c r="C273" s="10"/>
      <c r="D273" s="10"/>
      <c r="E273" s="10"/>
      <c r="F273" s="10"/>
      <c r="G273" s="10"/>
      <c r="H273" s="10"/>
      <c r="I273" s="10"/>
    </row>
    <row r="274" spans="1:10">
      <c r="A274" s="10"/>
      <c r="B274" s="10"/>
      <c r="C274" s="10"/>
      <c r="D274" s="10"/>
    </row>
    <row r="275" spans="1:10">
      <c r="A275" s="10"/>
      <c r="B275" s="10"/>
      <c r="C275" s="10"/>
      <c r="D275" s="10"/>
    </row>
    <row r="276" spans="1:10">
      <c r="A276" s="10"/>
      <c r="B276" s="10"/>
      <c r="C276" s="10"/>
      <c r="D276" s="10"/>
    </row>
    <row r="277" spans="1:10">
      <c r="A277" s="10"/>
      <c r="B277" s="10"/>
      <c r="C277" s="10"/>
      <c r="D277" s="10"/>
    </row>
    <row r="278" spans="1:10">
      <c r="A278" s="10"/>
      <c r="B278" s="10"/>
      <c r="C278" s="10"/>
      <c r="D278" s="10"/>
    </row>
    <row r="279" spans="1:10">
      <c r="A279" s="10"/>
      <c r="B279" s="10"/>
      <c r="C279" s="10"/>
      <c r="D279" s="10"/>
    </row>
    <row r="280" spans="1:10">
      <c r="A280" s="10"/>
      <c r="B280" s="10"/>
      <c r="C280" s="10"/>
      <c r="D280" s="10"/>
    </row>
    <row r="281" spans="1:10">
      <c r="A281" s="10"/>
      <c r="B281" s="10"/>
      <c r="C281" s="10"/>
      <c r="D281" s="10"/>
    </row>
    <row r="282" spans="1:10">
      <c r="A282" s="10"/>
      <c r="B282" s="10"/>
      <c r="C282" s="10"/>
      <c r="D282" s="10"/>
    </row>
    <row r="283" spans="1:10">
      <c r="A283" s="10"/>
      <c r="B283" s="10"/>
      <c r="C283" s="10"/>
      <c r="D283" s="10"/>
    </row>
    <row r="284" spans="1:10">
      <c r="A284" s="10"/>
      <c r="B284" s="10"/>
      <c r="C284" s="10"/>
      <c r="D284" s="10"/>
    </row>
    <row r="285" spans="1:10">
      <c r="A285" s="10"/>
      <c r="B285" s="10"/>
      <c r="C285" s="10"/>
      <c r="D285" s="10"/>
      <c r="J285" s="10"/>
    </row>
    <row r="286" spans="1:10">
      <c r="A286" s="10"/>
      <c r="B286" s="10"/>
      <c r="C286" s="10"/>
      <c r="D286" s="10"/>
      <c r="J286" s="10"/>
    </row>
    <row r="287" spans="1:10">
      <c r="A287" s="10"/>
      <c r="B287" s="10"/>
      <c r="C287" s="10"/>
      <c r="D287" s="10"/>
    </row>
    <row r="288" spans="1:10">
      <c r="A288" s="10"/>
      <c r="B288" s="10"/>
      <c r="C288" s="10"/>
      <c r="D288" s="10"/>
    </row>
    <row r="289" spans="1:9">
      <c r="A289" s="10"/>
      <c r="B289" s="10"/>
      <c r="C289" s="10"/>
      <c r="D289" s="10"/>
    </row>
    <row r="290" spans="1:9">
      <c r="A290" s="10"/>
      <c r="B290" s="10"/>
      <c r="C290" s="10"/>
      <c r="D290" s="10"/>
    </row>
    <row r="291" spans="1:9">
      <c r="A291" s="10"/>
      <c r="B291" s="10"/>
      <c r="C291" s="10"/>
      <c r="D291" s="10"/>
    </row>
    <row r="292" spans="1:9">
      <c r="A292" s="10"/>
      <c r="B292" s="10"/>
      <c r="C292" s="10"/>
      <c r="D292" s="10"/>
    </row>
    <row r="293" spans="1:9">
      <c r="A293" s="10"/>
      <c r="B293" s="10"/>
      <c r="C293" s="10"/>
      <c r="D293" s="10"/>
    </row>
    <row r="294" spans="1:9">
      <c r="A294" s="10"/>
      <c r="B294" s="10"/>
      <c r="C294" s="10"/>
      <c r="D294" s="10"/>
    </row>
    <row r="295" spans="1:9">
      <c r="A295" s="10"/>
      <c r="B295" s="10"/>
      <c r="C295" s="10"/>
      <c r="D295" s="10"/>
    </row>
    <row r="296" spans="1:9">
      <c r="A296" s="10"/>
      <c r="B296" s="10"/>
      <c r="C296" s="10"/>
      <c r="D296" s="10"/>
    </row>
    <row r="297" spans="1:9">
      <c r="A297" s="10"/>
      <c r="B297" s="10"/>
      <c r="C297" s="10"/>
      <c r="D297" s="10"/>
    </row>
    <row r="298" spans="1:9">
      <c r="A298" s="10"/>
      <c r="B298" s="10"/>
      <c r="C298" s="10"/>
      <c r="D298" s="10"/>
    </row>
    <row r="299" spans="1:9">
      <c r="A299" s="10"/>
      <c r="B299" s="10"/>
      <c r="C299" s="10"/>
      <c r="D299" s="10"/>
    </row>
    <row r="300" spans="1:9">
      <c r="A300" s="10"/>
      <c r="B300" s="10"/>
      <c r="C300" s="10"/>
      <c r="D300" s="10"/>
    </row>
    <row r="301" spans="1:9">
      <c r="A301" s="10"/>
      <c r="B301" s="10"/>
      <c r="C301" s="10"/>
      <c r="D301" s="10"/>
      <c r="E301" s="10"/>
      <c r="F301" s="10"/>
      <c r="G301" s="10"/>
      <c r="H301" s="10"/>
      <c r="I301" s="10"/>
    </row>
    <row r="302" spans="1:9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>
      <c r="A303" s="10"/>
      <c r="B303" s="10"/>
      <c r="C303" s="10"/>
      <c r="D303" s="10"/>
      <c r="E303" s="10"/>
      <c r="F303" s="10"/>
      <c r="G303" s="10"/>
      <c r="H303" s="10"/>
      <c r="I303" s="10"/>
    </row>
    <row r="304" spans="1:9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10">
      <c r="A305" s="10"/>
      <c r="B305" s="10"/>
      <c r="C305" s="10"/>
      <c r="D305" s="10"/>
      <c r="E305" s="10"/>
      <c r="F305" s="10"/>
      <c r="G305" s="10"/>
      <c r="H305" s="10"/>
      <c r="I305" s="10"/>
    </row>
    <row r="306" spans="1:10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10">
      <c r="A307" s="10"/>
      <c r="B307" s="10"/>
      <c r="C307" s="10"/>
      <c r="D307" s="10"/>
      <c r="E307" s="10"/>
      <c r="F307" s="10"/>
      <c r="G307" s="10"/>
      <c r="H307" s="10"/>
      <c r="I307" s="10"/>
    </row>
    <row r="308" spans="1:10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10">
      <c r="A309" s="10"/>
      <c r="B309" s="10"/>
      <c r="C309" s="10"/>
      <c r="D309" s="10"/>
      <c r="E309" s="10"/>
      <c r="F309" s="10"/>
      <c r="G309" s="10"/>
      <c r="H309" s="10"/>
      <c r="I309" s="10"/>
    </row>
    <row r="310" spans="1:10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10">
      <c r="A311" s="10"/>
      <c r="B311" s="10"/>
      <c r="C311" s="10"/>
      <c r="D311" s="10"/>
      <c r="E311" s="10"/>
      <c r="F311" s="10"/>
      <c r="G311" s="10"/>
      <c r="H311" s="10"/>
      <c r="I311" s="10"/>
    </row>
    <row r="312" spans="1:10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10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10">
      <c r="A314" s="10"/>
      <c r="B314" s="10"/>
      <c r="C314" s="10"/>
      <c r="D314" s="10"/>
      <c r="E314" s="10"/>
      <c r="F314" s="10"/>
      <c r="G314" s="10"/>
      <c r="H314" s="10"/>
      <c r="I314" s="10"/>
      <c r="J314" s="10"/>
    </row>
    <row r="315" spans="1:10">
      <c r="A315" s="10"/>
      <c r="B315" s="10"/>
      <c r="C315" s="10"/>
      <c r="D315" s="10"/>
      <c r="E315" s="10"/>
      <c r="F315" s="10"/>
      <c r="G315" s="10"/>
      <c r="H315" s="10"/>
      <c r="I315" s="10"/>
      <c r="J315" s="10"/>
    </row>
    <row r="316" spans="1:10">
      <c r="A316" s="10"/>
      <c r="B316" s="10"/>
      <c r="C316" s="10"/>
      <c r="D316" s="10"/>
      <c r="E316" s="10"/>
      <c r="F316" s="10"/>
      <c r="G316" s="10"/>
      <c r="H316" s="10"/>
      <c r="I316" s="10"/>
      <c r="J316" s="10"/>
    </row>
    <row r="317" spans="1:10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10">
      <c r="A318" s="10"/>
      <c r="B318" s="10"/>
      <c r="C318" s="10"/>
      <c r="D318" s="10"/>
      <c r="E318" s="10"/>
      <c r="F318" s="10"/>
      <c r="G318" s="10"/>
      <c r="H318" s="10"/>
      <c r="I318" s="10"/>
      <c r="J318" s="10"/>
    </row>
    <row r="319" spans="1:10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10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9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9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9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9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9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9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9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9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10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10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10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10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10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10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10">
      <c r="A343" s="10"/>
    </row>
    <row r="346" spans="1:10">
      <c r="J346" s="10"/>
    </row>
    <row r="347" spans="1:10">
      <c r="J347" s="10"/>
    </row>
    <row r="348" spans="1:10">
      <c r="J348" s="10"/>
    </row>
    <row r="349" spans="1:10">
      <c r="J349" s="10"/>
    </row>
    <row r="350" spans="1:10">
      <c r="J350" s="10"/>
    </row>
    <row r="351" spans="1:10">
      <c r="J351" s="10"/>
    </row>
    <row r="352" spans="1:10">
      <c r="J352" s="10"/>
    </row>
    <row r="353" spans="10:10">
      <c r="J353" s="10"/>
    </row>
    <row r="354" spans="10:10">
      <c r="J354" s="10"/>
    </row>
    <row r="355" spans="10:10">
      <c r="J355" s="10"/>
    </row>
    <row r="356" spans="10:10">
      <c r="J356" s="10"/>
    </row>
    <row r="357" spans="10:10">
      <c r="J357" s="10"/>
    </row>
    <row r="358" spans="10:10">
      <c r="J358" s="10"/>
    </row>
    <row r="359" spans="10:10">
      <c r="J359" s="10"/>
    </row>
    <row r="360" spans="10:10">
      <c r="J360" s="10"/>
    </row>
    <row r="361" spans="10:10">
      <c r="J361" s="10"/>
    </row>
    <row r="362" spans="10:10">
      <c r="J362" s="10"/>
    </row>
    <row r="363" spans="10:10">
      <c r="J363" s="10"/>
    </row>
    <row r="364" spans="10:10">
      <c r="J364" s="10"/>
    </row>
    <row r="365" spans="10:10">
      <c r="J365" s="10"/>
    </row>
    <row r="366" spans="10:10">
      <c r="J366" s="10"/>
    </row>
    <row r="367" spans="10:10">
      <c r="J367" s="10"/>
    </row>
    <row r="368" spans="10:10">
      <c r="J368" s="10"/>
    </row>
    <row r="369" spans="10:10">
      <c r="J369" s="10"/>
    </row>
    <row r="370" spans="10:10">
      <c r="J370" s="10"/>
    </row>
    <row r="371" spans="10:10">
      <c r="J371" s="10"/>
    </row>
    <row r="372" spans="10:10">
      <c r="J372" s="10"/>
    </row>
    <row r="373" spans="10:10">
      <c r="J373" s="10"/>
    </row>
    <row r="374" spans="10:10">
      <c r="J374" s="10"/>
    </row>
    <row r="375" spans="10:10">
      <c r="J375" s="10"/>
    </row>
    <row r="376" spans="10:10">
      <c r="J376" s="10"/>
    </row>
    <row r="377" spans="10:10">
      <c r="J377" s="10"/>
    </row>
    <row r="378" spans="10:10">
      <c r="J378" s="10"/>
    </row>
    <row r="379" spans="10:10">
      <c r="J379" s="10"/>
    </row>
    <row r="380" spans="10:10">
      <c r="J380" s="10"/>
    </row>
    <row r="381" spans="10:10">
      <c r="J381" s="10"/>
    </row>
    <row r="382" spans="10:10">
      <c r="J382" s="10"/>
    </row>
    <row r="383" spans="10:10">
      <c r="J383" s="10"/>
    </row>
    <row r="384" spans="10:10">
      <c r="J384" s="10"/>
    </row>
    <row r="385" spans="10:10">
      <c r="J385" s="10"/>
    </row>
    <row r="386" spans="10:10">
      <c r="J386" s="10"/>
    </row>
    <row r="387" spans="10:10">
      <c r="J387" s="10"/>
    </row>
  </sheetData>
  <conditionalFormatting sqref="B155:E157 B162:I178 C155:F155 B144:E145 C138:E138 B128:E137 C127:E127 D127:E138 B127:B138 C116:F118 C114:F114 B125:E126 C119:G119 C110:F112 D113:G114 C112:G113 C109:G109 D111:G111 C105:G107 C102:G103 C101:F101 C93:G95 B93:C119 E93:G119 C98:G100 B36:E49 B73:F87 B117:G118 C115:G115">
    <cfRule type="cellIs" dxfId="5" priority="10" operator="greaterThan">
      <formula>10</formula>
    </cfRule>
  </conditionalFormatting>
  <conditionalFormatting sqref="I162:I178 C125:C138 D93:D119">
    <cfRule type="cellIs" dxfId="4" priority="8" operator="greaterThan">
      <formula>2</formula>
    </cfRule>
  </conditionalFormatting>
  <printOptions gridLines="1"/>
  <pageMargins left="0.7" right="0.7" top="0.75" bottom="0.75" header="0.3" footer="0.3"/>
  <pageSetup scale="70" orientation="landscape" horizontalDpi="1200" verticalDpi="1200" r:id="rId1"/>
  <headerFooter>
    <oddHeader>&amp;CB3 BMG Area 2012
Air Viable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A1057"/>
  <sheetViews>
    <sheetView tabSelected="1" topLeftCell="A56" zoomScale="85" zoomScaleNormal="85" workbookViewId="0">
      <pane xSplit="1" topLeftCell="B1" activePane="topRight" state="frozen"/>
      <selection activeCell="A550" sqref="A550"/>
      <selection pane="topRight" activeCell="P68" sqref="P68:Q68"/>
    </sheetView>
  </sheetViews>
  <sheetFormatPr defaultRowHeight="12.75"/>
  <cols>
    <col min="1" max="1" width="18.28515625" style="2" customWidth="1"/>
    <col min="2" max="2" width="9.5703125" style="2" bestFit="1" customWidth="1"/>
    <col min="3" max="3" width="9.140625" style="2"/>
    <col min="4" max="4" width="9.5703125" style="2" bestFit="1" customWidth="1"/>
    <col min="5" max="5" width="11.5703125" style="2" bestFit="1" customWidth="1"/>
    <col min="6" max="12" width="9.140625" style="2"/>
    <col min="13" max="13" width="13.140625" style="2" customWidth="1"/>
    <col min="14" max="14" width="11.7109375" style="2" customWidth="1"/>
    <col min="15" max="15" width="11.85546875" style="2" customWidth="1"/>
    <col min="16" max="16" width="10.85546875" style="2" customWidth="1"/>
    <col min="17" max="17" width="15.7109375" style="2" customWidth="1"/>
    <col min="18" max="18" width="11.140625" style="2" customWidth="1"/>
    <col min="19" max="19" width="11.7109375" style="2" customWidth="1"/>
    <col min="20" max="20" width="18" style="2" customWidth="1"/>
    <col min="21" max="22" width="9.140625" style="2"/>
    <col min="23" max="23" width="12" style="2" customWidth="1"/>
    <col min="24" max="24" width="13.28515625" style="2" customWidth="1"/>
    <col min="25" max="16384" width="9.140625" style="2"/>
  </cols>
  <sheetData>
    <row r="1" spans="1:25">
      <c r="A1" s="120" t="s">
        <v>26</v>
      </c>
    </row>
    <row r="2" spans="1:25">
      <c r="A2" s="1" t="s">
        <v>69</v>
      </c>
      <c r="B2" s="63" t="s">
        <v>10</v>
      </c>
      <c r="C2" s="64" t="s">
        <v>10</v>
      </c>
      <c r="D2" s="64" t="s">
        <v>10</v>
      </c>
      <c r="E2" s="64" t="s">
        <v>10</v>
      </c>
      <c r="F2" s="63" t="s">
        <v>10</v>
      </c>
      <c r="G2" s="64" t="s">
        <v>10</v>
      </c>
      <c r="H2" s="64" t="s">
        <v>10</v>
      </c>
      <c r="I2" s="64" t="s">
        <v>10</v>
      </c>
      <c r="J2" s="64" t="s">
        <v>10</v>
      </c>
      <c r="K2" s="64" t="s">
        <v>10</v>
      </c>
      <c r="L2" s="63" t="s">
        <v>10</v>
      </c>
      <c r="M2" s="63" t="s">
        <v>10</v>
      </c>
      <c r="N2" s="63" t="s">
        <v>10</v>
      </c>
      <c r="O2" s="63" t="s">
        <v>10</v>
      </c>
      <c r="P2" s="63" t="s">
        <v>10</v>
      </c>
      <c r="Q2" s="64" t="s">
        <v>10</v>
      </c>
      <c r="R2" s="63" t="s">
        <v>10</v>
      </c>
      <c r="S2" s="64" t="s">
        <v>10</v>
      </c>
      <c r="T2" s="64" t="s">
        <v>13</v>
      </c>
      <c r="U2" s="10"/>
      <c r="V2" s="10"/>
      <c r="W2" s="10"/>
      <c r="X2" s="10"/>
      <c r="Y2" s="10"/>
    </row>
    <row r="3" spans="1:25">
      <c r="A3" s="63" t="s">
        <v>0</v>
      </c>
      <c r="B3" s="63" t="s">
        <v>15</v>
      </c>
      <c r="C3" s="63" t="s">
        <v>16</v>
      </c>
      <c r="D3" s="66" t="s">
        <v>17</v>
      </c>
      <c r="E3" s="66" t="s">
        <v>18</v>
      </c>
      <c r="F3" s="63" t="s">
        <v>19</v>
      </c>
      <c r="G3" s="63" t="s">
        <v>43</v>
      </c>
      <c r="H3" s="63" t="s">
        <v>16</v>
      </c>
      <c r="I3" s="63" t="s">
        <v>17</v>
      </c>
      <c r="J3" s="63" t="s">
        <v>18</v>
      </c>
      <c r="K3" s="63" t="s">
        <v>20</v>
      </c>
      <c r="L3" s="65" t="s">
        <v>49</v>
      </c>
      <c r="M3" s="65" t="s">
        <v>50</v>
      </c>
      <c r="N3" s="65" t="s">
        <v>51</v>
      </c>
      <c r="O3" s="65" t="s">
        <v>61</v>
      </c>
      <c r="P3" s="65" t="s">
        <v>62</v>
      </c>
      <c r="Q3" s="63" t="s">
        <v>19</v>
      </c>
      <c r="R3" s="63" t="s">
        <v>47</v>
      </c>
      <c r="S3" s="63" t="s">
        <v>21</v>
      </c>
      <c r="T3" s="63" t="s">
        <v>22</v>
      </c>
      <c r="U3" s="63" t="s">
        <v>23</v>
      </c>
      <c r="V3" s="63" t="s">
        <v>24</v>
      </c>
      <c r="W3" s="63" t="s">
        <v>5</v>
      </c>
      <c r="X3" s="63" t="s">
        <v>6</v>
      </c>
      <c r="Y3" s="63" t="s">
        <v>7</v>
      </c>
    </row>
    <row r="4" spans="1:25">
      <c r="A4" s="33">
        <v>41276</v>
      </c>
      <c r="B4" s="10">
        <v>5</v>
      </c>
      <c r="C4" s="10">
        <v>0</v>
      </c>
      <c r="D4" s="10">
        <v>0</v>
      </c>
      <c r="E4" s="10">
        <v>0</v>
      </c>
      <c r="F4" s="12">
        <v>0</v>
      </c>
      <c r="G4" s="9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9">
        <v>6</v>
      </c>
      <c r="T4" s="10"/>
      <c r="U4" s="10"/>
      <c r="V4" s="10"/>
      <c r="W4" s="15"/>
      <c r="X4" s="9" t="s">
        <v>70</v>
      </c>
      <c r="Y4" s="10"/>
    </row>
    <row r="5" spans="1:25">
      <c r="A5" s="7">
        <v>41277</v>
      </c>
      <c r="B5" s="10">
        <v>0</v>
      </c>
      <c r="C5" s="10">
        <v>0</v>
      </c>
      <c r="D5" s="10">
        <v>0</v>
      </c>
      <c r="E5" s="10">
        <v>2</v>
      </c>
      <c r="F5" s="12">
        <v>0</v>
      </c>
      <c r="G5" s="70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9">
        <v>2</v>
      </c>
      <c r="T5" s="10"/>
      <c r="U5" s="10"/>
      <c r="V5" s="10"/>
      <c r="W5" s="15"/>
      <c r="X5" s="122" t="s">
        <v>76</v>
      </c>
      <c r="Y5" s="10"/>
    </row>
    <row r="6" spans="1:25">
      <c r="A6" s="7">
        <v>41282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9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9"/>
      <c r="T6" s="10"/>
      <c r="U6" s="10"/>
      <c r="V6" s="10"/>
      <c r="W6" s="15"/>
      <c r="X6" s="122" t="s">
        <v>84</v>
      </c>
      <c r="Y6" s="10"/>
    </row>
    <row r="7" spans="1:25">
      <c r="A7" s="7">
        <v>41285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9">
        <v>0</v>
      </c>
      <c r="H7" s="10">
        <v>0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9">
        <v>1</v>
      </c>
      <c r="T7" s="10"/>
      <c r="U7" s="10"/>
      <c r="V7" s="10"/>
      <c r="W7" s="15"/>
      <c r="X7" s="122" t="s">
        <v>85</v>
      </c>
      <c r="Y7" s="10"/>
    </row>
    <row r="8" spans="1:25">
      <c r="A8" s="6">
        <v>41288</v>
      </c>
      <c r="B8" s="10">
        <v>0</v>
      </c>
      <c r="C8" s="10">
        <v>0</v>
      </c>
      <c r="D8" s="10">
        <v>0</v>
      </c>
      <c r="E8" s="10">
        <v>0</v>
      </c>
      <c r="F8" s="12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10"/>
      <c r="U8" s="10"/>
      <c r="V8" s="10"/>
      <c r="W8" s="15"/>
      <c r="X8" s="122" t="s">
        <v>73</v>
      </c>
      <c r="Y8" s="10"/>
    </row>
    <row r="9" spans="1:25">
      <c r="A9" s="6">
        <v>41290</v>
      </c>
      <c r="B9" s="10">
        <v>0</v>
      </c>
      <c r="C9" s="10">
        <v>0</v>
      </c>
      <c r="D9" s="10">
        <v>0</v>
      </c>
      <c r="E9" s="10">
        <v>0</v>
      </c>
      <c r="F9" s="12">
        <v>2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/>
      <c r="T9" s="10">
        <v>2</v>
      </c>
      <c r="U9" s="10"/>
      <c r="V9" s="10"/>
      <c r="W9" s="15"/>
      <c r="X9" s="122" t="s">
        <v>75</v>
      </c>
      <c r="Y9" s="10"/>
    </row>
    <row r="10" spans="1:25">
      <c r="A10" s="6">
        <v>41291</v>
      </c>
      <c r="B10" s="10">
        <v>0</v>
      </c>
      <c r="C10" s="10">
        <v>0</v>
      </c>
      <c r="D10" s="10">
        <v>0</v>
      </c>
      <c r="E10" s="10">
        <v>0</v>
      </c>
      <c r="F10" s="12">
        <v>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/>
      <c r="T10" s="10">
        <v>1</v>
      </c>
      <c r="U10" s="10"/>
      <c r="V10" s="10"/>
      <c r="W10" s="15"/>
      <c r="X10" s="122" t="s">
        <v>107</v>
      </c>
      <c r="Y10" s="10"/>
    </row>
    <row r="11" spans="1:25">
      <c r="A11" s="7">
        <v>41295</v>
      </c>
      <c r="B11" s="10">
        <v>0</v>
      </c>
      <c r="C11" s="10">
        <v>0</v>
      </c>
      <c r="D11" s="10">
        <v>1</v>
      </c>
      <c r="E11" s="10">
        <v>0</v>
      </c>
      <c r="F11" s="10">
        <v>0</v>
      </c>
      <c r="G11" s="9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9">
        <v>1</v>
      </c>
      <c r="T11" s="10"/>
      <c r="U11" s="10"/>
      <c r="V11" s="10">
        <v>1</v>
      </c>
      <c r="W11" s="15"/>
      <c r="X11" s="122" t="s">
        <v>108</v>
      </c>
      <c r="Y11" s="10"/>
    </row>
    <row r="12" spans="1:25">
      <c r="A12" s="7">
        <v>41299</v>
      </c>
      <c r="B12" s="10">
        <v>0</v>
      </c>
      <c r="C12" s="10">
        <v>0</v>
      </c>
      <c r="D12" s="10">
        <v>0</v>
      </c>
      <c r="E12" s="10">
        <v>0</v>
      </c>
      <c r="F12" s="12">
        <v>4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2</v>
      </c>
      <c r="T12" s="10">
        <v>1</v>
      </c>
      <c r="U12" s="10"/>
      <c r="V12" s="10">
        <v>1</v>
      </c>
      <c r="W12" s="15"/>
      <c r="X12" s="122" t="s">
        <v>87</v>
      </c>
      <c r="Y12" s="15" t="s">
        <v>88</v>
      </c>
    </row>
    <row r="13" spans="1:25">
      <c r="A13" s="7">
        <v>41304</v>
      </c>
      <c r="B13" s="10">
        <v>0</v>
      </c>
      <c r="C13" s="10">
        <v>0</v>
      </c>
      <c r="D13" s="10">
        <v>0</v>
      </c>
      <c r="E13" s="10">
        <v>1</v>
      </c>
      <c r="F13" s="12">
        <v>4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1</v>
      </c>
      <c r="T13" s="10">
        <v>4</v>
      </c>
      <c r="U13" s="10"/>
      <c r="V13" s="10"/>
      <c r="W13" s="15"/>
      <c r="X13" s="122" t="s">
        <v>109</v>
      </c>
      <c r="Y13" s="10" t="s">
        <v>77</v>
      </c>
    </row>
    <row r="14" spans="1:25">
      <c r="A14" s="7">
        <v>41305</v>
      </c>
      <c r="B14" s="10">
        <v>0</v>
      </c>
      <c r="C14" s="10">
        <v>0</v>
      </c>
      <c r="D14" s="10">
        <v>0</v>
      </c>
      <c r="E14" s="10">
        <v>1</v>
      </c>
      <c r="F14" s="12">
        <v>2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3</v>
      </c>
      <c r="T14" s="10"/>
      <c r="U14" s="10"/>
      <c r="V14" s="10"/>
      <c r="W14" s="15"/>
      <c r="X14" s="122" t="s">
        <v>115</v>
      </c>
      <c r="Y14" s="10"/>
    </row>
    <row r="15" spans="1:25">
      <c r="A15" s="7">
        <v>41311</v>
      </c>
      <c r="B15" s="10">
        <v>0</v>
      </c>
      <c r="C15" s="10">
        <v>0</v>
      </c>
      <c r="D15" s="10">
        <v>0</v>
      </c>
      <c r="E15" s="10">
        <v>0</v>
      </c>
      <c r="F15" s="12">
        <v>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/>
      <c r="T15" s="10">
        <v>1</v>
      </c>
      <c r="U15" s="10"/>
      <c r="V15" s="10"/>
      <c r="W15" s="15"/>
      <c r="X15" s="122" t="s">
        <v>90</v>
      </c>
      <c r="Y15" s="10"/>
    </row>
    <row r="16" spans="1:25">
      <c r="A16" s="7">
        <v>41315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9"/>
      <c r="T16" s="10"/>
      <c r="U16" s="10"/>
      <c r="V16" s="10"/>
      <c r="W16" s="15"/>
      <c r="X16" s="122" t="s">
        <v>143</v>
      </c>
      <c r="Y16" s="10"/>
    </row>
    <row r="17" spans="1:25">
      <c r="A17" s="7">
        <v>41319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9"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9">
        <v>1</v>
      </c>
      <c r="T17" s="10">
        <v>1</v>
      </c>
      <c r="U17" s="10"/>
      <c r="V17" s="10"/>
      <c r="W17" s="15"/>
      <c r="X17" s="122" t="s">
        <v>99</v>
      </c>
      <c r="Y17" s="10"/>
    </row>
    <row r="18" spans="1:25">
      <c r="A18" s="7">
        <v>41320</v>
      </c>
      <c r="B18" s="10">
        <v>0</v>
      </c>
      <c r="C18" s="10">
        <v>0</v>
      </c>
      <c r="D18" s="10">
        <v>0</v>
      </c>
      <c r="E18" s="10">
        <v>0</v>
      </c>
      <c r="F18" s="12">
        <v>1</v>
      </c>
      <c r="G18" s="9">
        <v>0</v>
      </c>
      <c r="H18" s="12">
        <v>0</v>
      </c>
      <c r="I18" s="12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9">
        <v>1</v>
      </c>
      <c r="T18" s="10">
        <v>1</v>
      </c>
      <c r="U18" s="10"/>
      <c r="V18" s="10"/>
      <c r="W18" s="15"/>
      <c r="X18" s="122" t="s">
        <v>96</v>
      </c>
      <c r="Y18" s="10"/>
    </row>
    <row r="19" spans="1:25">
      <c r="A19" s="7">
        <v>41323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9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9"/>
      <c r="T19" s="10"/>
      <c r="U19" s="10"/>
      <c r="V19" s="10"/>
      <c r="W19" s="15"/>
      <c r="X19" s="9" t="s">
        <v>94</v>
      </c>
      <c r="Y19" s="10"/>
    </row>
    <row r="20" spans="1:25">
      <c r="A20" s="7">
        <v>41325</v>
      </c>
      <c r="B20" s="10">
        <v>0</v>
      </c>
      <c r="C20" s="10">
        <v>0</v>
      </c>
      <c r="D20" s="10">
        <v>1</v>
      </c>
      <c r="E20" s="10">
        <v>0</v>
      </c>
      <c r="F20" s="12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1</v>
      </c>
      <c r="T20" s="10"/>
      <c r="U20" s="10"/>
      <c r="V20" s="10"/>
      <c r="W20" s="15"/>
      <c r="X20" s="122" t="s">
        <v>91</v>
      </c>
      <c r="Y20" s="10"/>
    </row>
    <row r="21" spans="1:25">
      <c r="A21" s="7">
        <v>41331</v>
      </c>
      <c r="B21" s="10">
        <v>0</v>
      </c>
      <c r="C21" s="10">
        <v>0</v>
      </c>
      <c r="D21" s="10">
        <v>0</v>
      </c>
      <c r="E21" s="10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/>
      <c r="T21" s="10">
        <v>1</v>
      </c>
      <c r="U21" s="10"/>
      <c r="V21" s="10"/>
      <c r="W21" s="15"/>
      <c r="X21" s="122" t="s">
        <v>107</v>
      </c>
      <c r="Y21" s="10"/>
    </row>
    <row r="22" spans="1:25">
      <c r="A22" s="7">
        <v>41333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/>
      <c r="T22" s="10"/>
      <c r="U22" s="10"/>
      <c r="V22" s="10"/>
      <c r="W22" s="15"/>
      <c r="X22" s="122" t="s">
        <v>135</v>
      </c>
      <c r="Y22" s="10"/>
    </row>
    <row r="23" spans="1:25">
      <c r="A23" s="7">
        <v>41338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9">
        <v>0</v>
      </c>
      <c r="H23" s="10">
        <v>0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9"/>
      <c r="T23" s="10">
        <v>1</v>
      </c>
      <c r="U23" s="10"/>
      <c r="V23" s="10"/>
      <c r="W23" s="15"/>
      <c r="X23" s="122" t="s">
        <v>110</v>
      </c>
      <c r="Y23" s="10"/>
    </row>
    <row r="24" spans="1:25">
      <c r="A24" s="7">
        <v>41340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9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9"/>
      <c r="T24" s="10"/>
      <c r="U24" s="10"/>
      <c r="V24" s="10"/>
      <c r="W24" s="15"/>
      <c r="X24" s="122" t="s">
        <v>114</v>
      </c>
      <c r="Y24" s="10"/>
    </row>
    <row r="25" spans="1:25">
      <c r="A25" s="7">
        <v>41346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9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9"/>
      <c r="T25" s="10"/>
      <c r="U25" s="10"/>
      <c r="V25" s="10"/>
      <c r="W25" s="15"/>
      <c r="X25" s="122" t="s">
        <v>123</v>
      </c>
      <c r="Y25" s="10"/>
    </row>
    <row r="26" spans="1:25">
      <c r="A26" s="7">
        <v>41348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9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9"/>
      <c r="T26" s="10"/>
      <c r="U26" s="10"/>
      <c r="V26" s="10"/>
      <c r="W26" s="15"/>
      <c r="X26" s="122" t="s">
        <v>126</v>
      </c>
      <c r="Y26" s="10"/>
    </row>
    <row r="27" spans="1:25">
      <c r="A27" s="7">
        <v>41353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9">
        <v>0</v>
      </c>
      <c r="H27" s="10">
        <v>0</v>
      </c>
      <c r="I27" s="10">
        <v>3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9">
        <v>3</v>
      </c>
      <c r="T27" s="10"/>
      <c r="U27" s="10"/>
      <c r="V27" s="10"/>
      <c r="W27" s="15"/>
      <c r="X27" s="122" t="s">
        <v>120</v>
      </c>
      <c r="Y27" s="10"/>
    </row>
    <row r="28" spans="1:25">
      <c r="A28" s="7">
        <v>41354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9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9"/>
      <c r="T28" s="10"/>
      <c r="U28" s="10"/>
      <c r="V28" s="10"/>
      <c r="W28" s="15"/>
      <c r="X28" s="122" t="s">
        <v>141</v>
      </c>
      <c r="Y28" s="10"/>
    </row>
    <row r="29" spans="1:25">
      <c r="A29" s="7">
        <v>41358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9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9"/>
      <c r="T29" s="10"/>
      <c r="U29" s="10"/>
      <c r="V29" s="10"/>
      <c r="W29" s="15"/>
      <c r="X29" s="122" t="s">
        <v>138</v>
      </c>
      <c r="Y29" s="10"/>
    </row>
    <row r="30" spans="1:25" ht="13.5" thickBot="1">
      <c r="A30" s="6">
        <v>41359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9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9"/>
      <c r="T30" s="10"/>
      <c r="U30" s="10"/>
      <c r="V30" s="10"/>
      <c r="W30" s="15"/>
      <c r="X30" s="123" t="s">
        <v>132</v>
      </c>
      <c r="Y30" s="10"/>
    </row>
    <row r="31" spans="1:25" ht="13.5" thickBot="1">
      <c r="A31" s="5">
        <v>41361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3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3"/>
      <c r="T31" s="14"/>
      <c r="U31" s="14"/>
      <c r="V31" s="14"/>
      <c r="W31" s="16"/>
      <c r="X31" s="13" t="s">
        <v>127</v>
      </c>
      <c r="Y31" s="14" t="s">
        <v>128</v>
      </c>
    </row>
    <row r="32" spans="1:25" ht="24" customHeight="1">
      <c r="A32" s="32" t="s">
        <v>25</v>
      </c>
      <c r="B32" s="2">
        <f>COUNT(B4:R31)</f>
        <v>476</v>
      </c>
      <c r="G32" s="18"/>
      <c r="S32" s="2">
        <f>SUM(S4:S31)</f>
        <v>23</v>
      </c>
      <c r="T32" s="2">
        <f t="shared" ref="T32:V32" si="0">SUM(T4:T31)</f>
        <v>13</v>
      </c>
      <c r="U32" s="2">
        <f t="shared" si="0"/>
        <v>0</v>
      </c>
      <c r="V32" s="2">
        <f t="shared" si="0"/>
        <v>2</v>
      </c>
    </row>
    <row r="33" spans="1:22">
      <c r="A33" s="1" t="s">
        <v>44</v>
      </c>
      <c r="B33" s="63" t="s">
        <v>10</v>
      </c>
      <c r="C33" s="64" t="s">
        <v>10</v>
      </c>
      <c r="D33" s="63" t="s">
        <v>10</v>
      </c>
      <c r="E33" s="64" t="s">
        <v>10</v>
      </c>
      <c r="F33" s="64" t="s">
        <v>10</v>
      </c>
      <c r="G33" s="64" t="s">
        <v>10</v>
      </c>
      <c r="H33" s="64" t="s">
        <v>10</v>
      </c>
      <c r="I33" s="64" t="s">
        <v>10</v>
      </c>
      <c r="J33" s="64" t="s">
        <v>10</v>
      </c>
      <c r="K33" s="64" t="s">
        <v>10</v>
      </c>
      <c r="L33" s="64" t="s">
        <v>13</v>
      </c>
      <c r="M33" s="10"/>
      <c r="N33" s="10"/>
      <c r="O33" s="10"/>
      <c r="P33" s="10"/>
      <c r="Q33" s="10"/>
    </row>
    <row r="34" spans="1:22">
      <c r="A34" s="63" t="s">
        <v>0</v>
      </c>
      <c r="B34" s="63" t="s">
        <v>15</v>
      </c>
      <c r="C34" s="63" t="s">
        <v>16</v>
      </c>
      <c r="D34" s="63" t="s">
        <v>19</v>
      </c>
      <c r="E34" s="63" t="s">
        <v>43</v>
      </c>
      <c r="F34" s="63" t="s">
        <v>16</v>
      </c>
      <c r="G34" s="63" t="s">
        <v>17</v>
      </c>
      <c r="H34" s="63" t="s">
        <v>18</v>
      </c>
      <c r="I34" s="63" t="s">
        <v>20</v>
      </c>
      <c r="J34" s="63" t="s">
        <v>19</v>
      </c>
      <c r="K34" s="63" t="s">
        <v>21</v>
      </c>
      <c r="L34" s="63" t="s">
        <v>22</v>
      </c>
      <c r="M34" s="63" t="s">
        <v>23</v>
      </c>
      <c r="N34" s="63" t="s">
        <v>24</v>
      </c>
      <c r="O34" s="63" t="s">
        <v>5</v>
      </c>
      <c r="P34" s="63" t="s">
        <v>6</v>
      </c>
      <c r="Q34" s="63" t="s">
        <v>7</v>
      </c>
      <c r="S34" s="63" t="s">
        <v>21</v>
      </c>
      <c r="T34" s="63" t="s">
        <v>22</v>
      </c>
      <c r="U34" s="63" t="s">
        <v>23</v>
      </c>
      <c r="V34" s="63" t="s">
        <v>24</v>
      </c>
    </row>
    <row r="35" spans="1:22">
      <c r="A35" s="33">
        <v>41276</v>
      </c>
      <c r="B35" s="12">
        <v>0</v>
      </c>
      <c r="C35" s="12">
        <v>0</v>
      </c>
      <c r="D35" s="12">
        <v>0</v>
      </c>
      <c r="E35" s="9">
        <v>0</v>
      </c>
      <c r="F35" s="12">
        <v>0</v>
      </c>
      <c r="G35" s="12">
        <v>0</v>
      </c>
      <c r="H35" s="12">
        <v>2</v>
      </c>
      <c r="I35" s="12">
        <v>0</v>
      </c>
      <c r="J35" s="12">
        <v>0</v>
      </c>
      <c r="K35" s="11">
        <v>2</v>
      </c>
      <c r="L35" s="34"/>
      <c r="M35" s="34"/>
      <c r="N35" s="12"/>
      <c r="O35" s="11"/>
      <c r="P35" s="9" t="s">
        <v>70</v>
      </c>
      <c r="R35" s="10"/>
      <c r="S35" s="150">
        <f>S32+K63+H83+N114+J132+M150+R171</f>
        <v>175</v>
      </c>
      <c r="T35" s="150">
        <f t="shared" ref="T35:V35" si="1">T32+L63+I83+O114+K132+N150+S171</f>
        <v>122</v>
      </c>
      <c r="U35" s="150">
        <f t="shared" si="1"/>
        <v>0</v>
      </c>
      <c r="V35" s="150">
        <f t="shared" si="1"/>
        <v>6</v>
      </c>
    </row>
    <row r="36" spans="1:22">
      <c r="A36" s="7">
        <v>41283</v>
      </c>
      <c r="B36" s="12">
        <v>0</v>
      </c>
      <c r="C36" s="12">
        <v>0</v>
      </c>
      <c r="D36" s="12">
        <v>0</v>
      </c>
      <c r="E36" s="9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9"/>
      <c r="L36" s="12"/>
      <c r="M36" s="12"/>
      <c r="N36" s="12"/>
      <c r="O36" s="9"/>
      <c r="P36" s="10" t="s">
        <v>97</v>
      </c>
      <c r="R36" s="10"/>
      <c r="S36" s="150">
        <f>S33+K64+H84+N115+J133+M151+R172</f>
        <v>52</v>
      </c>
      <c r="T36" s="150">
        <f t="shared" ref="T36:V36" si="2">T33+L64+I84+O115+K133+N151+S172</f>
        <v>45</v>
      </c>
      <c r="U36" s="150">
        <f t="shared" si="2"/>
        <v>0</v>
      </c>
      <c r="V36" s="150">
        <f t="shared" si="2"/>
        <v>4</v>
      </c>
    </row>
    <row r="37" spans="1:22">
      <c r="A37" s="6">
        <v>41291</v>
      </c>
      <c r="B37" s="12">
        <v>0</v>
      </c>
      <c r="C37" s="12">
        <v>0</v>
      </c>
      <c r="D37" s="12">
        <v>0</v>
      </c>
      <c r="E37" s="9">
        <v>0</v>
      </c>
      <c r="F37" s="12">
        <v>0</v>
      </c>
      <c r="G37" s="12">
        <v>0</v>
      </c>
      <c r="H37" s="12">
        <v>1</v>
      </c>
      <c r="I37" s="12">
        <v>0</v>
      </c>
      <c r="J37" s="12">
        <v>1</v>
      </c>
      <c r="K37" s="9">
        <v>2</v>
      </c>
      <c r="L37" s="12"/>
      <c r="M37" s="12"/>
      <c r="N37" s="12"/>
      <c r="O37" s="9"/>
      <c r="P37" s="10" t="s">
        <v>106</v>
      </c>
      <c r="R37" s="10"/>
      <c r="S37" s="10"/>
      <c r="T37" s="10"/>
      <c r="U37" s="10"/>
    </row>
    <row r="38" spans="1:22">
      <c r="A38" s="7">
        <v>41299</v>
      </c>
      <c r="B38" s="12">
        <v>0</v>
      </c>
      <c r="C38" s="12">
        <v>0</v>
      </c>
      <c r="D38" s="12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/>
      <c r="L38" s="12">
        <v>1</v>
      </c>
      <c r="M38" s="12"/>
      <c r="N38" s="12"/>
      <c r="O38" s="9"/>
      <c r="P38" s="122" t="s">
        <v>87</v>
      </c>
      <c r="R38" s="10"/>
      <c r="S38" s="10"/>
      <c r="T38" s="10"/>
      <c r="U38" s="10"/>
    </row>
    <row r="39" spans="1:22">
      <c r="A39" s="7">
        <v>41307</v>
      </c>
      <c r="B39" s="12">
        <v>0</v>
      </c>
      <c r="C39" s="12">
        <v>0</v>
      </c>
      <c r="D39" s="12">
        <v>0</v>
      </c>
      <c r="E39" s="9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9"/>
      <c r="L39" s="12"/>
      <c r="M39" s="12"/>
      <c r="N39" s="12"/>
      <c r="O39" s="9"/>
      <c r="P39" s="10" t="s">
        <v>100</v>
      </c>
      <c r="R39" s="10"/>
      <c r="S39" s="10"/>
      <c r="T39" s="10"/>
      <c r="U39" s="10"/>
    </row>
    <row r="40" spans="1:22">
      <c r="A40" s="7">
        <v>41315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9"/>
      <c r="L40" s="12"/>
      <c r="M40" s="12"/>
      <c r="N40" s="12"/>
      <c r="O40" s="9"/>
      <c r="P40" s="15" t="s">
        <v>143</v>
      </c>
      <c r="R40" s="10"/>
      <c r="S40" s="10"/>
      <c r="T40" s="10"/>
      <c r="U40" s="10"/>
    </row>
    <row r="41" spans="1:22">
      <c r="A41" s="7">
        <v>41317</v>
      </c>
      <c r="B41" s="12">
        <v>0</v>
      </c>
      <c r="C41" s="12">
        <v>0</v>
      </c>
      <c r="D41" s="12">
        <v>0</v>
      </c>
      <c r="E41" s="9">
        <v>0</v>
      </c>
      <c r="F41" s="12">
        <v>0</v>
      </c>
      <c r="G41" s="12">
        <v>1</v>
      </c>
      <c r="H41" s="12">
        <v>0</v>
      </c>
      <c r="I41" s="12">
        <v>0</v>
      </c>
      <c r="J41" s="12">
        <v>0</v>
      </c>
      <c r="K41" s="9">
        <v>1</v>
      </c>
      <c r="L41" s="12">
        <v>1</v>
      </c>
      <c r="M41" s="12"/>
      <c r="N41" s="12"/>
      <c r="O41" s="9"/>
      <c r="P41" s="10" t="s">
        <v>92</v>
      </c>
      <c r="R41" s="10"/>
      <c r="S41" s="10"/>
      <c r="T41" s="10"/>
      <c r="U41" s="10"/>
    </row>
    <row r="42" spans="1:22">
      <c r="A42" s="7">
        <v>41327</v>
      </c>
      <c r="B42" s="12">
        <v>0</v>
      </c>
      <c r="C42" s="12">
        <v>0</v>
      </c>
      <c r="D42" s="12">
        <v>1</v>
      </c>
      <c r="E42" s="9">
        <v>0</v>
      </c>
      <c r="F42" s="12">
        <v>0</v>
      </c>
      <c r="G42" s="12">
        <v>0</v>
      </c>
      <c r="H42" s="12">
        <v>3</v>
      </c>
      <c r="I42" s="12">
        <v>2</v>
      </c>
      <c r="J42" s="12">
        <v>0</v>
      </c>
      <c r="K42" s="9"/>
      <c r="L42" s="12">
        <v>4</v>
      </c>
      <c r="M42" s="12"/>
      <c r="N42" s="12">
        <v>1</v>
      </c>
      <c r="O42" s="9"/>
      <c r="P42" s="10" t="s">
        <v>144</v>
      </c>
      <c r="Q42" s="2" t="s">
        <v>145</v>
      </c>
      <c r="R42" s="10"/>
      <c r="S42" s="10"/>
      <c r="T42" s="10"/>
      <c r="U42" s="10"/>
    </row>
    <row r="43" spans="1:22">
      <c r="A43" s="7">
        <v>41334</v>
      </c>
      <c r="B43" s="12">
        <v>3</v>
      </c>
      <c r="C43" s="12">
        <v>0</v>
      </c>
      <c r="D43" s="12">
        <v>0</v>
      </c>
      <c r="E43" s="9">
        <v>0</v>
      </c>
      <c r="F43" s="12">
        <v>0</v>
      </c>
      <c r="G43" s="12">
        <v>1</v>
      </c>
      <c r="H43" s="12">
        <v>0</v>
      </c>
      <c r="I43" s="12">
        <v>0</v>
      </c>
      <c r="J43" s="12">
        <v>4</v>
      </c>
      <c r="K43" s="9">
        <v>4</v>
      </c>
      <c r="L43" s="12">
        <v>4</v>
      </c>
      <c r="M43" s="12"/>
      <c r="N43" s="12"/>
      <c r="O43" s="9"/>
      <c r="P43" s="10" t="s">
        <v>111</v>
      </c>
      <c r="R43" s="10"/>
      <c r="S43" s="10"/>
      <c r="T43" s="10"/>
      <c r="U43" s="10"/>
    </row>
    <row r="44" spans="1:22">
      <c r="A44" s="7">
        <v>41341</v>
      </c>
      <c r="B44" s="12">
        <v>0</v>
      </c>
      <c r="C44" s="12">
        <v>0</v>
      </c>
      <c r="D44" s="12">
        <v>0</v>
      </c>
      <c r="E44" s="9">
        <v>0</v>
      </c>
      <c r="F44" s="12">
        <v>0</v>
      </c>
      <c r="G44" s="12">
        <v>0</v>
      </c>
      <c r="H44" s="12">
        <v>1</v>
      </c>
      <c r="I44" s="12">
        <v>0</v>
      </c>
      <c r="J44" s="12">
        <v>0</v>
      </c>
      <c r="K44" s="9">
        <v>1</v>
      </c>
      <c r="L44" s="12"/>
      <c r="M44" s="12"/>
      <c r="N44" s="12"/>
      <c r="O44" s="9"/>
      <c r="P44" s="10" t="s">
        <v>136</v>
      </c>
      <c r="R44" s="10"/>
      <c r="S44" s="10"/>
      <c r="T44" s="10"/>
      <c r="U44" s="10"/>
    </row>
    <row r="45" spans="1:22">
      <c r="A45" s="7">
        <v>41346</v>
      </c>
      <c r="B45" s="12">
        <v>0</v>
      </c>
      <c r="C45" s="12">
        <v>0</v>
      </c>
      <c r="D45" s="12">
        <v>0</v>
      </c>
      <c r="E45" s="9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9"/>
      <c r="L45" s="12"/>
      <c r="M45" s="12"/>
      <c r="N45" s="12"/>
      <c r="O45" s="9"/>
      <c r="P45" s="10" t="s">
        <v>125</v>
      </c>
      <c r="R45" s="10"/>
      <c r="S45" s="10"/>
      <c r="T45" s="10"/>
      <c r="U45" s="10"/>
    </row>
    <row r="46" spans="1:22">
      <c r="A46" s="7">
        <v>41354</v>
      </c>
      <c r="B46" s="12">
        <v>0</v>
      </c>
      <c r="C46" s="12">
        <v>0</v>
      </c>
      <c r="D46" s="12">
        <v>0</v>
      </c>
      <c r="E46" s="9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9"/>
      <c r="L46" s="12"/>
      <c r="M46" s="12"/>
      <c r="N46" s="12"/>
      <c r="O46" s="9"/>
      <c r="P46" s="122" t="s">
        <v>141</v>
      </c>
      <c r="R46" s="10"/>
      <c r="S46" s="10"/>
      <c r="T46" s="10"/>
      <c r="U46" s="10"/>
    </row>
    <row r="47" spans="1:22" ht="13.5" thickBot="1">
      <c r="A47" s="6">
        <v>41358</v>
      </c>
      <c r="B47" s="12">
        <v>0</v>
      </c>
      <c r="C47" s="12">
        <v>0</v>
      </c>
      <c r="D47" s="12">
        <v>0</v>
      </c>
      <c r="E47" s="9">
        <v>0</v>
      </c>
      <c r="F47" s="12">
        <v>0</v>
      </c>
      <c r="G47" s="12">
        <v>0</v>
      </c>
      <c r="H47" s="12">
        <v>1</v>
      </c>
      <c r="I47" s="12">
        <v>0</v>
      </c>
      <c r="J47" s="12">
        <v>0</v>
      </c>
      <c r="K47" s="9">
        <v>1</v>
      </c>
      <c r="L47" s="12"/>
      <c r="M47" s="12"/>
      <c r="N47" s="12"/>
      <c r="O47" s="9"/>
      <c r="P47" s="14" t="s">
        <v>138</v>
      </c>
      <c r="R47" s="10"/>
      <c r="S47" s="10"/>
      <c r="T47" s="10"/>
      <c r="U47" s="10"/>
    </row>
    <row r="48" spans="1:22" ht="13.5" thickBot="1">
      <c r="A48" s="5">
        <v>41361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/>
      <c r="L48" s="14"/>
      <c r="M48" s="14"/>
      <c r="N48" s="16"/>
      <c r="O48" s="13"/>
      <c r="P48" s="13" t="s">
        <v>127</v>
      </c>
      <c r="Q48" s="14" t="s">
        <v>128</v>
      </c>
      <c r="S48" s="10"/>
      <c r="T48" s="10"/>
      <c r="U48" s="10"/>
    </row>
    <row r="49" spans="1:21" ht="13.5" thickBot="1">
      <c r="A49" s="33">
        <v>41276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9">
        <v>0</v>
      </c>
      <c r="H49" s="10">
        <v>0</v>
      </c>
      <c r="I49" s="149">
        <v>0</v>
      </c>
      <c r="J49" s="149">
        <v>0</v>
      </c>
      <c r="K49" s="9"/>
      <c r="L49" s="10"/>
      <c r="M49" s="10"/>
      <c r="N49" s="10"/>
      <c r="O49" s="15"/>
      <c r="P49" s="9" t="s">
        <v>70</v>
      </c>
      <c r="Q49" s="10"/>
      <c r="R49" s="10"/>
      <c r="S49" s="10"/>
      <c r="T49" s="10"/>
      <c r="U49" s="10"/>
    </row>
    <row r="50" spans="1:21" ht="13.5" thickBot="1">
      <c r="A50" s="7">
        <v>41283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9">
        <v>0</v>
      </c>
      <c r="H50" s="10">
        <v>0</v>
      </c>
      <c r="I50" s="149">
        <v>0</v>
      </c>
      <c r="J50" s="149">
        <v>0</v>
      </c>
      <c r="K50" s="9"/>
      <c r="L50" s="10"/>
      <c r="M50" s="10"/>
      <c r="N50" s="10"/>
      <c r="O50" s="15"/>
      <c r="P50" s="10" t="s">
        <v>97</v>
      </c>
      <c r="Q50" s="10"/>
      <c r="R50" s="10"/>
      <c r="S50" s="10"/>
      <c r="T50" s="10"/>
      <c r="U50" s="10"/>
    </row>
    <row r="51" spans="1:21" ht="13.5" thickBot="1">
      <c r="A51" s="6">
        <v>41291</v>
      </c>
      <c r="B51" s="10">
        <v>0</v>
      </c>
      <c r="C51" s="10">
        <v>0</v>
      </c>
      <c r="D51" s="10">
        <v>0</v>
      </c>
      <c r="E51" s="10">
        <v>0</v>
      </c>
      <c r="F51" s="12">
        <v>1</v>
      </c>
      <c r="G51" s="9">
        <v>0</v>
      </c>
      <c r="H51" s="15">
        <v>0</v>
      </c>
      <c r="I51" s="149">
        <v>0</v>
      </c>
      <c r="J51" s="149">
        <v>0</v>
      </c>
      <c r="K51" s="9"/>
      <c r="L51" s="10">
        <v>1</v>
      </c>
      <c r="M51" s="10"/>
      <c r="N51" s="10"/>
      <c r="O51" s="15"/>
      <c r="P51" s="2" t="s">
        <v>106</v>
      </c>
      <c r="Q51" s="10" t="s">
        <v>77</v>
      </c>
      <c r="R51" s="10"/>
      <c r="S51" s="10"/>
      <c r="T51" s="10"/>
      <c r="U51" s="10"/>
    </row>
    <row r="52" spans="1:21" ht="13.5" thickBot="1">
      <c r="A52" s="7">
        <v>41299</v>
      </c>
      <c r="B52" s="10">
        <v>0</v>
      </c>
      <c r="C52" s="10">
        <v>0</v>
      </c>
      <c r="D52" s="10">
        <v>0</v>
      </c>
      <c r="E52" s="10">
        <v>1</v>
      </c>
      <c r="F52" s="12">
        <v>0</v>
      </c>
      <c r="G52" s="9">
        <v>0</v>
      </c>
      <c r="H52" s="15">
        <v>0</v>
      </c>
      <c r="I52" s="149">
        <v>0</v>
      </c>
      <c r="J52" s="149">
        <v>0</v>
      </c>
      <c r="K52" s="9">
        <v>1</v>
      </c>
      <c r="L52" s="10"/>
      <c r="M52" s="10"/>
      <c r="N52" s="10"/>
      <c r="O52" s="15"/>
      <c r="P52" s="122" t="s">
        <v>87</v>
      </c>
      <c r="Q52" s="10"/>
      <c r="R52" s="10"/>
      <c r="S52" s="10"/>
      <c r="T52" s="10"/>
      <c r="U52" s="10"/>
    </row>
    <row r="53" spans="1:21" ht="13.5" thickBot="1">
      <c r="A53" s="7">
        <v>41305</v>
      </c>
      <c r="B53" s="10">
        <v>0</v>
      </c>
      <c r="C53" s="10">
        <v>0</v>
      </c>
      <c r="D53" s="10">
        <v>1</v>
      </c>
      <c r="E53" s="10">
        <v>0</v>
      </c>
      <c r="F53" s="12">
        <v>0</v>
      </c>
      <c r="G53" s="9">
        <v>0</v>
      </c>
      <c r="H53" s="15">
        <v>0</v>
      </c>
      <c r="I53" s="149">
        <v>0</v>
      </c>
      <c r="J53" s="149">
        <v>0</v>
      </c>
      <c r="K53" s="9"/>
      <c r="L53" s="10"/>
      <c r="M53" s="10"/>
      <c r="N53" s="10">
        <v>1</v>
      </c>
      <c r="O53" s="15"/>
      <c r="P53" s="9" t="s">
        <v>115</v>
      </c>
      <c r="Q53" s="10" t="s">
        <v>116</v>
      </c>
      <c r="R53" s="10"/>
      <c r="S53" s="10"/>
      <c r="T53" s="10"/>
      <c r="U53" s="10"/>
    </row>
    <row r="54" spans="1:21" ht="13.5" thickBot="1">
      <c r="A54" s="7">
        <v>41315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49">
        <v>0</v>
      </c>
      <c r="J54" s="149">
        <v>0</v>
      </c>
      <c r="K54" s="9"/>
      <c r="L54" s="10"/>
      <c r="M54" s="10"/>
      <c r="N54" s="10"/>
      <c r="O54" s="15"/>
      <c r="P54" s="122" t="s">
        <v>143</v>
      </c>
      <c r="Q54" s="10"/>
      <c r="R54" s="10"/>
      <c r="S54" s="10"/>
      <c r="T54" s="10"/>
      <c r="U54" s="10"/>
    </row>
    <row r="55" spans="1:21" ht="13.5" thickBot="1">
      <c r="A55" s="7">
        <v>41319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9">
        <v>0</v>
      </c>
      <c r="H55" s="10">
        <v>0</v>
      </c>
      <c r="I55" s="149">
        <v>0</v>
      </c>
      <c r="J55" s="149">
        <v>0</v>
      </c>
      <c r="K55" s="9"/>
      <c r="L55" s="10"/>
      <c r="M55" s="10"/>
      <c r="N55" s="10"/>
      <c r="O55" s="15"/>
      <c r="P55" s="122" t="s">
        <v>99</v>
      </c>
      <c r="Q55" s="10"/>
      <c r="R55" s="10"/>
      <c r="S55" s="10"/>
      <c r="T55" s="10"/>
      <c r="U55" s="10"/>
    </row>
    <row r="56" spans="1:21" ht="13.5" thickBot="1">
      <c r="A56" s="7">
        <v>41325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9">
        <v>0</v>
      </c>
      <c r="H56" s="10">
        <v>0</v>
      </c>
      <c r="I56" s="149">
        <v>0</v>
      </c>
      <c r="J56" s="149">
        <v>0</v>
      </c>
      <c r="K56" s="9"/>
      <c r="L56" s="10"/>
      <c r="M56" s="10"/>
      <c r="N56" s="10"/>
      <c r="O56" s="15"/>
      <c r="P56" s="122" t="s">
        <v>91</v>
      </c>
      <c r="Q56" s="10"/>
      <c r="R56" s="10"/>
      <c r="S56" s="10"/>
      <c r="T56" s="10"/>
      <c r="U56" s="10"/>
    </row>
    <row r="57" spans="1:21" ht="13.5" thickBot="1">
      <c r="A57" s="7">
        <v>41334</v>
      </c>
      <c r="B57" s="10">
        <v>0</v>
      </c>
      <c r="C57" s="10">
        <v>1</v>
      </c>
      <c r="D57" s="10">
        <v>2</v>
      </c>
      <c r="E57" s="10">
        <v>0</v>
      </c>
      <c r="F57" s="12">
        <v>0</v>
      </c>
      <c r="G57" s="9">
        <v>0</v>
      </c>
      <c r="H57" s="15">
        <v>0</v>
      </c>
      <c r="I57" s="149">
        <v>0</v>
      </c>
      <c r="J57" s="149">
        <v>0</v>
      </c>
      <c r="K57" s="9">
        <v>2</v>
      </c>
      <c r="L57" s="10"/>
      <c r="M57" s="10"/>
      <c r="N57" s="10">
        <v>1</v>
      </c>
      <c r="O57" s="15"/>
      <c r="P57" s="2" t="s">
        <v>111</v>
      </c>
      <c r="Q57" s="10" t="s">
        <v>112</v>
      </c>
      <c r="R57" s="10"/>
      <c r="S57" s="10"/>
      <c r="T57" s="10"/>
      <c r="U57" s="10"/>
    </row>
    <row r="58" spans="1:21" ht="13.5" thickBot="1">
      <c r="A58" s="7">
        <v>41341</v>
      </c>
      <c r="B58" s="10">
        <v>0</v>
      </c>
      <c r="C58" s="10">
        <v>0</v>
      </c>
      <c r="D58" s="10">
        <v>0</v>
      </c>
      <c r="E58" s="10">
        <v>0</v>
      </c>
      <c r="F58" s="12">
        <v>0</v>
      </c>
      <c r="G58" s="9">
        <v>0</v>
      </c>
      <c r="H58" s="15">
        <v>0</v>
      </c>
      <c r="I58" s="149">
        <v>0</v>
      </c>
      <c r="J58" s="149">
        <v>0</v>
      </c>
      <c r="K58" s="9"/>
      <c r="L58" s="10"/>
      <c r="M58" s="10"/>
      <c r="N58" s="10"/>
      <c r="O58" s="15"/>
      <c r="P58" s="2" t="s">
        <v>136</v>
      </c>
      <c r="Q58" s="10"/>
      <c r="R58" s="10"/>
      <c r="S58" s="10"/>
      <c r="T58" s="10"/>
      <c r="U58" s="10"/>
    </row>
    <row r="59" spans="1:21" ht="13.5" thickBot="1">
      <c r="A59" s="7">
        <v>41348</v>
      </c>
      <c r="B59" s="10">
        <v>0</v>
      </c>
      <c r="C59" s="10">
        <v>0</v>
      </c>
      <c r="D59" s="10">
        <v>0</v>
      </c>
      <c r="E59" s="10">
        <v>0</v>
      </c>
      <c r="F59" s="12">
        <v>0</v>
      </c>
      <c r="G59" s="9">
        <v>0</v>
      </c>
      <c r="H59" s="15">
        <v>0</v>
      </c>
      <c r="I59" s="149">
        <v>0</v>
      </c>
      <c r="J59" s="149">
        <v>0</v>
      </c>
      <c r="K59" s="9"/>
      <c r="L59" s="10"/>
      <c r="M59" s="10"/>
      <c r="N59" s="10"/>
      <c r="O59" s="15"/>
      <c r="P59" s="122" t="s">
        <v>126</v>
      </c>
      <c r="Q59" s="10"/>
      <c r="R59" s="10"/>
      <c r="S59" s="10"/>
      <c r="T59" s="10"/>
      <c r="U59" s="10"/>
    </row>
    <row r="60" spans="1:21" ht="13.5" thickBot="1">
      <c r="A60" s="7">
        <v>41354</v>
      </c>
      <c r="B60" s="10">
        <v>0</v>
      </c>
      <c r="C60" s="10">
        <v>0</v>
      </c>
      <c r="D60" s="10">
        <v>0</v>
      </c>
      <c r="E60" s="10">
        <v>0</v>
      </c>
      <c r="F60" s="12">
        <v>0</v>
      </c>
      <c r="G60" s="9">
        <v>0</v>
      </c>
      <c r="H60" s="15">
        <v>0</v>
      </c>
      <c r="I60" s="149">
        <v>0</v>
      </c>
      <c r="J60" s="149">
        <v>0</v>
      </c>
      <c r="K60" s="9"/>
      <c r="L60" s="10"/>
      <c r="M60" s="10"/>
      <c r="N60" s="10"/>
      <c r="O60" s="15"/>
      <c r="P60" s="2" t="s">
        <v>137</v>
      </c>
      <c r="Q60" s="2" t="s">
        <v>128</v>
      </c>
      <c r="R60" s="10"/>
      <c r="S60" s="10"/>
      <c r="T60" s="10"/>
      <c r="U60" s="10"/>
    </row>
    <row r="61" spans="1:21" ht="13.5" thickBot="1">
      <c r="A61" s="7">
        <v>41354</v>
      </c>
      <c r="B61" s="10">
        <v>0</v>
      </c>
      <c r="C61" s="10">
        <v>0</v>
      </c>
      <c r="D61" s="10">
        <v>0</v>
      </c>
      <c r="E61" s="10">
        <v>0</v>
      </c>
      <c r="F61" s="12">
        <v>0</v>
      </c>
      <c r="G61" s="9">
        <v>0</v>
      </c>
      <c r="H61" s="15">
        <v>0</v>
      </c>
      <c r="I61" s="149">
        <v>0</v>
      </c>
      <c r="J61" s="149">
        <v>0</v>
      </c>
      <c r="K61" s="9"/>
      <c r="L61" s="10"/>
      <c r="M61" s="10"/>
      <c r="N61" s="10"/>
      <c r="O61" s="15"/>
      <c r="P61" s="2" t="s">
        <v>141</v>
      </c>
      <c r="R61" s="10"/>
      <c r="S61" s="10"/>
      <c r="T61" s="10"/>
      <c r="U61" s="10"/>
    </row>
    <row r="62" spans="1:21" ht="13.5" thickBot="1">
      <c r="A62" s="5">
        <v>41358</v>
      </c>
      <c r="B62" s="10">
        <v>0</v>
      </c>
      <c r="C62" s="10">
        <v>0</v>
      </c>
      <c r="D62" s="10">
        <v>0</v>
      </c>
      <c r="E62" s="10">
        <v>0</v>
      </c>
      <c r="F62" s="12">
        <v>0</v>
      </c>
      <c r="G62" s="9">
        <v>0</v>
      </c>
      <c r="H62" s="15">
        <v>0</v>
      </c>
      <c r="I62" s="149">
        <v>0</v>
      </c>
      <c r="J62" s="149">
        <v>0</v>
      </c>
      <c r="K62" s="13"/>
      <c r="L62" s="14"/>
      <c r="M62" s="14"/>
      <c r="N62" s="14"/>
      <c r="O62" s="16"/>
      <c r="P62" s="2" t="s">
        <v>138</v>
      </c>
      <c r="Q62" s="14"/>
      <c r="R62" s="10"/>
      <c r="S62" s="10"/>
      <c r="T62" s="10"/>
      <c r="U62" s="10"/>
    </row>
    <row r="63" spans="1:21">
      <c r="A63" s="6"/>
      <c r="B63" s="2">
        <f>COUNT(B35:H62)+(14*2)</f>
        <v>224</v>
      </c>
      <c r="K63" s="2">
        <f>SUM(K35:K62)</f>
        <v>14</v>
      </c>
      <c r="L63" s="2">
        <f t="shared" ref="L63:N63" si="3">SUM(L35:L62)</f>
        <v>11</v>
      </c>
      <c r="M63" s="2">
        <f t="shared" si="3"/>
        <v>0</v>
      </c>
      <c r="N63" s="2">
        <f t="shared" si="3"/>
        <v>3</v>
      </c>
      <c r="O63" s="10"/>
      <c r="P63" s="10"/>
      <c r="Q63" s="10"/>
      <c r="R63" s="10"/>
      <c r="S63" s="10"/>
      <c r="T63" s="10"/>
      <c r="U63" s="10"/>
    </row>
    <row r="64" spans="1:21">
      <c r="A64" s="6"/>
      <c r="K64" s="2">
        <f>COUNT(K35:K62)</f>
        <v>8</v>
      </c>
      <c r="L64" s="2">
        <f t="shared" ref="L64:N64" si="4">COUNT(L35:L62)</f>
        <v>5</v>
      </c>
      <c r="M64" s="2">
        <f t="shared" si="4"/>
        <v>0</v>
      </c>
      <c r="N64" s="2">
        <f t="shared" si="4"/>
        <v>3</v>
      </c>
      <c r="P64" s="10"/>
      <c r="Q64" s="10"/>
      <c r="R64" s="10"/>
      <c r="S64" s="10"/>
      <c r="T64" s="10"/>
      <c r="U64" s="10"/>
    </row>
    <row r="65" spans="1:27">
      <c r="A65" s="32" t="s">
        <v>25</v>
      </c>
      <c r="O65" s="10"/>
      <c r="P65" s="10"/>
      <c r="Q65" s="10"/>
      <c r="S65" s="10"/>
      <c r="T65" s="10"/>
      <c r="U65" s="10"/>
    </row>
    <row r="66" spans="1:27">
      <c r="A66" s="1" t="s">
        <v>38</v>
      </c>
      <c r="B66" s="63" t="s">
        <v>10</v>
      </c>
      <c r="C66" s="63" t="s">
        <v>10</v>
      </c>
      <c r="D66" s="63" t="s">
        <v>10</v>
      </c>
      <c r="E66" s="63" t="s">
        <v>10</v>
      </c>
      <c r="F66" s="63" t="s">
        <v>10</v>
      </c>
      <c r="G66" s="63" t="s">
        <v>10</v>
      </c>
      <c r="H66" s="63" t="s">
        <v>13</v>
      </c>
      <c r="I66" s="10"/>
      <c r="J66" s="10"/>
      <c r="K66" s="10"/>
      <c r="L66" s="10"/>
      <c r="M66" s="10"/>
      <c r="N66" s="10"/>
      <c r="P66" s="10"/>
      <c r="Q66" s="10"/>
      <c r="R66" s="10"/>
      <c r="T66" s="10"/>
      <c r="U66" s="10"/>
      <c r="V66" s="10"/>
    </row>
    <row r="67" spans="1:27">
      <c r="A67" s="63" t="s">
        <v>0</v>
      </c>
      <c r="B67" s="63" t="s">
        <v>15</v>
      </c>
      <c r="C67" s="63" t="s">
        <v>16</v>
      </c>
      <c r="D67" s="63" t="s">
        <v>17</v>
      </c>
      <c r="E67" s="63" t="s">
        <v>18</v>
      </c>
      <c r="F67" s="63" t="s">
        <v>19</v>
      </c>
      <c r="G67" s="63" t="s">
        <v>47</v>
      </c>
      <c r="H67" s="63" t="s">
        <v>21</v>
      </c>
      <c r="I67" s="63" t="s">
        <v>22</v>
      </c>
      <c r="J67" s="63" t="s">
        <v>23</v>
      </c>
      <c r="K67" s="63" t="s">
        <v>24</v>
      </c>
      <c r="L67" s="63" t="s">
        <v>5</v>
      </c>
      <c r="M67" s="63" t="s">
        <v>6</v>
      </c>
      <c r="N67" s="63" t="s">
        <v>7</v>
      </c>
      <c r="P67" s="10"/>
      <c r="Q67" s="10"/>
      <c r="R67" s="10"/>
      <c r="T67" s="10"/>
      <c r="U67" s="10"/>
      <c r="V67" s="10"/>
    </row>
    <row r="68" spans="1:27">
      <c r="A68" s="33">
        <v>41276</v>
      </c>
      <c r="B68" s="12">
        <v>0</v>
      </c>
      <c r="C68" s="12">
        <v>1</v>
      </c>
      <c r="D68" s="12">
        <v>0</v>
      </c>
      <c r="E68" s="12">
        <v>0</v>
      </c>
      <c r="F68" s="12">
        <v>0</v>
      </c>
      <c r="G68" s="12">
        <v>1</v>
      </c>
      <c r="H68" s="12">
        <v>2</v>
      </c>
      <c r="I68" s="12"/>
      <c r="J68" s="12"/>
      <c r="K68" s="12"/>
      <c r="L68" s="12"/>
      <c r="M68" s="11" t="s">
        <v>70</v>
      </c>
      <c r="N68" s="12"/>
      <c r="P68" s="152">
        <f>AVERAGE(B68:E82)</f>
        <v>0.15</v>
      </c>
      <c r="Q68" s="152">
        <f>AVERAGE(F68:G82)</f>
        <v>0.83333333333333337</v>
      </c>
      <c r="R68" s="10"/>
      <c r="T68" s="10"/>
      <c r="U68" s="10"/>
      <c r="V68" s="10"/>
    </row>
    <row r="69" spans="1:27">
      <c r="A69" s="7">
        <v>41284</v>
      </c>
      <c r="B69" s="12">
        <v>0</v>
      </c>
      <c r="C69" s="12">
        <v>1</v>
      </c>
      <c r="D69" s="12">
        <v>0</v>
      </c>
      <c r="E69" s="12">
        <v>0</v>
      </c>
      <c r="F69" s="12">
        <v>1</v>
      </c>
      <c r="G69" s="12">
        <v>0</v>
      </c>
      <c r="H69" s="9"/>
      <c r="I69" s="12">
        <v>1</v>
      </c>
      <c r="J69" s="12"/>
      <c r="K69" s="12">
        <v>1</v>
      </c>
      <c r="L69" s="12"/>
      <c r="M69" s="137" t="s">
        <v>80</v>
      </c>
      <c r="N69" s="73" t="s">
        <v>81</v>
      </c>
      <c r="P69" s="10"/>
      <c r="Q69" s="10"/>
      <c r="R69" s="10"/>
      <c r="T69" s="10"/>
      <c r="U69" s="10"/>
      <c r="V69" s="10"/>
    </row>
    <row r="70" spans="1:27">
      <c r="A70" s="6">
        <v>41292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3</v>
      </c>
      <c r="H70" s="9">
        <v>3</v>
      </c>
      <c r="I70" s="12"/>
      <c r="J70" s="12"/>
      <c r="K70" s="12"/>
      <c r="L70" s="12"/>
      <c r="M70" s="12" t="s">
        <v>95</v>
      </c>
      <c r="N70" s="15"/>
      <c r="P70" s="10"/>
      <c r="Q70" s="10"/>
      <c r="R70" s="10"/>
      <c r="T70" s="10"/>
      <c r="U70" s="10"/>
      <c r="V70" s="10"/>
    </row>
    <row r="71" spans="1:27">
      <c r="A71" s="7">
        <v>41299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2</v>
      </c>
      <c r="H71" s="9">
        <v>2</v>
      </c>
      <c r="I71" s="12"/>
      <c r="J71" s="12"/>
      <c r="K71" s="12"/>
      <c r="L71" s="12"/>
      <c r="M71" s="122" t="s">
        <v>87</v>
      </c>
      <c r="N71" s="15"/>
      <c r="P71" s="10"/>
      <c r="Q71" s="10"/>
      <c r="R71" s="10"/>
      <c r="T71" s="10"/>
      <c r="U71" s="10"/>
      <c r="V71" s="10"/>
    </row>
    <row r="72" spans="1:27">
      <c r="A72" s="7">
        <v>41302</v>
      </c>
      <c r="B72" s="12">
        <v>0</v>
      </c>
      <c r="C72" s="12">
        <v>0</v>
      </c>
      <c r="D72" s="12">
        <v>1</v>
      </c>
      <c r="E72" s="12">
        <v>1</v>
      </c>
      <c r="F72" s="12">
        <v>1</v>
      </c>
      <c r="G72" s="12">
        <v>1</v>
      </c>
      <c r="H72" s="9"/>
      <c r="I72" s="12">
        <v>4</v>
      </c>
      <c r="J72" s="12"/>
      <c r="K72" s="12"/>
      <c r="L72" s="12"/>
      <c r="M72" s="10" t="s">
        <v>86</v>
      </c>
      <c r="N72" s="15" t="s">
        <v>77</v>
      </c>
      <c r="P72" s="10"/>
      <c r="Q72" s="10"/>
      <c r="R72" s="10"/>
      <c r="T72" s="10"/>
      <c r="U72" s="10"/>
      <c r="V72" s="10"/>
    </row>
    <row r="73" spans="1:27">
      <c r="A73" s="7">
        <v>41310</v>
      </c>
      <c r="B73" s="12">
        <v>0</v>
      </c>
      <c r="C73" s="12">
        <v>0</v>
      </c>
      <c r="D73" s="12">
        <v>0</v>
      </c>
      <c r="E73" s="12">
        <v>0</v>
      </c>
      <c r="F73" s="12">
        <v>3</v>
      </c>
      <c r="G73" s="12">
        <v>1</v>
      </c>
      <c r="H73" s="9">
        <v>3</v>
      </c>
      <c r="I73" s="12">
        <v>1</v>
      </c>
      <c r="J73" s="12"/>
      <c r="K73" s="12"/>
      <c r="L73" s="12"/>
      <c r="M73" s="10" t="s">
        <v>102</v>
      </c>
      <c r="N73" s="15"/>
      <c r="P73" s="10"/>
      <c r="Q73" s="10"/>
      <c r="R73" s="10"/>
      <c r="T73" s="10"/>
      <c r="U73" s="10"/>
      <c r="V73" s="10"/>
    </row>
    <row r="74" spans="1:27">
      <c r="A74" s="7">
        <v>41318</v>
      </c>
      <c r="B74" s="12">
        <v>0</v>
      </c>
      <c r="C74" s="12">
        <v>0</v>
      </c>
      <c r="D74" s="12">
        <v>0</v>
      </c>
      <c r="E74" s="12">
        <v>2</v>
      </c>
      <c r="F74" s="12">
        <v>0</v>
      </c>
      <c r="G74" s="12">
        <v>1</v>
      </c>
      <c r="H74" s="9">
        <v>2</v>
      </c>
      <c r="I74" s="12">
        <v>1</v>
      </c>
      <c r="J74" s="12"/>
      <c r="K74" s="12"/>
      <c r="L74" s="12"/>
      <c r="M74" s="12" t="s">
        <v>105</v>
      </c>
      <c r="N74" s="15" t="s">
        <v>77</v>
      </c>
      <c r="P74" s="10"/>
      <c r="Q74" s="10"/>
      <c r="R74" s="10"/>
      <c r="T74" s="10"/>
      <c r="U74" s="10"/>
      <c r="V74" s="10"/>
    </row>
    <row r="75" spans="1:27">
      <c r="A75" s="7">
        <v>41323</v>
      </c>
      <c r="B75" s="12">
        <v>0</v>
      </c>
      <c r="C75" s="12">
        <v>0</v>
      </c>
      <c r="D75" s="12">
        <v>0</v>
      </c>
      <c r="E75" s="12">
        <v>0</v>
      </c>
      <c r="F75" s="12">
        <v>0</v>
      </c>
      <c r="G75" s="12">
        <v>3</v>
      </c>
      <c r="H75" s="9">
        <v>3</v>
      </c>
      <c r="I75" s="12"/>
      <c r="J75" s="12"/>
      <c r="K75" s="12"/>
      <c r="L75" s="12"/>
      <c r="M75" s="12" t="s">
        <v>95</v>
      </c>
      <c r="N75" s="15"/>
      <c r="P75" s="10"/>
      <c r="Q75" s="10"/>
      <c r="R75" s="10"/>
      <c r="T75" s="10"/>
      <c r="U75" s="10"/>
      <c r="V75" s="10"/>
    </row>
    <row r="76" spans="1:27">
      <c r="A76" s="7">
        <v>41327</v>
      </c>
      <c r="B76" s="12">
        <v>0</v>
      </c>
      <c r="C76" s="12">
        <v>0</v>
      </c>
      <c r="D76" s="12">
        <v>0</v>
      </c>
      <c r="E76" s="12">
        <v>0</v>
      </c>
      <c r="F76" s="12">
        <v>1</v>
      </c>
      <c r="G76" s="12">
        <v>3</v>
      </c>
      <c r="H76" s="9">
        <v>1</v>
      </c>
      <c r="I76" s="12">
        <v>3</v>
      </c>
      <c r="J76" s="12"/>
      <c r="K76" s="12"/>
      <c r="L76" s="12"/>
      <c r="M76" s="10" t="s">
        <v>144</v>
      </c>
      <c r="N76" s="15" t="s">
        <v>77</v>
      </c>
      <c r="P76" s="10"/>
      <c r="Q76" s="10"/>
      <c r="R76" s="10"/>
      <c r="T76" s="10"/>
      <c r="U76" s="10"/>
      <c r="V76" s="10"/>
    </row>
    <row r="77" spans="1:27">
      <c r="A77" s="7">
        <v>41330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1</v>
      </c>
      <c r="H77" s="9"/>
      <c r="I77" s="12">
        <v>1</v>
      </c>
      <c r="J77" s="12"/>
      <c r="K77" s="12"/>
      <c r="L77" s="12"/>
      <c r="M77" s="12" t="s">
        <v>140</v>
      </c>
      <c r="N77" s="15"/>
      <c r="P77" s="10"/>
      <c r="Q77" s="10"/>
      <c r="R77" s="10"/>
      <c r="T77" s="10"/>
      <c r="U77" s="10"/>
      <c r="V77" s="10"/>
      <c r="W77" s="10"/>
      <c r="X77" s="10"/>
      <c r="Y77" s="10"/>
      <c r="Z77" s="10"/>
      <c r="AA77" s="10"/>
    </row>
    <row r="78" spans="1:27">
      <c r="A78" s="7">
        <v>41337</v>
      </c>
      <c r="B78" s="12">
        <v>0</v>
      </c>
      <c r="C78" s="12">
        <v>0</v>
      </c>
      <c r="D78" s="12">
        <v>1</v>
      </c>
      <c r="E78" s="12">
        <v>0</v>
      </c>
      <c r="F78" s="12">
        <v>1</v>
      </c>
      <c r="G78" s="12">
        <v>1</v>
      </c>
      <c r="H78" s="9">
        <v>2</v>
      </c>
      <c r="I78" s="12">
        <v>1</v>
      </c>
      <c r="J78" s="12"/>
      <c r="K78" s="12"/>
      <c r="L78" s="12"/>
      <c r="M78" s="12" t="s">
        <v>118</v>
      </c>
      <c r="N78" s="15"/>
      <c r="P78" s="10"/>
      <c r="Q78" s="10"/>
      <c r="R78" s="10"/>
      <c r="T78" s="10"/>
      <c r="U78" s="10"/>
      <c r="V78" s="10"/>
      <c r="W78" s="10"/>
      <c r="X78" s="10"/>
      <c r="Y78" s="10"/>
      <c r="Z78" s="10"/>
      <c r="AA78" s="10"/>
    </row>
    <row r="79" spans="1:27">
      <c r="A79" s="7">
        <v>41344</v>
      </c>
      <c r="B79" s="12">
        <v>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9"/>
      <c r="I79" s="12"/>
      <c r="J79" s="12"/>
      <c r="K79" s="12"/>
      <c r="L79" s="12"/>
      <c r="M79" s="12" t="s">
        <v>113</v>
      </c>
      <c r="N79" s="15"/>
      <c r="P79" s="10"/>
      <c r="Q79" s="10"/>
      <c r="R79" s="10"/>
    </row>
    <row r="80" spans="1:27">
      <c r="A80" s="7">
        <v>41354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9"/>
      <c r="I80" s="12"/>
      <c r="J80" s="12"/>
      <c r="K80" s="12"/>
      <c r="L80" s="12"/>
      <c r="M80" s="10" t="s">
        <v>137</v>
      </c>
      <c r="N80" s="2" t="s">
        <v>128</v>
      </c>
      <c r="P80" s="10"/>
      <c r="Q80" s="10"/>
      <c r="R80" s="10"/>
    </row>
    <row r="81" spans="1:24">
      <c r="A81" s="7">
        <v>41354</v>
      </c>
      <c r="B81" s="12">
        <v>1</v>
      </c>
      <c r="C81" s="12">
        <v>0</v>
      </c>
      <c r="D81" s="12">
        <v>0</v>
      </c>
      <c r="E81" s="12">
        <v>0</v>
      </c>
      <c r="F81" s="12">
        <v>1</v>
      </c>
      <c r="G81" s="12">
        <v>0</v>
      </c>
      <c r="H81" s="9"/>
      <c r="I81" s="12">
        <v>2</v>
      </c>
      <c r="J81" s="12"/>
      <c r="K81" s="12"/>
      <c r="L81" s="12"/>
      <c r="M81" s="122" t="s">
        <v>141</v>
      </c>
      <c r="N81" s="2" t="s">
        <v>77</v>
      </c>
      <c r="P81" s="10"/>
      <c r="Q81" s="10"/>
      <c r="R81" s="10"/>
    </row>
    <row r="82" spans="1:24" ht="13.5" thickBot="1">
      <c r="A82" s="5">
        <v>41358</v>
      </c>
      <c r="B82" s="12">
        <v>0</v>
      </c>
      <c r="C82" s="12">
        <v>0</v>
      </c>
      <c r="D82" s="12">
        <v>1</v>
      </c>
      <c r="E82" s="12">
        <v>0</v>
      </c>
      <c r="F82" s="12">
        <v>0</v>
      </c>
      <c r="G82" s="12">
        <v>0</v>
      </c>
      <c r="H82" s="13"/>
      <c r="I82" s="13">
        <v>1</v>
      </c>
      <c r="J82" s="13"/>
      <c r="K82" s="13"/>
      <c r="L82" s="5"/>
      <c r="M82" s="10" t="s">
        <v>138</v>
      </c>
      <c r="N82" s="13" t="s">
        <v>139</v>
      </c>
      <c r="P82" s="10"/>
      <c r="Q82" s="10"/>
      <c r="R82" s="10"/>
    </row>
    <row r="83" spans="1:24">
      <c r="B83" s="2">
        <f>COUNT(B68:G82)</f>
        <v>90</v>
      </c>
      <c r="H83" s="2">
        <f>SUM(H68:H82)</f>
        <v>18</v>
      </c>
      <c r="I83" s="2">
        <f>SUM(I68:I82)</f>
        <v>15</v>
      </c>
      <c r="J83" s="2">
        <f>SUM(J68:J82)</f>
        <v>0</v>
      </c>
      <c r="K83" s="2">
        <f>SUM(K68:K82)</f>
        <v>1</v>
      </c>
      <c r="O83" s="10"/>
      <c r="P83" s="10"/>
      <c r="Q83" s="10"/>
    </row>
    <row r="84" spans="1:24">
      <c r="H84" s="2">
        <f>COUNT(H68:H82)</f>
        <v>8</v>
      </c>
      <c r="I84" s="2">
        <f t="shared" ref="I84:K84" si="5">COUNT(I68:I82)</f>
        <v>9</v>
      </c>
      <c r="J84" s="2">
        <f t="shared" si="5"/>
        <v>0</v>
      </c>
      <c r="K84" s="2">
        <f t="shared" si="5"/>
        <v>1</v>
      </c>
      <c r="O84" s="10"/>
      <c r="P84" s="10"/>
      <c r="Q84" s="10"/>
    </row>
    <row r="85" spans="1:24">
      <c r="A85" s="1" t="s">
        <v>48</v>
      </c>
      <c r="B85" s="63" t="s">
        <v>10</v>
      </c>
      <c r="C85" s="64" t="s">
        <v>10</v>
      </c>
      <c r="D85" s="63" t="s">
        <v>10</v>
      </c>
      <c r="E85" s="63" t="s">
        <v>10</v>
      </c>
      <c r="F85" s="64" t="s">
        <v>10</v>
      </c>
      <c r="G85" s="63" t="s">
        <v>10</v>
      </c>
      <c r="H85" s="64" t="s">
        <v>10</v>
      </c>
      <c r="I85" s="64" t="s">
        <v>10</v>
      </c>
      <c r="J85" s="64" t="s">
        <v>10</v>
      </c>
      <c r="K85" s="64" t="s">
        <v>10</v>
      </c>
      <c r="L85" s="64" t="s">
        <v>10</v>
      </c>
      <c r="M85" s="64" t="s">
        <v>10</v>
      </c>
      <c r="N85" s="64" t="s">
        <v>10</v>
      </c>
      <c r="O85" s="64" t="s">
        <v>13</v>
      </c>
      <c r="P85" s="10"/>
      <c r="Q85" s="10"/>
      <c r="R85" s="10"/>
      <c r="S85" s="10"/>
      <c r="T85" s="10"/>
      <c r="V85" s="10"/>
      <c r="W85" s="10"/>
      <c r="X85" s="10"/>
    </row>
    <row r="86" spans="1:24">
      <c r="A86" s="65" t="s">
        <v>0</v>
      </c>
      <c r="B86" s="65" t="s">
        <v>15</v>
      </c>
      <c r="C86" s="65" t="s">
        <v>16</v>
      </c>
      <c r="D86" s="66" t="s">
        <v>19</v>
      </c>
      <c r="E86" s="64" t="s">
        <v>15</v>
      </c>
      <c r="F86" s="64" t="s">
        <v>16</v>
      </c>
      <c r="G86" s="63" t="s">
        <v>17</v>
      </c>
      <c r="H86" s="64" t="s">
        <v>18</v>
      </c>
      <c r="I86" s="64" t="s">
        <v>20</v>
      </c>
      <c r="J86" s="64" t="s">
        <v>49</v>
      </c>
      <c r="K86" s="64" t="s">
        <v>50</v>
      </c>
      <c r="L86" s="64" t="s">
        <v>51</v>
      </c>
      <c r="M86" s="64" t="s">
        <v>19</v>
      </c>
      <c r="N86" s="64" t="s">
        <v>21</v>
      </c>
      <c r="O86" s="64" t="s">
        <v>22</v>
      </c>
      <c r="P86" s="65" t="s">
        <v>23</v>
      </c>
      <c r="Q86" s="65" t="s">
        <v>24</v>
      </c>
      <c r="R86" s="65" t="s">
        <v>5</v>
      </c>
      <c r="S86" s="65" t="s">
        <v>6</v>
      </c>
      <c r="T86" s="65" t="s">
        <v>7</v>
      </c>
      <c r="V86" s="10"/>
      <c r="W86" s="10"/>
      <c r="X86" s="10"/>
    </row>
    <row r="87" spans="1:24">
      <c r="A87" s="33">
        <v>41276</v>
      </c>
      <c r="B87" s="97">
        <v>0</v>
      </c>
      <c r="C87" s="97">
        <v>0</v>
      </c>
      <c r="D87" s="114">
        <v>1</v>
      </c>
      <c r="E87" s="115">
        <v>0</v>
      </c>
      <c r="F87" s="71">
        <v>0</v>
      </c>
      <c r="G87" s="71">
        <v>0</v>
      </c>
      <c r="H87" s="71">
        <v>0</v>
      </c>
      <c r="I87" s="71">
        <v>1</v>
      </c>
      <c r="J87" s="71">
        <v>0</v>
      </c>
      <c r="K87" s="71">
        <v>0</v>
      </c>
      <c r="L87" s="71">
        <v>0</v>
      </c>
      <c r="M87" s="71">
        <v>0</v>
      </c>
      <c r="N87" s="11"/>
      <c r="O87" s="34">
        <v>2</v>
      </c>
      <c r="P87" s="34"/>
      <c r="Q87" s="34"/>
      <c r="R87" s="34"/>
      <c r="S87" s="11" t="s">
        <v>70</v>
      </c>
      <c r="T87" s="17"/>
      <c r="V87" s="10"/>
      <c r="W87" s="10"/>
      <c r="X87" s="10"/>
    </row>
    <row r="88" spans="1:24">
      <c r="A88" s="7">
        <v>41277</v>
      </c>
      <c r="B88" s="96">
        <v>0</v>
      </c>
      <c r="C88" s="96">
        <v>1</v>
      </c>
      <c r="D88" s="117">
        <v>2</v>
      </c>
      <c r="E88" s="115">
        <v>0</v>
      </c>
      <c r="F88" s="115">
        <v>0</v>
      </c>
      <c r="G88" s="115">
        <v>0</v>
      </c>
      <c r="H88" s="71">
        <v>1</v>
      </c>
      <c r="I88" s="71">
        <v>0</v>
      </c>
      <c r="J88" s="71">
        <v>0</v>
      </c>
      <c r="K88" s="71">
        <v>0</v>
      </c>
      <c r="L88" s="71">
        <v>0</v>
      </c>
      <c r="M88" s="71">
        <v>1</v>
      </c>
      <c r="N88" s="9">
        <v>2</v>
      </c>
      <c r="O88" s="12">
        <v>3</v>
      </c>
      <c r="P88" s="12"/>
      <c r="Q88" s="12"/>
      <c r="R88" s="12"/>
      <c r="S88" s="122" t="s">
        <v>76</v>
      </c>
      <c r="T88" s="15" t="s">
        <v>77</v>
      </c>
      <c r="V88" s="10"/>
      <c r="W88" s="10"/>
      <c r="X88" s="10"/>
    </row>
    <row r="89" spans="1:24" ht="15">
      <c r="A89" s="7">
        <v>41284</v>
      </c>
      <c r="B89" s="71">
        <v>0</v>
      </c>
      <c r="C89" s="71">
        <v>1</v>
      </c>
      <c r="D89" s="87">
        <v>1</v>
      </c>
      <c r="E89" s="115">
        <v>0</v>
      </c>
      <c r="F89" s="71">
        <v>0</v>
      </c>
      <c r="G89" s="71">
        <v>1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1</v>
      </c>
      <c r="N89" s="9">
        <v>1</v>
      </c>
      <c r="O89" s="12">
        <v>3</v>
      </c>
      <c r="P89" s="12"/>
      <c r="Q89" s="12"/>
      <c r="R89" s="12"/>
      <c r="S89" s="23" t="s">
        <v>80</v>
      </c>
      <c r="T89" s="15" t="s">
        <v>77</v>
      </c>
      <c r="V89" s="10"/>
      <c r="W89" s="10"/>
      <c r="X89" s="10"/>
    </row>
    <row r="90" spans="1:24">
      <c r="A90" s="6">
        <v>41285</v>
      </c>
      <c r="B90" s="98">
        <v>0</v>
      </c>
      <c r="C90" s="98">
        <v>0</v>
      </c>
      <c r="D90" s="116">
        <v>1</v>
      </c>
      <c r="E90" s="115">
        <v>0</v>
      </c>
      <c r="F90" s="115">
        <v>0</v>
      </c>
      <c r="G90" s="115">
        <v>0</v>
      </c>
      <c r="H90" s="115">
        <v>0</v>
      </c>
      <c r="I90" s="115">
        <v>0</v>
      </c>
      <c r="J90" s="115">
        <v>0</v>
      </c>
      <c r="K90" s="115">
        <v>0</v>
      </c>
      <c r="L90" s="115">
        <v>0</v>
      </c>
      <c r="M90" s="115">
        <v>0</v>
      </c>
      <c r="N90" s="9"/>
      <c r="O90" s="12">
        <v>1</v>
      </c>
      <c r="P90" s="12"/>
      <c r="Q90" s="12"/>
      <c r="R90" s="12"/>
      <c r="S90" s="122" t="s">
        <v>85</v>
      </c>
      <c r="T90" s="15"/>
      <c r="V90" s="10"/>
      <c r="W90" s="10"/>
      <c r="X90" s="10"/>
    </row>
    <row r="91" spans="1:24">
      <c r="A91" s="6">
        <v>41288</v>
      </c>
      <c r="B91" s="71">
        <v>0</v>
      </c>
      <c r="C91" s="71">
        <v>4</v>
      </c>
      <c r="D91" s="87">
        <v>0</v>
      </c>
      <c r="E91" s="115">
        <v>0</v>
      </c>
      <c r="F91" s="71">
        <v>3</v>
      </c>
      <c r="G91" s="71">
        <v>0</v>
      </c>
      <c r="H91" s="71">
        <v>0</v>
      </c>
      <c r="I91" s="71">
        <v>0</v>
      </c>
      <c r="J91" s="71">
        <v>0</v>
      </c>
      <c r="K91" s="71">
        <v>0</v>
      </c>
      <c r="L91" s="71">
        <v>0</v>
      </c>
      <c r="M91" s="71">
        <v>1</v>
      </c>
      <c r="N91" s="9">
        <v>5</v>
      </c>
      <c r="O91" s="12">
        <v>3</v>
      </c>
      <c r="P91" s="12"/>
      <c r="Q91" s="12"/>
      <c r="R91" s="12"/>
      <c r="S91" s="122" t="s">
        <v>73</v>
      </c>
      <c r="T91" s="73"/>
      <c r="V91" s="10"/>
      <c r="W91" s="10"/>
      <c r="X91" s="10"/>
    </row>
    <row r="92" spans="1:24">
      <c r="A92" s="4">
        <v>41289</v>
      </c>
      <c r="B92" s="71">
        <v>0</v>
      </c>
      <c r="C92" s="71">
        <v>0</v>
      </c>
      <c r="D92" s="71">
        <v>0</v>
      </c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1">
        <v>0</v>
      </c>
      <c r="K92" s="71">
        <v>0</v>
      </c>
      <c r="L92" s="71">
        <v>0</v>
      </c>
      <c r="M92" s="71">
        <v>0</v>
      </c>
      <c r="N92" s="9"/>
      <c r="O92" s="12"/>
      <c r="P92" s="12"/>
      <c r="Q92" s="12"/>
      <c r="R92" s="12"/>
      <c r="S92" s="12" t="s">
        <v>82</v>
      </c>
      <c r="T92" s="15"/>
      <c r="V92" s="10"/>
      <c r="W92" s="10"/>
    </row>
    <row r="93" spans="1:24">
      <c r="A93" s="4">
        <v>41295</v>
      </c>
      <c r="B93" s="71">
        <v>0</v>
      </c>
      <c r="C93" s="71">
        <v>1</v>
      </c>
      <c r="D93" s="87">
        <v>7</v>
      </c>
      <c r="E93" s="115">
        <v>0</v>
      </c>
      <c r="F93" s="115">
        <v>0</v>
      </c>
      <c r="G93" s="115">
        <v>0</v>
      </c>
      <c r="H93" s="115">
        <v>0</v>
      </c>
      <c r="I93" s="115">
        <v>0</v>
      </c>
      <c r="J93" s="115">
        <v>0</v>
      </c>
      <c r="K93" s="115">
        <v>1</v>
      </c>
      <c r="L93" s="115">
        <v>0</v>
      </c>
      <c r="M93" s="115">
        <v>0</v>
      </c>
      <c r="N93" s="9">
        <v>9</v>
      </c>
      <c r="O93" s="12"/>
      <c r="P93" s="12"/>
      <c r="Q93" s="12"/>
      <c r="R93" s="12"/>
      <c r="S93" s="122" t="s">
        <v>108</v>
      </c>
      <c r="T93" s="15"/>
      <c r="V93" s="10"/>
      <c r="W93" s="10"/>
    </row>
    <row r="94" spans="1:24">
      <c r="A94" s="4">
        <v>41296</v>
      </c>
      <c r="B94" s="71">
        <v>0</v>
      </c>
      <c r="C94" s="71">
        <v>0</v>
      </c>
      <c r="D94" s="71">
        <v>0</v>
      </c>
      <c r="E94" s="71">
        <v>0</v>
      </c>
      <c r="F94" s="71">
        <v>0</v>
      </c>
      <c r="G94" s="71">
        <v>0</v>
      </c>
      <c r="H94" s="71">
        <v>0</v>
      </c>
      <c r="I94" s="71">
        <v>0</v>
      </c>
      <c r="J94" s="71">
        <v>0</v>
      </c>
      <c r="K94" s="71">
        <v>0</v>
      </c>
      <c r="L94" s="71">
        <v>0</v>
      </c>
      <c r="M94" s="71">
        <v>2</v>
      </c>
      <c r="N94" s="9">
        <v>2</v>
      </c>
      <c r="O94" s="12"/>
      <c r="P94" s="12"/>
      <c r="Q94" s="12"/>
      <c r="R94" s="12"/>
      <c r="S94" s="12" t="s">
        <v>83</v>
      </c>
      <c r="T94" s="15"/>
      <c r="V94" s="10"/>
      <c r="W94" s="10"/>
    </row>
    <row r="95" spans="1:24">
      <c r="A95" s="4">
        <v>41303</v>
      </c>
      <c r="B95" s="71">
        <v>0</v>
      </c>
      <c r="C95" s="71">
        <v>0</v>
      </c>
      <c r="D95" s="71">
        <v>0</v>
      </c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0</v>
      </c>
      <c r="L95" s="71">
        <v>0</v>
      </c>
      <c r="M95" s="71">
        <v>1</v>
      </c>
      <c r="N95" s="9"/>
      <c r="O95" s="12">
        <v>1</v>
      </c>
      <c r="P95" s="12"/>
      <c r="Q95" s="12"/>
      <c r="R95" s="12"/>
      <c r="S95" s="10" t="s">
        <v>101</v>
      </c>
      <c r="T95" s="15"/>
      <c r="V95" s="10"/>
      <c r="W95" s="10"/>
      <c r="X95" s="10"/>
    </row>
    <row r="96" spans="1:24">
      <c r="A96" s="4">
        <v>41307</v>
      </c>
      <c r="B96" s="71">
        <v>0</v>
      </c>
      <c r="C96" s="71">
        <v>0</v>
      </c>
      <c r="D96" s="71">
        <v>0</v>
      </c>
      <c r="E96" s="71">
        <v>0</v>
      </c>
      <c r="F96" s="71">
        <v>0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71">
        <v>0</v>
      </c>
      <c r="M96" s="71">
        <v>0</v>
      </c>
      <c r="N96" s="9"/>
      <c r="O96" s="12"/>
      <c r="P96" s="12"/>
      <c r="Q96" s="12"/>
      <c r="R96" s="12"/>
      <c r="S96" s="2" t="s">
        <v>100</v>
      </c>
      <c r="T96" s="15"/>
      <c r="V96" s="10"/>
      <c r="W96" s="10"/>
      <c r="X96" s="10"/>
    </row>
    <row r="97" spans="1:24">
      <c r="A97" s="4">
        <v>41311</v>
      </c>
      <c r="B97" s="71">
        <v>0</v>
      </c>
      <c r="C97" s="71">
        <v>3</v>
      </c>
      <c r="D97" s="87">
        <v>0</v>
      </c>
      <c r="E97" s="115">
        <v>0</v>
      </c>
      <c r="F97" s="115">
        <v>0</v>
      </c>
      <c r="G97" s="115">
        <v>0</v>
      </c>
      <c r="H97" s="115">
        <v>0</v>
      </c>
      <c r="I97" s="115">
        <v>0</v>
      </c>
      <c r="J97" s="115">
        <v>0</v>
      </c>
      <c r="K97" s="115">
        <v>0</v>
      </c>
      <c r="L97" s="115">
        <v>0</v>
      </c>
      <c r="M97" s="115">
        <v>0</v>
      </c>
      <c r="N97" s="9">
        <v>1</v>
      </c>
      <c r="O97" s="12">
        <v>2</v>
      </c>
      <c r="P97" s="12"/>
      <c r="Q97" s="12"/>
      <c r="R97" s="12"/>
      <c r="S97" s="122" t="s">
        <v>90</v>
      </c>
      <c r="T97" s="73"/>
      <c r="V97" s="10"/>
      <c r="W97" s="10"/>
      <c r="X97" s="10"/>
    </row>
    <row r="98" spans="1:24">
      <c r="A98" s="4">
        <v>41315</v>
      </c>
      <c r="B98" s="71">
        <v>0</v>
      </c>
      <c r="C98" s="71">
        <v>0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71">
        <v>0</v>
      </c>
      <c r="M98" s="71">
        <v>0</v>
      </c>
      <c r="N98" s="9"/>
      <c r="O98" s="12"/>
      <c r="P98" s="12"/>
      <c r="Q98" s="12"/>
      <c r="R98" s="12"/>
      <c r="S98" s="122" t="s">
        <v>143</v>
      </c>
      <c r="T98" s="73"/>
      <c r="V98" s="10"/>
      <c r="W98" s="10"/>
      <c r="X98" s="10"/>
    </row>
    <row r="99" spans="1:24">
      <c r="A99" s="4">
        <v>41319</v>
      </c>
      <c r="B99" s="71">
        <v>0</v>
      </c>
      <c r="C99" s="71">
        <v>0</v>
      </c>
      <c r="D99" s="71">
        <v>6</v>
      </c>
      <c r="E99" s="71">
        <v>0</v>
      </c>
      <c r="F99" s="71">
        <v>0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71">
        <v>0</v>
      </c>
      <c r="M99" s="71">
        <v>0</v>
      </c>
      <c r="N99" s="9">
        <v>1</v>
      </c>
      <c r="O99" s="12">
        <v>5</v>
      </c>
      <c r="P99" s="12"/>
      <c r="Q99" s="12"/>
      <c r="R99" s="12"/>
      <c r="S99" s="122" t="s">
        <v>99</v>
      </c>
      <c r="T99" s="73"/>
      <c r="V99" s="10"/>
      <c r="W99" s="10"/>
      <c r="X99" s="10"/>
    </row>
    <row r="100" spans="1:24">
      <c r="A100" s="4">
        <v>41320</v>
      </c>
      <c r="B100" s="71">
        <v>0</v>
      </c>
      <c r="C100" s="71">
        <v>0</v>
      </c>
      <c r="D100" s="71">
        <v>0</v>
      </c>
      <c r="E100" s="71">
        <v>0</v>
      </c>
      <c r="F100" s="71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71">
        <v>0</v>
      </c>
      <c r="M100" s="71">
        <v>1</v>
      </c>
      <c r="N100" s="9"/>
      <c r="O100" s="12">
        <v>1</v>
      </c>
      <c r="P100" s="12"/>
      <c r="Q100" s="12"/>
      <c r="R100" s="12"/>
      <c r="S100" s="122" t="s">
        <v>96</v>
      </c>
      <c r="T100" s="15"/>
      <c r="V100" s="10"/>
      <c r="W100" s="10"/>
      <c r="X100" s="10"/>
    </row>
    <row r="101" spans="1:24">
      <c r="A101" s="4">
        <v>41323</v>
      </c>
      <c r="B101" s="71">
        <v>0</v>
      </c>
      <c r="C101" s="71">
        <v>0</v>
      </c>
      <c r="D101" s="71">
        <v>0</v>
      </c>
      <c r="E101" s="71">
        <v>0</v>
      </c>
      <c r="F101" s="71">
        <v>0</v>
      </c>
      <c r="G101" s="71">
        <v>0</v>
      </c>
      <c r="H101" s="71">
        <v>0</v>
      </c>
      <c r="I101" s="71">
        <v>0</v>
      </c>
      <c r="J101" s="71">
        <v>0</v>
      </c>
      <c r="K101" s="71">
        <v>0</v>
      </c>
      <c r="L101" s="71">
        <v>0</v>
      </c>
      <c r="M101" s="71">
        <v>0</v>
      </c>
      <c r="N101" s="9"/>
      <c r="O101" s="12"/>
      <c r="P101" s="12"/>
      <c r="Q101" s="12"/>
      <c r="R101" s="12"/>
      <c r="S101" s="12" t="s">
        <v>94</v>
      </c>
      <c r="T101" s="15"/>
      <c r="V101" s="10"/>
      <c r="W101" s="10"/>
      <c r="X101" s="10"/>
    </row>
    <row r="102" spans="1:24">
      <c r="A102" s="4">
        <v>41324</v>
      </c>
      <c r="B102" s="71">
        <v>0</v>
      </c>
      <c r="C102" s="71">
        <v>0</v>
      </c>
      <c r="D102" s="87">
        <v>1</v>
      </c>
      <c r="E102" s="115">
        <v>0</v>
      </c>
      <c r="F102" s="115">
        <v>0</v>
      </c>
      <c r="G102" s="115">
        <v>0</v>
      </c>
      <c r="H102" s="115">
        <v>0</v>
      </c>
      <c r="I102" s="115">
        <v>0</v>
      </c>
      <c r="J102" s="115">
        <v>0</v>
      </c>
      <c r="K102" s="115">
        <v>0</v>
      </c>
      <c r="L102" s="115">
        <v>0</v>
      </c>
      <c r="M102" s="115">
        <v>0</v>
      </c>
      <c r="N102" s="9"/>
      <c r="O102" s="12">
        <v>1</v>
      </c>
      <c r="P102" s="12"/>
      <c r="Q102" s="12"/>
      <c r="R102" s="12"/>
      <c r="S102" s="12" t="s">
        <v>93</v>
      </c>
      <c r="T102" s="15"/>
      <c r="V102" s="10"/>
      <c r="W102" s="10"/>
      <c r="X102" s="10"/>
    </row>
    <row r="103" spans="1:24">
      <c r="A103" s="109">
        <v>41332</v>
      </c>
      <c r="B103" s="96">
        <v>0</v>
      </c>
      <c r="C103" s="96">
        <v>0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>
        <v>0</v>
      </c>
      <c r="N103" s="9"/>
      <c r="O103" s="12"/>
      <c r="P103" s="12"/>
      <c r="Q103" s="12"/>
      <c r="R103" s="12"/>
      <c r="S103" s="12" t="s">
        <v>98</v>
      </c>
      <c r="T103" s="15"/>
      <c r="V103" s="10"/>
      <c r="W103" s="10"/>
      <c r="X103" s="10"/>
    </row>
    <row r="104" spans="1:24">
      <c r="A104" s="109">
        <v>41333</v>
      </c>
      <c r="B104" s="96">
        <v>0</v>
      </c>
      <c r="C104" s="96">
        <v>0</v>
      </c>
      <c r="D104" s="96">
        <v>0</v>
      </c>
      <c r="E104" s="96">
        <v>0</v>
      </c>
      <c r="F104" s="96">
        <v>0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96">
        <v>0</v>
      </c>
      <c r="M104" s="96">
        <v>1</v>
      </c>
      <c r="N104" s="9">
        <v>1</v>
      </c>
      <c r="O104" s="12"/>
      <c r="P104" s="12"/>
      <c r="Q104" s="12"/>
      <c r="R104" s="12"/>
      <c r="S104" s="122" t="s">
        <v>135</v>
      </c>
      <c r="T104" s="15"/>
      <c r="V104" s="10"/>
      <c r="W104" s="10"/>
      <c r="X104" s="10"/>
    </row>
    <row r="105" spans="1:24">
      <c r="A105" s="4">
        <v>41338</v>
      </c>
      <c r="B105" s="71">
        <v>0</v>
      </c>
      <c r="C105" s="71">
        <v>0</v>
      </c>
      <c r="D105" s="87">
        <v>1</v>
      </c>
      <c r="E105" s="115">
        <v>0</v>
      </c>
      <c r="F105" s="71">
        <v>0</v>
      </c>
      <c r="G105" s="71">
        <v>3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1</v>
      </c>
      <c r="N105" s="9">
        <v>3</v>
      </c>
      <c r="O105" s="12">
        <v>2</v>
      </c>
      <c r="P105" s="12"/>
      <c r="Q105" s="12"/>
      <c r="R105" s="12"/>
      <c r="S105" s="122" t="s">
        <v>110</v>
      </c>
      <c r="T105" s="15"/>
      <c r="V105" s="10"/>
      <c r="W105" s="10"/>
      <c r="X105" s="10"/>
    </row>
    <row r="106" spans="1:24">
      <c r="A106" s="4">
        <v>41339</v>
      </c>
      <c r="B106" s="71">
        <v>0</v>
      </c>
      <c r="C106" s="71">
        <v>0</v>
      </c>
      <c r="D106" s="71">
        <v>0</v>
      </c>
      <c r="E106" s="71">
        <v>0</v>
      </c>
      <c r="F106" s="71">
        <v>0</v>
      </c>
      <c r="G106" s="71">
        <v>0</v>
      </c>
      <c r="H106" s="71">
        <v>0</v>
      </c>
      <c r="I106" s="71">
        <v>0</v>
      </c>
      <c r="J106" s="71">
        <v>0</v>
      </c>
      <c r="K106" s="71">
        <v>0</v>
      </c>
      <c r="L106" s="71">
        <v>0</v>
      </c>
      <c r="M106" s="71">
        <v>0</v>
      </c>
      <c r="N106" s="9"/>
      <c r="O106" s="12"/>
      <c r="P106" s="12"/>
      <c r="Q106" s="12"/>
      <c r="R106" s="12"/>
      <c r="S106" s="122" t="s">
        <v>124</v>
      </c>
      <c r="T106" s="15"/>
      <c r="V106" s="10"/>
      <c r="W106" s="10"/>
      <c r="X106" s="10"/>
    </row>
    <row r="107" spans="1:24">
      <c r="A107" s="4">
        <v>41346</v>
      </c>
      <c r="B107" s="96">
        <v>0</v>
      </c>
      <c r="C107" s="96">
        <v>0</v>
      </c>
      <c r="D107" s="96">
        <v>0</v>
      </c>
      <c r="E107" s="96">
        <v>0</v>
      </c>
      <c r="F107" s="96">
        <v>0</v>
      </c>
      <c r="G107" s="96">
        <v>1</v>
      </c>
      <c r="H107" s="96">
        <v>0</v>
      </c>
      <c r="I107" s="96">
        <v>0</v>
      </c>
      <c r="J107" s="96">
        <v>0</v>
      </c>
      <c r="K107" s="96">
        <v>0</v>
      </c>
      <c r="L107" s="96">
        <v>0</v>
      </c>
      <c r="M107" s="96">
        <v>0</v>
      </c>
      <c r="N107" s="96">
        <v>1</v>
      </c>
      <c r="O107" s="12"/>
      <c r="P107" s="12"/>
      <c r="Q107" s="12"/>
      <c r="R107" s="12"/>
      <c r="S107" s="122" t="s">
        <v>123</v>
      </c>
      <c r="T107" s="73"/>
      <c r="V107" s="10"/>
      <c r="W107" s="10"/>
      <c r="X107" s="10"/>
    </row>
    <row r="108" spans="1:24">
      <c r="A108" s="4">
        <v>41348</v>
      </c>
      <c r="B108" s="96">
        <v>0</v>
      </c>
      <c r="C108" s="96">
        <v>0</v>
      </c>
      <c r="D108" s="96">
        <v>0</v>
      </c>
      <c r="E108" s="96">
        <v>0</v>
      </c>
      <c r="F108" s="96">
        <v>0</v>
      </c>
      <c r="G108" s="96">
        <v>1</v>
      </c>
      <c r="H108" s="96">
        <v>0</v>
      </c>
      <c r="I108" s="96">
        <v>0</v>
      </c>
      <c r="J108" s="96">
        <v>0</v>
      </c>
      <c r="K108" s="96">
        <v>0</v>
      </c>
      <c r="L108" s="96">
        <v>0</v>
      </c>
      <c r="M108" s="96">
        <v>0</v>
      </c>
      <c r="N108" s="9"/>
      <c r="O108" s="12"/>
      <c r="P108" s="12"/>
      <c r="Q108" s="12"/>
      <c r="R108" s="12"/>
      <c r="S108" s="122" t="s">
        <v>126</v>
      </c>
      <c r="T108" s="73"/>
      <c r="V108" s="10"/>
      <c r="W108" s="10"/>
      <c r="X108" s="10"/>
    </row>
    <row r="109" spans="1:24">
      <c r="A109" s="4">
        <v>41354</v>
      </c>
      <c r="B109" s="96">
        <v>0</v>
      </c>
      <c r="C109" s="96">
        <v>0</v>
      </c>
      <c r="D109" s="96">
        <v>0</v>
      </c>
      <c r="E109" s="96">
        <v>0</v>
      </c>
      <c r="F109" s="96">
        <v>1</v>
      </c>
      <c r="G109" s="96">
        <v>0</v>
      </c>
      <c r="H109" s="96">
        <v>0</v>
      </c>
      <c r="I109" s="96">
        <v>0</v>
      </c>
      <c r="J109" s="96">
        <v>0</v>
      </c>
      <c r="K109" s="96">
        <v>0</v>
      </c>
      <c r="L109" s="96">
        <v>0</v>
      </c>
      <c r="M109" s="96">
        <v>0</v>
      </c>
      <c r="N109" s="9"/>
      <c r="O109" s="12"/>
      <c r="P109" s="12"/>
      <c r="Q109" s="12"/>
      <c r="R109" s="12"/>
      <c r="S109" s="122" t="s">
        <v>141</v>
      </c>
      <c r="T109" s="15"/>
      <c r="V109" s="10"/>
      <c r="W109" s="10"/>
      <c r="X109" s="10"/>
    </row>
    <row r="110" spans="1:24">
      <c r="A110" s="4">
        <v>41355</v>
      </c>
      <c r="B110" s="96">
        <v>0</v>
      </c>
      <c r="C110" s="96">
        <v>1</v>
      </c>
      <c r="D110" s="117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12">
        <v>1</v>
      </c>
      <c r="N110" s="9">
        <v>1</v>
      </c>
      <c r="O110" s="12">
        <v>2</v>
      </c>
      <c r="P110" s="12"/>
      <c r="Q110" s="12"/>
      <c r="R110" s="12"/>
      <c r="S110" s="12" t="s">
        <v>129</v>
      </c>
      <c r="T110" s="15"/>
      <c r="V110" s="10"/>
      <c r="W110" s="10"/>
      <c r="X110" s="10"/>
    </row>
    <row r="111" spans="1:24">
      <c r="A111" s="4">
        <v>41358</v>
      </c>
      <c r="B111" s="96">
        <v>0</v>
      </c>
      <c r="C111" s="96">
        <v>1</v>
      </c>
      <c r="D111" s="96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">
        <v>1</v>
      </c>
      <c r="O111" s="12"/>
      <c r="P111" s="12"/>
      <c r="Q111" s="12"/>
      <c r="R111" s="12"/>
      <c r="S111" s="12" t="s">
        <v>138</v>
      </c>
      <c r="T111" s="15"/>
      <c r="V111" s="10"/>
      <c r="W111" s="10"/>
      <c r="X111" s="10"/>
    </row>
    <row r="112" spans="1:24" ht="13.5" thickBot="1">
      <c r="A112" s="6">
        <v>41361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"/>
      <c r="O112" s="12"/>
      <c r="P112" s="12"/>
      <c r="Q112" s="12"/>
      <c r="R112" s="12"/>
      <c r="S112" s="14" t="s">
        <v>130</v>
      </c>
      <c r="T112" s="15"/>
      <c r="V112" s="10"/>
      <c r="W112" s="10"/>
      <c r="X112" s="10"/>
    </row>
    <row r="113" spans="1:24" ht="13.5" thickBot="1">
      <c r="A113" s="5">
        <v>41361</v>
      </c>
      <c r="B113" s="127">
        <v>0</v>
      </c>
      <c r="C113" s="127">
        <v>0</v>
      </c>
      <c r="D113" s="127">
        <v>0</v>
      </c>
      <c r="E113" s="127">
        <v>0</v>
      </c>
      <c r="F113" s="127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3"/>
      <c r="O113" s="14"/>
      <c r="P113" s="14"/>
      <c r="Q113" s="14"/>
      <c r="R113" s="103"/>
      <c r="S113" s="13" t="s">
        <v>127</v>
      </c>
      <c r="T113" s="14" t="s">
        <v>128</v>
      </c>
      <c r="V113" s="10"/>
      <c r="W113" s="10"/>
      <c r="X113" s="10"/>
    </row>
    <row r="114" spans="1:24">
      <c r="B114" s="2">
        <f>COUNT(B87:M113)</f>
        <v>324</v>
      </c>
      <c r="N114" s="2">
        <f>SUM(N87:N113)</f>
        <v>28</v>
      </c>
      <c r="O114" s="2">
        <f t="shared" ref="O114:Q114" si="6">SUM(O87:O113)</f>
        <v>26</v>
      </c>
      <c r="P114" s="2">
        <f t="shared" si="6"/>
        <v>0</v>
      </c>
      <c r="Q114" s="2">
        <f t="shared" si="6"/>
        <v>0</v>
      </c>
    </row>
    <row r="115" spans="1:24">
      <c r="A115" s="32" t="s">
        <v>25</v>
      </c>
      <c r="N115" s="2">
        <f>COUNT(N87:N113)</f>
        <v>12</v>
      </c>
      <c r="O115" s="2">
        <f t="shared" ref="O115:Q115" si="7">COUNT(O87:O113)</f>
        <v>12</v>
      </c>
      <c r="P115" s="2">
        <f t="shared" si="7"/>
        <v>0</v>
      </c>
      <c r="Q115" s="2">
        <f t="shared" si="7"/>
        <v>0</v>
      </c>
    </row>
    <row r="116" spans="1:24">
      <c r="A116" s="1" t="s">
        <v>52</v>
      </c>
      <c r="B116" s="63" t="s">
        <v>10</v>
      </c>
      <c r="C116" s="64" t="s">
        <v>10</v>
      </c>
      <c r="D116" s="63" t="s">
        <v>10</v>
      </c>
      <c r="E116" s="64" t="s">
        <v>10</v>
      </c>
      <c r="F116" s="63" t="s">
        <v>10</v>
      </c>
      <c r="G116" s="64" t="s">
        <v>10</v>
      </c>
      <c r="H116" s="63" t="s">
        <v>10</v>
      </c>
      <c r="I116" s="64" t="s">
        <v>10</v>
      </c>
      <c r="J116" s="63" t="s">
        <v>10</v>
      </c>
      <c r="K116" s="64" t="s">
        <v>13</v>
      </c>
      <c r="L116" s="10"/>
      <c r="M116" s="10"/>
      <c r="N116" s="10"/>
      <c r="O116" s="10"/>
      <c r="P116" s="10"/>
    </row>
    <row r="117" spans="1:24">
      <c r="A117" s="65" t="s">
        <v>0</v>
      </c>
      <c r="B117" s="65" t="s">
        <v>15</v>
      </c>
      <c r="C117" s="65" t="s">
        <v>16</v>
      </c>
      <c r="D117" s="65" t="s">
        <v>17</v>
      </c>
      <c r="E117" s="65" t="s">
        <v>18</v>
      </c>
      <c r="F117" s="65" t="s">
        <v>20</v>
      </c>
      <c r="G117" s="65" t="s">
        <v>49</v>
      </c>
      <c r="H117" s="65" t="s">
        <v>50</v>
      </c>
      <c r="I117" s="65" t="s">
        <v>19</v>
      </c>
      <c r="J117" s="65" t="s">
        <v>21</v>
      </c>
      <c r="K117" s="65" t="s">
        <v>22</v>
      </c>
      <c r="L117" s="63" t="s">
        <v>23</v>
      </c>
      <c r="M117" s="72" t="s">
        <v>24</v>
      </c>
      <c r="N117" s="63" t="s">
        <v>5</v>
      </c>
      <c r="O117" s="72" t="s">
        <v>6</v>
      </c>
      <c r="P117" s="63" t="s">
        <v>7</v>
      </c>
    </row>
    <row r="118" spans="1:24">
      <c r="A118" s="33">
        <v>41276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35"/>
      <c r="K118" s="35"/>
      <c r="L118" s="35"/>
      <c r="M118" s="35"/>
      <c r="N118" s="59"/>
      <c r="O118" s="11" t="s">
        <v>70</v>
      </c>
      <c r="P118" s="59"/>
    </row>
    <row r="119" spans="1:24">
      <c r="A119" s="7">
        <v>41281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3"/>
      <c r="K119" s="3"/>
      <c r="L119" s="3"/>
      <c r="M119" s="3"/>
      <c r="N119" s="45"/>
      <c r="O119" s="12" t="s">
        <v>78</v>
      </c>
      <c r="P119" s="45"/>
    </row>
    <row r="120" spans="1:24">
      <c r="A120" s="6">
        <v>41289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1</v>
      </c>
      <c r="J120" s="9"/>
      <c r="K120" s="12">
        <v>1</v>
      </c>
      <c r="L120" s="12"/>
      <c r="M120" s="12"/>
      <c r="N120" s="15"/>
      <c r="O120" s="12" t="s">
        <v>82</v>
      </c>
      <c r="P120" s="15"/>
    </row>
    <row r="121" spans="1:24">
      <c r="A121" s="7">
        <v>41296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1</v>
      </c>
      <c r="J121" s="9"/>
      <c r="K121" s="12">
        <v>1</v>
      </c>
      <c r="L121" s="12"/>
      <c r="M121" s="12"/>
      <c r="N121" s="15"/>
      <c r="O121" s="12" t="s">
        <v>83</v>
      </c>
      <c r="P121" s="73"/>
    </row>
    <row r="122" spans="1:24">
      <c r="A122" s="7">
        <v>41303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1</v>
      </c>
      <c r="J122" s="9"/>
      <c r="K122" s="12">
        <v>1</v>
      </c>
      <c r="L122" s="12"/>
      <c r="M122" s="12"/>
      <c r="N122" s="15"/>
      <c r="O122" s="10" t="s">
        <v>101</v>
      </c>
      <c r="P122" s="15"/>
    </row>
    <row r="123" spans="1:24">
      <c r="A123" s="7">
        <v>41315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9"/>
      <c r="K123" s="12"/>
      <c r="L123" s="12"/>
      <c r="M123" s="12"/>
      <c r="N123" s="15"/>
      <c r="O123" s="122" t="s">
        <v>143</v>
      </c>
      <c r="P123" s="15"/>
    </row>
    <row r="124" spans="1:24">
      <c r="A124" s="7">
        <v>41320</v>
      </c>
      <c r="B124" s="12">
        <v>0</v>
      </c>
      <c r="C124" s="12">
        <v>0</v>
      </c>
      <c r="D124" s="12">
        <v>0</v>
      </c>
      <c r="E124" s="12">
        <v>1</v>
      </c>
      <c r="F124" s="12">
        <v>0</v>
      </c>
      <c r="G124" s="12">
        <v>0</v>
      </c>
      <c r="H124" s="12">
        <v>0</v>
      </c>
      <c r="I124" s="12">
        <v>0</v>
      </c>
      <c r="J124" s="9">
        <v>1</v>
      </c>
      <c r="K124" s="12"/>
      <c r="L124" s="12"/>
      <c r="M124" s="12"/>
      <c r="N124" s="15"/>
      <c r="O124" s="122" t="s">
        <v>96</v>
      </c>
      <c r="P124" s="15"/>
    </row>
    <row r="125" spans="1:24">
      <c r="A125" s="7">
        <v>41324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9"/>
      <c r="K125" s="12"/>
      <c r="L125" s="12"/>
      <c r="M125" s="12"/>
      <c r="N125" s="15"/>
      <c r="O125" s="12" t="s">
        <v>93</v>
      </c>
      <c r="P125" s="15"/>
    </row>
    <row r="126" spans="1:24">
      <c r="A126" s="7">
        <v>41332</v>
      </c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9"/>
      <c r="K126" s="12"/>
      <c r="L126" s="12"/>
      <c r="M126" s="12"/>
      <c r="N126" s="15"/>
      <c r="O126" s="12" t="s">
        <v>98</v>
      </c>
      <c r="P126" s="15"/>
    </row>
    <row r="127" spans="1:24">
      <c r="A127" s="7">
        <v>41339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2</v>
      </c>
      <c r="J127" s="9">
        <v>1</v>
      </c>
      <c r="K127" s="12">
        <v>1</v>
      </c>
      <c r="L127" s="12"/>
      <c r="M127" s="12"/>
      <c r="N127" s="15"/>
      <c r="O127" s="122" t="s">
        <v>124</v>
      </c>
      <c r="P127" s="15"/>
    </row>
    <row r="128" spans="1:24">
      <c r="A128" s="7">
        <v>41348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9"/>
      <c r="K128" s="12"/>
      <c r="L128" s="12"/>
      <c r="M128" s="12"/>
      <c r="N128" s="15"/>
      <c r="O128" s="122" t="s">
        <v>126</v>
      </c>
      <c r="P128" s="15"/>
    </row>
    <row r="129" spans="1:25">
      <c r="A129" s="7">
        <v>41355</v>
      </c>
      <c r="B129" s="12">
        <v>1</v>
      </c>
      <c r="C129" s="12">
        <v>2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2</v>
      </c>
      <c r="J129" s="9">
        <v>3</v>
      </c>
      <c r="K129" s="12">
        <v>2</v>
      </c>
      <c r="L129" s="12"/>
      <c r="M129" s="12"/>
      <c r="N129" s="15"/>
      <c r="O129" s="12" t="s">
        <v>129</v>
      </c>
      <c r="P129" s="15"/>
    </row>
    <row r="130" spans="1:25">
      <c r="A130" s="7">
        <v>41358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9"/>
      <c r="K130" s="12"/>
      <c r="L130" s="12"/>
      <c r="M130" s="12"/>
      <c r="N130" s="15"/>
      <c r="O130" s="12" t="s">
        <v>138</v>
      </c>
      <c r="P130" s="15"/>
    </row>
    <row r="131" spans="1:25" ht="13.5" thickBot="1">
      <c r="A131" s="5">
        <v>41361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/>
      <c r="K131" s="14"/>
      <c r="L131" s="14"/>
      <c r="M131" s="14"/>
      <c r="N131" s="16"/>
      <c r="O131" s="13" t="s">
        <v>127</v>
      </c>
      <c r="P131" s="14" t="s">
        <v>128</v>
      </c>
    </row>
    <row r="132" spans="1:25">
      <c r="B132" s="9">
        <f>COUNT(B118:I131)</f>
        <v>112</v>
      </c>
      <c r="C132" s="12">
        <f>B114+B132</f>
        <v>436</v>
      </c>
      <c r="D132" s="12"/>
      <c r="E132" s="12"/>
      <c r="F132" s="12"/>
      <c r="G132" s="12"/>
      <c r="H132" s="12"/>
      <c r="I132" s="12"/>
      <c r="J132" s="107">
        <f>SUM(J118:J131)</f>
        <v>5</v>
      </c>
      <c r="K132" s="107">
        <f t="shared" ref="K132:M132" si="8">SUM(K118:K131)</f>
        <v>6</v>
      </c>
      <c r="L132" s="107">
        <f t="shared" si="8"/>
        <v>0</v>
      </c>
      <c r="M132" s="107">
        <f t="shared" si="8"/>
        <v>0</v>
      </c>
      <c r="N132" s="12"/>
      <c r="O132" s="12"/>
      <c r="P132" s="12"/>
      <c r="Q132" s="15"/>
    </row>
    <row r="133" spans="1:25">
      <c r="A133" s="32" t="s">
        <v>25</v>
      </c>
      <c r="J133" s="2">
        <f>COUNT(J118:J131)</f>
        <v>3</v>
      </c>
      <c r="K133" s="2">
        <f t="shared" ref="K133:M133" si="9">COUNT(K118:K131)</f>
        <v>5</v>
      </c>
      <c r="L133" s="2">
        <f t="shared" si="9"/>
        <v>0</v>
      </c>
      <c r="M133" s="2">
        <f t="shared" si="9"/>
        <v>0</v>
      </c>
      <c r="O133" s="10"/>
      <c r="P133" s="10"/>
      <c r="Q133" s="10"/>
    </row>
    <row r="134" spans="1:25">
      <c r="A134" s="1" t="s">
        <v>41</v>
      </c>
      <c r="B134" s="63" t="s">
        <v>10</v>
      </c>
      <c r="C134" s="64" t="s">
        <v>10</v>
      </c>
      <c r="D134" s="63" t="s">
        <v>10</v>
      </c>
      <c r="E134" s="63" t="s">
        <v>10</v>
      </c>
      <c r="F134" s="64" t="s">
        <v>10</v>
      </c>
      <c r="G134" s="63" t="s">
        <v>10</v>
      </c>
      <c r="H134" s="64" t="s">
        <v>10</v>
      </c>
      <c r="I134" s="63" t="s">
        <v>10</v>
      </c>
      <c r="J134" s="63" t="s">
        <v>10</v>
      </c>
      <c r="K134" s="63" t="s">
        <v>10</v>
      </c>
      <c r="L134" s="63" t="s">
        <v>10</v>
      </c>
      <c r="M134" s="64" t="s">
        <v>10</v>
      </c>
      <c r="N134" s="64" t="s">
        <v>13</v>
      </c>
      <c r="O134" s="10"/>
      <c r="P134" s="10"/>
      <c r="Q134" s="10"/>
      <c r="R134" s="10"/>
      <c r="S134" s="10"/>
    </row>
    <row r="135" spans="1:25">
      <c r="A135" s="62" t="s">
        <v>0</v>
      </c>
      <c r="B135" s="65" t="s">
        <v>15</v>
      </c>
      <c r="C135" s="65" t="s">
        <v>16</v>
      </c>
      <c r="D135" s="62" t="s">
        <v>19</v>
      </c>
      <c r="E135" s="65" t="s">
        <v>15</v>
      </c>
      <c r="F135" s="66" t="s">
        <v>16</v>
      </c>
      <c r="G135" s="66" t="s">
        <v>17</v>
      </c>
      <c r="H135" s="65" t="s">
        <v>18</v>
      </c>
      <c r="I135" s="65" t="s">
        <v>20</v>
      </c>
      <c r="J135" s="65" t="s">
        <v>49</v>
      </c>
      <c r="K135" s="65" t="s">
        <v>19</v>
      </c>
      <c r="L135" s="65" t="s">
        <v>47</v>
      </c>
      <c r="M135" s="65" t="s">
        <v>21</v>
      </c>
      <c r="N135" s="65" t="s">
        <v>22</v>
      </c>
      <c r="O135" s="62" t="s">
        <v>23</v>
      </c>
      <c r="P135" s="62" t="s">
        <v>24</v>
      </c>
      <c r="Q135" s="62" t="s">
        <v>5</v>
      </c>
      <c r="R135" s="62" t="s">
        <v>6</v>
      </c>
      <c r="S135" s="62" t="s">
        <v>7</v>
      </c>
    </row>
    <row r="136" spans="1:25">
      <c r="A136" s="33">
        <v>41276</v>
      </c>
      <c r="B136" s="97">
        <v>0</v>
      </c>
      <c r="C136" s="97">
        <v>0</v>
      </c>
      <c r="D136" s="97">
        <v>0</v>
      </c>
      <c r="E136" s="97">
        <v>0</v>
      </c>
      <c r="F136" s="97">
        <v>0</v>
      </c>
      <c r="G136" s="97">
        <v>0</v>
      </c>
      <c r="H136" s="97">
        <v>0</v>
      </c>
      <c r="I136" s="97">
        <v>0</v>
      </c>
      <c r="J136" s="97">
        <v>0</v>
      </c>
      <c r="K136" s="97">
        <v>0</v>
      </c>
      <c r="L136" s="97">
        <v>0</v>
      </c>
      <c r="M136" s="11"/>
      <c r="N136" s="34"/>
      <c r="O136" s="34"/>
      <c r="P136" s="33"/>
      <c r="Q136" s="34"/>
      <c r="R136" s="11" t="s">
        <v>70</v>
      </c>
      <c r="S136" s="15"/>
    </row>
    <row r="137" spans="1:25">
      <c r="A137" s="7">
        <v>41283</v>
      </c>
      <c r="B137" s="96">
        <v>0</v>
      </c>
      <c r="C137" s="96">
        <v>0</v>
      </c>
      <c r="D137" s="96">
        <v>0</v>
      </c>
      <c r="E137" s="96">
        <v>0</v>
      </c>
      <c r="F137" s="96">
        <v>0</v>
      </c>
      <c r="G137" s="96">
        <v>0</v>
      </c>
      <c r="H137" s="96">
        <v>0</v>
      </c>
      <c r="I137" s="96">
        <v>0</v>
      </c>
      <c r="J137" s="96">
        <v>0</v>
      </c>
      <c r="K137" s="96">
        <v>0</v>
      </c>
      <c r="L137" s="96">
        <v>0</v>
      </c>
      <c r="M137" s="9"/>
      <c r="N137" s="12"/>
      <c r="O137" s="12"/>
      <c r="P137" s="7"/>
      <c r="Q137" s="12"/>
      <c r="R137" s="2" t="s">
        <v>97</v>
      </c>
      <c r="S137" s="15"/>
    </row>
    <row r="138" spans="1:25">
      <c r="A138" s="6">
        <v>41290</v>
      </c>
      <c r="B138" s="71">
        <v>0</v>
      </c>
      <c r="C138" s="71">
        <v>0</v>
      </c>
      <c r="D138" s="87">
        <v>1</v>
      </c>
      <c r="E138" s="115">
        <v>0</v>
      </c>
      <c r="F138" s="71">
        <v>0</v>
      </c>
      <c r="G138" s="71">
        <v>4</v>
      </c>
      <c r="H138" s="71">
        <v>0</v>
      </c>
      <c r="I138" s="71">
        <v>0</v>
      </c>
      <c r="J138" s="71">
        <v>0</v>
      </c>
      <c r="K138" s="71">
        <v>0</v>
      </c>
      <c r="L138" s="71">
        <v>0</v>
      </c>
      <c r="M138" s="9">
        <v>4</v>
      </c>
      <c r="N138" s="12">
        <v>1</v>
      </c>
      <c r="O138" s="12"/>
      <c r="P138" s="7"/>
      <c r="Q138" s="12"/>
      <c r="R138" s="122" t="s">
        <v>75</v>
      </c>
      <c r="S138" s="15"/>
    </row>
    <row r="139" spans="1:25">
      <c r="A139" s="7">
        <v>41299</v>
      </c>
      <c r="B139" s="71">
        <v>0</v>
      </c>
      <c r="C139" s="71">
        <v>0</v>
      </c>
      <c r="D139" s="87">
        <v>6</v>
      </c>
      <c r="E139" s="115">
        <v>0</v>
      </c>
      <c r="F139" s="71">
        <v>0</v>
      </c>
      <c r="G139" s="71">
        <v>1</v>
      </c>
      <c r="H139" s="71">
        <v>0</v>
      </c>
      <c r="I139" s="71">
        <v>0</v>
      </c>
      <c r="J139" s="71">
        <v>0</v>
      </c>
      <c r="K139" s="71">
        <v>1</v>
      </c>
      <c r="L139" s="71">
        <v>0</v>
      </c>
      <c r="M139" s="9">
        <v>5</v>
      </c>
      <c r="N139" s="12">
        <v>3</v>
      </c>
      <c r="O139" s="12"/>
      <c r="P139" s="7"/>
      <c r="Q139" s="12"/>
      <c r="R139" s="122" t="s">
        <v>87</v>
      </c>
      <c r="S139" s="15"/>
    </row>
    <row r="140" spans="1:25">
      <c r="A140" s="7">
        <v>41307</v>
      </c>
      <c r="B140" s="71">
        <v>0</v>
      </c>
      <c r="C140" s="71">
        <v>0</v>
      </c>
      <c r="D140" s="71">
        <v>0</v>
      </c>
      <c r="E140" s="115">
        <v>1</v>
      </c>
      <c r="F140" s="71">
        <v>0</v>
      </c>
      <c r="G140" s="71">
        <v>0</v>
      </c>
      <c r="H140" s="71">
        <v>0</v>
      </c>
      <c r="I140" s="71">
        <v>0</v>
      </c>
      <c r="J140" s="71">
        <v>0</v>
      </c>
      <c r="K140" s="71">
        <v>1</v>
      </c>
      <c r="L140" s="71">
        <v>0</v>
      </c>
      <c r="M140" s="9">
        <v>1</v>
      </c>
      <c r="N140" s="12">
        <v>1</v>
      </c>
      <c r="O140" s="12"/>
      <c r="P140" s="7"/>
      <c r="Q140" s="12"/>
      <c r="R140" s="2" t="s">
        <v>100</v>
      </c>
      <c r="S140" s="15"/>
    </row>
    <row r="141" spans="1:25">
      <c r="A141" s="7">
        <v>41315</v>
      </c>
      <c r="B141" s="96">
        <v>0</v>
      </c>
      <c r="C141" s="96">
        <v>0</v>
      </c>
      <c r="D141" s="96">
        <v>0</v>
      </c>
      <c r="E141" s="96">
        <v>0</v>
      </c>
      <c r="F141" s="96">
        <v>0</v>
      </c>
      <c r="G141" s="96">
        <v>0</v>
      </c>
      <c r="H141" s="96">
        <v>0</v>
      </c>
      <c r="I141" s="96">
        <v>0</v>
      </c>
      <c r="J141" s="96">
        <v>0</v>
      </c>
      <c r="K141" s="96">
        <v>0</v>
      </c>
      <c r="L141" s="96">
        <v>0</v>
      </c>
      <c r="M141" s="9"/>
      <c r="N141" s="12"/>
      <c r="O141" s="12"/>
      <c r="P141" s="7"/>
      <c r="Q141" s="12"/>
      <c r="R141" s="122" t="s">
        <v>143</v>
      </c>
      <c r="S141" s="15"/>
      <c r="T141" s="10"/>
      <c r="U141" s="10"/>
      <c r="V141" s="10"/>
      <c r="W141" s="10"/>
      <c r="X141" s="10"/>
      <c r="Y141" s="10"/>
    </row>
    <row r="142" spans="1:25">
      <c r="A142" s="7">
        <v>41317</v>
      </c>
      <c r="B142" s="71">
        <v>0</v>
      </c>
      <c r="C142" s="71">
        <v>0</v>
      </c>
      <c r="D142" s="87">
        <v>1</v>
      </c>
      <c r="E142" s="115">
        <v>1</v>
      </c>
      <c r="F142" s="71">
        <v>0</v>
      </c>
      <c r="G142" s="71">
        <v>0</v>
      </c>
      <c r="H142" s="71">
        <v>0</v>
      </c>
      <c r="I142" s="71">
        <v>1</v>
      </c>
      <c r="J142" s="71">
        <v>0</v>
      </c>
      <c r="K142" s="71">
        <v>0</v>
      </c>
      <c r="L142" s="71">
        <v>0</v>
      </c>
      <c r="M142" s="9">
        <v>1</v>
      </c>
      <c r="N142" s="12">
        <v>2</v>
      </c>
      <c r="O142" s="12"/>
      <c r="P142" s="7"/>
      <c r="Q142" s="12"/>
      <c r="R142" s="2" t="s">
        <v>92</v>
      </c>
      <c r="S142" s="15"/>
      <c r="T142" s="10"/>
      <c r="U142" s="10"/>
      <c r="V142" s="10"/>
      <c r="W142" s="10"/>
      <c r="X142" s="10"/>
      <c r="Y142" s="10"/>
    </row>
    <row r="143" spans="1:25">
      <c r="A143" s="7">
        <v>41327</v>
      </c>
      <c r="B143" s="96">
        <v>0</v>
      </c>
      <c r="C143" s="96">
        <v>3</v>
      </c>
      <c r="D143" s="117">
        <v>3</v>
      </c>
      <c r="E143" s="115">
        <v>0</v>
      </c>
      <c r="F143" s="115">
        <v>0</v>
      </c>
      <c r="G143" s="115">
        <v>0</v>
      </c>
      <c r="H143" s="115">
        <v>0</v>
      </c>
      <c r="I143" s="115">
        <v>0</v>
      </c>
      <c r="J143" s="115">
        <v>0</v>
      </c>
      <c r="K143" s="71">
        <v>1</v>
      </c>
      <c r="L143" s="96">
        <v>0</v>
      </c>
      <c r="M143" s="9">
        <v>5</v>
      </c>
      <c r="N143" s="12">
        <v>2</v>
      </c>
      <c r="O143" s="12"/>
      <c r="P143" s="7"/>
      <c r="Q143" s="12"/>
      <c r="R143" s="12" t="s">
        <v>144</v>
      </c>
      <c r="S143" s="15" t="s">
        <v>77</v>
      </c>
    </row>
    <row r="144" spans="1:25">
      <c r="A144" s="7">
        <v>41333</v>
      </c>
      <c r="B144" s="96">
        <v>0</v>
      </c>
      <c r="C144" s="96">
        <v>0</v>
      </c>
      <c r="D144" s="117">
        <v>0</v>
      </c>
      <c r="E144" s="115">
        <v>1</v>
      </c>
      <c r="F144" s="71">
        <v>0</v>
      </c>
      <c r="G144" s="71">
        <v>0</v>
      </c>
      <c r="H144" s="71">
        <v>2</v>
      </c>
      <c r="I144" s="71">
        <v>0</v>
      </c>
      <c r="J144" s="71">
        <v>0</v>
      </c>
      <c r="K144" s="71">
        <v>0</v>
      </c>
      <c r="L144" s="71">
        <v>0</v>
      </c>
      <c r="M144" s="9">
        <v>3</v>
      </c>
      <c r="N144" s="12"/>
      <c r="O144" s="12"/>
      <c r="P144" s="7"/>
      <c r="Q144" s="12"/>
      <c r="R144" s="122" t="s">
        <v>135</v>
      </c>
      <c r="S144" s="15"/>
    </row>
    <row r="145" spans="1:24">
      <c r="A145" s="7">
        <v>41341</v>
      </c>
      <c r="B145" s="96">
        <v>0</v>
      </c>
      <c r="C145" s="96">
        <v>0</v>
      </c>
      <c r="D145" s="96">
        <v>0</v>
      </c>
      <c r="E145" s="96">
        <v>0</v>
      </c>
      <c r="F145" s="96">
        <v>0</v>
      </c>
      <c r="G145" s="96">
        <v>0</v>
      </c>
      <c r="H145" s="96">
        <v>0</v>
      </c>
      <c r="I145" s="96">
        <v>0</v>
      </c>
      <c r="J145" s="96">
        <v>0</v>
      </c>
      <c r="K145" s="96">
        <v>0</v>
      </c>
      <c r="L145" s="96">
        <v>0</v>
      </c>
      <c r="M145" s="9"/>
      <c r="N145" s="12"/>
      <c r="O145" s="12"/>
      <c r="P145" s="7"/>
      <c r="Q145" s="12"/>
      <c r="R145" s="10" t="s">
        <v>136</v>
      </c>
      <c r="S145" s="15"/>
    </row>
    <row r="146" spans="1:24">
      <c r="A146" s="7">
        <v>41346</v>
      </c>
      <c r="B146" s="96">
        <v>0</v>
      </c>
      <c r="C146" s="96">
        <v>0</v>
      </c>
      <c r="D146" s="96">
        <v>0</v>
      </c>
      <c r="E146" s="96">
        <v>0</v>
      </c>
      <c r="F146" s="96">
        <v>0</v>
      </c>
      <c r="G146" s="96">
        <v>5</v>
      </c>
      <c r="H146" s="96">
        <v>0</v>
      </c>
      <c r="I146" s="96">
        <v>0</v>
      </c>
      <c r="J146" s="96">
        <v>0</v>
      </c>
      <c r="K146" s="96">
        <v>0</v>
      </c>
      <c r="L146" s="96">
        <v>0</v>
      </c>
      <c r="M146" s="9">
        <v>5</v>
      </c>
      <c r="N146" s="12"/>
      <c r="O146" s="12"/>
      <c r="P146" s="7"/>
      <c r="Q146" s="12"/>
      <c r="R146" s="10" t="s">
        <v>125</v>
      </c>
      <c r="S146" s="15"/>
    </row>
    <row r="147" spans="1:24">
      <c r="A147" s="7">
        <v>41354</v>
      </c>
      <c r="B147" s="96">
        <v>0</v>
      </c>
      <c r="C147" s="96">
        <v>0</v>
      </c>
      <c r="D147" s="96">
        <v>0</v>
      </c>
      <c r="E147" s="96">
        <v>0</v>
      </c>
      <c r="F147" s="96">
        <v>0</v>
      </c>
      <c r="G147" s="96">
        <v>0</v>
      </c>
      <c r="H147" s="96">
        <v>0</v>
      </c>
      <c r="I147" s="96">
        <v>0</v>
      </c>
      <c r="J147" s="96">
        <v>0</v>
      </c>
      <c r="K147" s="96">
        <v>0</v>
      </c>
      <c r="L147" s="96">
        <v>0</v>
      </c>
      <c r="M147" s="9"/>
      <c r="N147" s="12"/>
      <c r="O147" s="12"/>
      <c r="P147" s="7"/>
      <c r="Q147" s="12"/>
      <c r="R147" s="122" t="s">
        <v>141</v>
      </c>
      <c r="S147" s="15"/>
    </row>
    <row r="148" spans="1:24">
      <c r="A148" s="6">
        <v>41358</v>
      </c>
      <c r="B148" s="96">
        <v>0</v>
      </c>
      <c r="C148" s="96">
        <v>0</v>
      </c>
      <c r="D148" s="96">
        <v>0</v>
      </c>
      <c r="E148" s="96">
        <v>0</v>
      </c>
      <c r="F148" s="96">
        <v>0</v>
      </c>
      <c r="G148" s="96">
        <v>0</v>
      </c>
      <c r="H148" s="96">
        <v>0</v>
      </c>
      <c r="I148" s="96">
        <v>0</v>
      </c>
      <c r="J148" s="96">
        <v>0</v>
      </c>
      <c r="K148" s="96">
        <v>0</v>
      </c>
      <c r="L148" s="96">
        <v>0</v>
      </c>
      <c r="M148" s="9"/>
      <c r="N148" s="12"/>
      <c r="O148" s="12"/>
      <c r="P148" s="7"/>
      <c r="Q148" s="12"/>
      <c r="R148" s="12" t="s">
        <v>138</v>
      </c>
      <c r="S148" s="15"/>
    </row>
    <row r="149" spans="1:24" ht="13.5" thickBot="1">
      <c r="A149" s="5">
        <v>41359</v>
      </c>
      <c r="B149" s="133">
        <v>0</v>
      </c>
      <c r="C149" s="133">
        <v>0</v>
      </c>
      <c r="D149" s="134">
        <v>0</v>
      </c>
      <c r="E149" s="136">
        <v>1</v>
      </c>
      <c r="F149" s="135">
        <v>0</v>
      </c>
      <c r="G149" s="135">
        <v>0</v>
      </c>
      <c r="H149" s="135">
        <v>0</v>
      </c>
      <c r="I149" s="135">
        <v>0</v>
      </c>
      <c r="J149" s="135">
        <v>0</v>
      </c>
      <c r="K149" s="135">
        <v>0</v>
      </c>
      <c r="L149" s="135">
        <v>0</v>
      </c>
      <c r="M149" s="136">
        <v>1</v>
      </c>
      <c r="N149" s="133"/>
      <c r="O149" s="133"/>
      <c r="P149" s="134"/>
      <c r="Q149" s="14"/>
      <c r="R149" s="22" t="s">
        <v>131</v>
      </c>
      <c r="S149" s="16" t="s">
        <v>128</v>
      </c>
    </row>
    <row r="150" spans="1:24">
      <c r="B150" s="2">
        <f>COUNT(B136:L149)</f>
        <v>154</v>
      </c>
      <c r="M150" s="2">
        <f>SUM(M136:M149)</f>
        <v>25</v>
      </c>
      <c r="N150" s="2">
        <f t="shared" ref="N150:P150" si="10">SUM(N136:N149)</f>
        <v>9</v>
      </c>
      <c r="O150" s="2">
        <f t="shared" si="10"/>
        <v>0</v>
      </c>
      <c r="P150" s="2">
        <f t="shared" si="10"/>
        <v>0</v>
      </c>
      <c r="Q150" s="10"/>
    </row>
    <row r="151" spans="1:24">
      <c r="M151" s="2">
        <f>COUNT(M136:M149)</f>
        <v>8</v>
      </c>
      <c r="N151" s="2">
        <f t="shared" ref="N151:P151" si="11">COUNT(N136:N149)</f>
        <v>5</v>
      </c>
      <c r="O151" s="2">
        <f t="shared" si="11"/>
        <v>0</v>
      </c>
      <c r="P151" s="2">
        <f t="shared" si="11"/>
        <v>0</v>
      </c>
      <c r="Q151" s="10"/>
    </row>
    <row r="152" spans="1:24">
      <c r="A152" s="1" t="s">
        <v>42</v>
      </c>
      <c r="B152" s="63" t="s">
        <v>10</v>
      </c>
      <c r="C152" s="64" t="s">
        <v>10</v>
      </c>
      <c r="D152" s="63" t="s">
        <v>10</v>
      </c>
      <c r="E152" s="63" t="s">
        <v>10</v>
      </c>
      <c r="F152" s="64" t="s">
        <v>10</v>
      </c>
      <c r="G152" s="63" t="s">
        <v>10</v>
      </c>
      <c r="H152" s="64" t="s">
        <v>10</v>
      </c>
      <c r="I152" s="63" t="s">
        <v>10</v>
      </c>
      <c r="J152" s="63" t="s">
        <v>10</v>
      </c>
      <c r="K152" s="63" t="s">
        <v>10</v>
      </c>
      <c r="L152" s="63" t="s">
        <v>10</v>
      </c>
      <c r="M152" s="63" t="s">
        <v>10</v>
      </c>
      <c r="N152" s="63" t="s">
        <v>10</v>
      </c>
      <c r="O152" s="64" t="s">
        <v>10</v>
      </c>
      <c r="P152" s="64" t="s">
        <v>10</v>
      </c>
      <c r="Q152" s="64" t="s">
        <v>10</v>
      </c>
      <c r="R152" s="64" t="s">
        <v>13</v>
      </c>
      <c r="S152" s="10"/>
      <c r="T152" s="10"/>
      <c r="U152" s="10"/>
      <c r="V152" s="10"/>
      <c r="W152" s="10"/>
    </row>
    <row r="153" spans="1:24">
      <c r="A153" s="62" t="s">
        <v>0</v>
      </c>
      <c r="B153" s="65" t="s">
        <v>15</v>
      </c>
      <c r="C153" s="65" t="s">
        <v>16</v>
      </c>
      <c r="D153" s="62" t="s">
        <v>19</v>
      </c>
      <c r="E153" s="65" t="s">
        <v>15</v>
      </c>
      <c r="F153" s="66" t="s">
        <v>16</v>
      </c>
      <c r="G153" s="66" t="s">
        <v>17</v>
      </c>
      <c r="H153" s="65" t="s">
        <v>18</v>
      </c>
      <c r="I153" s="65" t="s">
        <v>20</v>
      </c>
      <c r="J153" s="65" t="s">
        <v>49</v>
      </c>
      <c r="K153" s="65" t="s">
        <v>50</v>
      </c>
      <c r="L153" s="65" t="s">
        <v>51</v>
      </c>
      <c r="M153" s="65" t="s">
        <v>61</v>
      </c>
      <c r="N153" s="65" t="s">
        <v>62</v>
      </c>
      <c r="O153" s="65" t="s">
        <v>19</v>
      </c>
      <c r="P153" s="65" t="s">
        <v>47</v>
      </c>
      <c r="Q153" s="65" t="s">
        <v>63</v>
      </c>
      <c r="R153" s="65" t="s">
        <v>21</v>
      </c>
      <c r="S153" s="62" t="s">
        <v>22</v>
      </c>
      <c r="T153" s="62" t="s">
        <v>23</v>
      </c>
      <c r="U153" s="62" t="s">
        <v>24</v>
      </c>
      <c r="V153" s="62" t="s">
        <v>5</v>
      </c>
      <c r="W153" s="62" t="s">
        <v>6</v>
      </c>
      <c r="X153" s="62" t="s">
        <v>7</v>
      </c>
    </row>
    <row r="154" spans="1:24">
      <c r="A154" s="33">
        <v>41276</v>
      </c>
      <c r="B154" s="97">
        <v>0</v>
      </c>
      <c r="C154" s="97">
        <v>0</v>
      </c>
      <c r="D154" s="114">
        <v>1</v>
      </c>
      <c r="E154" s="118">
        <v>0</v>
      </c>
      <c r="F154" s="118">
        <v>0</v>
      </c>
      <c r="G154" s="118">
        <v>0</v>
      </c>
      <c r="H154" s="118">
        <v>0</v>
      </c>
      <c r="I154" s="118">
        <v>0</v>
      </c>
      <c r="J154" s="118">
        <v>0</v>
      </c>
      <c r="K154" s="118">
        <v>0</v>
      </c>
      <c r="L154" s="118">
        <v>0</v>
      </c>
      <c r="M154" s="118">
        <v>0</v>
      </c>
      <c r="N154" s="118">
        <v>0</v>
      </c>
      <c r="O154" s="118">
        <v>0</v>
      </c>
      <c r="P154" s="118">
        <v>0</v>
      </c>
      <c r="Q154" s="118">
        <v>0</v>
      </c>
      <c r="R154" s="118">
        <v>1</v>
      </c>
      <c r="S154" s="34"/>
      <c r="T154" s="34"/>
      <c r="U154" s="34"/>
      <c r="V154" s="114"/>
      <c r="W154" s="11" t="s">
        <v>70</v>
      </c>
      <c r="X154" s="17"/>
    </row>
    <row r="155" spans="1:24">
      <c r="A155" s="7">
        <v>41281</v>
      </c>
      <c r="B155" s="96">
        <v>0</v>
      </c>
      <c r="C155" s="96">
        <v>0</v>
      </c>
      <c r="D155" s="96">
        <v>0</v>
      </c>
      <c r="E155" s="96">
        <v>0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96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115"/>
      <c r="S155" s="12"/>
      <c r="T155" s="12"/>
      <c r="U155" s="12"/>
      <c r="V155" s="117"/>
      <c r="W155" s="12" t="s">
        <v>78</v>
      </c>
      <c r="X155" s="12"/>
    </row>
    <row r="156" spans="1:24">
      <c r="A156" s="6">
        <v>41292</v>
      </c>
      <c r="B156" s="71">
        <v>2</v>
      </c>
      <c r="C156" s="71">
        <v>0</v>
      </c>
      <c r="D156" s="87">
        <v>3</v>
      </c>
      <c r="E156" s="115">
        <v>0</v>
      </c>
      <c r="F156" s="10">
        <v>0</v>
      </c>
      <c r="G156" s="10">
        <v>1</v>
      </c>
      <c r="H156" s="10">
        <v>2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3</v>
      </c>
      <c r="Q156" s="10">
        <v>0</v>
      </c>
      <c r="R156" s="115">
        <v>8</v>
      </c>
      <c r="S156" s="12">
        <v>3</v>
      </c>
      <c r="T156" s="12"/>
      <c r="U156" s="12"/>
      <c r="V156" s="87"/>
      <c r="W156" s="12" t="s">
        <v>95</v>
      </c>
      <c r="X156" s="15"/>
    </row>
    <row r="157" spans="1:24">
      <c r="A157" s="7">
        <v>41299</v>
      </c>
      <c r="B157" s="71">
        <v>0</v>
      </c>
      <c r="C157" s="71">
        <v>0</v>
      </c>
      <c r="D157" s="87">
        <v>2</v>
      </c>
      <c r="E157" s="115">
        <v>0</v>
      </c>
      <c r="F157" s="115">
        <v>0</v>
      </c>
      <c r="G157" s="115">
        <v>0</v>
      </c>
      <c r="H157" s="115">
        <v>0</v>
      </c>
      <c r="I157" s="115">
        <v>0</v>
      </c>
      <c r="J157" s="115">
        <v>0</v>
      </c>
      <c r="K157" s="115">
        <v>0</v>
      </c>
      <c r="L157" s="115">
        <v>0</v>
      </c>
      <c r="M157" s="115">
        <v>0</v>
      </c>
      <c r="N157" s="115">
        <v>0</v>
      </c>
      <c r="O157" s="115">
        <v>0</v>
      </c>
      <c r="P157" s="115">
        <v>10</v>
      </c>
      <c r="Q157" s="115">
        <v>0</v>
      </c>
      <c r="R157" s="115">
        <v>10</v>
      </c>
      <c r="S157" s="12">
        <v>2</v>
      </c>
      <c r="T157" s="12"/>
      <c r="U157" s="12"/>
      <c r="V157" s="87"/>
      <c r="W157" s="122" t="s">
        <v>87</v>
      </c>
      <c r="X157" s="15"/>
    </row>
    <row r="158" spans="1:24">
      <c r="A158" s="7">
        <v>41302</v>
      </c>
      <c r="B158" s="71">
        <v>0</v>
      </c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115"/>
      <c r="S158" s="12"/>
      <c r="T158" s="12"/>
      <c r="U158" s="12"/>
      <c r="V158" s="87"/>
      <c r="W158" s="10" t="s">
        <v>86</v>
      </c>
      <c r="X158" s="73"/>
    </row>
    <row r="159" spans="1:24">
      <c r="A159" s="7">
        <v>41305</v>
      </c>
      <c r="B159" s="71">
        <v>1</v>
      </c>
      <c r="C159" s="71">
        <v>0</v>
      </c>
      <c r="D159" s="71">
        <v>0</v>
      </c>
      <c r="E159" s="71">
        <v>0</v>
      </c>
      <c r="F159" s="71">
        <v>0</v>
      </c>
      <c r="G159" s="71">
        <v>0</v>
      </c>
      <c r="H159" s="71">
        <v>0</v>
      </c>
      <c r="I159" s="71">
        <v>0</v>
      </c>
      <c r="J159" s="71">
        <v>0</v>
      </c>
      <c r="K159" s="71">
        <v>0</v>
      </c>
      <c r="L159" s="71">
        <v>0</v>
      </c>
      <c r="M159" s="71">
        <v>0</v>
      </c>
      <c r="N159" s="71">
        <v>0</v>
      </c>
      <c r="O159" s="71">
        <v>1</v>
      </c>
      <c r="P159" s="71">
        <v>0</v>
      </c>
      <c r="Q159" s="71">
        <v>0</v>
      </c>
      <c r="R159" s="115">
        <v>2</v>
      </c>
      <c r="S159" s="12"/>
      <c r="T159" s="12"/>
      <c r="U159" s="12"/>
      <c r="V159" s="87"/>
      <c r="W159" s="122" t="s">
        <v>115</v>
      </c>
      <c r="X159" s="73"/>
    </row>
    <row r="160" spans="1:24">
      <c r="A160" s="7">
        <v>41310</v>
      </c>
      <c r="B160" s="71">
        <v>0</v>
      </c>
      <c r="C160" s="71">
        <v>0</v>
      </c>
      <c r="D160" s="71">
        <v>1</v>
      </c>
      <c r="E160" s="71">
        <v>0</v>
      </c>
      <c r="F160" s="71">
        <v>0</v>
      </c>
      <c r="G160" s="71">
        <v>1</v>
      </c>
      <c r="H160" s="71">
        <v>0</v>
      </c>
      <c r="I160" s="71">
        <v>0</v>
      </c>
      <c r="J160" s="71">
        <v>0</v>
      </c>
      <c r="K160" s="71">
        <v>0</v>
      </c>
      <c r="L160" s="71">
        <v>0</v>
      </c>
      <c r="M160" s="71">
        <v>1</v>
      </c>
      <c r="N160" s="71">
        <v>0</v>
      </c>
      <c r="O160" s="71">
        <v>2</v>
      </c>
      <c r="P160" s="71">
        <v>1</v>
      </c>
      <c r="Q160" s="71">
        <v>0</v>
      </c>
      <c r="R160" s="115">
        <v>4</v>
      </c>
      <c r="S160" s="12">
        <v>2</v>
      </c>
      <c r="T160" s="12"/>
      <c r="U160" s="12"/>
      <c r="V160" s="87"/>
      <c r="W160" s="10" t="s">
        <v>102</v>
      </c>
      <c r="X160" s="73"/>
    </row>
    <row r="161" spans="1:24">
      <c r="A161" s="7">
        <v>41318</v>
      </c>
      <c r="B161" s="96">
        <v>0</v>
      </c>
      <c r="C161" s="96">
        <v>0</v>
      </c>
      <c r="D161" s="96">
        <v>0</v>
      </c>
      <c r="E161" s="96">
        <v>0</v>
      </c>
      <c r="F161" s="96">
        <v>0</v>
      </c>
      <c r="G161" s="2">
        <v>2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15"/>
      <c r="S161" s="12">
        <v>2</v>
      </c>
      <c r="T161" s="12"/>
      <c r="U161" s="12"/>
      <c r="V161" s="117"/>
      <c r="W161" s="12" t="s">
        <v>105</v>
      </c>
      <c r="X161" s="15"/>
    </row>
    <row r="162" spans="1:24">
      <c r="A162" s="7">
        <v>41323</v>
      </c>
      <c r="B162" s="71">
        <v>2</v>
      </c>
      <c r="C162" s="71">
        <v>0</v>
      </c>
      <c r="D162" s="87">
        <v>3</v>
      </c>
      <c r="E162" s="115">
        <v>0</v>
      </c>
      <c r="F162" s="10">
        <v>0</v>
      </c>
      <c r="G162" s="10">
        <v>1</v>
      </c>
      <c r="H162" s="10">
        <v>2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3</v>
      </c>
      <c r="Q162" s="87">
        <v>0</v>
      </c>
      <c r="R162" s="115">
        <v>8</v>
      </c>
      <c r="S162" s="12">
        <v>3</v>
      </c>
      <c r="T162" s="12"/>
      <c r="U162" s="12"/>
      <c r="V162" s="87"/>
      <c r="W162" s="12" t="s">
        <v>95</v>
      </c>
      <c r="X162" s="15"/>
    </row>
    <row r="163" spans="1:24">
      <c r="A163" s="7">
        <v>41327</v>
      </c>
      <c r="B163" s="71">
        <v>0</v>
      </c>
      <c r="C163" s="71">
        <v>0</v>
      </c>
      <c r="D163" s="71">
        <v>0</v>
      </c>
      <c r="E163" s="71">
        <v>0</v>
      </c>
      <c r="F163" s="71">
        <v>0</v>
      </c>
      <c r="G163" s="71">
        <v>0</v>
      </c>
      <c r="H163" s="71">
        <v>4</v>
      </c>
      <c r="I163" s="71">
        <v>1</v>
      </c>
      <c r="J163" s="71">
        <v>0</v>
      </c>
      <c r="K163" s="71">
        <v>0</v>
      </c>
      <c r="L163" s="71">
        <v>0</v>
      </c>
      <c r="M163" s="71">
        <v>0</v>
      </c>
      <c r="N163" s="71">
        <v>0</v>
      </c>
      <c r="O163" s="71">
        <v>3</v>
      </c>
      <c r="P163" s="71">
        <v>0</v>
      </c>
      <c r="Q163" s="71">
        <v>1</v>
      </c>
      <c r="R163" s="115">
        <v>6</v>
      </c>
      <c r="S163" s="12">
        <v>3</v>
      </c>
      <c r="T163" s="12"/>
      <c r="U163" s="12"/>
      <c r="V163" s="87"/>
      <c r="W163" s="12" t="s">
        <v>144</v>
      </c>
      <c r="X163" s="15" t="s">
        <v>77</v>
      </c>
    </row>
    <row r="164" spans="1:24">
      <c r="A164" s="7">
        <v>41330</v>
      </c>
      <c r="B164" s="71">
        <v>1</v>
      </c>
      <c r="C164" s="71">
        <v>0</v>
      </c>
      <c r="D164" s="71">
        <v>0</v>
      </c>
      <c r="E164" s="71">
        <v>0</v>
      </c>
      <c r="F164" s="71">
        <v>0</v>
      </c>
      <c r="G164" s="71">
        <v>0</v>
      </c>
      <c r="H164" s="71">
        <v>0</v>
      </c>
      <c r="I164" s="71">
        <v>3</v>
      </c>
      <c r="J164" s="71">
        <v>0</v>
      </c>
      <c r="K164" s="71">
        <v>0</v>
      </c>
      <c r="L164" s="71">
        <v>0</v>
      </c>
      <c r="M164" s="71">
        <v>0</v>
      </c>
      <c r="N164" s="71">
        <v>0</v>
      </c>
      <c r="O164" s="71">
        <v>0</v>
      </c>
      <c r="P164" s="71">
        <v>2</v>
      </c>
      <c r="Q164" s="71">
        <v>3</v>
      </c>
      <c r="R164" s="115">
        <v>4</v>
      </c>
      <c r="S164" s="12">
        <v>5</v>
      </c>
      <c r="T164" s="12"/>
      <c r="U164" s="12"/>
      <c r="V164" s="117"/>
      <c r="W164" s="12" t="s">
        <v>140</v>
      </c>
      <c r="X164" s="15"/>
    </row>
    <row r="165" spans="1:24">
      <c r="A165" s="7">
        <v>41337</v>
      </c>
      <c r="B165" s="96">
        <v>0</v>
      </c>
      <c r="C165" s="96">
        <v>0</v>
      </c>
      <c r="D165" s="117">
        <v>0</v>
      </c>
      <c r="E165" s="115">
        <v>0</v>
      </c>
      <c r="F165" s="10">
        <v>0</v>
      </c>
      <c r="G165" s="10">
        <v>0</v>
      </c>
      <c r="H165" s="10">
        <v>1</v>
      </c>
      <c r="I165" s="10">
        <v>1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2</v>
      </c>
      <c r="P165" s="10">
        <v>1</v>
      </c>
      <c r="Q165" s="117">
        <v>1</v>
      </c>
      <c r="R165" s="115">
        <v>6</v>
      </c>
      <c r="S165" s="12"/>
      <c r="T165" s="12"/>
      <c r="U165" s="12"/>
      <c r="V165" s="117"/>
      <c r="W165" s="12" t="s">
        <v>118</v>
      </c>
      <c r="X165" s="15"/>
    </row>
    <row r="166" spans="1:24">
      <c r="A166" s="7">
        <v>41341</v>
      </c>
      <c r="B166" s="96">
        <v>0</v>
      </c>
      <c r="C166" s="96">
        <v>0</v>
      </c>
      <c r="D166" s="96">
        <v>0</v>
      </c>
      <c r="E166" s="96">
        <v>0</v>
      </c>
      <c r="F166" s="96">
        <v>0</v>
      </c>
      <c r="G166" s="96">
        <v>0</v>
      </c>
      <c r="H166" s="96">
        <v>1</v>
      </c>
      <c r="I166" s="96">
        <v>0</v>
      </c>
      <c r="J166" s="96">
        <v>0</v>
      </c>
      <c r="K166" s="96">
        <v>0</v>
      </c>
      <c r="L166" s="96">
        <v>0</v>
      </c>
      <c r="M166" s="96">
        <v>0</v>
      </c>
      <c r="N166" s="96">
        <v>0</v>
      </c>
      <c r="O166" s="96">
        <v>2</v>
      </c>
      <c r="P166" s="96">
        <v>3</v>
      </c>
      <c r="Q166" s="96">
        <v>1</v>
      </c>
      <c r="R166" s="115">
        <v>4</v>
      </c>
      <c r="S166" s="12">
        <v>3</v>
      </c>
      <c r="T166" s="12"/>
      <c r="U166" s="12"/>
      <c r="V166" s="117"/>
      <c r="W166" s="10" t="s">
        <v>136</v>
      </c>
      <c r="X166" s="15"/>
    </row>
    <row r="167" spans="1:24">
      <c r="A167" s="7">
        <v>41344</v>
      </c>
      <c r="B167" s="96">
        <v>1</v>
      </c>
      <c r="C167" s="96">
        <v>0</v>
      </c>
      <c r="D167" s="117">
        <v>1</v>
      </c>
      <c r="E167" s="115">
        <v>0</v>
      </c>
      <c r="F167" s="115">
        <v>0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7">
        <v>2</v>
      </c>
      <c r="R167" s="115">
        <v>4</v>
      </c>
      <c r="S167" s="12"/>
      <c r="T167" s="12"/>
      <c r="U167" s="12"/>
      <c r="V167" s="117"/>
      <c r="W167" s="12" t="s">
        <v>113</v>
      </c>
      <c r="X167" s="15"/>
    </row>
    <row r="168" spans="1:24">
      <c r="A168" s="6">
        <v>41353</v>
      </c>
      <c r="B168" s="96">
        <v>0</v>
      </c>
      <c r="C168" s="96">
        <v>0</v>
      </c>
      <c r="D168" s="96">
        <v>0</v>
      </c>
      <c r="E168" s="96">
        <v>0</v>
      </c>
      <c r="F168" s="96">
        <v>0</v>
      </c>
      <c r="G168" s="96">
        <v>2</v>
      </c>
      <c r="H168" s="96">
        <v>0</v>
      </c>
      <c r="I168" s="96">
        <v>0</v>
      </c>
      <c r="J168" s="96">
        <v>0</v>
      </c>
      <c r="K168" s="96">
        <v>0</v>
      </c>
      <c r="L168" s="96">
        <v>0</v>
      </c>
      <c r="M168" s="96">
        <v>0</v>
      </c>
      <c r="N168" s="96">
        <v>0</v>
      </c>
      <c r="O168" s="96">
        <v>30</v>
      </c>
      <c r="P168" s="96">
        <v>8</v>
      </c>
      <c r="Q168" s="96">
        <v>11</v>
      </c>
      <c r="R168" s="96">
        <v>2</v>
      </c>
      <c r="S168" s="12">
        <v>19</v>
      </c>
      <c r="T168" s="12"/>
      <c r="U168" s="12"/>
      <c r="V168" s="2" t="s">
        <v>122</v>
      </c>
      <c r="W168" s="122" t="s">
        <v>120</v>
      </c>
      <c r="X168" s="15" t="s">
        <v>121</v>
      </c>
    </row>
    <row r="169" spans="1:24">
      <c r="A169" s="6">
        <v>41358</v>
      </c>
      <c r="B169" s="96">
        <v>0</v>
      </c>
      <c r="C169" s="96">
        <v>0</v>
      </c>
      <c r="D169" s="96">
        <v>1</v>
      </c>
      <c r="E169" s="96">
        <v>0</v>
      </c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0</v>
      </c>
      <c r="L169" s="96">
        <v>0</v>
      </c>
      <c r="M169" s="96">
        <v>0</v>
      </c>
      <c r="N169" s="96">
        <v>0</v>
      </c>
      <c r="O169" s="96">
        <v>0</v>
      </c>
      <c r="P169" s="96">
        <v>0</v>
      </c>
      <c r="Q169" s="96">
        <v>2</v>
      </c>
      <c r="R169" s="96">
        <v>3</v>
      </c>
      <c r="S169" s="12"/>
      <c r="T169" s="12"/>
      <c r="U169" s="12"/>
      <c r="W169" s="12" t="s">
        <v>138</v>
      </c>
      <c r="X169" s="15"/>
    </row>
    <row r="170" spans="1:24" ht="13.5" thickBot="1">
      <c r="A170" s="5">
        <v>41359</v>
      </c>
      <c r="B170" s="134">
        <v>0</v>
      </c>
      <c r="C170" s="134">
        <v>0</v>
      </c>
      <c r="D170" s="134">
        <v>0</v>
      </c>
      <c r="E170" s="134">
        <v>0</v>
      </c>
      <c r="F170" s="134">
        <v>0</v>
      </c>
      <c r="G170" s="134">
        <v>0</v>
      </c>
      <c r="H170" s="134">
        <v>0</v>
      </c>
      <c r="I170" s="134">
        <v>0</v>
      </c>
      <c r="J170" s="134">
        <v>0</v>
      </c>
      <c r="K170" s="134">
        <v>0</v>
      </c>
      <c r="L170" s="134">
        <v>0</v>
      </c>
      <c r="M170" s="134">
        <v>0</v>
      </c>
      <c r="N170" s="134">
        <v>0</v>
      </c>
      <c r="O170" s="134">
        <v>0</v>
      </c>
      <c r="P170" s="134">
        <v>0</v>
      </c>
      <c r="Q170" s="134">
        <v>0</v>
      </c>
      <c r="R170" s="19"/>
      <c r="S170" s="19"/>
      <c r="T170" s="19"/>
      <c r="U170" s="19"/>
      <c r="V170" s="19"/>
      <c r="W170" s="22" t="s">
        <v>131</v>
      </c>
      <c r="X170" s="16" t="s">
        <v>128</v>
      </c>
    </row>
    <row r="171" spans="1:24">
      <c r="B171" s="2">
        <f>COUNT(B154:Q170)</f>
        <v>272</v>
      </c>
      <c r="Q171" s="114"/>
      <c r="R171" s="118">
        <f>SUM(R154:R170)</f>
        <v>62</v>
      </c>
      <c r="S171" s="2">
        <f>SUM(S154:S170)</f>
        <v>42</v>
      </c>
      <c r="T171" s="2">
        <f>SUM(T154:T170)</f>
        <v>0</v>
      </c>
      <c r="U171" s="2">
        <f>SUM(U154:U170)</f>
        <v>0</v>
      </c>
      <c r="V171" s="114"/>
      <c r="W171" s="118"/>
    </row>
    <row r="172" spans="1:24">
      <c r="R172" s="2">
        <f>COUNT(R154:R170)</f>
        <v>13</v>
      </c>
      <c r="S172" s="2">
        <f t="shared" ref="S172:U172" si="12">COUNT(S154:S170)</f>
        <v>9</v>
      </c>
      <c r="T172" s="2">
        <f t="shared" si="12"/>
        <v>0</v>
      </c>
      <c r="U172" s="2">
        <f t="shared" si="12"/>
        <v>0</v>
      </c>
    </row>
    <row r="175" spans="1:24">
      <c r="O175" s="10"/>
      <c r="P175" s="10"/>
      <c r="Q175" s="10"/>
      <c r="R175" s="10"/>
      <c r="S175" s="10"/>
      <c r="T175" s="10"/>
      <c r="U175" s="10"/>
      <c r="V175" s="10"/>
    </row>
    <row r="176" spans="1:24">
      <c r="O176" s="10"/>
      <c r="P176" s="10"/>
      <c r="Q176" s="10"/>
      <c r="R176" s="10"/>
      <c r="S176" s="10"/>
      <c r="T176" s="10"/>
      <c r="U176" s="10"/>
      <c r="V176" s="10"/>
    </row>
    <row r="177" spans="15:22">
      <c r="O177" s="10"/>
      <c r="P177" s="10"/>
      <c r="Q177" s="10"/>
      <c r="R177" s="10"/>
      <c r="S177" s="10"/>
      <c r="T177" s="10"/>
      <c r="U177" s="10"/>
      <c r="V177" s="10"/>
    </row>
    <row r="178" spans="15:22">
      <c r="O178" s="10"/>
      <c r="P178" s="10"/>
      <c r="Q178" s="10"/>
      <c r="R178" s="10"/>
      <c r="S178" s="10"/>
      <c r="T178" s="10"/>
      <c r="U178" s="10"/>
      <c r="V178" s="10"/>
    </row>
    <row r="179" spans="15:22">
      <c r="O179" s="10"/>
      <c r="P179" s="10"/>
      <c r="Q179" s="10"/>
      <c r="R179" s="10"/>
      <c r="S179" s="10"/>
      <c r="T179" s="10"/>
      <c r="U179" s="10"/>
      <c r="V179" s="10"/>
    </row>
    <row r="180" spans="15:22">
      <c r="O180" s="10"/>
      <c r="P180" s="10"/>
      <c r="Q180" s="10"/>
      <c r="R180" s="10"/>
      <c r="S180" s="10"/>
      <c r="T180" s="10"/>
      <c r="U180" s="10"/>
      <c r="V180" s="10"/>
    </row>
    <row r="181" spans="15:22">
      <c r="O181" s="10"/>
      <c r="P181" s="10"/>
      <c r="Q181" s="10"/>
      <c r="R181" s="10"/>
      <c r="S181" s="10"/>
      <c r="T181" s="10"/>
      <c r="U181" s="10"/>
      <c r="V181" s="10"/>
    </row>
    <row r="182" spans="15:22">
      <c r="O182" s="10"/>
      <c r="P182" s="10"/>
      <c r="Q182" s="10"/>
      <c r="R182" s="10"/>
      <c r="S182" s="10"/>
      <c r="T182" s="10"/>
      <c r="U182" s="10"/>
      <c r="V182" s="10"/>
    </row>
    <row r="183" spans="15:22">
      <c r="O183" s="10"/>
      <c r="P183" s="10"/>
      <c r="Q183" s="10"/>
      <c r="R183" s="10"/>
      <c r="S183" s="10"/>
      <c r="T183" s="10"/>
      <c r="U183" s="10"/>
      <c r="V183" s="10"/>
    </row>
    <row r="184" spans="15:22">
      <c r="O184" s="10"/>
      <c r="P184" s="10"/>
      <c r="Q184" s="10"/>
      <c r="R184" s="10"/>
      <c r="S184" s="10"/>
      <c r="T184" s="10"/>
      <c r="U184" s="10"/>
      <c r="V184" s="10"/>
    </row>
    <row r="185" spans="15:22">
      <c r="O185" s="10"/>
      <c r="P185" s="10"/>
      <c r="Q185" s="10"/>
      <c r="R185" s="10"/>
      <c r="S185" s="10"/>
      <c r="T185" s="10"/>
      <c r="U185" s="10"/>
      <c r="V185" s="10"/>
    </row>
    <row r="186" spans="15:22">
      <c r="O186" s="10"/>
      <c r="P186" s="10"/>
      <c r="Q186" s="10"/>
      <c r="R186" s="10"/>
      <c r="S186" s="10"/>
      <c r="T186" s="10"/>
      <c r="U186" s="10"/>
      <c r="V186" s="10"/>
    </row>
    <row r="187" spans="15:22">
      <c r="O187" s="10"/>
      <c r="P187" s="10"/>
      <c r="Q187" s="10"/>
      <c r="R187" s="10"/>
      <c r="S187" s="10"/>
      <c r="T187" s="10"/>
      <c r="U187" s="10"/>
      <c r="V187" s="10"/>
    </row>
    <row r="188" spans="15:22">
      <c r="O188" s="10"/>
      <c r="P188" s="10"/>
      <c r="Q188" s="10"/>
      <c r="R188" s="10"/>
      <c r="S188" s="10"/>
      <c r="T188" s="10"/>
      <c r="U188" s="10"/>
      <c r="V188" s="10"/>
    </row>
    <row r="189" spans="15:22">
      <c r="O189" s="10"/>
      <c r="P189" s="10"/>
      <c r="Q189" s="10"/>
      <c r="R189" s="10"/>
      <c r="S189" s="10"/>
      <c r="T189" s="10"/>
      <c r="U189" s="10"/>
      <c r="V189" s="10"/>
    </row>
    <row r="190" spans="15:22">
      <c r="O190" s="10"/>
      <c r="P190" s="10"/>
      <c r="Q190" s="10"/>
      <c r="R190" s="10"/>
      <c r="S190" s="10"/>
      <c r="T190" s="10"/>
      <c r="U190" s="10"/>
      <c r="V190" s="10"/>
    </row>
    <row r="191" spans="15:22">
      <c r="O191" s="10"/>
      <c r="P191" s="10"/>
      <c r="Q191" s="10"/>
      <c r="R191" s="10"/>
      <c r="S191" s="10"/>
      <c r="T191" s="10"/>
      <c r="U191" s="10"/>
      <c r="V191" s="10"/>
    </row>
    <row r="192" spans="15:22">
      <c r="O192" s="10"/>
      <c r="P192" s="10"/>
      <c r="Q192" s="10"/>
      <c r="R192" s="10"/>
      <c r="S192" s="10"/>
      <c r="T192" s="10"/>
      <c r="U192" s="10"/>
      <c r="V192" s="10"/>
    </row>
    <row r="193" spans="1:22">
      <c r="O193" s="10"/>
      <c r="P193" s="10"/>
      <c r="Q193" s="10"/>
      <c r="R193" s="10"/>
      <c r="S193" s="10"/>
      <c r="T193" s="10"/>
      <c r="U193" s="10"/>
      <c r="V193" s="10"/>
    </row>
    <row r="194" spans="1:22">
      <c r="O194" s="10"/>
      <c r="P194" s="10"/>
      <c r="Q194" s="10"/>
      <c r="R194" s="10"/>
      <c r="S194" s="10"/>
      <c r="T194" s="10"/>
      <c r="U194" s="10"/>
      <c r="V194" s="10"/>
    </row>
    <row r="195" spans="1:22">
      <c r="O195" s="10"/>
      <c r="P195" s="10"/>
      <c r="Q195" s="10"/>
      <c r="R195" s="10"/>
      <c r="S195" s="10"/>
      <c r="T195" s="10"/>
      <c r="U195" s="10"/>
      <c r="V195" s="10"/>
    </row>
    <row r="196" spans="1:22">
      <c r="O196" s="10"/>
      <c r="P196" s="10"/>
      <c r="Q196" s="10"/>
      <c r="R196" s="10"/>
      <c r="S196" s="10"/>
      <c r="T196" s="10"/>
      <c r="U196" s="10"/>
      <c r="V196" s="10"/>
    </row>
    <row r="197" spans="1:22">
      <c r="O197" s="10"/>
      <c r="P197" s="10"/>
      <c r="Q197" s="10"/>
      <c r="R197" s="10"/>
      <c r="S197" s="10"/>
      <c r="T197" s="10"/>
      <c r="U197" s="10"/>
      <c r="V197" s="10"/>
    </row>
    <row r="198" spans="1:22">
      <c r="O198" s="10"/>
      <c r="P198" s="10"/>
      <c r="Q198" s="10"/>
      <c r="R198" s="10"/>
      <c r="S198" s="10"/>
      <c r="T198" s="10"/>
      <c r="U198" s="10"/>
      <c r="V198" s="10"/>
    </row>
    <row r="199" spans="1:2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O199" s="10"/>
      <c r="P199" s="10"/>
      <c r="Q199" s="10"/>
      <c r="R199" s="10"/>
      <c r="S199" s="10"/>
      <c r="T199" s="10"/>
      <c r="U199" s="10"/>
      <c r="V199" s="10"/>
    </row>
    <row r="200" spans="1:22">
      <c r="O200" s="10"/>
      <c r="P200" s="10"/>
      <c r="Q200" s="10"/>
      <c r="R200" s="10"/>
      <c r="S200" s="10"/>
      <c r="T200" s="10"/>
      <c r="U200" s="10"/>
      <c r="V200" s="10"/>
    </row>
    <row r="201" spans="1:22">
      <c r="O201" s="10"/>
      <c r="P201" s="10"/>
      <c r="Q201" s="10"/>
      <c r="R201" s="10"/>
      <c r="S201" s="10"/>
      <c r="T201" s="10"/>
      <c r="U201" s="10"/>
      <c r="V201" s="10"/>
    </row>
    <row r="202" spans="1:22">
      <c r="O202" s="10"/>
      <c r="P202" s="10"/>
      <c r="Q202" s="10"/>
      <c r="R202" s="10"/>
      <c r="S202" s="10"/>
      <c r="T202" s="10"/>
      <c r="U202" s="10"/>
      <c r="V202" s="10"/>
    </row>
    <row r="203" spans="1:22">
      <c r="O203" s="10"/>
      <c r="P203" s="10"/>
      <c r="Q203" s="10"/>
      <c r="R203" s="10"/>
      <c r="S203" s="10"/>
      <c r="T203" s="10"/>
      <c r="U203" s="10"/>
      <c r="V203" s="10"/>
    </row>
    <row r="204" spans="1:22">
      <c r="O204" s="10"/>
      <c r="P204" s="10"/>
      <c r="Q204" s="10"/>
      <c r="R204" s="10"/>
      <c r="S204" s="10"/>
      <c r="T204" s="10"/>
      <c r="U204" s="10"/>
      <c r="V204" s="10"/>
    </row>
    <row r="205" spans="1:22">
      <c r="O205" s="10"/>
      <c r="P205" s="10"/>
      <c r="Q205" s="10"/>
      <c r="R205" s="10"/>
      <c r="S205" s="10"/>
      <c r="T205" s="10"/>
      <c r="U205" s="10"/>
    </row>
    <row r="206" spans="1:22">
      <c r="O206" s="10"/>
      <c r="P206" s="10"/>
      <c r="Q206" s="10"/>
      <c r="R206" s="10"/>
      <c r="S206" s="10"/>
      <c r="T206" s="10"/>
      <c r="U206" s="10"/>
    </row>
    <row r="207" spans="1:22">
      <c r="O207" s="10"/>
      <c r="P207" s="10"/>
      <c r="Q207" s="10"/>
      <c r="R207" s="10"/>
      <c r="S207" s="10"/>
      <c r="T207" s="10"/>
      <c r="U207" s="10"/>
    </row>
    <row r="208" spans="1:22">
      <c r="O208" s="10"/>
      <c r="P208" s="10"/>
      <c r="Q208" s="10"/>
      <c r="R208" s="10"/>
      <c r="S208" s="10"/>
      <c r="T208" s="10"/>
      <c r="U208" s="10"/>
    </row>
    <row r="209" spans="1:22">
      <c r="O209" s="10"/>
      <c r="P209" s="10"/>
      <c r="Q209" s="10"/>
      <c r="R209" s="10"/>
      <c r="S209" s="10"/>
      <c r="T209" s="10"/>
      <c r="U209" s="10"/>
      <c r="V209" s="10"/>
    </row>
    <row r="210" spans="1:22">
      <c r="O210" s="10"/>
      <c r="P210" s="10"/>
      <c r="Q210" s="10"/>
      <c r="R210" s="10"/>
      <c r="S210" s="10"/>
      <c r="T210" s="10"/>
      <c r="U210" s="10"/>
      <c r="V210" s="10"/>
    </row>
    <row r="211" spans="1:22">
      <c r="O211" s="10"/>
      <c r="P211" s="10"/>
      <c r="Q211" s="10"/>
      <c r="R211" s="10"/>
      <c r="S211" s="10"/>
      <c r="T211" s="10"/>
      <c r="U211" s="10"/>
      <c r="V211" s="10"/>
    </row>
    <row r="212" spans="1:22">
      <c r="O212" s="10"/>
      <c r="P212" s="10"/>
      <c r="Q212" s="10"/>
      <c r="R212" s="10"/>
      <c r="S212" s="10"/>
      <c r="T212" s="10"/>
      <c r="U212" s="10"/>
      <c r="V212" s="10"/>
    </row>
    <row r="213" spans="1:22"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4:22"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4:22"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4:22"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4:22"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4:22"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4:22"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4:22"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4:22"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4:22"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4:22"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4:22"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4:22"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4:22"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4:22"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4:22">
      <c r="N239" s="10"/>
      <c r="O239" s="10"/>
      <c r="P239" s="10"/>
      <c r="Q239" s="10"/>
      <c r="S239" s="10"/>
      <c r="T239" s="10"/>
      <c r="U239" s="10"/>
      <c r="V239" s="10"/>
    </row>
    <row r="240" spans="14:22">
      <c r="N240" s="10"/>
      <c r="O240" s="10"/>
      <c r="P240" s="10"/>
      <c r="Q240" s="10"/>
      <c r="S240" s="10"/>
      <c r="T240" s="10"/>
      <c r="U240" s="10"/>
      <c r="V240" s="10"/>
    </row>
    <row r="241" spans="1:22">
      <c r="N241" s="10"/>
      <c r="O241" s="10"/>
      <c r="P241" s="10"/>
      <c r="Q241" s="10"/>
      <c r="S241" s="10"/>
      <c r="T241" s="10"/>
      <c r="U241" s="10"/>
      <c r="V241" s="10"/>
    </row>
    <row r="242" spans="1:22">
      <c r="N242" s="10"/>
      <c r="O242" s="10"/>
      <c r="P242" s="10"/>
      <c r="Q242" s="10"/>
      <c r="S242" s="10"/>
      <c r="T242" s="10"/>
      <c r="U242" s="10"/>
      <c r="V242" s="10"/>
    </row>
    <row r="243" spans="1:22">
      <c r="N243" s="10"/>
      <c r="O243" s="10"/>
      <c r="P243" s="10"/>
      <c r="Q243" s="10"/>
      <c r="S243" s="10"/>
      <c r="T243" s="10"/>
      <c r="U243" s="10"/>
      <c r="V243" s="10"/>
    </row>
    <row r="244" spans="1:22">
      <c r="N244" s="10"/>
      <c r="O244" s="10"/>
      <c r="P244" s="10"/>
      <c r="Q244" s="10"/>
      <c r="S244" s="10"/>
      <c r="T244" s="10"/>
      <c r="U244" s="10"/>
      <c r="V244" s="10"/>
    </row>
    <row r="245" spans="1:22">
      <c r="N245" s="10"/>
      <c r="O245" s="10"/>
      <c r="P245" s="10"/>
      <c r="Q245" s="10"/>
      <c r="S245" s="10"/>
      <c r="T245" s="10"/>
      <c r="U245" s="10"/>
      <c r="V245" s="10"/>
    </row>
    <row r="246" spans="1:22">
      <c r="N246" s="10"/>
      <c r="O246" s="10"/>
      <c r="P246" s="10"/>
      <c r="Q246" s="10"/>
      <c r="S246" s="10"/>
      <c r="T246" s="10"/>
      <c r="U246" s="10"/>
      <c r="V246" s="10"/>
    </row>
    <row r="247" spans="1:2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S247" s="10"/>
      <c r="T247" s="10"/>
      <c r="U247" s="10"/>
      <c r="V247" s="10"/>
    </row>
    <row r="248" spans="1:2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S248" s="10"/>
      <c r="T248" s="10"/>
      <c r="U248" s="10"/>
      <c r="V248" s="10"/>
    </row>
    <row r="249" spans="1:22">
      <c r="N249" s="10"/>
      <c r="O249" s="10"/>
      <c r="P249" s="10"/>
      <c r="Q249" s="10"/>
      <c r="S249" s="10"/>
      <c r="T249" s="10"/>
      <c r="U249" s="10"/>
      <c r="V249" s="10"/>
    </row>
    <row r="250" spans="1:22">
      <c r="N250" s="10"/>
      <c r="O250" s="10"/>
      <c r="P250" s="10"/>
      <c r="Q250" s="10"/>
      <c r="S250" s="10"/>
      <c r="T250" s="10"/>
      <c r="U250" s="10"/>
      <c r="V250" s="10"/>
    </row>
    <row r="251" spans="1:22">
      <c r="N251" s="10"/>
      <c r="O251" s="10"/>
      <c r="P251" s="10"/>
      <c r="Q251" s="10"/>
      <c r="S251" s="10"/>
      <c r="T251" s="10"/>
      <c r="U251" s="10"/>
    </row>
    <row r="252" spans="1:22">
      <c r="N252" s="10"/>
      <c r="O252" s="10"/>
      <c r="P252" s="10"/>
      <c r="Q252" s="10"/>
      <c r="S252" s="10"/>
      <c r="T252" s="10"/>
      <c r="U252" s="10"/>
    </row>
    <row r="253" spans="1:22">
      <c r="N253" s="10"/>
      <c r="O253" s="10"/>
      <c r="P253" s="10"/>
      <c r="Q253" s="10"/>
    </row>
    <row r="254" spans="1:22">
      <c r="N254" s="10"/>
      <c r="O254" s="10"/>
      <c r="P254" s="10"/>
      <c r="Q254" s="10"/>
    </row>
    <row r="255" spans="1:22">
      <c r="N255" s="10"/>
      <c r="O255" s="10"/>
      <c r="P255" s="10"/>
      <c r="Q255" s="10"/>
    </row>
    <row r="256" spans="1:22">
      <c r="N256" s="10"/>
      <c r="O256" s="10"/>
      <c r="P256" s="10"/>
      <c r="Q256" s="10"/>
    </row>
    <row r="257" spans="14:18">
      <c r="N257" s="10"/>
      <c r="O257" s="10"/>
      <c r="P257" s="10"/>
      <c r="Q257" s="10"/>
    </row>
    <row r="258" spans="14:18">
      <c r="N258" s="10"/>
      <c r="O258" s="10"/>
      <c r="P258" s="10"/>
      <c r="Q258" s="10"/>
    </row>
    <row r="259" spans="14:18">
      <c r="N259" s="10"/>
      <c r="O259" s="10"/>
      <c r="P259" s="10"/>
      <c r="Q259" s="10"/>
    </row>
    <row r="260" spans="14:18">
      <c r="N260" s="10"/>
      <c r="O260" s="10"/>
      <c r="P260" s="10"/>
      <c r="Q260" s="10"/>
    </row>
    <row r="261" spans="14:18">
      <c r="N261" s="10"/>
      <c r="O261" s="10"/>
      <c r="P261" s="10"/>
      <c r="Q261" s="10"/>
    </row>
    <row r="262" spans="14:18">
      <c r="N262" s="10"/>
      <c r="O262" s="10"/>
      <c r="P262" s="10"/>
      <c r="Q262" s="10"/>
    </row>
    <row r="263" spans="14:18">
      <c r="N263" s="10"/>
      <c r="O263" s="10"/>
      <c r="P263" s="10"/>
      <c r="Q263" s="10"/>
    </row>
    <row r="264" spans="14:18">
      <c r="N264" s="10"/>
      <c r="O264" s="10"/>
      <c r="P264" s="10"/>
      <c r="Q264" s="10"/>
    </row>
    <row r="265" spans="14:18">
      <c r="N265" s="10"/>
      <c r="O265" s="10"/>
      <c r="P265" s="10"/>
      <c r="Q265" s="10"/>
    </row>
    <row r="266" spans="14:18">
      <c r="N266" s="10"/>
      <c r="O266" s="10"/>
      <c r="P266" s="10"/>
      <c r="Q266" s="10"/>
    </row>
    <row r="267" spans="14:18">
      <c r="N267" s="10"/>
      <c r="O267" s="10"/>
      <c r="P267" s="10"/>
      <c r="Q267" s="10"/>
    </row>
    <row r="268" spans="14:18">
      <c r="N268" s="10"/>
      <c r="O268" s="10"/>
      <c r="P268" s="10"/>
      <c r="Q268" s="10"/>
    </row>
    <row r="269" spans="14:18">
      <c r="N269" s="10"/>
      <c r="O269" s="10"/>
      <c r="P269" s="10"/>
      <c r="Q269" s="10"/>
      <c r="R269" s="10"/>
    </row>
    <row r="270" spans="14:18">
      <c r="N270" s="10"/>
      <c r="O270" s="10"/>
      <c r="P270" s="10"/>
      <c r="Q270" s="10"/>
      <c r="R270" s="10"/>
    </row>
    <row r="271" spans="14:18">
      <c r="N271" s="10"/>
      <c r="O271" s="10"/>
      <c r="P271" s="10"/>
      <c r="Q271" s="10"/>
      <c r="R271" s="10"/>
    </row>
    <row r="272" spans="14:18">
      <c r="N272" s="10"/>
      <c r="O272" s="10"/>
      <c r="P272" s="10"/>
      <c r="Q272" s="10"/>
      <c r="R272" s="10"/>
    </row>
    <row r="273" spans="1:18">
      <c r="N273" s="10"/>
      <c r="O273" s="10"/>
      <c r="P273" s="10"/>
      <c r="Q273" s="10"/>
      <c r="R273" s="10"/>
    </row>
    <row r="274" spans="1:18">
      <c r="N274" s="10"/>
      <c r="O274" s="10"/>
      <c r="P274" s="10"/>
      <c r="Q274" s="10"/>
      <c r="R274" s="10"/>
    </row>
    <row r="275" spans="1:18">
      <c r="N275" s="10"/>
      <c r="O275" s="10"/>
      <c r="P275" s="10"/>
      <c r="Q275" s="10"/>
      <c r="R275" s="10"/>
    </row>
    <row r="276" spans="1:18">
      <c r="N276" s="10"/>
      <c r="O276" s="10"/>
      <c r="P276" s="10"/>
      <c r="Q276" s="10"/>
      <c r="R276" s="10"/>
    </row>
    <row r="277" spans="1:18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>
      <c r="A278" s="10"/>
      <c r="B278" s="10"/>
      <c r="C278" s="10"/>
      <c r="D278" s="10"/>
      <c r="E278" s="10"/>
    </row>
    <row r="279" spans="1:18">
      <c r="A279" s="10"/>
      <c r="B279" s="10"/>
      <c r="C279" s="10"/>
      <c r="D279" s="10"/>
      <c r="E279" s="10"/>
    </row>
    <row r="280" spans="1:18">
      <c r="A280" s="10"/>
      <c r="B280" s="10"/>
      <c r="C280" s="10"/>
      <c r="D280" s="10"/>
      <c r="E280" s="10"/>
    </row>
    <row r="281" spans="1:18">
      <c r="A281" s="10"/>
      <c r="B281" s="10"/>
      <c r="C281" s="10"/>
      <c r="D281" s="10"/>
      <c r="E281" s="10"/>
    </row>
    <row r="282" spans="1:18">
      <c r="A282" s="10"/>
      <c r="B282" s="10"/>
      <c r="C282" s="10"/>
      <c r="D282" s="10"/>
      <c r="E282" s="10"/>
    </row>
    <row r="283" spans="1:18">
      <c r="A283" s="10"/>
      <c r="B283" s="10"/>
      <c r="C283" s="10"/>
      <c r="D283" s="10"/>
      <c r="E283" s="10"/>
      <c r="F283" s="10"/>
      <c r="G283" s="10"/>
      <c r="H283" s="10"/>
    </row>
    <row r="284" spans="1:18">
      <c r="A284" s="10"/>
      <c r="B284" s="10"/>
      <c r="C284" s="10"/>
      <c r="D284" s="10"/>
      <c r="E284" s="10"/>
      <c r="F284" s="10"/>
      <c r="G284" s="10"/>
      <c r="H284" s="10"/>
    </row>
    <row r="285" spans="1:18">
      <c r="A285" s="10"/>
      <c r="B285" s="10"/>
      <c r="C285" s="10"/>
      <c r="D285" s="10"/>
      <c r="E285" s="10"/>
      <c r="F285" s="10"/>
      <c r="G285" s="10"/>
      <c r="H285" s="10"/>
    </row>
    <row r="286" spans="1:18">
      <c r="A286" s="10"/>
      <c r="B286" s="10"/>
      <c r="C286" s="10"/>
      <c r="D286" s="10"/>
      <c r="E286" s="10"/>
      <c r="F286" s="10"/>
      <c r="G286" s="10"/>
      <c r="H286" s="10"/>
    </row>
    <row r="287" spans="1:18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27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27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2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27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7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7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7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1:20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1:20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1:20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spans="1:20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spans="1:20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1:20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1:2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1:20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1:20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1:20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1:20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spans="1:20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spans="1:20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spans="1:19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spans="1:19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pans="1:1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1:19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 spans="1:19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 spans="1:19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1:19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19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1:19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1:19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1:19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1:19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1:1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1:19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1:19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1:19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8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8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8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8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8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8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8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8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8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8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8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8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2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2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2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2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2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2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2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1:2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1:2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1:2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1:2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>
      <c r="A497" s="8"/>
      <c r="B497" s="8"/>
      <c r="C497" s="8"/>
      <c r="D497" s="8"/>
      <c r="E497" s="8"/>
      <c r="F497" s="8"/>
      <c r="G497" s="8"/>
      <c r="H497" s="8"/>
      <c r="I497" s="8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>
      <c r="A498" s="8"/>
      <c r="B498" s="8"/>
      <c r="C498" s="8"/>
      <c r="D498" s="8"/>
      <c r="E498" s="8"/>
      <c r="F498" s="8"/>
      <c r="G498" s="8"/>
      <c r="H498" s="8"/>
      <c r="I498" s="8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>
      <c r="A499" s="8"/>
      <c r="B499" s="8"/>
      <c r="C499" s="8"/>
      <c r="D499" s="8"/>
      <c r="E499" s="8"/>
      <c r="F499" s="8"/>
      <c r="G499" s="8"/>
      <c r="H499" s="8"/>
      <c r="I499" s="8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>
      <c r="A500" s="8"/>
      <c r="B500" s="8"/>
      <c r="C500" s="8"/>
      <c r="D500" s="8"/>
      <c r="E500" s="8"/>
      <c r="F500" s="8"/>
      <c r="G500" s="8"/>
      <c r="H500" s="8"/>
      <c r="I500" s="8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>
      <c r="A501" s="8"/>
      <c r="B501" s="8"/>
      <c r="C501" s="8"/>
      <c r="D501" s="8"/>
      <c r="E501" s="8"/>
      <c r="F501" s="8"/>
      <c r="G501" s="8"/>
      <c r="H501" s="8"/>
      <c r="I501" s="8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>
      <c r="A502" s="8"/>
      <c r="B502" s="8"/>
      <c r="C502" s="8"/>
      <c r="D502" s="8"/>
      <c r="E502" s="8"/>
      <c r="F502" s="8"/>
      <c r="G502" s="8"/>
      <c r="H502" s="8"/>
      <c r="I502" s="8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>
      <c r="A503" s="8"/>
      <c r="B503" s="8"/>
      <c r="C503" s="8"/>
      <c r="D503" s="8"/>
      <c r="E503" s="8"/>
      <c r="F503" s="8"/>
      <c r="G503" s="8"/>
      <c r="H503" s="8"/>
      <c r="I503" s="8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>
      <c r="A504" s="8"/>
      <c r="B504" s="8"/>
      <c r="C504" s="8"/>
      <c r="D504" s="8"/>
      <c r="E504" s="8"/>
      <c r="F504" s="8"/>
      <c r="G504" s="8"/>
      <c r="H504" s="8"/>
      <c r="I504" s="8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>
      <c r="A505" s="8"/>
      <c r="B505" s="8"/>
      <c r="C505" s="8"/>
      <c r="D505" s="8"/>
      <c r="E505" s="8"/>
      <c r="F505" s="8"/>
      <c r="G505" s="8"/>
      <c r="H505" s="8"/>
      <c r="I505" s="8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>
      <c r="A506" s="8"/>
      <c r="B506" s="8"/>
      <c r="C506" s="8"/>
      <c r="D506" s="8"/>
      <c r="E506" s="8"/>
      <c r="F506" s="8"/>
      <c r="G506" s="8"/>
      <c r="H506" s="8"/>
      <c r="I506" s="8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>
      <c r="A507" s="8"/>
      <c r="B507" s="8"/>
      <c r="C507" s="8"/>
      <c r="D507" s="8"/>
      <c r="E507" s="8"/>
      <c r="F507" s="8"/>
      <c r="G507" s="8"/>
      <c r="H507" s="8"/>
      <c r="I507" s="8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>
      <c r="A508" s="8"/>
      <c r="B508" s="8"/>
      <c r="C508" s="8"/>
      <c r="D508" s="8"/>
      <c r="E508" s="8"/>
      <c r="F508" s="8"/>
      <c r="G508" s="8"/>
      <c r="H508" s="8"/>
      <c r="I508" s="8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>
      <c r="A509" s="8"/>
      <c r="B509" s="8"/>
      <c r="C509" s="8"/>
      <c r="D509" s="8"/>
      <c r="E509" s="8"/>
      <c r="F509" s="8"/>
      <c r="G509" s="8"/>
      <c r="H509" s="8"/>
      <c r="I509" s="8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>
      <c r="A510" s="8"/>
      <c r="B510" s="8"/>
      <c r="C510" s="8"/>
      <c r="D510" s="8"/>
      <c r="E510" s="8"/>
      <c r="F510" s="8"/>
      <c r="G510" s="8"/>
      <c r="H510" s="8"/>
      <c r="I510" s="8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>
      <c r="A511" s="8"/>
      <c r="B511" s="8"/>
      <c r="C511" s="8"/>
      <c r="D511" s="8"/>
      <c r="E511" s="8"/>
      <c r="F511" s="8"/>
      <c r="G511" s="8"/>
      <c r="H511" s="8"/>
      <c r="I511" s="8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>
      <c r="A512" s="8"/>
      <c r="B512" s="8"/>
      <c r="C512" s="8"/>
      <c r="D512" s="8"/>
      <c r="E512" s="8"/>
      <c r="F512" s="8"/>
      <c r="G512" s="8"/>
      <c r="H512" s="8"/>
      <c r="I512" s="8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>
      <c r="A513" s="8"/>
      <c r="B513" s="8"/>
      <c r="C513" s="8"/>
      <c r="D513" s="8"/>
      <c r="E513" s="8"/>
      <c r="F513" s="8"/>
      <c r="G513" s="8"/>
      <c r="H513" s="8"/>
      <c r="I513" s="8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>
      <c r="A514" s="8"/>
      <c r="B514" s="8"/>
      <c r="C514" s="8"/>
      <c r="D514" s="8"/>
      <c r="E514" s="8"/>
      <c r="F514" s="8"/>
      <c r="G514" s="8"/>
      <c r="H514" s="8"/>
      <c r="I514" s="8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>
      <c r="A515" s="8"/>
      <c r="B515" s="8"/>
      <c r="C515" s="8"/>
      <c r="D515" s="8"/>
      <c r="E515" s="8"/>
      <c r="F515" s="8"/>
      <c r="G515" s="8"/>
      <c r="H515" s="8"/>
      <c r="I515" s="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>
      <c r="A516" s="8"/>
      <c r="B516" s="8"/>
      <c r="C516" s="8"/>
      <c r="D516" s="8"/>
      <c r="E516" s="8"/>
      <c r="F516" s="8"/>
      <c r="G516" s="8"/>
      <c r="H516" s="8"/>
      <c r="I516" s="8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 spans="1:21">
      <c r="A517" s="8"/>
      <c r="B517" s="8"/>
      <c r="C517" s="8"/>
      <c r="D517" s="8"/>
      <c r="E517" s="8"/>
      <c r="F517" s="8"/>
      <c r="G517" s="8"/>
      <c r="H517" s="8"/>
      <c r="I517" s="8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 spans="1:21">
      <c r="A518" s="8"/>
      <c r="B518" s="8"/>
      <c r="C518" s="8"/>
      <c r="D518" s="8"/>
      <c r="E518" s="8"/>
      <c r="F518" s="8"/>
      <c r="G518" s="8"/>
      <c r="H518" s="8"/>
      <c r="I518" s="8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 spans="1:21">
      <c r="A519" s="8"/>
      <c r="B519" s="8"/>
      <c r="C519" s="8"/>
      <c r="D519" s="8"/>
      <c r="E519" s="8"/>
      <c r="F519" s="8"/>
      <c r="G519" s="8"/>
      <c r="H519" s="8"/>
      <c r="I519" s="8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 spans="1:21">
      <c r="A520" s="8"/>
      <c r="B520" s="8"/>
      <c r="C520" s="8"/>
      <c r="D520" s="8"/>
      <c r="E520" s="8"/>
      <c r="F520" s="8"/>
      <c r="G520" s="8"/>
      <c r="H520" s="8"/>
      <c r="I520" s="8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 spans="1:21">
      <c r="A521" s="8"/>
      <c r="B521" s="8"/>
      <c r="C521" s="8"/>
      <c r="D521" s="8"/>
      <c r="E521" s="8"/>
      <c r="F521" s="8"/>
      <c r="G521" s="8"/>
      <c r="H521" s="8"/>
      <c r="I521" s="8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 spans="1:21">
      <c r="A522" s="8"/>
      <c r="B522" s="8"/>
      <c r="C522" s="8"/>
      <c r="D522" s="8"/>
      <c r="E522" s="8"/>
      <c r="F522" s="8"/>
      <c r="G522" s="8"/>
      <c r="H522" s="8"/>
      <c r="I522" s="8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 spans="1:21">
      <c r="A523" s="8"/>
      <c r="B523" s="8"/>
      <c r="C523" s="8"/>
      <c r="D523" s="8"/>
      <c r="E523" s="8"/>
      <c r="F523" s="8"/>
      <c r="G523" s="8"/>
      <c r="H523" s="8"/>
      <c r="I523" s="8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 spans="1:21">
      <c r="A524" s="8"/>
      <c r="B524" s="8"/>
      <c r="C524" s="8"/>
      <c r="D524" s="8"/>
      <c r="E524" s="8"/>
      <c r="F524" s="8"/>
      <c r="G524" s="8"/>
      <c r="H524" s="8"/>
      <c r="I524" s="8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 spans="1:21">
      <c r="A525" s="8"/>
      <c r="B525" s="8"/>
      <c r="C525" s="8"/>
      <c r="D525" s="8"/>
      <c r="E525" s="8"/>
      <c r="F525" s="8"/>
      <c r="G525" s="8"/>
      <c r="H525" s="8"/>
      <c r="I525" s="8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 spans="1:21">
      <c r="A526" s="8"/>
      <c r="B526" s="8"/>
      <c r="C526" s="8"/>
      <c r="D526" s="8"/>
      <c r="E526" s="8"/>
      <c r="F526" s="8"/>
      <c r="G526" s="8"/>
      <c r="H526" s="8"/>
      <c r="I526" s="8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 spans="1:21">
      <c r="A527" s="12"/>
      <c r="B527" s="12"/>
      <c r="C527" s="12"/>
      <c r="D527" s="12"/>
      <c r="E527" s="12"/>
      <c r="F527" s="12"/>
      <c r="G527" s="12"/>
      <c r="H527" s="12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 spans="1:21">
      <c r="A528" s="12"/>
      <c r="B528" s="12"/>
      <c r="C528" s="12"/>
      <c r="D528" s="12"/>
      <c r="E528" s="12"/>
      <c r="F528" s="12"/>
      <c r="G528" s="12"/>
      <c r="H528" s="12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 spans="1:21">
      <c r="A529" s="12"/>
      <c r="B529" s="12"/>
      <c r="C529" s="12"/>
      <c r="D529" s="12"/>
      <c r="E529" s="12"/>
      <c r="F529" s="12"/>
      <c r="G529" s="12"/>
      <c r="H529" s="12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 spans="1:21">
      <c r="A530" s="12"/>
      <c r="B530" s="12"/>
      <c r="C530" s="12"/>
      <c r="D530" s="12"/>
      <c r="E530" s="12"/>
      <c r="F530" s="12"/>
      <c r="G530" s="12"/>
      <c r="H530" s="12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 spans="1:21">
      <c r="A531" s="12"/>
      <c r="B531" s="12"/>
      <c r="C531" s="12"/>
      <c r="D531" s="12"/>
      <c r="E531" s="12"/>
      <c r="F531" s="12"/>
      <c r="G531" s="12"/>
      <c r="H531" s="12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 spans="1:21">
      <c r="A532" s="12"/>
      <c r="B532" s="12"/>
      <c r="C532" s="12"/>
      <c r="D532" s="12"/>
      <c r="E532" s="12"/>
      <c r="F532" s="12"/>
      <c r="G532" s="12"/>
      <c r="H532" s="12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 spans="1:21">
      <c r="A533" s="12"/>
      <c r="B533" s="12"/>
      <c r="C533" s="12"/>
      <c r="D533" s="12"/>
      <c r="E533" s="12"/>
      <c r="F533" s="12"/>
      <c r="G533" s="12"/>
      <c r="H533" s="12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 spans="1:21">
      <c r="A534" s="12"/>
      <c r="B534" s="12"/>
      <c r="C534" s="12"/>
      <c r="D534" s="12"/>
      <c r="E534" s="12"/>
      <c r="F534" s="12"/>
      <c r="G534" s="12"/>
      <c r="H534" s="12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 spans="1:21">
      <c r="A535" s="12"/>
      <c r="B535" s="12"/>
      <c r="C535" s="12"/>
      <c r="D535" s="12"/>
      <c r="E535" s="12"/>
      <c r="F535" s="12"/>
      <c r="G535" s="12"/>
      <c r="H535" s="12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 spans="1:21">
      <c r="A536" s="12"/>
      <c r="B536" s="12"/>
      <c r="C536" s="12"/>
      <c r="D536" s="12"/>
      <c r="E536" s="12"/>
      <c r="F536" s="12"/>
      <c r="G536" s="12"/>
      <c r="H536" s="12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 spans="1:21">
      <c r="A537" s="12"/>
      <c r="B537" s="12"/>
      <c r="C537" s="12"/>
      <c r="D537" s="12"/>
      <c r="E537" s="12"/>
      <c r="F537" s="12"/>
      <c r="G537" s="12"/>
      <c r="H537" s="12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 spans="1:21">
      <c r="A538" s="12"/>
      <c r="B538" s="12"/>
      <c r="C538" s="12"/>
      <c r="D538" s="12"/>
      <c r="E538" s="12"/>
      <c r="F538" s="12"/>
      <c r="G538" s="12"/>
      <c r="H538" s="12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 spans="1:21">
      <c r="A539" s="12"/>
      <c r="B539" s="12"/>
      <c r="C539" s="12"/>
      <c r="D539" s="12"/>
      <c r="E539" s="12"/>
      <c r="F539" s="12"/>
      <c r="G539" s="12"/>
      <c r="H539" s="12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 spans="1:21">
      <c r="A540" s="12"/>
      <c r="B540" s="12"/>
      <c r="C540" s="12"/>
      <c r="D540" s="12"/>
      <c r="E540" s="12"/>
      <c r="F540" s="12"/>
      <c r="G540" s="12"/>
      <c r="H540" s="12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 spans="1:21">
      <c r="A541" s="12"/>
      <c r="B541" s="12"/>
      <c r="C541" s="12"/>
      <c r="D541" s="12"/>
      <c r="E541" s="12"/>
      <c r="F541" s="12"/>
      <c r="G541" s="12"/>
      <c r="H541" s="12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 spans="1:21">
      <c r="A542" s="12"/>
      <c r="B542" s="12"/>
      <c r="C542" s="12"/>
      <c r="D542" s="12"/>
      <c r="E542" s="12"/>
      <c r="F542" s="12"/>
      <c r="G542" s="12"/>
      <c r="H542" s="12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 spans="1:21">
      <c r="A543" s="12"/>
      <c r="B543" s="12"/>
      <c r="C543" s="12"/>
      <c r="D543" s="12"/>
      <c r="E543" s="12"/>
      <c r="F543" s="12"/>
      <c r="G543" s="12"/>
      <c r="H543" s="12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 spans="1:21">
      <c r="A544" s="12"/>
      <c r="B544" s="12"/>
      <c r="C544" s="12"/>
      <c r="D544" s="12"/>
      <c r="E544" s="12"/>
      <c r="F544" s="12"/>
      <c r="G544" s="12"/>
      <c r="H544" s="12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1:21">
      <c r="A545" s="12"/>
      <c r="B545" s="12"/>
      <c r="C545" s="12"/>
      <c r="D545" s="12"/>
      <c r="E545" s="12"/>
      <c r="F545" s="12"/>
      <c r="G545" s="12"/>
      <c r="H545" s="12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1:21">
      <c r="A546" s="12"/>
      <c r="B546" s="12"/>
      <c r="C546" s="12"/>
      <c r="D546" s="12"/>
      <c r="E546" s="12"/>
      <c r="F546" s="12"/>
      <c r="G546" s="12"/>
      <c r="H546" s="12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 spans="1:21">
      <c r="A547" s="12"/>
      <c r="B547" s="12"/>
      <c r="C547" s="12"/>
      <c r="D547" s="12"/>
      <c r="E547" s="12"/>
      <c r="F547" s="12"/>
      <c r="G547" s="12"/>
      <c r="H547" s="12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1:21">
      <c r="A548" s="12"/>
      <c r="B548" s="12"/>
      <c r="C548" s="12"/>
      <c r="D548" s="12"/>
      <c r="E548" s="12"/>
      <c r="F548" s="12"/>
      <c r="G548" s="12"/>
      <c r="H548" s="12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1:21">
      <c r="A549" s="12"/>
      <c r="B549" s="12"/>
      <c r="C549" s="12"/>
      <c r="D549" s="12"/>
      <c r="E549" s="12"/>
      <c r="F549" s="12"/>
      <c r="G549" s="12"/>
      <c r="H549" s="12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1:21">
      <c r="A550" s="12"/>
      <c r="B550" s="12"/>
      <c r="C550" s="12"/>
      <c r="D550" s="12"/>
      <c r="E550" s="12"/>
      <c r="F550" s="12"/>
      <c r="G550" s="12"/>
      <c r="H550" s="12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1:21">
      <c r="A551" s="12"/>
      <c r="B551" s="12"/>
      <c r="C551" s="12"/>
      <c r="D551" s="12"/>
      <c r="E551" s="12"/>
      <c r="F551" s="12"/>
      <c r="G551" s="12"/>
      <c r="H551" s="12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1:21">
      <c r="A552" s="12"/>
      <c r="B552" s="12"/>
      <c r="C552" s="12"/>
      <c r="D552" s="12"/>
      <c r="E552" s="12"/>
      <c r="F552" s="12"/>
      <c r="G552" s="12"/>
      <c r="H552" s="12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1:21">
      <c r="A553" s="12"/>
      <c r="B553" s="12"/>
      <c r="C553" s="12"/>
      <c r="D553" s="12"/>
      <c r="E553" s="12"/>
      <c r="F553" s="12"/>
      <c r="G553" s="12"/>
      <c r="H553" s="12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1:21">
      <c r="A554" s="12"/>
      <c r="B554" s="12"/>
      <c r="C554" s="12"/>
      <c r="D554" s="12"/>
      <c r="E554" s="12"/>
      <c r="F554" s="12"/>
      <c r="G554" s="12"/>
      <c r="H554" s="12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1:21">
      <c r="A555" s="12"/>
      <c r="B555" s="12"/>
      <c r="C555" s="12"/>
      <c r="D555" s="12"/>
      <c r="E555" s="12"/>
      <c r="F555" s="12"/>
      <c r="G555" s="12"/>
      <c r="H555" s="12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1:21">
      <c r="A556" s="10"/>
      <c r="B556" s="10"/>
      <c r="C556" s="10"/>
      <c r="D556" s="10"/>
      <c r="E556" s="10"/>
      <c r="F556" s="10"/>
      <c r="G556" s="10"/>
      <c r="H556" s="12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1:2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1:2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1:2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1:2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10"/>
      <c r="L560" s="10"/>
      <c r="M560" s="10"/>
      <c r="N560" s="10"/>
      <c r="O560" s="10"/>
      <c r="P560" s="10"/>
      <c r="Q560" s="10"/>
      <c r="R560" s="10"/>
    </row>
    <row r="561" spans="1:18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10"/>
      <c r="L561" s="10"/>
      <c r="M561" s="10"/>
      <c r="N561" s="10"/>
      <c r="O561" s="10"/>
      <c r="P561" s="10"/>
      <c r="Q561" s="10"/>
      <c r="R561" s="10"/>
    </row>
    <row r="562" spans="1:18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10"/>
      <c r="L562" s="10"/>
      <c r="M562" s="10"/>
      <c r="N562" s="10"/>
      <c r="O562" s="10"/>
      <c r="P562" s="10"/>
      <c r="Q562" s="10"/>
      <c r="R562" s="10"/>
    </row>
    <row r="563" spans="1:18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10"/>
      <c r="L563" s="10"/>
      <c r="M563" s="10"/>
      <c r="N563" s="10"/>
      <c r="O563" s="10"/>
      <c r="P563" s="10"/>
      <c r="Q563" s="10"/>
      <c r="R563" s="10"/>
    </row>
    <row r="564" spans="1:18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10"/>
      <c r="L564" s="10"/>
      <c r="M564" s="10"/>
      <c r="N564" s="10"/>
      <c r="O564" s="10"/>
      <c r="P564" s="10"/>
      <c r="Q564" s="10"/>
      <c r="R564" s="10"/>
    </row>
    <row r="565" spans="1:18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10"/>
      <c r="L565" s="10"/>
      <c r="M565" s="10"/>
      <c r="N565" s="10"/>
      <c r="O565" s="10"/>
      <c r="P565" s="10"/>
      <c r="Q565" s="10"/>
      <c r="R565" s="10"/>
    </row>
    <row r="566" spans="1:18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10"/>
      <c r="L566" s="10"/>
      <c r="M566" s="10"/>
      <c r="N566" s="10"/>
      <c r="O566" s="10"/>
      <c r="P566" s="10"/>
      <c r="Q566" s="10"/>
      <c r="R566" s="10"/>
    </row>
    <row r="567" spans="1:18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10"/>
      <c r="L567" s="10"/>
      <c r="M567" s="10"/>
      <c r="N567" s="10"/>
      <c r="O567" s="10"/>
      <c r="P567" s="10"/>
      <c r="Q567" s="10"/>
      <c r="R567" s="10"/>
    </row>
    <row r="568" spans="1:1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10"/>
      <c r="L568" s="10"/>
      <c r="M568" s="10"/>
      <c r="N568" s="10"/>
      <c r="O568" s="10"/>
      <c r="P568" s="10"/>
      <c r="Q568" s="10"/>
      <c r="R568" s="10"/>
    </row>
    <row r="569" spans="1:18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10"/>
      <c r="L569" s="10"/>
      <c r="M569" s="10"/>
      <c r="N569" s="10"/>
      <c r="O569" s="10"/>
      <c r="P569" s="10"/>
      <c r="Q569" s="10"/>
      <c r="R569" s="10"/>
    </row>
    <row r="570" spans="1:18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10"/>
      <c r="L570" s="10"/>
      <c r="M570" s="10"/>
      <c r="N570" s="10"/>
      <c r="O570" s="10"/>
      <c r="P570" s="10"/>
      <c r="Q570" s="10"/>
      <c r="R570" s="10"/>
    </row>
    <row r="571" spans="1:18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10"/>
      <c r="L571" s="10"/>
      <c r="M571" s="10"/>
      <c r="N571" s="10"/>
      <c r="O571" s="10"/>
      <c r="P571" s="10"/>
      <c r="Q571" s="10"/>
      <c r="R571" s="10"/>
    </row>
    <row r="572" spans="1:18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10"/>
      <c r="L572" s="10"/>
      <c r="M572" s="10"/>
      <c r="N572" s="10"/>
      <c r="O572" s="10"/>
      <c r="P572" s="10"/>
      <c r="Q572" s="10"/>
      <c r="R572" s="10"/>
    </row>
    <row r="573" spans="1:18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10"/>
      <c r="L573" s="10"/>
      <c r="M573" s="10"/>
      <c r="N573" s="10"/>
      <c r="O573" s="10"/>
      <c r="P573" s="10"/>
      <c r="Q573" s="10"/>
      <c r="R573" s="10"/>
    </row>
    <row r="574" spans="1:18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10"/>
      <c r="L574" s="10"/>
      <c r="M574" s="10"/>
      <c r="N574" s="10"/>
      <c r="O574" s="10"/>
      <c r="P574" s="10"/>
      <c r="Q574" s="10"/>
      <c r="R574" s="10"/>
    </row>
    <row r="575" spans="1:18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10"/>
      <c r="L575" s="10"/>
      <c r="M575" s="10"/>
      <c r="N575" s="10"/>
      <c r="O575" s="10"/>
      <c r="P575" s="10"/>
      <c r="Q575" s="10"/>
      <c r="R575" s="10"/>
    </row>
    <row r="576" spans="1:18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10"/>
      <c r="L576" s="10"/>
      <c r="M576" s="10"/>
      <c r="N576" s="10"/>
      <c r="O576" s="10"/>
      <c r="P576" s="10"/>
      <c r="Q576" s="10"/>
      <c r="R576" s="10"/>
    </row>
    <row r="577" spans="1:18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10"/>
      <c r="L577" s="10"/>
      <c r="M577" s="10"/>
      <c r="N577" s="10"/>
      <c r="O577" s="10"/>
      <c r="P577" s="10"/>
      <c r="Q577" s="10"/>
      <c r="R577" s="10"/>
    </row>
    <row r="578" spans="1:1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10"/>
      <c r="L578" s="10"/>
      <c r="M578" s="10"/>
      <c r="N578" s="10"/>
      <c r="O578" s="10"/>
      <c r="P578" s="10"/>
      <c r="Q578" s="10"/>
      <c r="R578" s="10"/>
    </row>
    <row r="579" spans="1:18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0"/>
      <c r="L579" s="10"/>
      <c r="M579" s="10"/>
      <c r="N579" s="10"/>
      <c r="O579" s="10"/>
      <c r="P579" s="10"/>
      <c r="Q579" s="10"/>
      <c r="R579" s="10"/>
    </row>
    <row r="580" spans="1:18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0"/>
      <c r="L580" s="10"/>
      <c r="M580" s="10"/>
      <c r="N580" s="10"/>
      <c r="O580" s="10"/>
      <c r="P580" s="10"/>
      <c r="Q580" s="10"/>
      <c r="R580" s="10"/>
    </row>
    <row r="581" spans="1:18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0"/>
      <c r="L581" s="10"/>
      <c r="M581" s="10"/>
      <c r="N581" s="10"/>
      <c r="O581" s="10"/>
      <c r="P581" s="10"/>
      <c r="Q581" s="10"/>
      <c r="R581" s="10"/>
    </row>
    <row r="582" spans="1:18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0"/>
      <c r="L582" s="10"/>
      <c r="M582" s="10"/>
      <c r="N582" s="10"/>
      <c r="O582" s="10"/>
      <c r="P582" s="10"/>
      <c r="Q582" s="10"/>
      <c r="R582" s="10"/>
    </row>
    <row r="583" spans="1:18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0"/>
      <c r="L583" s="10"/>
      <c r="M583" s="10"/>
      <c r="N583" s="10"/>
      <c r="O583" s="10"/>
      <c r="P583" s="10"/>
      <c r="Q583" s="10"/>
      <c r="R583" s="10"/>
    </row>
    <row r="584" spans="1:18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0"/>
      <c r="L584" s="10"/>
      <c r="M584" s="10"/>
      <c r="N584" s="10"/>
      <c r="O584" s="10"/>
      <c r="P584" s="10"/>
      <c r="Q584" s="10"/>
      <c r="R584" s="10"/>
    </row>
    <row r="585" spans="1:18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0"/>
      <c r="L585" s="10"/>
      <c r="M585" s="10"/>
      <c r="N585" s="10"/>
      <c r="O585" s="10"/>
      <c r="P585" s="10"/>
      <c r="Q585" s="10"/>
      <c r="R585" s="10"/>
    </row>
    <row r="586" spans="1:18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0"/>
      <c r="L586" s="10"/>
      <c r="M586" s="10"/>
      <c r="N586" s="10"/>
      <c r="O586" s="10"/>
      <c r="P586" s="10"/>
      <c r="Q586" s="10"/>
      <c r="R586" s="10"/>
    </row>
    <row r="587" spans="1:18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0"/>
      <c r="L587" s="10"/>
      <c r="M587" s="10"/>
      <c r="N587" s="10"/>
      <c r="O587" s="10"/>
      <c r="P587" s="10"/>
      <c r="Q587" s="10"/>
      <c r="R587" s="10"/>
    </row>
    <row r="588" spans="1:1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0"/>
      <c r="L588" s="10"/>
      <c r="M588" s="10"/>
      <c r="N588" s="10"/>
      <c r="O588" s="10"/>
      <c r="P588" s="10"/>
      <c r="Q588" s="10"/>
      <c r="R588" s="10"/>
    </row>
    <row r="589" spans="1:18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2"/>
      <c r="L589" s="12"/>
      <c r="M589" s="12"/>
      <c r="N589" s="10"/>
      <c r="O589" s="10"/>
      <c r="P589" s="10"/>
      <c r="Q589" s="10"/>
      <c r="R589" s="10"/>
    </row>
    <row r="590" spans="1:18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2"/>
      <c r="L590" s="12"/>
      <c r="M590" s="12"/>
      <c r="N590" s="10"/>
      <c r="O590" s="10"/>
      <c r="P590" s="10"/>
      <c r="Q590" s="10"/>
      <c r="R590" s="10"/>
    </row>
    <row r="591" spans="1:18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2"/>
      <c r="L591" s="12"/>
      <c r="M591" s="12"/>
      <c r="N591" s="10"/>
      <c r="O591" s="10"/>
      <c r="P591" s="10"/>
      <c r="Q591" s="10"/>
      <c r="R591" s="10"/>
    </row>
    <row r="592" spans="1:18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2"/>
      <c r="L592" s="12"/>
      <c r="M592" s="12"/>
      <c r="N592" s="10"/>
      <c r="O592" s="10"/>
      <c r="P592" s="10"/>
      <c r="Q592" s="10"/>
      <c r="R592" s="10"/>
    </row>
    <row r="593" spans="1:18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2"/>
      <c r="L593" s="12"/>
      <c r="M593" s="12"/>
      <c r="N593" s="10"/>
      <c r="O593" s="10"/>
      <c r="P593" s="10"/>
      <c r="Q593" s="10"/>
      <c r="R593" s="10"/>
    </row>
    <row r="594" spans="1:18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2"/>
      <c r="L594" s="12"/>
      <c r="M594" s="12"/>
      <c r="N594" s="10"/>
      <c r="O594" s="10"/>
      <c r="P594" s="10"/>
      <c r="Q594" s="10"/>
      <c r="R594" s="10"/>
    </row>
    <row r="595" spans="1:18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2"/>
      <c r="L595" s="12"/>
      <c r="M595" s="12"/>
      <c r="N595" s="10"/>
      <c r="O595" s="10"/>
      <c r="P595" s="10"/>
      <c r="Q595" s="10"/>
      <c r="R595" s="10"/>
    </row>
    <row r="596" spans="1:18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2"/>
      <c r="L596" s="12"/>
      <c r="M596" s="12"/>
      <c r="N596" s="10"/>
      <c r="O596" s="10"/>
      <c r="P596" s="10"/>
      <c r="Q596" s="10"/>
      <c r="R596" s="10"/>
    </row>
    <row r="597" spans="1:18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2"/>
      <c r="L597" s="12"/>
      <c r="M597" s="12"/>
      <c r="R597" s="10"/>
    </row>
    <row r="598" spans="1:1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2"/>
      <c r="L598" s="12"/>
      <c r="M598" s="12"/>
      <c r="R598" s="10"/>
    </row>
    <row r="599" spans="1:18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2"/>
      <c r="L599" s="12"/>
      <c r="M599" s="12"/>
      <c r="R599" s="10"/>
    </row>
    <row r="600" spans="1:18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2"/>
      <c r="L600" s="12"/>
      <c r="M600" s="12"/>
      <c r="R600" s="10"/>
    </row>
    <row r="601" spans="1:18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2"/>
      <c r="L601" s="12"/>
      <c r="M601" s="12"/>
      <c r="R601" s="10"/>
    </row>
    <row r="602" spans="1:18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2"/>
      <c r="L602" s="12"/>
      <c r="M602" s="12"/>
      <c r="R602" s="10"/>
    </row>
    <row r="603" spans="1:18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2"/>
      <c r="L603" s="12"/>
      <c r="M603" s="12"/>
      <c r="R603" s="10"/>
    </row>
    <row r="604" spans="1:18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2"/>
      <c r="L604" s="12"/>
      <c r="M604" s="12"/>
      <c r="R604" s="10"/>
    </row>
    <row r="605" spans="1:18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2"/>
      <c r="L605" s="12"/>
      <c r="M605" s="12"/>
      <c r="R605" s="10"/>
    </row>
    <row r="606" spans="1:18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2"/>
      <c r="L606" s="12"/>
      <c r="M606" s="12"/>
      <c r="R606" s="10"/>
    </row>
    <row r="607" spans="1:18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2"/>
      <c r="L607" s="12"/>
      <c r="M607" s="12"/>
      <c r="R607" s="10"/>
    </row>
    <row r="608" spans="1:1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2"/>
      <c r="L608" s="12"/>
      <c r="M608" s="12"/>
      <c r="R608" s="10"/>
    </row>
    <row r="609" spans="1:18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2"/>
      <c r="L609" s="12"/>
      <c r="M609" s="12"/>
      <c r="R609" s="10"/>
    </row>
    <row r="610" spans="1:18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2"/>
      <c r="L610" s="12"/>
      <c r="M610" s="12"/>
      <c r="R610" s="10"/>
    </row>
    <row r="611" spans="1:18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2"/>
      <c r="L611" s="12"/>
      <c r="M611" s="12"/>
      <c r="R611" s="10"/>
    </row>
    <row r="612" spans="1:18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2"/>
      <c r="L612" s="12"/>
      <c r="M612" s="12"/>
      <c r="R612" s="10"/>
    </row>
    <row r="613" spans="1:18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2"/>
      <c r="L613" s="12"/>
      <c r="M613" s="12"/>
      <c r="R613" s="10"/>
    </row>
    <row r="614" spans="1:18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2"/>
      <c r="L614" s="12"/>
      <c r="M614" s="12"/>
      <c r="R614" s="10"/>
    </row>
    <row r="615" spans="1:18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2"/>
      <c r="L615" s="12"/>
      <c r="M615" s="12"/>
      <c r="R615" s="10"/>
    </row>
    <row r="616" spans="1:18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2"/>
      <c r="L616" s="12"/>
      <c r="M616" s="12"/>
      <c r="R616" s="10"/>
    </row>
    <row r="617" spans="1:18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2"/>
      <c r="L617" s="12"/>
      <c r="M617" s="12"/>
      <c r="R617" s="10"/>
    </row>
    <row r="618" spans="1: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2"/>
      <c r="L618" s="12"/>
      <c r="M618" s="12"/>
      <c r="R618" s="10"/>
    </row>
    <row r="619" spans="1:18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2"/>
      <c r="L619" s="12"/>
      <c r="M619" s="12"/>
      <c r="R619" s="10"/>
    </row>
    <row r="620" spans="1:18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R620" s="10"/>
    </row>
    <row r="621" spans="1:18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R621" s="10"/>
    </row>
    <row r="622" spans="1:18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R622" s="10"/>
    </row>
    <row r="623" spans="1:18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R623" s="10"/>
    </row>
    <row r="624" spans="1:18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R624" s="10"/>
    </row>
    <row r="625" spans="1:2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2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2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2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2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2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2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2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2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2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2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S635" s="10"/>
      <c r="T635" s="10"/>
      <c r="U635" s="10"/>
      <c r="V635" s="10"/>
    </row>
    <row r="636" spans="1:2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S636" s="10"/>
      <c r="T636" s="10"/>
      <c r="U636" s="10"/>
      <c r="V636" s="10"/>
    </row>
    <row r="637" spans="1:2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S637" s="10"/>
      <c r="T637" s="10"/>
      <c r="U637" s="10"/>
      <c r="V637" s="10"/>
    </row>
    <row r="638" spans="1:2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S638" s="10"/>
      <c r="T638" s="10"/>
      <c r="U638" s="10"/>
      <c r="V638" s="10"/>
    </row>
    <row r="639" spans="1:2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2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7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7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1:17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spans="1:17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spans="1:17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spans="1:17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spans="1:17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spans="1:1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spans="1:17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spans="1:17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spans="1:17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1:17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spans="1:17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spans="1:18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spans="1:18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8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spans="1:18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spans="1:18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spans="1:1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spans="1:18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8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1:18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1:18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1:18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1:18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1:18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1:18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1:18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R687" s="10"/>
    </row>
    <row r="688" spans="1:1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R688" s="10"/>
    </row>
    <row r="689" spans="1:2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1:2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1:2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1:2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2"/>
      <c r="O692" s="3"/>
      <c r="P692" s="3"/>
      <c r="Q692" s="3"/>
    </row>
    <row r="693" spans="1:2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2"/>
      <c r="O693" s="3"/>
      <c r="P693" s="3"/>
      <c r="Q693" s="3"/>
    </row>
    <row r="694" spans="1:2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2"/>
      <c r="O694" s="3"/>
      <c r="P694" s="3"/>
      <c r="Q694" s="3"/>
    </row>
    <row r="695" spans="1:2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2"/>
      <c r="O695" s="3"/>
      <c r="P695" s="3"/>
      <c r="Q695" s="3"/>
    </row>
    <row r="696" spans="1:2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2"/>
      <c r="O696" s="3"/>
      <c r="P696" s="3"/>
      <c r="Q696" s="3"/>
    </row>
    <row r="697" spans="1:2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2"/>
      <c r="O697" s="3"/>
      <c r="P697" s="3"/>
      <c r="Q697" s="3"/>
    </row>
    <row r="698" spans="1:2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2"/>
      <c r="O698" s="3"/>
      <c r="P698" s="3"/>
      <c r="Q698" s="3"/>
    </row>
    <row r="699" spans="1:2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2"/>
      <c r="O699" s="3"/>
      <c r="P699" s="3"/>
      <c r="Q699" s="3"/>
    </row>
    <row r="700" spans="1:2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2"/>
      <c r="O700" s="3"/>
      <c r="P700" s="3"/>
      <c r="Q700" s="3"/>
    </row>
    <row r="701" spans="1:2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2"/>
      <c r="O701" s="3"/>
      <c r="P701" s="3"/>
      <c r="Q701" s="3"/>
      <c r="S701" s="10"/>
      <c r="T701" s="10"/>
      <c r="U701" s="10"/>
      <c r="V701" s="10"/>
    </row>
    <row r="702" spans="1:2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2"/>
      <c r="O702" s="3"/>
      <c r="P702" s="3"/>
      <c r="Q702" s="3"/>
      <c r="S702" s="10"/>
      <c r="T702" s="10"/>
      <c r="U702" s="10"/>
      <c r="V702" s="10"/>
    </row>
    <row r="703" spans="1:2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2"/>
      <c r="O703" s="3"/>
      <c r="P703" s="3"/>
      <c r="Q703" s="3"/>
    </row>
    <row r="704" spans="1:2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2"/>
      <c r="O704" s="3"/>
      <c r="P704" s="3"/>
      <c r="Q704" s="3"/>
    </row>
    <row r="705" spans="1:18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2"/>
      <c r="O705" s="3"/>
      <c r="P705" s="3"/>
      <c r="Q705" s="3"/>
    </row>
    <row r="706" spans="1:18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2"/>
      <c r="O706" s="3"/>
      <c r="P706" s="3"/>
      <c r="Q706" s="3"/>
    </row>
    <row r="707" spans="1:18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2"/>
      <c r="O707" s="3"/>
      <c r="P707" s="3"/>
      <c r="Q707" s="3"/>
    </row>
    <row r="708" spans="1:18">
      <c r="A708" s="8"/>
      <c r="B708" s="8"/>
      <c r="C708" s="8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2"/>
      <c r="O708" s="3"/>
      <c r="P708" s="3"/>
      <c r="Q708" s="3"/>
    </row>
    <row r="709" spans="1:18">
      <c r="A709" s="8"/>
      <c r="B709" s="8"/>
      <c r="C709" s="8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2"/>
      <c r="O709" s="3"/>
      <c r="P709" s="3"/>
      <c r="Q709" s="3"/>
    </row>
    <row r="710" spans="1:18">
      <c r="A710" s="8"/>
      <c r="B710" s="8"/>
      <c r="C710" s="8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2"/>
      <c r="O710" s="3"/>
      <c r="P710" s="3"/>
      <c r="Q710" s="3"/>
    </row>
    <row r="711" spans="1:18">
      <c r="A711" s="8"/>
      <c r="B711" s="8"/>
      <c r="C711" s="8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2"/>
      <c r="O711" s="3"/>
      <c r="P711" s="3"/>
      <c r="Q711" s="3"/>
    </row>
    <row r="712" spans="1:18">
      <c r="A712" s="8"/>
      <c r="B712" s="8"/>
      <c r="C712" s="8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2"/>
      <c r="O712" s="3"/>
      <c r="P712" s="3"/>
      <c r="Q712" s="3"/>
    </row>
    <row r="713" spans="1:18">
      <c r="A713" s="8"/>
      <c r="B713" s="8"/>
      <c r="C713" s="8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2"/>
      <c r="O713" s="3"/>
      <c r="P713" s="3"/>
      <c r="Q713" s="3"/>
    </row>
    <row r="714" spans="1:18">
      <c r="A714" s="8"/>
      <c r="B714" s="8"/>
      <c r="C714" s="8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2"/>
      <c r="O714" s="3"/>
      <c r="P714" s="3"/>
      <c r="Q714" s="3"/>
    </row>
    <row r="715" spans="1:18">
      <c r="A715" s="8"/>
      <c r="B715" s="8"/>
      <c r="C715" s="8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2"/>
      <c r="O715" s="3"/>
      <c r="P715" s="3"/>
      <c r="Q715" s="3"/>
    </row>
    <row r="716" spans="1:18">
      <c r="A716" s="8"/>
      <c r="B716" s="8"/>
      <c r="C716" s="8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2"/>
      <c r="O716" s="3"/>
      <c r="P716" s="3"/>
      <c r="Q716" s="3"/>
    </row>
    <row r="717" spans="1:18">
      <c r="A717" s="8"/>
      <c r="B717" s="8"/>
      <c r="C717" s="8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2"/>
      <c r="O717" s="3"/>
      <c r="P717" s="3"/>
      <c r="Q717" s="3"/>
    </row>
    <row r="718" spans="1:18">
      <c r="A718" s="8"/>
      <c r="B718" s="8"/>
      <c r="C718" s="8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2"/>
      <c r="O718" s="3"/>
      <c r="P718" s="3"/>
      <c r="Q718" s="3"/>
    </row>
    <row r="719" spans="1:18">
      <c r="A719" s="8"/>
      <c r="B719" s="8"/>
      <c r="C719" s="8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2"/>
      <c r="O719" s="3"/>
      <c r="P719" s="3"/>
      <c r="Q719" s="3"/>
    </row>
    <row r="720" spans="1:18">
      <c r="A720" s="12"/>
      <c r="B720" s="12"/>
      <c r="C720" s="12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2"/>
      <c r="O720" s="3"/>
      <c r="P720" s="3"/>
      <c r="Q720" s="3"/>
      <c r="R720" s="3"/>
    </row>
    <row r="721" spans="1:25">
      <c r="A721" s="12"/>
      <c r="B721" s="12"/>
      <c r="C721" s="12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2"/>
      <c r="O721" s="3"/>
      <c r="P721" s="3"/>
      <c r="Q721" s="3"/>
      <c r="R721" s="3"/>
    </row>
    <row r="722" spans="1:25">
      <c r="A722" s="12"/>
      <c r="B722" s="12"/>
      <c r="C722" s="12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2"/>
      <c r="O722" s="3"/>
      <c r="P722" s="3"/>
      <c r="Q722" s="3"/>
      <c r="R722" s="3"/>
    </row>
    <row r="723" spans="1:25">
      <c r="A723" s="12"/>
      <c r="B723" s="12"/>
      <c r="C723" s="12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R723" s="3"/>
    </row>
    <row r="724" spans="1:25">
      <c r="A724" s="12"/>
      <c r="B724" s="12"/>
      <c r="C724" s="12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R724" s="3"/>
    </row>
    <row r="725" spans="1:25">
      <c r="A725" s="12"/>
      <c r="B725" s="12"/>
      <c r="C725" s="12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R725" s="3"/>
    </row>
    <row r="726" spans="1:25">
      <c r="A726" s="12"/>
      <c r="B726" s="12"/>
      <c r="C726" s="12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R726" s="3"/>
    </row>
    <row r="727" spans="1:25">
      <c r="A727" s="12"/>
      <c r="B727" s="12"/>
      <c r="C727" s="12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R727" s="3"/>
    </row>
    <row r="728" spans="1:25">
      <c r="A728" s="12"/>
      <c r="B728" s="12"/>
      <c r="C728" s="12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R728" s="3"/>
    </row>
    <row r="729" spans="1:25">
      <c r="A729" s="12"/>
      <c r="B729" s="12"/>
      <c r="C729" s="12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R729" s="3"/>
    </row>
    <row r="730" spans="1:25">
      <c r="A730" s="12"/>
      <c r="B730" s="12"/>
      <c r="C730" s="12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R730" s="3"/>
    </row>
    <row r="731" spans="1:25">
      <c r="A731" s="12"/>
      <c r="B731" s="12"/>
      <c r="C731" s="12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R731" s="3"/>
    </row>
    <row r="732" spans="1:25">
      <c r="A732" s="12"/>
      <c r="B732" s="12"/>
      <c r="C732" s="12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R732" s="3"/>
    </row>
    <row r="733" spans="1:25">
      <c r="A733" s="12"/>
      <c r="B733" s="12"/>
      <c r="C733" s="12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R733" s="3"/>
    </row>
    <row r="734" spans="1:25">
      <c r="A734" s="12"/>
      <c r="B734" s="12"/>
      <c r="C734" s="12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R734" s="3"/>
      <c r="S734" s="3"/>
      <c r="T734" s="3"/>
      <c r="U734" s="3"/>
      <c r="V734" s="3"/>
      <c r="W734" s="3"/>
      <c r="X734" s="3"/>
      <c r="Y734" s="3"/>
    </row>
    <row r="735" spans="1:25">
      <c r="A735" s="12"/>
      <c r="B735" s="12"/>
      <c r="C735" s="10"/>
      <c r="D735" s="12"/>
      <c r="E735" s="12"/>
      <c r="F735" s="12"/>
      <c r="G735" s="12"/>
      <c r="H735" s="12"/>
      <c r="I735" s="12"/>
      <c r="J735" s="12"/>
      <c r="K735" s="12"/>
      <c r="L735" s="10"/>
      <c r="M735" s="10"/>
      <c r="N735" s="10"/>
      <c r="R735" s="3"/>
      <c r="S735" s="3"/>
      <c r="T735" s="3"/>
      <c r="U735" s="3"/>
      <c r="V735" s="3"/>
      <c r="W735" s="3"/>
      <c r="X735" s="3"/>
      <c r="Y735" s="3"/>
    </row>
    <row r="736" spans="1: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R736" s="3"/>
      <c r="S736" s="3"/>
      <c r="T736" s="3"/>
      <c r="U736" s="3"/>
      <c r="V736" s="3"/>
      <c r="W736" s="3"/>
      <c r="X736" s="3"/>
      <c r="Y736" s="3"/>
    </row>
    <row r="737" spans="1: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R737" s="3"/>
      <c r="S737" s="3"/>
      <c r="T737" s="3"/>
      <c r="U737" s="3"/>
      <c r="V737" s="3"/>
      <c r="W737" s="3"/>
      <c r="X737" s="3"/>
      <c r="Y737" s="3"/>
    </row>
    <row r="738" spans="1: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R738" s="3"/>
      <c r="S738" s="3"/>
      <c r="T738" s="3"/>
      <c r="U738" s="3"/>
      <c r="V738" s="3"/>
      <c r="W738" s="3"/>
      <c r="X738" s="3"/>
      <c r="Y738" s="3"/>
    </row>
    <row r="739" spans="1: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R739" s="3"/>
      <c r="S739" s="3"/>
      <c r="T739" s="3"/>
      <c r="U739" s="3"/>
      <c r="V739" s="3"/>
      <c r="W739" s="3"/>
      <c r="X739" s="3"/>
      <c r="Y739" s="3"/>
    </row>
    <row r="740" spans="1: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R740" s="3"/>
      <c r="S740" s="3"/>
      <c r="T740" s="3"/>
      <c r="U740" s="3"/>
      <c r="V740" s="3"/>
      <c r="W740" s="3"/>
      <c r="X740" s="3"/>
      <c r="Y740" s="3"/>
    </row>
    <row r="741" spans="1: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R741" s="3"/>
      <c r="S741" s="3"/>
      <c r="T741" s="3"/>
      <c r="U741" s="3"/>
      <c r="V741" s="3"/>
      <c r="W741" s="3"/>
      <c r="X741" s="3"/>
      <c r="Y741" s="3"/>
    </row>
    <row r="742" spans="1: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R742" s="3"/>
      <c r="S742" s="3"/>
      <c r="T742" s="3"/>
      <c r="U742" s="3"/>
      <c r="V742" s="3"/>
      <c r="W742" s="3"/>
      <c r="X742" s="3"/>
      <c r="Y742" s="3"/>
    </row>
    <row r="743" spans="1: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R743" s="3"/>
      <c r="S743" s="3"/>
      <c r="T743" s="3"/>
      <c r="U743" s="3"/>
      <c r="V743" s="3"/>
      <c r="W743" s="3"/>
      <c r="X743" s="3"/>
      <c r="Y743" s="3"/>
    </row>
    <row r="744" spans="1: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R744" s="3"/>
      <c r="S744" s="3"/>
      <c r="T744" s="3"/>
      <c r="U744" s="3"/>
      <c r="V744" s="3"/>
      <c r="W744" s="3"/>
      <c r="X744" s="3"/>
      <c r="Y744" s="3"/>
    </row>
    <row r="745" spans="1: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R745" s="3"/>
      <c r="S745" s="3"/>
      <c r="T745" s="3"/>
      <c r="U745" s="3"/>
      <c r="V745" s="3"/>
      <c r="W745" s="3"/>
      <c r="X745" s="3"/>
      <c r="Y745" s="3"/>
    </row>
    <row r="746" spans="1: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R746" s="3"/>
      <c r="S746" s="3"/>
      <c r="T746" s="3"/>
      <c r="U746" s="3"/>
      <c r="V746" s="3"/>
      <c r="W746" s="3"/>
      <c r="X746" s="3"/>
      <c r="Y746" s="3"/>
    </row>
    <row r="747" spans="1: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R747" s="3"/>
      <c r="S747" s="3"/>
      <c r="T747" s="3"/>
      <c r="U747" s="3"/>
      <c r="V747" s="3"/>
      <c r="W747" s="3"/>
      <c r="X747" s="3"/>
      <c r="Y747" s="3"/>
    </row>
    <row r="748" spans="1: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R748" s="3"/>
      <c r="S748" s="3"/>
      <c r="T748" s="3"/>
      <c r="U748" s="3"/>
      <c r="V748" s="3"/>
      <c r="W748" s="3"/>
      <c r="X748" s="3"/>
      <c r="Y748" s="3"/>
    </row>
    <row r="749" spans="1: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R749" s="3"/>
      <c r="S749" s="3"/>
      <c r="T749" s="3"/>
      <c r="U749" s="3"/>
      <c r="V749" s="3"/>
      <c r="W749" s="3"/>
      <c r="X749" s="3"/>
      <c r="Y749" s="3"/>
    </row>
    <row r="750" spans="1: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R750" s="3"/>
      <c r="S750" s="3"/>
      <c r="T750" s="3"/>
      <c r="U750" s="3"/>
      <c r="V750" s="3"/>
      <c r="W750" s="3"/>
      <c r="X750" s="3"/>
      <c r="Y750" s="3"/>
    </row>
    <row r="751" spans="1: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S751" s="3"/>
      <c r="T751" s="3"/>
      <c r="U751" s="3"/>
      <c r="V751" s="3"/>
      <c r="W751" s="3"/>
      <c r="X751" s="3"/>
      <c r="Y751" s="3"/>
    </row>
    <row r="752" spans="1: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S752" s="3"/>
      <c r="T752" s="3"/>
      <c r="U752" s="3"/>
      <c r="V752" s="3"/>
      <c r="W752" s="3"/>
      <c r="X752" s="3"/>
      <c r="Y752" s="3"/>
    </row>
    <row r="753" spans="1: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S753" s="3"/>
      <c r="T753" s="3"/>
      <c r="U753" s="3"/>
      <c r="V753" s="3"/>
      <c r="W753" s="3"/>
      <c r="X753" s="3"/>
      <c r="Y753" s="3"/>
    </row>
    <row r="754" spans="1: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S754" s="3"/>
      <c r="T754" s="3"/>
      <c r="U754" s="3"/>
      <c r="V754" s="3"/>
      <c r="W754" s="3"/>
      <c r="X754" s="3"/>
      <c r="Y754" s="3"/>
    </row>
    <row r="755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S755" s="3"/>
      <c r="T755" s="3"/>
      <c r="U755" s="3"/>
      <c r="V755" s="3"/>
      <c r="W755" s="3"/>
      <c r="X755" s="3"/>
      <c r="Y755" s="3"/>
    </row>
    <row r="756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S756" s="3"/>
      <c r="T756" s="3"/>
      <c r="U756" s="3"/>
      <c r="V756" s="3"/>
      <c r="W756" s="3"/>
      <c r="X756" s="3"/>
      <c r="Y756" s="3"/>
    </row>
    <row r="757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S757" s="3"/>
      <c r="T757" s="3"/>
      <c r="U757" s="3"/>
      <c r="V757" s="3"/>
      <c r="W757" s="3"/>
      <c r="X757" s="3"/>
      <c r="Y757" s="3"/>
    </row>
    <row r="75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S758" s="3"/>
      <c r="T758" s="3"/>
      <c r="U758" s="3"/>
      <c r="V758" s="3"/>
      <c r="W758" s="3"/>
      <c r="X758" s="3"/>
      <c r="Y758" s="3"/>
    </row>
    <row r="759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S759" s="3"/>
      <c r="T759" s="3"/>
      <c r="U759" s="3"/>
      <c r="V759" s="3"/>
      <c r="W759" s="3"/>
      <c r="X759" s="3"/>
      <c r="Y759" s="3"/>
    </row>
    <row r="760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S760" s="3"/>
      <c r="T760" s="3"/>
      <c r="U760" s="3"/>
      <c r="V760" s="3"/>
      <c r="W760" s="3"/>
      <c r="X760" s="3"/>
      <c r="Y760" s="3"/>
    </row>
    <row r="761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S761" s="3"/>
      <c r="T761" s="3"/>
      <c r="U761" s="3"/>
      <c r="V761" s="3"/>
      <c r="W761" s="3"/>
      <c r="X761" s="3"/>
      <c r="Y761" s="3"/>
    </row>
    <row r="762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S762" s="3"/>
      <c r="T762" s="3"/>
      <c r="U762" s="3"/>
      <c r="V762" s="3"/>
      <c r="W762" s="3"/>
      <c r="X762" s="3"/>
      <c r="Y762" s="3"/>
    </row>
    <row r="763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S763" s="3"/>
      <c r="T763" s="3"/>
      <c r="U763" s="3"/>
      <c r="V763" s="3"/>
      <c r="W763" s="3"/>
      <c r="X763" s="3"/>
      <c r="Y763" s="3"/>
    </row>
    <row r="764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S764" s="3"/>
      <c r="T764" s="3"/>
      <c r="U764" s="3"/>
      <c r="V764" s="3"/>
      <c r="W764" s="3"/>
      <c r="X764" s="3"/>
      <c r="Y764" s="3"/>
    </row>
    <row r="765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spans="1:18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spans="1:18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spans="1:18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spans="1:18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spans="1:18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spans="1:18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spans="1:18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spans="1:18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1:18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spans="1:1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spans="1:18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spans="1:18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spans="1:18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1:18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1:18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1:18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1:19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1:19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1:19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1:19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1:1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1:19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1:19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1:19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1:19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1:19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1:19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 spans="1:19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 spans="1:19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 spans="1:19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 spans="1:1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 spans="1:19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 spans="1:1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 spans="1:1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 spans="1:1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 spans="1:1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 spans="1:1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 spans="1:1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 spans="1:1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 spans="1:1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 spans="1:1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 spans="1:1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 spans="1:1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 spans="1:1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 spans="1:1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 spans="1:1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 spans="1:1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1:1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 spans="1:1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 spans="1:1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 spans="1: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 spans="1:1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 spans="1:1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 spans="1:1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1:1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 spans="1:1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 spans="1:1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 spans="1:1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 spans="1:1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 spans="1:1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 spans="1:1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 spans="1:1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 spans="1:1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 spans="1:1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 spans="1:1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 spans="1:1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 spans="1:1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 spans="1:1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 spans="1:1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 spans="1:1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 spans="1:1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 spans="1:1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 spans="1:1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 spans="1:1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 spans="1:1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 spans="1:1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 spans="1:1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 spans="1:1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 spans="1:1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 spans="1:1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 spans="1:1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 spans="1:1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 spans="1:1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 spans="1:1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 spans="1:1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 spans="1:1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 spans="1:1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 spans="1:1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 spans="1:1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 spans="1:1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 spans="1:1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 spans="1:1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 spans="1:1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 spans="1:1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 spans="1:1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 spans="1:1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 spans="1:27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 spans="1:27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 spans="1:2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 spans="1:27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 spans="1:27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 spans="1:27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 spans="1:27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 spans="1:27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 spans="1:27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 spans="1:27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 spans="1:27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 spans="1:27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 spans="1:2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 spans="1:27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 spans="1:27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 spans="1:27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7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7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7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7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7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7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7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7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7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7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7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7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7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4:22"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4:22"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4:22"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4:22"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4:22"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4:22"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4:22"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4:22"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4:22"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4:22"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4:22"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4:22"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4:22"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4:22"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4:22"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4:22"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4:22"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4:22"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4:22"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4:22"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4:22"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4:22"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4:22"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4:22"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4:22"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4:22"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4:22"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4:22"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4:22"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4:22"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4:22"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4:22"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4:27"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4:27"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4:27"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4:27"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4:27"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4:27"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4:27"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4:27"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4:27"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4:27"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4:27">
      <c r="N955" s="10"/>
      <c r="O955" s="10"/>
      <c r="P955" s="10"/>
      <c r="Q955" s="10"/>
      <c r="R955" s="10"/>
      <c r="S955" s="10"/>
    </row>
    <row r="956" spans="14:27">
      <c r="N956" s="10"/>
      <c r="O956" s="10"/>
      <c r="P956" s="10"/>
      <c r="Q956" s="10"/>
      <c r="R956" s="10"/>
      <c r="S956" s="10"/>
    </row>
    <row r="957" spans="14:27">
      <c r="N957" s="10"/>
      <c r="O957" s="10"/>
      <c r="P957" s="10"/>
      <c r="Q957" s="10"/>
      <c r="R957" s="10"/>
      <c r="S957" s="10"/>
    </row>
    <row r="958" spans="14:27">
      <c r="N958" s="10"/>
      <c r="O958" s="10"/>
      <c r="P958" s="10"/>
      <c r="Q958" s="10"/>
      <c r="R958" s="10"/>
      <c r="S958" s="10"/>
    </row>
    <row r="959" spans="14:27">
      <c r="N959" s="10"/>
      <c r="O959" s="10"/>
      <c r="P959" s="10"/>
      <c r="Q959" s="10"/>
      <c r="R959" s="10"/>
      <c r="S959" s="10"/>
    </row>
    <row r="960" spans="14:27">
      <c r="N960" s="10"/>
      <c r="O960" s="10"/>
      <c r="P960" s="10"/>
      <c r="Q960" s="10"/>
      <c r="R960" s="10"/>
      <c r="S960" s="10"/>
    </row>
    <row r="961" spans="14:19">
      <c r="N961" s="10"/>
      <c r="O961" s="10"/>
      <c r="P961" s="10"/>
      <c r="Q961" s="10"/>
      <c r="R961" s="10"/>
      <c r="S961" s="10"/>
    </row>
    <row r="962" spans="14:19">
      <c r="N962" s="10"/>
      <c r="O962" s="10"/>
      <c r="P962" s="10"/>
      <c r="Q962" s="10"/>
      <c r="R962" s="10"/>
      <c r="S962" s="10"/>
    </row>
    <row r="963" spans="14:19">
      <c r="N963" s="10"/>
      <c r="O963" s="10"/>
      <c r="P963" s="10"/>
      <c r="Q963" s="10"/>
      <c r="R963" s="10"/>
      <c r="S963" s="10"/>
    </row>
    <row r="964" spans="14:19">
      <c r="N964" s="10"/>
      <c r="O964" s="10"/>
      <c r="P964" s="10"/>
      <c r="Q964" s="10"/>
      <c r="R964" s="10"/>
      <c r="S964" s="10"/>
    </row>
    <row r="965" spans="14:19">
      <c r="N965" s="10"/>
      <c r="O965" s="10"/>
      <c r="P965" s="10"/>
      <c r="Q965" s="10"/>
      <c r="R965" s="10"/>
      <c r="S965" s="10"/>
    </row>
    <row r="966" spans="14:19">
      <c r="N966" s="10"/>
      <c r="O966" s="10"/>
      <c r="P966" s="10"/>
      <c r="Q966" s="10"/>
      <c r="R966" s="10"/>
      <c r="S966" s="10"/>
    </row>
    <row r="967" spans="14:19">
      <c r="N967" s="10"/>
      <c r="O967" s="10"/>
      <c r="P967" s="10"/>
      <c r="Q967" s="10"/>
      <c r="R967" s="10"/>
      <c r="S967" s="10"/>
    </row>
    <row r="968" spans="14:19">
      <c r="N968" s="10"/>
      <c r="O968" s="10"/>
      <c r="P968" s="10"/>
      <c r="Q968" s="10"/>
      <c r="R968" s="10"/>
      <c r="S968" s="10"/>
    </row>
    <row r="969" spans="14:19">
      <c r="N969" s="10"/>
      <c r="O969" s="10"/>
      <c r="P969" s="10"/>
      <c r="Q969" s="10"/>
      <c r="R969" s="10"/>
      <c r="S969" s="10"/>
    </row>
    <row r="970" spans="14:19">
      <c r="N970" s="10"/>
      <c r="O970" s="10"/>
      <c r="P970" s="10"/>
      <c r="Q970" s="10"/>
      <c r="R970" s="10"/>
      <c r="S970" s="10"/>
    </row>
    <row r="971" spans="14:19">
      <c r="N971" s="10"/>
      <c r="O971" s="10"/>
      <c r="P971" s="10"/>
      <c r="Q971" s="10"/>
      <c r="R971" s="10"/>
      <c r="S971" s="10"/>
    </row>
    <row r="972" spans="14:19">
      <c r="N972" s="10"/>
      <c r="O972" s="10"/>
      <c r="P972" s="10"/>
      <c r="Q972" s="10"/>
      <c r="R972" s="10"/>
      <c r="S972" s="10"/>
    </row>
    <row r="973" spans="14:19">
      <c r="N973" s="10"/>
      <c r="O973" s="10"/>
      <c r="P973" s="10"/>
      <c r="Q973" s="10"/>
      <c r="R973" s="10"/>
      <c r="S973" s="10"/>
    </row>
    <row r="974" spans="14:19">
      <c r="N974" s="10"/>
      <c r="O974" s="10"/>
      <c r="P974" s="10"/>
      <c r="Q974" s="10"/>
      <c r="R974" s="10"/>
      <c r="S974" s="10"/>
    </row>
    <row r="975" spans="14:19">
      <c r="N975" s="10"/>
      <c r="O975" s="10"/>
      <c r="P975" s="10"/>
      <c r="Q975" s="10"/>
      <c r="R975" s="10"/>
      <c r="S975" s="10"/>
    </row>
    <row r="976" spans="14:19">
      <c r="N976" s="10"/>
      <c r="O976" s="10"/>
      <c r="P976" s="10"/>
      <c r="Q976" s="10"/>
      <c r="R976" s="10"/>
      <c r="S976" s="10"/>
    </row>
    <row r="977" spans="14:19">
      <c r="N977" s="10"/>
      <c r="O977" s="10"/>
      <c r="P977" s="10"/>
      <c r="Q977" s="10"/>
      <c r="R977" s="10"/>
      <c r="S977" s="10"/>
    </row>
    <row r="978" spans="14:19">
      <c r="N978" s="10"/>
      <c r="O978" s="10"/>
      <c r="P978" s="10"/>
      <c r="Q978" s="10"/>
      <c r="R978" s="10"/>
      <c r="S978" s="10"/>
    </row>
    <row r="979" spans="14:19">
      <c r="N979" s="10"/>
      <c r="O979" s="10"/>
      <c r="P979" s="10"/>
      <c r="Q979" s="10"/>
      <c r="R979" s="10"/>
      <c r="S979" s="10"/>
    </row>
    <row r="980" spans="14:19">
      <c r="N980" s="10"/>
      <c r="O980" s="10"/>
      <c r="P980" s="10"/>
      <c r="Q980" s="10"/>
      <c r="R980" s="10"/>
      <c r="S980" s="10"/>
    </row>
    <row r="981" spans="14:19">
      <c r="N981" s="10"/>
      <c r="O981" s="10"/>
      <c r="P981" s="10"/>
      <c r="Q981" s="10"/>
      <c r="R981" s="10"/>
      <c r="S981" s="10"/>
    </row>
    <row r="982" spans="14:19">
      <c r="N982" s="10"/>
      <c r="O982" s="10"/>
      <c r="P982" s="10"/>
      <c r="Q982" s="10"/>
      <c r="R982" s="10"/>
      <c r="S982" s="10"/>
    </row>
    <row r="983" spans="14:19">
      <c r="N983" s="10"/>
      <c r="O983" s="10"/>
      <c r="P983" s="10"/>
      <c r="Q983" s="10"/>
      <c r="R983" s="10"/>
      <c r="S983" s="10"/>
    </row>
    <row r="984" spans="14:19">
      <c r="N984" s="10"/>
      <c r="O984" s="10"/>
      <c r="P984" s="10"/>
      <c r="Q984" s="10"/>
      <c r="R984" s="10"/>
      <c r="S984" s="10"/>
    </row>
    <row r="985" spans="14:19">
      <c r="N985" s="10"/>
      <c r="O985" s="10"/>
      <c r="P985" s="10"/>
      <c r="Q985" s="10"/>
      <c r="R985" s="10"/>
      <c r="S985" s="10"/>
    </row>
    <row r="986" spans="14:19">
      <c r="N986" s="10"/>
      <c r="O986" s="10"/>
      <c r="P986" s="10"/>
      <c r="Q986" s="10"/>
      <c r="R986" s="10"/>
      <c r="S986" s="10"/>
    </row>
    <row r="987" spans="14:19">
      <c r="N987" s="10"/>
      <c r="O987" s="10"/>
      <c r="P987" s="10"/>
      <c r="Q987" s="10"/>
      <c r="R987" s="10"/>
      <c r="S987" s="10"/>
    </row>
    <row r="988" spans="14:19">
      <c r="N988" s="10"/>
      <c r="O988" s="10"/>
      <c r="P988" s="10"/>
      <c r="Q988" s="10"/>
      <c r="R988" s="10"/>
      <c r="S988" s="10"/>
    </row>
    <row r="989" spans="14:19">
      <c r="N989" s="10"/>
      <c r="O989" s="10"/>
      <c r="P989" s="10"/>
      <c r="Q989" s="10"/>
      <c r="R989" s="10"/>
      <c r="S989" s="10"/>
    </row>
    <row r="990" spans="14:19">
      <c r="N990" s="10"/>
      <c r="O990" s="10"/>
      <c r="P990" s="10"/>
      <c r="Q990" s="10"/>
      <c r="R990" s="10"/>
      <c r="S990" s="10"/>
    </row>
    <row r="991" spans="14:19">
      <c r="N991" s="10"/>
      <c r="O991" s="10"/>
      <c r="P991" s="10"/>
      <c r="Q991" s="10"/>
      <c r="R991" s="10"/>
      <c r="S991" s="10"/>
    </row>
    <row r="992" spans="14:19">
      <c r="N992" s="10"/>
      <c r="O992" s="10"/>
      <c r="P992" s="10"/>
      <c r="Q992" s="10"/>
      <c r="R992" s="10"/>
      <c r="S992" s="10"/>
    </row>
    <row r="993" spans="14:19">
      <c r="N993" s="10"/>
      <c r="O993" s="10"/>
      <c r="P993" s="10"/>
      <c r="Q993" s="10"/>
      <c r="R993" s="10"/>
      <c r="S993" s="10"/>
    </row>
    <row r="994" spans="14:19">
      <c r="N994" s="10"/>
      <c r="O994" s="10"/>
      <c r="P994" s="10"/>
      <c r="Q994" s="10"/>
      <c r="R994" s="10"/>
      <c r="S994" s="10"/>
    </row>
    <row r="995" spans="14:19">
      <c r="N995" s="10"/>
      <c r="O995" s="10"/>
      <c r="P995" s="10"/>
      <c r="Q995" s="10"/>
      <c r="R995" s="10"/>
      <c r="S995" s="10"/>
    </row>
    <row r="996" spans="14:19">
      <c r="N996" s="10"/>
      <c r="O996" s="10"/>
      <c r="P996" s="10"/>
      <c r="Q996" s="10"/>
      <c r="R996" s="10"/>
      <c r="S996" s="10"/>
    </row>
    <row r="997" spans="14:19">
      <c r="N997" s="10"/>
      <c r="O997" s="10"/>
      <c r="P997" s="10"/>
      <c r="Q997" s="10"/>
      <c r="R997" s="10"/>
      <c r="S997" s="10"/>
    </row>
    <row r="998" spans="14:19">
      <c r="N998" s="10"/>
      <c r="O998" s="10"/>
      <c r="P998" s="10"/>
      <c r="Q998" s="10"/>
      <c r="R998" s="10"/>
      <c r="S998" s="10"/>
    </row>
    <row r="999" spans="14:19">
      <c r="N999" s="10"/>
      <c r="O999" s="10"/>
      <c r="P999" s="10"/>
      <c r="Q999" s="10"/>
      <c r="R999" s="10"/>
      <c r="S999" s="10"/>
    </row>
    <row r="1000" spans="14:19">
      <c r="N1000" s="10"/>
      <c r="O1000" s="10"/>
      <c r="P1000" s="10"/>
      <c r="Q1000" s="10"/>
      <c r="R1000" s="10"/>
      <c r="S1000" s="10"/>
    </row>
    <row r="1001" spans="14:19">
      <c r="N1001" s="10"/>
      <c r="O1001" s="10"/>
      <c r="P1001" s="10"/>
      <c r="Q1001" s="10"/>
      <c r="R1001" s="10"/>
      <c r="S1001" s="10"/>
    </row>
    <row r="1002" spans="14:19">
      <c r="N1002" s="10"/>
      <c r="O1002" s="10"/>
      <c r="P1002" s="10"/>
      <c r="Q1002" s="10"/>
      <c r="R1002" s="10"/>
      <c r="S1002" s="10"/>
    </row>
    <row r="1003" spans="14:19">
      <c r="N1003" s="10"/>
      <c r="O1003" s="10"/>
      <c r="P1003" s="10"/>
      <c r="Q1003" s="10"/>
      <c r="R1003" s="10"/>
      <c r="S1003" s="10"/>
    </row>
    <row r="1004" spans="14:19">
      <c r="N1004" s="10"/>
      <c r="O1004" s="10"/>
      <c r="P1004" s="10"/>
      <c r="Q1004" s="10"/>
      <c r="R1004" s="10"/>
      <c r="S1004" s="10"/>
    </row>
    <row r="1005" spans="14:19">
      <c r="N1005" s="10"/>
      <c r="O1005" s="10"/>
      <c r="P1005" s="10"/>
      <c r="Q1005" s="10"/>
      <c r="R1005" s="10"/>
      <c r="S1005" s="10"/>
    </row>
    <row r="1006" spans="14:19">
      <c r="N1006" s="10"/>
      <c r="O1006" s="10"/>
      <c r="P1006" s="10"/>
      <c r="Q1006" s="10"/>
      <c r="R1006" s="10"/>
      <c r="S1006" s="10"/>
    </row>
    <row r="1007" spans="14:19">
      <c r="N1007" s="10"/>
      <c r="O1007" s="10"/>
      <c r="P1007" s="10"/>
      <c r="Q1007" s="10"/>
      <c r="R1007" s="10"/>
      <c r="S1007" s="10"/>
    </row>
    <row r="1008" spans="14:19">
      <c r="N1008" s="10"/>
      <c r="O1008" s="10"/>
      <c r="P1008" s="10"/>
      <c r="Q1008" s="10"/>
      <c r="R1008" s="10"/>
      <c r="S1008" s="10"/>
    </row>
    <row r="1009" spans="14:19">
      <c r="N1009" s="10"/>
      <c r="O1009" s="10"/>
      <c r="P1009" s="10"/>
      <c r="Q1009" s="10"/>
      <c r="R1009" s="10"/>
      <c r="S1009" s="10"/>
    </row>
    <row r="1010" spans="14:19">
      <c r="N1010" s="10"/>
      <c r="O1010" s="10"/>
      <c r="P1010" s="10"/>
      <c r="Q1010" s="10"/>
      <c r="R1010" s="10"/>
      <c r="S1010" s="10"/>
    </row>
    <row r="1011" spans="14:19">
      <c r="N1011" s="10"/>
      <c r="O1011" s="10"/>
      <c r="P1011" s="10"/>
      <c r="Q1011" s="10"/>
      <c r="R1011" s="10"/>
      <c r="S1011" s="10"/>
    </row>
    <row r="1012" spans="14:19">
      <c r="N1012" s="10"/>
      <c r="O1012" s="10"/>
      <c r="P1012" s="10"/>
      <c r="Q1012" s="10"/>
      <c r="R1012" s="10"/>
      <c r="S1012" s="10"/>
    </row>
    <row r="1013" spans="14:19">
      <c r="N1013" s="10"/>
      <c r="O1013" s="10"/>
      <c r="P1013" s="10"/>
      <c r="Q1013" s="10"/>
      <c r="R1013" s="10"/>
      <c r="S1013" s="10"/>
    </row>
    <row r="1014" spans="14:19">
      <c r="N1014" s="10"/>
      <c r="O1014" s="10"/>
      <c r="P1014" s="10"/>
      <c r="Q1014" s="10"/>
      <c r="R1014" s="10"/>
      <c r="S1014" s="10"/>
    </row>
    <row r="1015" spans="14:19">
      <c r="N1015" s="10"/>
      <c r="O1015" s="10"/>
      <c r="P1015" s="10"/>
      <c r="Q1015" s="10"/>
      <c r="R1015" s="10"/>
      <c r="S1015" s="10"/>
    </row>
    <row r="1016" spans="14:19">
      <c r="R1016" s="10"/>
      <c r="S1016" s="10"/>
    </row>
    <row r="1017" spans="14:19">
      <c r="R1017" s="10"/>
      <c r="S1017" s="10"/>
    </row>
    <row r="1018" spans="14:19">
      <c r="R1018" s="10"/>
      <c r="S1018" s="10"/>
    </row>
    <row r="1019" spans="14:19">
      <c r="R1019" s="10"/>
      <c r="S1019" s="10"/>
    </row>
    <row r="1020" spans="14:19">
      <c r="R1020" s="10"/>
      <c r="S1020" s="10"/>
    </row>
    <row r="1021" spans="14:19">
      <c r="R1021" s="10"/>
      <c r="S1021" s="10"/>
    </row>
    <row r="1022" spans="14:19">
      <c r="R1022" s="10"/>
      <c r="S1022" s="10"/>
    </row>
    <row r="1023" spans="14:19">
      <c r="R1023" s="10"/>
      <c r="S1023" s="10"/>
    </row>
    <row r="1024" spans="14:19">
      <c r="R1024" s="10"/>
      <c r="S1024" s="10"/>
    </row>
    <row r="1025" spans="18:27">
      <c r="R1025" s="10"/>
      <c r="S1025" s="10"/>
    </row>
    <row r="1026" spans="18:27">
      <c r="R1026" s="10"/>
      <c r="S1026" s="10"/>
    </row>
    <row r="1027" spans="18:27">
      <c r="R1027" s="10"/>
      <c r="S1027" s="10"/>
    </row>
    <row r="1028" spans="18:27">
      <c r="R1028" s="10"/>
      <c r="S1028" s="10"/>
    </row>
    <row r="1029" spans="18:27">
      <c r="R1029" s="10"/>
      <c r="S1029" s="10"/>
    </row>
    <row r="1030" spans="18:27">
      <c r="R1030" s="10"/>
      <c r="S1030" s="10"/>
    </row>
    <row r="1031" spans="18:27">
      <c r="R1031" s="10"/>
      <c r="S1031" s="10"/>
    </row>
    <row r="1032" spans="18:27">
      <c r="R1032" s="10"/>
      <c r="S1032" s="10"/>
    </row>
    <row r="1033" spans="18:27">
      <c r="R1033" s="10"/>
      <c r="S1033" s="10"/>
    </row>
    <row r="1034" spans="18:27">
      <c r="R1034" s="10"/>
      <c r="S1034" s="10"/>
    </row>
    <row r="1035" spans="18:27">
      <c r="R1035" s="10"/>
      <c r="S1035" s="10"/>
    </row>
    <row r="1036" spans="18:27">
      <c r="R1036" s="10"/>
      <c r="S1036" s="10"/>
    </row>
    <row r="1037" spans="18:27">
      <c r="R1037" s="10"/>
      <c r="S1037" s="10"/>
    </row>
    <row r="1038" spans="18:27"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 spans="18:27"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 spans="18:27"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 spans="18:27"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 spans="18:27"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 spans="18:27"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 spans="18:27"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 spans="18:27"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 spans="18:27"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 spans="18:27"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 spans="18:27"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 spans="18:27"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 spans="18:27"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 spans="18:27"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 spans="18:27"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 spans="18:27"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18:27"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 spans="18:27"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 spans="18:27"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spans="19:27">
      <c r="S1057" s="10"/>
      <c r="T1057" s="10"/>
      <c r="U1057" s="10"/>
      <c r="V1057" s="10"/>
      <c r="W1057" s="10"/>
      <c r="X1057" s="10"/>
      <c r="Y1057" s="10"/>
      <c r="Z1057" s="10"/>
      <c r="AA1057" s="10"/>
    </row>
  </sheetData>
  <conditionalFormatting sqref="D695:I722 D667:F693 D639:D665 E110:M110">
    <cfRule type="cellIs" dxfId="3" priority="116" operator="greaterThan">
      <formula>3</formula>
    </cfRule>
  </conditionalFormatting>
  <conditionalFormatting sqref="E685:F685 E639:E665 C161:F161 C158:Q160 B156:E170 Q157:Q160 V154:V167 F157:Q157 Q162:Q171 D164:Q164 F167:P167 R154:R171 B154:Q155 C166:Q166 C168:Q170 B170:V170 V170:V171 W171 B131:I131 B136:L149 C163:Q163 N48 B48:J48 I49:J62">
    <cfRule type="cellIs" dxfId="2" priority="96" operator="greaterThan">
      <formula>12</formula>
    </cfRule>
  </conditionalFormatting>
  <conditionalFormatting sqref="F131:H131 J110:L110">
    <cfRule type="cellIs" dxfId="1" priority="17" operator="greaterThan">
      <formula>2</formula>
    </cfRule>
  </conditionalFormatting>
  <conditionalFormatting sqref="M110">
    <cfRule type="cellIs" dxfId="0" priority="13" operator="greaterThan">
      <formula>7</formula>
    </cfRule>
  </conditionalFormatting>
  <printOptions horizontalCentered="1" gridLines="1"/>
  <pageMargins left="0" right="0" top="0.75" bottom="0.75" header="0.3" footer="0.3"/>
  <pageSetup scale="60" orientation="landscape" horizontalDpi="1200" verticalDpi="1200" r:id="rId1"/>
  <headerFooter>
    <oddHeader>&amp;CB3 BMG Area 2012
Surface Viable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3" spans="2:7">
      <c r="B3" t="s">
        <v>64</v>
      </c>
    </row>
    <row r="4" spans="2:7">
      <c r="B4" s="151"/>
      <c r="C4" s="151"/>
      <c r="D4" s="151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270</v>
      </c>
      <c r="D7" s="30">
        <v>1</v>
      </c>
      <c r="E7" s="30">
        <v>0</v>
      </c>
      <c r="F7" s="31">
        <f>D7/C7*100</f>
        <v>0.37037037037037041</v>
      </c>
      <c r="G7" s="31">
        <f>E7/C7*100</f>
        <v>0</v>
      </c>
    </row>
    <row r="8" spans="2:7" ht="57" customHeight="1">
      <c r="B8" s="29" t="s">
        <v>34</v>
      </c>
      <c r="C8" s="30">
        <v>270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48" customHeight="1">
      <c r="B9" s="30" t="s">
        <v>35</v>
      </c>
      <c r="C9" s="30">
        <v>98</v>
      </c>
      <c r="D9" s="30">
        <v>2</v>
      </c>
      <c r="E9" s="30">
        <v>0</v>
      </c>
      <c r="F9" s="31">
        <f>D9/C9*100</f>
        <v>2.0408163265306123</v>
      </c>
      <c r="G9" s="31">
        <f>E9/C9*100</f>
        <v>0</v>
      </c>
    </row>
    <row r="10" spans="2:7" ht="54.75" customHeight="1">
      <c r="B10" s="29" t="s">
        <v>36</v>
      </c>
      <c r="C10" s="30">
        <v>224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48" customHeight="1">
      <c r="B11" s="30" t="s">
        <v>37</v>
      </c>
      <c r="C11" s="30">
        <f>SUM(C7:C10)</f>
        <v>862</v>
      </c>
      <c r="D11" s="30">
        <f>SUM(D7:D10)</f>
        <v>3</v>
      </c>
      <c r="E11" s="30">
        <f>SUM(E7:E10)</f>
        <v>0</v>
      </c>
      <c r="F11" s="31">
        <f>D11/C11*100</f>
        <v>0.34802784222737815</v>
      </c>
      <c r="G11" s="31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3" spans="2:7">
      <c r="B3" t="s">
        <v>65</v>
      </c>
    </row>
    <row r="4" spans="2:7">
      <c r="B4" s="151"/>
      <c r="C4" s="151"/>
      <c r="D4" s="151"/>
      <c r="E4" s="151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546</v>
      </c>
      <c r="D7" s="30">
        <v>0</v>
      </c>
      <c r="E7" s="30">
        <v>0</v>
      </c>
      <c r="F7" s="31">
        <f>D7/C7*100</f>
        <v>0</v>
      </c>
      <c r="G7" s="31">
        <f>E7/C7*100</f>
        <v>0</v>
      </c>
    </row>
    <row r="8" spans="2:7" ht="45">
      <c r="B8" s="29" t="s">
        <v>34</v>
      </c>
      <c r="C8" s="30">
        <v>546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55.5" customHeight="1">
      <c r="B9" s="30" t="s">
        <v>35</v>
      </c>
      <c r="C9" s="30">
        <v>222</v>
      </c>
      <c r="D9" s="30">
        <v>0</v>
      </c>
      <c r="E9" s="30">
        <v>0</v>
      </c>
      <c r="F9" s="31">
        <f>D9/C9*100</f>
        <v>0</v>
      </c>
      <c r="G9" s="31">
        <f>E9/C9*100</f>
        <v>0</v>
      </c>
    </row>
    <row r="10" spans="2:7" ht="58.5" customHeight="1">
      <c r="B10" s="29" t="s">
        <v>36</v>
      </c>
      <c r="C10" s="30">
        <v>436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3.25" customHeight="1">
      <c r="B11" s="30" t="s">
        <v>37</v>
      </c>
      <c r="C11" s="30">
        <f>SUM(C7:C10)</f>
        <v>1750</v>
      </c>
      <c r="D11" s="30">
        <f>SUM(D7:D10)</f>
        <v>0</v>
      </c>
      <c r="E11" s="30">
        <f>SUM(E7:E10)</f>
        <v>0</v>
      </c>
      <c r="F11" s="31">
        <f>D11/C11*100</f>
        <v>0</v>
      </c>
      <c r="G11" s="31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1" sqref="E11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3" spans="2:7">
      <c r="B3" t="s">
        <v>66</v>
      </c>
    </row>
    <row r="4" spans="2:7">
      <c r="B4" s="151"/>
      <c r="C4" s="151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64.5" customHeight="1">
      <c r="B7" s="29" t="s">
        <v>33</v>
      </c>
      <c r="C7" s="30">
        <v>132</v>
      </c>
      <c r="D7" s="30">
        <v>2</v>
      </c>
      <c r="E7" s="30">
        <v>0</v>
      </c>
      <c r="F7" s="31">
        <f>D7/C7*100</f>
        <v>1.5151515151515151</v>
      </c>
      <c r="G7" s="31">
        <f>E7/C7*100</f>
        <v>0</v>
      </c>
    </row>
    <row r="8" spans="2:7" ht="63" customHeight="1">
      <c r="B8" s="29" t="s">
        <v>34</v>
      </c>
      <c r="C8" s="30">
        <v>132</v>
      </c>
      <c r="D8" s="30">
        <v>2</v>
      </c>
      <c r="E8" s="30">
        <v>0</v>
      </c>
      <c r="F8" s="31">
        <f>D8/C8*100</f>
        <v>1.5151515151515151</v>
      </c>
      <c r="G8" s="31">
        <f>E8/C8*100</f>
        <v>0</v>
      </c>
    </row>
    <row r="9" spans="2:7" ht="47.25" customHeight="1">
      <c r="B9" s="30" t="s">
        <v>35</v>
      </c>
      <c r="C9" s="30">
        <v>48</v>
      </c>
      <c r="D9" s="30">
        <v>0</v>
      </c>
      <c r="E9" s="30">
        <v>0</v>
      </c>
      <c r="F9" s="31">
        <f>D9/C9*100</f>
        <v>0</v>
      </c>
      <c r="G9" s="31">
        <f>E9/C9*100</f>
        <v>0</v>
      </c>
    </row>
    <row r="10" spans="2:7" ht="57.75" customHeight="1">
      <c r="B10" s="29" t="s">
        <v>36</v>
      </c>
      <c r="C10" s="30">
        <v>132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6.25" customHeight="1">
      <c r="B11" s="30" t="s">
        <v>37</v>
      </c>
      <c r="C11" s="30">
        <f>SUM(C7:C10)</f>
        <v>444</v>
      </c>
      <c r="D11" s="30">
        <f>SUM(D7:D10)</f>
        <v>4</v>
      </c>
      <c r="E11" s="30">
        <f>SUM(E7:E10)</f>
        <v>0</v>
      </c>
      <c r="F11" s="31">
        <f>D11/C11*100</f>
        <v>0.90090090090090091</v>
      </c>
      <c r="G11" s="31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0" sqref="E10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3" spans="2:7">
      <c r="B3" t="s">
        <v>67</v>
      </c>
    </row>
    <row r="4" spans="2:7">
      <c r="B4" s="151"/>
      <c r="C4" s="151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264</v>
      </c>
      <c r="D7" s="30">
        <v>1</v>
      </c>
      <c r="E7" s="30">
        <v>0</v>
      </c>
      <c r="F7" s="31">
        <f>D7/C7*100</f>
        <v>0.37878787878787878</v>
      </c>
      <c r="G7" s="31">
        <f>E7/C7*100</f>
        <v>0</v>
      </c>
    </row>
    <row r="8" spans="2:7" ht="57" customHeight="1">
      <c r="B8" s="29" t="s">
        <v>34</v>
      </c>
      <c r="C8" s="30">
        <v>264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46.5" customHeight="1">
      <c r="B9" s="30" t="s">
        <v>35</v>
      </c>
      <c r="C9" s="30">
        <v>104</v>
      </c>
      <c r="D9" s="30">
        <v>3</v>
      </c>
      <c r="E9" s="30">
        <v>1</v>
      </c>
      <c r="F9" s="31">
        <f>D9/C9*100</f>
        <v>2.8846153846153846</v>
      </c>
      <c r="G9" s="31">
        <f>E9/C9*100</f>
        <v>0.96153846153846156</v>
      </c>
    </row>
    <row r="10" spans="2:7" ht="54.75" customHeight="1">
      <c r="B10" s="29" t="s">
        <v>36</v>
      </c>
      <c r="C10" s="30">
        <v>208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1" customHeight="1">
      <c r="B11" s="30" t="s">
        <v>37</v>
      </c>
      <c r="C11" s="30">
        <f>SUM(C7:C10)</f>
        <v>840</v>
      </c>
      <c r="D11" s="30">
        <f>SUM(D7:D10)</f>
        <v>4</v>
      </c>
      <c r="E11" s="30">
        <f>SUM(E7:E10)</f>
        <v>1</v>
      </c>
      <c r="F11" s="31">
        <f>D11/C11*100</f>
        <v>0.47619047619047622</v>
      </c>
      <c r="G11" s="31">
        <f>E11/C11*100</f>
        <v>0.11904761904761905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3" spans="2:7">
      <c r="B3" t="s">
        <v>68</v>
      </c>
    </row>
    <row r="4" spans="2:7">
      <c r="B4" s="151"/>
      <c r="C4" s="151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180</v>
      </c>
      <c r="D7" s="30">
        <v>0</v>
      </c>
      <c r="E7" s="30">
        <v>0</v>
      </c>
      <c r="F7" s="31">
        <f>D7/C7*100</f>
        <v>0</v>
      </c>
      <c r="G7" s="31">
        <f>E7/C7*100</f>
        <v>0</v>
      </c>
    </row>
    <row r="8" spans="2:7" ht="58.5" customHeight="1">
      <c r="B8" s="29" t="s">
        <v>34</v>
      </c>
      <c r="C8" s="30">
        <v>180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51" customHeight="1">
      <c r="B9" s="30" t="s">
        <v>35</v>
      </c>
      <c r="C9" s="30">
        <v>65</v>
      </c>
      <c r="D9" s="30">
        <v>0</v>
      </c>
      <c r="E9" s="30">
        <v>2</v>
      </c>
      <c r="F9" s="31">
        <f>D9/C9*100</f>
        <v>0</v>
      </c>
      <c r="G9" s="31">
        <f>E9/C9*100</f>
        <v>3.0769230769230771</v>
      </c>
    </row>
    <row r="10" spans="2:7" ht="54" customHeight="1">
      <c r="B10" s="29" t="s">
        <v>36</v>
      </c>
      <c r="C10" s="30">
        <v>78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6.25" customHeight="1">
      <c r="B11" s="30" t="s">
        <v>37</v>
      </c>
      <c r="C11" s="30">
        <f>SUM(C7:C10)</f>
        <v>503</v>
      </c>
      <c r="D11" s="30">
        <f>SUM(D7:D10)</f>
        <v>0</v>
      </c>
      <c r="E11" s="30">
        <f>SUM(E7:E10)</f>
        <v>2</v>
      </c>
      <c r="F11" s="31">
        <f>D11/C11*100</f>
        <v>0</v>
      </c>
      <c r="G11" s="31">
        <f>E11/C11*100</f>
        <v>0.39761431411530812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49</vt:i4>
      </vt:variant>
    </vt:vector>
  </HeadingPairs>
  <TitlesOfParts>
    <vt:vector size="58" baseType="lpstr">
      <vt:lpstr>Sheet2</vt:lpstr>
      <vt:lpstr>TP</vt:lpstr>
      <vt:lpstr>AV</vt:lpstr>
      <vt:lpstr>SV</vt:lpstr>
      <vt:lpstr>ACT Area 1 Summary</vt:lpstr>
      <vt:lpstr>ACT Area 2 Summary</vt:lpstr>
      <vt:lpstr>ACT Area 3 Summary</vt:lpstr>
      <vt:lpstr>ACT Area 4 Summary</vt:lpstr>
      <vt:lpstr>ACT Area 5 Summary</vt:lpstr>
      <vt:lpstr>Start of TP Charts -----&gt;</vt:lpstr>
      <vt:lpstr>609L 0.5-µm TP</vt:lpstr>
      <vt:lpstr>609L 5.0-µm TP</vt:lpstr>
      <vt:lpstr>608-609 0.5-µm TP</vt:lpstr>
      <vt:lpstr>608-609 5.0-µm TP</vt:lpstr>
      <vt:lpstr>616L 0.5-um TP</vt:lpstr>
      <vt:lpstr>616L 5.0-um TP</vt:lpstr>
      <vt:lpstr>616 0.5-um TP</vt:lpstr>
      <vt:lpstr>616 5.0-um TP</vt:lpstr>
      <vt:lpstr>621L 0.5-um TP</vt:lpstr>
      <vt:lpstr>621L 5.0-um TP</vt:lpstr>
      <vt:lpstr>620-621 0.5-um TP</vt:lpstr>
      <vt:lpstr>620-621 5.0-um TP</vt:lpstr>
      <vt:lpstr>618-619 0.5-um TP</vt:lpstr>
      <vt:lpstr>618-619 5.0-um TP</vt:lpstr>
      <vt:lpstr>617L 0.5-um TP</vt:lpstr>
      <vt:lpstr>617L 5.0-um TP</vt:lpstr>
      <vt:lpstr>615-617 0.5-um TP</vt:lpstr>
      <vt:lpstr>615-617 5.0-um TP</vt:lpstr>
      <vt:lpstr>614 0.5-um TP</vt:lpstr>
      <vt:lpstr>614 5.0-um TP</vt:lpstr>
      <vt:lpstr>610-613-611-612 0.5-um TP</vt:lpstr>
      <vt:lpstr>610-613-611-612 5.0-um TP</vt:lpstr>
      <vt:lpstr>Start of AV Graphs -----&gt;</vt:lpstr>
      <vt:lpstr>608-609 ISO 7 AV</vt:lpstr>
      <vt:lpstr>609L ISO 6 AV</vt:lpstr>
      <vt:lpstr>616L ISO 6 AV</vt:lpstr>
      <vt:lpstr>616 ISO 7 AV</vt:lpstr>
      <vt:lpstr>621L ISO 6 AV</vt:lpstr>
      <vt:lpstr>620-621 ISO 8 AV</vt:lpstr>
      <vt:lpstr>618-619 ISO 8 AV</vt:lpstr>
      <vt:lpstr>617L ISO 6 AV</vt:lpstr>
      <vt:lpstr>615-617 ISO 8 AV</vt:lpstr>
      <vt:lpstr>614 ISO 8 AV</vt:lpstr>
      <vt:lpstr>610-611-612-613 ISO 8 AV</vt:lpstr>
      <vt:lpstr>Start of SV Graphs -----&gt;</vt:lpstr>
      <vt:lpstr>608-609 ISO 7 SV</vt:lpstr>
      <vt:lpstr>608-609 ISO 7 FV</vt:lpstr>
      <vt:lpstr>609 ISO 6 SV</vt:lpstr>
      <vt:lpstr>616 ISO 6 SV</vt:lpstr>
      <vt:lpstr>616 ISO 7 SV</vt:lpstr>
      <vt:lpstr>616 ISO 7 FV</vt:lpstr>
      <vt:lpstr>621 ISO 6 SV</vt:lpstr>
      <vt:lpstr>620-621 ISO 8 SV</vt:lpstr>
      <vt:lpstr>618-619 ISO 8 SV</vt:lpstr>
      <vt:lpstr>617 ISO 6 SV</vt:lpstr>
      <vt:lpstr>615-617 ISO 8 SV</vt:lpstr>
      <vt:lpstr>614 ISO 8 SV</vt:lpstr>
      <vt:lpstr>610-611-612-613 ISO 8 SV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2013-06-20T23:03:35Z</cp:lastPrinted>
  <dcterms:created xsi:type="dcterms:W3CDTF">2011-10-04T20:19:43Z</dcterms:created>
  <dcterms:modified xsi:type="dcterms:W3CDTF">2013-10-07T19:23:34Z</dcterms:modified>
</cp:coreProperties>
</file>