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chartsheets/sheet13.xml" ContentType="application/vnd.openxmlformats-officedocument.spreadsheetml.chartsheet+xml"/>
  <Override PartName="/xl/drawings/drawing17.xml" ContentType="application/vnd.openxmlformats-officedocument.drawingml.chartshapes+xml"/>
  <Override PartName="/xl/drawings/drawing28.xml" ContentType="application/vnd.openxmlformats-officedocument.drawing+xml"/>
  <Override PartName="/xl/drawings/drawing64.xml" ContentType="application/vnd.openxmlformats-officedocument.drawingml.chartshapes+xml"/>
  <Override PartName="/xl/drawings/drawing75.xml" ContentType="application/vnd.openxmlformats-officedocument.drawingml.chartshapes+xml"/>
  <Default Extension="xml" ContentType="application/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drawings/drawing35.xml" ContentType="application/vnd.openxmlformats-officedocument.drawingml.chartshapes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charts/chart27.xml" ContentType="application/vnd.openxmlformats-officedocument.drawingml.chart+xml"/>
  <Override PartName="/xl/drawings/drawing60.xml" ContentType="application/vnd.openxmlformats-officedocument.drawingml.chartshapes+xml"/>
  <Override PartName="/xl/drawings/drawing71.xml" ContentType="application/vnd.openxmlformats-officedocument.drawingml.chartshapes+xml"/>
  <Override PartName="/xl/charts/chart38.xml" ContentType="application/vnd.openxmlformats-officedocument.drawingml.chart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29.xml" ContentType="application/vnd.openxmlformats-officedocument.spreadsheetml.chartsheet+xml"/>
  <Override PartName="/xl/chartsheets/sheet47.xml" ContentType="application/vnd.openxmlformats-officedocument.spreadsheetml.chart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69.xml" ContentType="application/vnd.openxmlformats-officedocument.drawing+xml"/>
  <Override PartName="/xl/drawings/drawing87.xml" ContentType="application/vnd.openxmlformats-officedocument.drawingml.chartshapes+xml"/>
  <Override PartName="/xl/chartsheets/sheet25.xml" ContentType="application/vnd.openxmlformats-officedocument.spreadsheetml.chartsheet+xml"/>
  <Override PartName="/xl/chartsheets/sheet43.xml" ContentType="application/vnd.openxmlformats-officedocument.spreadsheetml.chart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58.xml" ContentType="application/vnd.openxmlformats-officedocument.drawingml.chartshapes+xml"/>
  <Override PartName="/xl/drawings/drawing76.xml" ContentType="application/vnd.openxmlformats-officedocument.drawing+xml"/>
  <Override PartName="/xl/chartsheets/sheet14.xml" ContentType="application/vnd.openxmlformats-officedocument.spreadsheetml.chartsheet+xml"/>
  <Override PartName="/xl/chartsheets/sheet32.xml" ContentType="application/vnd.openxmlformats-officedocument.spreadsheetml.chart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ml.chartshapes+xml"/>
  <Override PartName="/xl/drawings/drawing72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chartsheets/sheet5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48.xml" ContentType="application/vnd.openxmlformats-officedocument.spreadsheetml.chartshee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drawings/drawing66.xml" ContentType="application/vnd.openxmlformats-officedocument.drawingml.chartshapes+xml"/>
  <Override PartName="/xl/drawings/drawing77.xml" ContentType="application/vnd.openxmlformats-officedocument.drawingml.chartshapes+xml"/>
  <Override PartName="/xl/drawings/drawing95.xml" ContentType="application/vnd.openxmlformats-officedocument.drawingml.chartshapes+xml"/>
  <Override PartName="/xl/chartsheets/sheet22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62.xml" ContentType="application/vnd.openxmlformats-officedocument.drawingml.chartshapes+xml"/>
  <Override PartName="/xl/drawings/drawing73.xml" ContentType="application/vnd.openxmlformats-officedocument.drawingml.chartshapes+xml"/>
  <Override PartName="/xl/drawings/drawing91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drawings/drawing80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heets/sheet38.xml" ContentType="application/vnd.openxmlformats-officedocument.spreadsheetml.chartsheet+xml"/>
  <Override PartName="/xl/charts/chart21.xml" ContentType="application/vnd.openxmlformats-officedocument.drawingml.chart+xml"/>
  <Override PartName="/xl/drawings/drawing89.xml" ContentType="application/vnd.openxmlformats-officedocument.drawingml.chartshapes+xml"/>
  <Override PartName="/xl/chartsheets/sheet27.xml" ContentType="application/vnd.openxmlformats-officedocument.spreadsheetml.chartsheet+xml"/>
  <Override PartName="/xl/chartsheets/sheet45.xml" ContentType="application/vnd.openxmlformats-officedocument.spreadsheetml.chartshee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ml.chartshapes+xml"/>
  <Override PartName="/xl/chartsheets/sheet23.xml" ContentType="application/vnd.openxmlformats-officedocument.spreadsheetml.chartsheet+xml"/>
  <Override PartName="/xl/chartsheets/sheet41.xml" ContentType="application/vnd.openxmlformats-officedocument.spreadsheetml.chart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27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ml.chartshapes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ml.chartshapes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ml.chartshapes+xml"/>
  <Override PartName="/xl/drawings/drawing52.xml" ContentType="application/vnd.openxmlformats-officedocument.drawingml.chartshapes+xml"/>
  <Override PartName="/xl/drawings/drawing70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heets/sheet3.xml" ContentType="application/vnd.openxmlformats-officedocument.spreadsheetml.chart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heets/sheet17.xml" ContentType="application/vnd.openxmlformats-officedocument.spreadsheetml.chartsheet+xml"/>
  <Override PartName="/xl/drawings/drawing68.xml" ContentType="application/vnd.openxmlformats-officedocument.drawingml.chartshapes+xml"/>
  <Override PartName="/xl/drawings/drawing79.xml" ContentType="application/vnd.openxmlformats-officedocument.drawingml.chartshapes+xml"/>
  <Override PartName="/xl/drawings/drawing6.xml" ContentType="application/vnd.openxmlformats-officedocument.drawing+xml"/>
  <Override PartName="/xl/drawings/drawing57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drawings/drawing46.xml" ContentType="application/vnd.openxmlformats-officedocument.drawing+xml"/>
  <Override PartName="/xl/drawings/drawing93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465" windowWidth="19320" windowHeight="9495" tabRatio="628" activeTab="3"/>
  </bookViews>
  <sheets>
    <sheet name="Sheet2" sheetId="147" r:id="rId1"/>
    <sheet name="TP" sheetId="1" r:id="rId2"/>
    <sheet name="AV" sheetId="2" r:id="rId3"/>
    <sheet name="SV" sheetId="3" r:id="rId4"/>
    <sheet name="Start of TP Charts -----&gt;" sheetId="107" r:id="rId5"/>
    <sheet name="609L 0.5µm TP" sheetId="149" r:id="rId6"/>
    <sheet name="609L 5.0µm TP" sheetId="150" r:id="rId7"/>
    <sheet name="608&amp;609 0.5µm TP" sheetId="151" r:id="rId8"/>
    <sheet name="608&amp;609 5.0µm TP" sheetId="152" r:id="rId9"/>
    <sheet name="616L 0.5-um TP" sheetId="51" r:id="rId10"/>
    <sheet name="616L 5.0-um TP" sheetId="78" r:id="rId11"/>
    <sheet name="616 0.5-um TP" sheetId="50" r:id="rId12"/>
    <sheet name="616 5.0-um TP" sheetId="77" r:id="rId13"/>
    <sheet name="621L 0.5-um TP" sheetId="36" r:id="rId14"/>
    <sheet name="621L 5.0-um TP" sheetId="67" r:id="rId15"/>
    <sheet name="620-621 0.5-um TP" sheetId="35" r:id="rId16"/>
    <sheet name="620-621 5.0-um TP" sheetId="66" r:id="rId17"/>
    <sheet name="618-619 0.5-um TP" sheetId="29" r:id="rId18"/>
    <sheet name="618-619 5.0-um TP" sheetId="58" r:id="rId19"/>
    <sheet name="617L 0.5-um TP" sheetId="31" r:id="rId20"/>
    <sheet name="617L 5.0-um TP" sheetId="65" r:id="rId21"/>
    <sheet name="615-617 0.5-um TP" sheetId="30" r:id="rId22"/>
    <sheet name="615-617 5.0-um TP" sheetId="64" r:id="rId23"/>
    <sheet name="614 0.5-um TP" sheetId="28" r:id="rId24"/>
    <sheet name="614 5.0-um TP" sheetId="59" r:id="rId25"/>
    <sheet name="610-613-611-612 0.5-um TP" sheetId="27" r:id="rId26"/>
    <sheet name="610-613-611-612 5.0-um TP" sheetId="63" r:id="rId27"/>
    <sheet name="Start of AV Graphs -----&gt;" sheetId="87" r:id="rId28"/>
    <sheet name="608&amp;609 ISO 7 AV" sheetId="153" r:id="rId29"/>
    <sheet name="609L ISO 6 AV" sheetId="154" r:id="rId30"/>
    <sheet name="616L ISO 6 AV" sheetId="103" r:id="rId31"/>
    <sheet name="616 ISO 7 AV" sheetId="102" r:id="rId32"/>
    <sheet name="621L ISO 6 AV" sheetId="99" r:id="rId33"/>
    <sheet name="620-621 ISO 8 AV" sheetId="98" r:id="rId34"/>
    <sheet name="618-619 ISO 8 AV" sheetId="96" r:id="rId35"/>
    <sheet name="617L ISO 6 AV" sheetId="95" r:id="rId36"/>
    <sheet name="615-617 ISO 8 AV" sheetId="94" r:id="rId37"/>
    <sheet name="614 ISO 8 AV" sheetId="93" r:id="rId38"/>
    <sheet name="610-611-612-613 ISO 8 AV" sheetId="92" r:id="rId39"/>
    <sheet name="Start of SV Graphs -----&gt;" sheetId="86" r:id="rId40"/>
    <sheet name="608&amp;609 ISO 7 SV" sheetId="155" r:id="rId41"/>
    <sheet name="608&amp;609 ISO 7 FV" sheetId="156" r:id="rId42"/>
    <sheet name="609 ISO 6 SV" sheetId="157" r:id="rId43"/>
    <sheet name="616 ISO 6 SV" sheetId="124" r:id="rId44"/>
    <sheet name="616 ISO 7 SV" sheetId="129" r:id="rId45"/>
    <sheet name="616 ISO 7 FV" sheetId="130" r:id="rId46"/>
    <sheet name="621 ISO 6 SV" sheetId="122" r:id="rId47"/>
    <sheet name="621 ISO 8 SV" sheetId="128" r:id="rId48"/>
    <sheet name="618-619 ISO 8 SV" sheetId="123" r:id="rId49"/>
    <sheet name="617 ISO 6 SV" sheetId="121" r:id="rId50"/>
    <sheet name="615-617 ISO 8 SV" sheetId="125" r:id="rId51"/>
    <sheet name="614 ISO 8 SV" sheetId="120" r:id="rId52"/>
    <sheet name="610-611-612-613 ISO 8 SV" sheetId="117" r:id="rId53"/>
    <sheet name="Sheet1" sheetId="148" r:id="rId54"/>
  </sheets>
  <definedNames>
    <definedName name="_xlnm.Print_Area" localSheetId="2">AV!#REF!</definedName>
    <definedName name="_xlnm.Print_Area" localSheetId="3">SV!#REF!</definedName>
    <definedName name="_xlnm.Print_Area" localSheetId="1">TP!#REF!</definedName>
  </definedNames>
  <calcPr calcId="125725"/>
</workbook>
</file>

<file path=xl/calcChain.xml><?xml version="1.0" encoding="utf-8"?>
<calcChain xmlns="http://schemas.openxmlformats.org/spreadsheetml/2006/main">
  <c r="Q74" i="3"/>
  <c r="P74"/>
  <c r="V173"/>
  <c r="S173"/>
  <c r="T173"/>
  <c r="U173"/>
  <c r="R173"/>
  <c r="Q154"/>
  <c r="N154"/>
  <c r="O154"/>
  <c r="P154"/>
  <c r="M154"/>
  <c r="N135"/>
  <c r="K135"/>
  <c r="L135"/>
  <c r="M135"/>
  <c r="J135"/>
  <c r="R117"/>
  <c r="O117"/>
  <c r="P117"/>
  <c r="Q117"/>
  <c r="N117"/>
  <c r="L88"/>
  <c r="I88"/>
  <c r="J88"/>
  <c r="K88"/>
  <c r="H88"/>
  <c r="M69"/>
  <c r="J69"/>
  <c r="K69"/>
  <c r="L69"/>
  <c r="I69"/>
  <c r="O48"/>
  <c r="L48"/>
  <c r="M48"/>
  <c r="N48"/>
  <c r="K48"/>
  <c r="W31"/>
  <c r="T31"/>
  <c r="U31"/>
  <c r="V31"/>
  <c r="S31"/>
  <c r="N170" i="2"/>
  <c r="K170"/>
  <c r="L170"/>
  <c r="M170"/>
  <c r="J170"/>
  <c r="J152"/>
  <c r="G152"/>
  <c r="H152"/>
  <c r="I152"/>
  <c r="F152"/>
  <c r="J134"/>
  <c r="G134"/>
  <c r="H134"/>
  <c r="I134"/>
  <c r="F134"/>
  <c r="L116"/>
  <c r="I116"/>
  <c r="J116"/>
  <c r="K116"/>
  <c r="H116"/>
  <c r="K84"/>
  <c r="H84"/>
  <c r="I84"/>
  <c r="J84"/>
  <c r="G84"/>
  <c r="I66"/>
  <c r="E66"/>
  <c r="G66"/>
  <c r="H66"/>
  <c r="F66"/>
  <c r="J48"/>
  <c r="G48"/>
  <c r="H48"/>
  <c r="I48"/>
  <c r="F48"/>
  <c r="K31"/>
  <c r="J31"/>
  <c r="H31"/>
  <c r="I31"/>
  <c r="G31"/>
  <c r="B173" i="3"/>
  <c r="B154"/>
  <c r="C135"/>
  <c r="B135"/>
  <c r="B117"/>
  <c r="B88"/>
  <c r="C69"/>
  <c r="B69"/>
  <c r="B48"/>
  <c r="B31"/>
  <c r="B170" i="2"/>
  <c r="B152"/>
  <c r="C134"/>
  <c r="B134"/>
  <c r="B116"/>
  <c r="B84"/>
  <c r="B66"/>
  <c r="B48"/>
  <c r="B31"/>
  <c r="C161" i="1"/>
  <c r="B161"/>
  <c r="C142"/>
  <c r="B142"/>
  <c r="C124"/>
  <c r="B124"/>
  <c r="D107"/>
  <c r="C107"/>
  <c r="B107"/>
  <c r="C77"/>
  <c r="C60"/>
  <c r="B77"/>
  <c r="B60"/>
  <c r="C30"/>
  <c r="B30"/>
</calcChain>
</file>

<file path=xl/sharedStrings.xml><?xml version="1.0" encoding="utf-8"?>
<sst xmlns="http://schemas.openxmlformats.org/spreadsheetml/2006/main" count="1158" uniqueCount="159">
  <si>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</si>
  <si>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</si>
  <si>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</si>
  <si>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</si>
  <si>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</si>
  <si>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</si>
  <si>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</si>
  <si>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</si>
  <si>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A3 0.5</t>
  </si>
  <si>
    <t>A3 5.0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</si>
  <si>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</si>
  <si>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</si>
  <si>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</si>
  <si>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</si>
  <si>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</si>
  <si>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</si>
  <si>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</si>
  <si>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</si>
  <si>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</si>
  <si>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</si>
  <si>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</si>
  <si>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GPC</t>
  </si>
  <si>
    <t>GPR</t>
  </si>
  <si>
    <t>GNR</t>
  </si>
  <si>
    <t>Y/M</t>
  </si>
  <si>
    <t>ISO 8</t>
  </si>
  <si>
    <t>ISO 7</t>
  </si>
  <si>
    <t>RM 614</t>
  </si>
  <si>
    <t>A4 0.5</t>
  </si>
  <si>
    <t>A4 5.0</t>
  </si>
  <si>
    <t>RM 618/619</t>
  </si>
  <si>
    <t>RM 620/621</t>
  </si>
  <si>
    <t>S1</t>
  </si>
  <si>
    <t>RM 610/613</t>
  </si>
  <si>
    <t>A4</t>
  </si>
  <si>
    <t>A5</t>
  </si>
  <si>
    <t>F2</t>
  </si>
  <si>
    <t>RM 615/616</t>
  </si>
  <si>
    <t>S6</t>
  </si>
  <si>
    <t>S7</t>
  </si>
  <si>
    <t>S8</t>
  </si>
  <si>
    <t>RM 617</t>
  </si>
  <si>
    <t>A5 0.5</t>
  </si>
  <si>
    <t>A5 5.0</t>
  </si>
  <si>
    <t>A6 0.5</t>
  </si>
  <si>
    <t>A6 5.0</t>
  </si>
  <si>
    <t>A7 0.5</t>
  </si>
  <si>
    <t>A7 5.0</t>
  </si>
  <si>
    <t>A6</t>
  </si>
  <si>
    <t>A7</t>
  </si>
  <si>
    <t>S9</t>
  </si>
  <si>
    <t>S10</t>
  </si>
  <si>
    <t>F3</t>
  </si>
  <si>
    <t>RM 608/609</t>
  </si>
  <si>
    <t>RM 611/612</t>
  </si>
  <si>
    <t xml:space="preserve"> RM 611/612</t>
  </si>
  <si>
    <t>A1</t>
  </si>
  <si>
    <t>QC-13-03704</t>
  </si>
  <si>
    <t>QC-13-03412</t>
  </si>
  <si>
    <t>QC-13-03389</t>
  </si>
  <si>
    <t>QC-13-03494</t>
  </si>
  <si>
    <t>QC-13-03333</t>
  </si>
  <si>
    <t>QC-13-03734</t>
  </si>
  <si>
    <t>QC-13-03087</t>
  </si>
  <si>
    <t>QC-13-03073</t>
  </si>
  <si>
    <t>13-0389 to 13-0391</t>
  </si>
  <si>
    <t>ACT-20130059</t>
  </si>
  <si>
    <t>QC-13-03272</t>
  </si>
  <si>
    <t>QC-13-03598</t>
  </si>
  <si>
    <t>spreader</t>
  </si>
  <si>
    <t>QC-13-03326</t>
  </si>
  <si>
    <t>QC-13-04167</t>
  </si>
  <si>
    <t>QC-13-03620</t>
  </si>
  <si>
    <t>QC-13-04241</t>
  </si>
  <si>
    <t>GPR w/spores</t>
  </si>
  <si>
    <t>QC-13-03996</t>
  </si>
  <si>
    <t>QC-13-04122</t>
  </si>
  <si>
    <t>QC-13-03981</t>
  </si>
  <si>
    <t>13-0430,13-0429; 4 medium, white, indented in middle, fuzzy. 1 large, white, fuzzy, indented in middle.</t>
  </si>
  <si>
    <t>QC-13-04201</t>
  </si>
  <si>
    <t>QC-13-04147</t>
  </si>
  <si>
    <t>QC-13-04454</t>
  </si>
  <si>
    <t>QC-13-04529</t>
  </si>
  <si>
    <t>13-0525;GPR w/spores</t>
  </si>
  <si>
    <t>QC-13-04181</t>
  </si>
  <si>
    <t>QC-13-04848</t>
  </si>
  <si>
    <t>13-0558,13-0559</t>
  </si>
  <si>
    <t>ACT-20130091</t>
  </si>
  <si>
    <t>QC-13-04584</t>
  </si>
  <si>
    <t>QC-13-04350</t>
  </si>
  <si>
    <t>13-0634</t>
  </si>
  <si>
    <t>13-0627 to 13-0629</t>
  </si>
  <si>
    <t>ACT-20130077</t>
  </si>
  <si>
    <t>QC-13-03675</t>
  </si>
  <si>
    <t>13-0424,13-0425</t>
  </si>
  <si>
    <t>AL-050813-001</t>
  </si>
  <si>
    <t>QC-13-04485</t>
  </si>
  <si>
    <t>QC-13-05655</t>
  </si>
  <si>
    <t>QC-13-03165</t>
  </si>
  <si>
    <t>QC-13-05776</t>
  </si>
  <si>
    <t>QC-13-05823</t>
  </si>
  <si>
    <t>GNC 4</t>
  </si>
  <si>
    <t>GVR (x4), ID 13-0721</t>
  </si>
  <si>
    <t>QC-13-05646</t>
  </si>
  <si>
    <t>GNC (x3)</t>
  </si>
  <si>
    <t>13-0675</t>
  </si>
  <si>
    <t>GNC 2</t>
  </si>
  <si>
    <t>GVR (x1)</t>
  </si>
  <si>
    <t>QC-13-05229</t>
  </si>
  <si>
    <t>13-0641,13-0642,13-0643</t>
  </si>
  <si>
    <t>13-0639</t>
  </si>
  <si>
    <t>13-0640</t>
  </si>
  <si>
    <t>13-0644</t>
  </si>
  <si>
    <t>QC-13-06024</t>
  </si>
  <si>
    <t>SDA</t>
  </si>
  <si>
    <t>QC-13-05188</t>
  </si>
  <si>
    <t>13-0603</t>
  </si>
  <si>
    <t>QC-13-06023</t>
  </si>
  <si>
    <t>AL-070813-005</t>
  </si>
  <si>
    <t>13-0744</t>
  </si>
  <si>
    <t>GNC (X1)</t>
  </si>
  <si>
    <t>13-0745,13-0746</t>
  </si>
  <si>
    <t>QC-13-06111</t>
  </si>
  <si>
    <t>QC-13-05766</t>
  </si>
  <si>
    <t>ID 13-0761 to 13-0763; GNC (x1); GPR w/spores</t>
  </si>
  <si>
    <t>ACT-20130110</t>
  </si>
  <si>
    <t>13-0689,13-0690</t>
  </si>
  <si>
    <t>13-0694</t>
  </si>
  <si>
    <t>13-0693</t>
  </si>
  <si>
    <t>GNC (1)</t>
  </si>
  <si>
    <t>QC-13-06112</t>
  </si>
  <si>
    <t>QC-13-04687</t>
  </si>
  <si>
    <t>QC-13-06158</t>
  </si>
  <si>
    <t>QC-13-05969</t>
  </si>
  <si>
    <t>AL-070813-004</t>
  </si>
  <si>
    <t>QC-13-05288</t>
  </si>
  <si>
    <t>ID 13-0671</t>
  </si>
  <si>
    <t>`0</t>
  </si>
  <si>
    <t>QC-13-05086</t>
  </si>
  <si>
    <t>ID 13-0621</t>
  </si>
  <si>
    <t>QC-13-05043</t>
  </si>
  <si>
    <t>2 GNC 1 GVR</t>
  </si>
  <si>
    <t>QC-13-06043</t>
  </si>
  <si>
    <t>QC-13-04857</t>
  </si>
  <si>
    <t>GPR w/spores, GNC</t>
  </si>
  <si>
    <t>ACT-20130093</t>
  </si>
  <si>
    <t>QC-13-05907</t>
  </si>
  <si>
    <t>13-0794,13-0810</t>
  </si>
  <si>
    <t>13-0805</t>
  </si>
  <si>
    <t>13-0796 to 13-0798,13-0799 to 13-0804,13-0799,13-0793</t>
  </si>
  <si>
    <t>GNC (x1)</t>
  </si>
  <si>
    <t>ACT-20130132</t>
  </si>
  <si>
    <t>13-0807,13-0806</t>
  </si>
  <si>
    <t>13-0808,13-0809</t>
  </si>
  <si>
    <t>QC-13-04946</t>
  </si>
  <si>
    <t>QC-13-06073</t>
  </si>
  <si>
    <t>13-0688</t>
  </si>
  <si>
    <t>ACT-20130103</t>
  </si>
  <si>
    <t>ACT-20130133</t>
  </si>
</sst>
</file>

<file path=xl/styles.xml><?xml version="1.0" encoding="utf-8"?>
<styleSheet xmlns="http://schemas.openxmlformats.org/spreadsheetml/2006/main">
  <numFmts count="1">
    <numFmt numFmtId="164" formatCode="m/d/yy;@"/>
  </numFmts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 style="thin">
        <color theme="4" tint="0.79995117038483843"/>
      </left>
      <right/>
      <top style="thin">
        <color theme="4" tint="0.79998168889431442"/>
      </top>
      <bottom/>
      <diagonal/>
    </border>
    <border>
      <left style="thin">
        <color theme="4" tint="0.79995117038483843"/>
      </left>
      <right/>
      <top/>
      <bottom/>
      <diagonal/>
    </border>
    <border>
      <left style="thin">
        <color theme="4" tint="0.79995117038483843"/>
      </left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medium">
        <color theme="1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medium">
        <color theme="1"/>
      </bottom>
      <diagonal/>
    </border>
    <border>
      <left/>
      <right style="thin">
        <color theme="4" tint="0.79998168889431442"/>
      </right>
      <top/>
      <bottom style="medium">
        <color auto="1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/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14" fontId="2" fillId="0" borderId="0" xfId="0" applyNumberFormat="1" applyFont="1"/>
    <xf numFmtId="14" fontId="2" fillId="0" borderId="11" xfId="0" applyNumberFormat="1" applyFont="1" applyBorder="1"/>
    <xf numFmtId="14" fontId="2" fillId="0" borderId="0" xfId="0" applyNumberFormat="1" applyFont="1" applyBorder="1"/>
    <xf numFmtId="14" fontId="2" fillId="0" borderId="9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3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4" fontId="2" fillId="0" borderId="4" xfId="0" applyNumberFormat="1" applyFont="1" applyBorder="1"/>
    <xf numFmtId="14" fontId="2" fillId="0" borderId="1" xfId="0" applyNumberFormat="1" applyFont="1" applyBorder="1"/>
    <xf numFmtId="14" fontId="2" fillId="0" borderId="12" xfId="0" applyNumberFormat="1" applyFont="1" applyBorder="1"/>
    <xf numFmtId="0" fontId="2" fillId="0" borderId="9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10" xfId="0" applyFont="1" applyBorder="1"/>
    <xf numFmtId="0" fontId="2" fillId="0" borderId="2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/>
    <xf numFmtId="0" fontId="2" fillId="3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5" xfId="0" applyFont="1" applyBorder="1"/>
    <xf numFmtId="1" fontId="2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0" xfId="0" applyNumberFormat="1" applyFont="1" applyBorder="1"/>
    <xf numFmtId="0" fontId="2" fillId="0" borderId="27" xfId="0" applyFont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14" fontId="2" fillId="0" borderId="45" xfId="0" applyNumberFormat="1" applyFont="1" applyBorder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right"/>
    </xf>
    <xf numFmtId="0" fontId="2" fillId="0" borderId="25" xfId="0" applyFont="1" applyBorder="1" applyAlignment="1"/>
    <xf numFmtId="0" fontId="2" fillId="0" borderId="9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right"/>
    </xf>
    <xf numFmtId="14" fontId="2" fillId="0" borderId="9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46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4" xfId="0" applyFont="1" applyBorder="1"/>
    <xf numFmtId="0" fontId="2" fillId="0" borderId="49" xfId="0" applyFont="1" applyBorder="1"/>
    <xf numFmtId="0" fontId="2" fillId="0" borderId="0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" fontId="2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6699"/>
      <color rgb="FFFFAFAF"/>
      <color rgb="FFFF5050"/>
      <color rgb="FFFF6D6D"/>
      <color rgb="FF993366"/>
      <color rgb="FFCC66FF"/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hartsheet" Target="chartsheets/sheet35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chartsheet" Target="chartsheets/sheet43.xml"/><Relationship Id="rId50" Type="http://schemas.openxmlformats.org/officeDocument/2006/relationships/chartsheet" Target="chartsheets/sheet46.xml"/><Relationship Id="rId55" Type="http://schemas.openxmlformats.org/officeDocument/2006/relationships/theme" Target="theme/theme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chartsheet" Target="chartsheets/sheet4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chartsheet" Target="chartsheets/sheet25.xml"/><Relationship Id="rId41" Type="http://schemas.openxmlformats.org/officeDocument/2006/relationships/chartsheet" Target="chartsheets/sheet37.xml"/><Relationship Id="rId54" Type="http://schemas.openxmlformats.org/officeDocument/2006/relationships/worksheet" Target="worksheets/sheet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chartsheet" Target="chartsheets/sheet41.xml"/><Relationship Id="rId53" Type="http://schemas.openxmlformats.org/officeDocument/2006/relationships/chartsheet" Target="chartsheets/sheet49.xml"/><Relationship Id="rId58" Type="http://schemas.openxmlformats.org/officeDocument/2006/relationships/calcChain" Target="calcChain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chartsheet" Target="chartsheets/sheet32.xml"/><Relationship Id="rId49" Type="http://schemas.openxmlformats.org/officeDocument/2006/relationships/chartsheet" Target="chartsheets/sheet45.xml"/><Relationship Id="rId57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4" Type="http://schemas.openxmlformats.org/officeDocument/2006/relationships/chartsheet" Target="chartsheets/sheet40.xml"/><Relationship Id="rId52" Type="http://schemas.openxmlformats.org/officeDocument/2006/relationships/chartsheet" Target="chartsheets/sheet4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chartsheet" Target="chartsheets/sheet44.xml"/><Relationship Id="rId56" Type="http://schemas.openxmlformats.org/officeDocument/2006/relationships/styles" Target="styles.xml"/><Relationship Id="rId8" Type="http://schemas.openxmlformats.org/officeDocument/2006/relationships/chartsheet" Target="chartsheets/sheet4.xml"/><Relationship Id="rId51" Type="http://schemas.openxmlformats.org/officeDocument/2006/relationships/chartsheet" Target="chartsheets/sheet47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2770304"/>
        <c:axId val="92771840"/>
      </c:barChart>
      <c:catAx>
        <c:axId val="92770304"/>
        <c:scaling>
          <c:orientation val="minMax"/>
        </c:scaling>
        <c:axPos val="b"/>
        <c:tickLblPos val="nextTo"/>
        <c:crossAx val="92771840"/>
        <c:crosses val="autoZero"/>
        <c:auto val="1"/>
        <c:lblAlgn val="ctr"/>
        <c:lblOffset val="100"/>
      </c:catAx>
      <c:valAx>
        <c:axId val="92771840"/>
        <c:scaling>
          <c:orientation val="minMax"/>
        </c:scaling>
        <c:axPos val="l"/>
        <c:majorGridlines/>
        <c:tickLblPos val="nextTo"/>
        <c:crossAx val="92770304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Fermentaion 3 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30583486501798596"/>
          <c:y val="6.054333591874058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05"/>
        </c:manualLayout>
      </c:layout>
      <c:lineChart>
        <c:grouping val="standard"/>
        <c:ser>
          <c:idx val="0"/>
          <c:order val="0"/>
          <c:tx>
            <c:strRef>
              <c:f>TP!$AR$147</c:f>
              <c:strCache>
                <c:ptCount val="1"/>
                <c:pt idx="0">
                  <c:v>A7 0.5</c:v>
                </c:pt>
              </c:strCache>
            </c:strRef>
          </c:tx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TP!$AR$148:$AR$160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19</c:v>
                </c:pt>
                <c:pt idx="5">
                  <c:v>193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37</c:v>
                </c:pt>
                <c:pt idx="11">
                  <c:v>1</c:v>
                </c:pt>
                <c:pt idx="12">
                  <c:v>10</c:v>
                </c:pt>
              </c:numCache>
            </c:numRef>
          </c:val>
        </c:ser>
        <c:marker val="1"/>
        <c:axId val="94063616"/>
        <c:axId val="94139136"/>
      </c:lineChart>
      <c:dateAx>
        <c:axId val="940636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139136"/>
        <c:crosses val="autoZero"/>
        <c:auto val="1"/>
        <c:lblOffset val="100"/>
      </c:dateAx>
      <c:valAx>
        <c:axId val="94139136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063616"/>
        <c:crosses val="autoZero"/>
        <c:crossBetween val="between"/>
        <c:majorUnit val="500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</a:t>
            </a:r>
            <a:r>
              <a:rPr lang="en-US" baseline="0"/>
              <a:t> 3 </a:t>
            </a:r>
            <a:r>
              <a:rPr lang="en-US"/>
              <a:t>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506"/>
        </c:manualLayout>
      </c:layout>
      <c:lineChart>
        <c:grouping val="standard"/>
        <c:ser>
          <c:idx val="0"/>
          <c:order val="0"/>
          <c:tx>
            <c:strRef>
              <c:f>TP!$AS$147</c:f>
              <c:strCache>
                <c:ptCount val="1"/>
                <c:pt idx="0">
                  <c:v>A7 5.0</c:v>
                </c:pt>
              </c:strCache>
            </c:strRef>
          </c:tx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TP!$AS$148:$AS$160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marker val="1"/>
        <c:axId val="94168192"/>
        <c:axId val="94169728"/>
      </c:lineChart>
      <c:dateAx>
        <c:axId val="941681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169728"/>
        <c:crosses val="autoZero"/>
        <c:auto val="1"/>
        <c:lblOffset val="100"/>
      </c:dateAx>
      <c:valAx>
        <c:axId val="94169728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168192"/>
        <c:crosses val="autoZero"/>
        <c:crossBetween val="between"/>
        <c:majorUnit val="5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(Rooms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530909120956845"/>
          <c:w val="0.85713222959768354"/>
          <c:h val="0.71854880960840506"/>
        </c:manualLayout>
      </c:layout>
      <c:lineChart>
        <c:grouping val="standard"/>
        <c:ser>
          <c:idx val="0"/>
          <c:order val="0"/>
          <c:tx>
            <c:strRef>
              <c:f>TP!$B$147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TP!$B$148:$B$160</c:f>
              <c:numCache>
                <c:formatCode>General</c:formatCode>
                <c:ptCount val="13"/>
                <c:pt idx="0">
                  <c:v>467</c:v>
                </c:pt>
                <c:pt idx="1">
                  <c:v>33</c:v>
                </c:pt>
                <c:pt idx="2">
                  <c:v>36</c:v>
                </c:pt>
                <c:pt idx="3">
                  <c:v>57</c:v>
                </c:pt>
                <c:pt idx="4">
                  <c:v>6</c:v>
                </c:pt>
                <c:pt idx="5">
                  <c:v>69</c:v>
                </c:pt>
                <c:pt idx="6">
                  <c:v>78</c:v>
                </c:pt>
                <c:pt idx="7">
                  <c:v>23</c:v>
                </c:pt>
                <c:pt idx="8">
                  <c:v>150</c:v>
                </c:pt>
                <c:pt idx="9">
                  <c:v>124</c:v>
                </c:pt>
                <c:pt idx="10">
                  <c:v>338</c:v>
                </c:pt>
                <c:pt idx="11">
                  <c:v>72</c:v>
                </c:pt>
                <c:pt idx="12">
                  <c:v>43</c:v>
                </c:pt>
              </c:numCache>
            </c:numRef>
          </c:val>
        </c:ser>
        <c:ser>
          <c:idx val="1"/>
          <c:order val="1"/>
          <c:tx>
            <c:strRef>
              <c:f>TP!$D$147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TP!$D$148:$D$160</c:f>
              <c:numCache>
                <c:formatCode>General</c:formatCode>
                <c:ptCount val="13"/>
                <c:pt idx="0">
                  <c:v>224</c:v>
                </c:pt>
                <c:pt idx="1">
                  <c:v>18</c:v>
                </c:pt>
                <c:pt idx="2">
                  <c:v>13</c:v>
                </c:pt>
                <c:pt idx="3">
                  <c:v>101</c:v>
                </c:pt>
                <c:pt idx="4">
                  <c:v>6</c:v>
                </c:pt>
                <c:pt idx="5">
                  <c:v>25</c:v>
                </c:pt>
                <c:pt idx="6">
                  <c:v>31</c:v>
                </c:pt>
                <c:pt idx="7">
                  <c:v>18</c:v>
                </c:pt>
                <c:pt idx="8">
                  <c:v>34</c:v>
                </c:pt>
                <c:pt idx="9">
                  <c:v>45</c:v>
                </c:pt>
                <c:pt idx="10">
                  <c:v>89</c:v>
                </c:pt>
                <c:pt idx="11">
                  <c:v>45</c:v>
                </c:pt>
                <c:pt idx="12">
                  <c:v>20</c:v>
                </c:pt>
              </c:numCache>
            </c:numRef>
          </c:val>
        </c:ser>
        <c:ser>
          <c:idx val="2"/>
          <c:order val="2"/>
          <c:tx>
            <c:strRef>
              <c:f>TP!$F$147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TP!$F$148:$F$160</c:f>
              <c:numCache>
                <c:formatCode>General</c:formatCode>
                <c:ptCount val="13"/>
                <c:pt idx="0">
                  <c:v>59</c:v>
                </c:pt>
                <c:pt idx="1">
                  <c:v>8</c:v>
                </c:pt>
                <c:pt idx="2">
                  <c:v>16</c:v>
                </c:pt>
                <c:pt idx="3">
                  <c:v>25</c:v>
                </c:pt>
                <c:pt idx="4">
                  <c:v>15</c:v>
                </c:pt>
                <c:pt idx="5">
                  <c:v>36</c:v>
                </c:pt>
                <c:pt idx="6">
                  <c:v>20</c:v>
                </c:pt>
                <c:pt idx="7">
                  <c:v>5</c:v>
                </c:pt>
                <c:pt idx="8">
                  <c:v>10</c:v>
                </c:pt>
                <c:pt idx="9">
                  <c:v>28</c:v>
                </c:pt>
                <c:pt idx="10">
                  <c:v>10</c:v>
                </c:pt>
                <c:pt idx="11">
                  <c:v>21</c:v>
                </c:pt>
                <c:pt idx="12">
                  <c:v>4</c:v>
                </c:pt>
              </c:numCache>
            </c:numRef>
          </c:val>
        </c:ser>
        <c:ser>
          <c:idx val="3"/>
          <c:order val="3"/>
          <c:tx>
            <c:strRef>
              <c:f>TP!$H$147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TP!$H$148:$H$160</c:f>
              <c:numCache>
                <c:formatCode>General</c:formatCode>
                <c:ptCount val="13"/>
                <c:pt idx="0">
                  <c:v>23</c:v>
                </c:pt>
                <c:pt idx="1">
                  <c:v>88</c:v>
                </c:pt>
                <c:pt idx="2">
                  <c:v>72</c:v>
                </c:pt>
                <c:pt idx="3">
                  <c:v>46</c:v>
                </c:pt>
                <c:pt idx="4">
                  <c:v>26</c:v>
                </c:pt>
                <c:pt idx="5">
                  <c:v>40</c:v>
                </c:pt>
                <c:pt idx="6">
                  <c:v>50</c:v>
                </c:pt>
                <c:pt idx="7">
                  <c:v>31</c:v>
                </c:pt>
                <c:pt idx="8">
                  <c:v>60</c:v>
                </c:pt>
                <c:pt idx="9">
                  <c:v>81</c:v>
                </c:pt>
                <c:pt idx="10">
                  <c:v>0</c:v>
                </c:pt>
                <c:pt idx="11">
                  <c:v>228</c:v>
                </c:pt>
                <c:pt idx="12">
                  <c:v>32</c:v>
                </c:pt>
              </c:numCache>
            </c:numRef>
          </c:val>
        </c:ser>
        <c:ser>
          <c:idx val="4"/>
          <c:order val="4"/>
          <c:tx>
            <c:strRef>
              <c:f>TP!$J$147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TP!$J$148:$J$160</c:f>
              <c:numCache>
                <c:formatCode>General</c:formatCode>
                <c:ptCount val="13"/>
                <c:pt idx="0">
                  <c:v>10</c:v>
                </c:pt>
                <c:pt idx="1">
                  <c:v>65</c:v>
                </c:pt>
                <c:pt idx="2">
                  <c:v>58</c:v>
                </c:pt>
                <c:pt idx="3">
                  <c:v>16</c:v>
                </c:pt>
                <c:pt idx="4">
                  <c:v>18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27</c:v>
                </c:pt>
                <c:pt idx="9">
                  <c:v>50</c:v>
                </c:pt>
                <c:pt idx="10">
                  <c:v>20</c:v>
                </c:pt>
                <c:pt idx="11">
                  <c:v>174</c:v>
                </c:pt>
                <c:pt idx="12">
                  <c:v>28</c:v>
                </c:pt>
              </c:numCache>
            </c:numRef>
          </c:val>
        </c:ser>
        <c:ser>
          <c:idx val="5"/>
          <c:order val="5"/>
          <c:tx>
            <c:strRef>
              <c:f>TP!$L$147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TP!$L$148:$L$160</c:f>
              <c:numCache>
                <c:formatCode>General</c:formatCode>
                <c:ptCount val="13"/>
                <c:pt idx="0">
                  <c:v>23</c:v>
                </c:pt>
                <c:pt idx="1">
                  <c:v>45</c:v>
                </c:pt>
                <c:pt idx="2">
                  <c:v>32</c:v>
                </c:pt>
                <c:pt idx="3">
                  <c:v>24</c:v>
                </c:pt>
                <c:pt idx="4">
                  <c:v>19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9</c:v>
                </c:pt>
                <c:pt idx="9">
                  <c:v>72</c:v>
                </c:pt>
                <c:pt idx="10">
                  <c:v>199</c:v>
                </c:pt>
                <c:pt idx="11">
                  <c:v>133</c:v>
                </c:pt>
                <c:pt idx="12">
                  <c:v>17</c:v>
                </c:pt>
              </c:numCache>
            </c:numRef>
          </c:val>
        </c:ser>
        <c:ser>
          <c:idx val="6"/>
          <c:order val="6"/>
          <c:tx>
            <c:strRef>
              <c:f>TP!$N$147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TP!$N$148:$N$160</c:f>
              <c:numCache>
                <c:formatCode>General</c:formatCode>
                <c:ptCount val="13"/>
                <c:pt idx="0">
                  <c:v>23</c:v>
                </c:pt>
                <c:pt idx="1">
                  <c:v>7</c:v>
                </c:pt>
                <c:pt idx="2">
                  <c:v>317</c:v>
                </c:pt>
                <c:pt idx="3">
                  <c:v>77</c:v>
                </c:pt>
                <c:pt idx="4">
                  <c:v>25</c:v>
                </c:pt>
                <c:pt idx="5">
                  <c:v>30</c:v>
                </c:pt>
                <c:pt idx="6">
                  <c:v>19</c:v>
                </c:pt>
                <c:pt idx="7">
                  <c:v>17</c:v>
                </c:pt>
                <c:pt idx="8">
                  <c:v>19</c:v>
                </c:pt>
                <c:pt idx="9">
                  <c:v>14</c:v>
                </c:pt>
                <c:pt idx="10">
                  <c:v>70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TP!$P$147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TP!$P$148:$P$160</c:f>
              <c:numCache>
                <c:formatCode>General</c:formatCode>
                <c:ptCount val="13"/>
                <c:pt idx="0">
                  <c:v>38</c:v>
                </c:pt>
                <c:pt idx="1">
                  <c:v>6</c:v>
                </c:pt>
                <c:pt idx="2">
                  <c:v>18</c:v>
                </c:pt>
                <c:pt idx="3">
                  <c:v>153</c:v>
                </c:pt>
                <c:pt idx="4">
                  <c:v>18</c:v>
                </c:pt>
                <c:pt idx="5">
                  <c:v>16</c:v>
                </c:pt>
                <c:pt idx="6">
                  <c:v>358</c:v>
                </c:pt>
                <c:pt idx="7">
                  <c:v>12</c:v>
                </c:pt>
                <c:pt idx="8">
                  <c:v>46</c:v>
                </c:pt>
                <c:pt idx="9">
                  <c:v>76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TP!$R$147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TP!$R$148:$R$160</c:f>
              <c:numCache>
                <c:formatCode>General</c:formatCode>
                <c:ptCount val="13"/>
                <c:pt idx="0">
                  <c:v>17</c:v>
                </c:pt>
                <c:pt idx="1">
                  <c:v>3</c:v>
                </c:pt>
                <c:pt idx="2">
                  <c:v>53</c:v>
                </c:pt>
                <c:pt idx="3">
                  <c:v>147</c:v>
                </c:pt>
                <c:pt idx="4">
                  <c:v>5</c:v>
                </c:pt>
                <c:pt idx="5">
                  <c:v>28</c:v>
                </c:pt>
                <c:pt idx="6">
                  <c:v>25</c:v>
                </c:pt>
                <c:pt idx="7">
                  <c:v>9</c:v>
                </c:pt>
                <c:pt idx="8">
                  <c:v>38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TP!$T$147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TP!$T$148:$T$160</c:f>
              <c:numCache>
                <c:formatCode>General</c:formatCode>
                <c:ptCount val="13"/>
                <c:pt idx="0">
                  <c:v>22</c:v>
                </c:pt>
                <c:pt idx="1">
                  <c:v>2</c:v>
                </c:pt>
                <c:pt idx="2">
                  <c:v>41</c:v>
                </c:pt>
                <c:pt idx="3">
                  <c:v>42</c:v>
                </c:pt>
                <c:pt idx="4">
                  <c:v>41</c:v>
                </c:pt>
                <c:pt idx="5">
                  <c:v>12</c:v>
                </c:pt>
                <c:pt idx="6">
                  <c:v>6</c:v>
                </c:pt>
                <c:pt idx="7">
                  <c:v>1</c:v>
                </c:pt>
                <c:pt idx="8">
                  <c:v>25</c:v>
                </c:pt>
                <c:pt idx="9">
                  <c:v>24</c:v>
                </c:pt>
                <c:pt idx="10">
                  <c:v>0</c:v>
                </c:pt>
                <c:pt idx="11">
                  <c:v>32</c:v>
                </c:pt>
                <c:pt idx="12">
                  <c:v>62</c:v>
                </c:pt>
              </c:numCache>
            </c:numRef>
          </c:val>
        </c:ser>
        <c:ser>
          <c:idx val="10"/>
          <c:order val="10"/>
          <c:tx>
            <c:strRef>
              <c:f>TP!$V$147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TP!$V$148:$V$160</c:f>
              <c:numCache>
                <c:formatCode>General</c:formatCode>
                <c:ptCount val="13"/>
                <c:pt idx="0">
                  <c:v>9</c:v>
                </c:pt>
                <c:pt idx="1">
                  <c:v>0</c:v>
                </c:pt>
                <c:pt idx="2">
                  <c:v>45</c:v>
                </c:pt>
                <c:pt idx="3">
                  <c:v>31</c:v>
                </c:pt>
                <c:pt idx="4">
                  <c:v>7</c:v>
                </c:pt>
                <c:pt idx="5">
                  <c:v>30</c:v>
                </c:pt>
                <c:pt idx="6">
                  <c:v>4</c:v>
                </c:pt>
                <c:pt idx="7">
                  <c:v>13</c:v>
                </c:pt>
                <c:pt idx="8">
                  <c:v>19</c:v>
                </c:pt>
                <c:pt idx="9">
                  <c:v>25</c:v>
                </c:pt>
                <c:pt idx="10">
                  <c:v>0</c:v>
                </c:pt>
                <c:pt idx="11">
                  <c:v>46</c:v>
                </c:pt>
                <c:pt idx="12">
                  <c:v>21</c:v>
                </c:pt>
              </c:numCache>
            </c:numRef>
          </c:val>
        </c:ser>
        <c:ser>
          <c:idx val="11"/>
          <c:order val="11"/>
          <c:tx>
            <c:strRef>
              <c:f>TP!$X$147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TP!$X$148:$X$160</c:f>
              <c:numCache>
                <c:formatCode>General</c:formatCode>
                <c:ptCount val="13"/>
                <c:pt idx="0">
                  <c:v>13</c:v>
                </c:pt>
                <c:pt idx="1">
                  <c:v>5</c:v>
                </c:pt>
                <c:pt idx="2">
                  <c:v>13</c:v>
                </c:pt>
                <c:pt idx="3">
                  <c:v>49</c:v>
                </c:pt>
                <c:pt idx="4">
                  <c:v>4</c:v>
                </c:pt>
                <c:pt idx="5">
                  <c:v>21</c:v>
                </c:pt>
                <c:pt idx="6">
                  <c:v>13</c:v>
                </c:pt>
                <c:pt idx="7">
                  <c:v>17</c:v>
                </c:pt>
                <c:pt idx="8">
                  <c:v>7</c:v>
                </c:pt>
                <c:pt idx="9">
                  <c:v>115</c:v>
                </c:pt>
                <c:pt idx="10">
                  <c:v>0</c:v>
                </c:pt>
                <c:pt idx="11">
                  <c:v>46</c:v>
                </c:pt>
                <c:pt idx="12">
                  <c:v>108</c:v>
                </c:pt>
              </c:numCache>
            </c:numRef>
          </c:val>
        </c:ser>
        <c:ser>
          <c:idx val="12"/>
          <c:order val="12"/>
          <c:tx>
            <c:strRef>
              <c:f>TP!$Z$147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TP!$Z$148:$Z$160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25</c:v>
                </c:pt>
                <c:pt idx="4">
                  <c:v>135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123</c:v>
                </c:pt>
                <c:pt idx="10">
                  <c:v>0</c:v>
                </c:pt>
                <c:pt idx="11">
                  <c:v>15</c:v>
                </c:pt>
                <c:pt idx="12">
                  <c:v>208</c:v>
                </c:pt>
              </c:numCache>
            </c:numRef>
          </c:val>
        </c:ser>
        <c:ser>
          <c:idx val="13"/>
          <c:order val="13"/>
          <c:tx>
            <c:strRef>
              <c:f>TP!$AB$147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TP!$AB$148:$AB$160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35</c:v>
                </c:pt>
                <c:pt idx="4">
                  <c:v>416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17</c:v>
                </c:pt>
                <c:pt idx="12">
                  <c:v>62</c:v>
                </c:pt>
              </c:numCache>
            </c:numRef>
          </c:val>
        </c:ser>
        <c:ser>
          <c:idx val="14"/>
          <c:order val="14"/>
          <c:tx>
            <c:strRef>
              <c:f>TP!$AD$147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TP!$AD$148:$AD$160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23</c:v>
                </c:pt>
                <c:pt idx="4">
                  <c:v>199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</c:v>
                </c:pt>
                <c:pt idx="10">
                  <c:v>70</c:v>
                </c:pt>
                <c:pt idx="11">
                  <c:v>24</c:v>
                </c:pt>
                <c:pt idx="12">
                  <c:v>123</c:v>
                </c:pt>
              </c:numCache>
            </c:numRef>
          </c:val>
        </c:ser>
        <c:ser>
          <c:idx val="15"/>
          <c:order val="15"/>
          <c:tx>
            <c:strRef>
              <c:f>TP!$AF$147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TP!$AF$148:$AF$160</c:f>
              <c:numCache>
                <c:formatCode>General</c:formatCode>
                <c:ptCount val="13"/>
                <c:pt idx="0">
                  <c:v>24</c:v>
                </c:pt>
                <c:pt idx="1">
                  <c:v>0</c:v>
                </c:pt>
                <c:pt idx="2">
                  <c:v>11</c:v>
                </c:pt>
                <c:pt idx="3">
                  <c:v>14</c:v>
                </c:pt>
                <c:pt idx="4">
                  <c:v>194</c:v>
                </c:pt>
                <c:pt idx="5">
                  <c:v>1</c:v>
                </c:pt>
                <c:pt idx="6">
                  <c:v>70</c:v>
                </c:pt>
                <c:pt idx="7">
                  <c:v>2</c:v>
                </c:pt>
                <c:pt idx="8">
                  <c:v>1</c:v>
                </c:pt>
                <c:pt idx="9">
                  <c:v>62</c:v>
                </c:pt>
                <c:pt idx="10">
                  <c:v>175</c:v>
                </c:pt>
                <c:pt idx="11">
                  <c:v>38</c:v>
                </c:pt>
                <c:pt idx="12">
                  <c:v>136</c:v>
                </c:pt>
              </c:numCache>
            </c:numRef>
          </c:val>
        </c:ser>
        <c:ser>
          <c:idx val="16"/>
          <c:order val="16"/>
          <c:tx>
            <c:strRef>
              <c:f>TP!$AH$147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TP!$AH$148:$AH$160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8</c:v>
                </c:pt>
                <c:pt idx="3">
                  <c:v>86</c:v>
                </c:pt>
                <c:pt idx="4">
                  <c:v>131</c:v>
                </c:pt>
                <c:pt idx="5">
                  <c:v>0</c:v>
                </c:pt>
                <c:pt idx="6">
                  <c:v>69</c:v>
                </c:pt>
                <c:pt idx="7">
                  <c:v>5</c:v>
                </c:pt>
                <c:pt idx="8">
                  <c:v>0</c:v>
                </c:pt>
                <c:pt idx="9">
                  <c:v>6</c:v>
                </c:pt>
                <c:pt idx="10">
                  <c:v>60</c:v>
                </c:pt>
                <c:pt idx="11">
                  <c:v>37</c:v>
                </c:pt>
                <c:pt idx="12">
                  <c:v>142</c:v>
                </c:pt>
              </c:numCache>
            </c:numRef>
          </c:val>
        </c:ser>
        <c:ser>
          <c:idx val="17"/>
          <c:order val="17"/>
          <c:tx>
            <c:strRef>
              <c:f>TP!$AJ$147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TP!$AJ$148:$AJ$160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9</c:v>
                </c:pt>
                <c:pt idx="3">
                  <c:v>171</c:v>
                </c:pt>
                <c:pt idx="4">
                  <c:v>931</c:v>
                </c:pt>
                <c:pt idx="5">
                  <c:v>0</c:v>
                </c:pt>
                <c:pt idx="6">
                  <c:v>49</c:v>
                </c:pt>
                <c:pt idx="7">
                  <c:v>5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72</c:v>
                </c:pt>
                <c:pt idx="12">
                  <c:v>171</c:v>
                </c:pt>
              </c:numCache>
            </c:numRef>
          </c:val>
        </c:ser>
        <c:ser>
          <c:idx val="18"/>
          <c:order val="18"/>
          <c:tx>
            <c:strRef>
              <c:f>TP!$AL$147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TP!$AL$148:$AL$160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46</c:v>
                </c:pt>
                <c:pt idx="4">
                  <c:v>50</c:v>
                </c:pt>
                <c:pt idx="5">
                  <c:v>311</c:v>
                </c:pt>
                <c:pt idx="6">
                  <c:v>4</c:v>
                </c:pt>
                <c:pt idx="7">
                  <c:v>11</c:v>
                </c:pt>
                <c:pt idx="8">
                  <c:v>36</c:v>
                </c:pt>
                <c:pt idx="9">
                  <c:v>512</c:v>
                </c:pt>
                <c:pt idx="10">
                  <c:v>50</c:v>
                </c:pt>
                <c:pt idx="11">
                  <c:v>372</c:v>
                </c:pt>
                <c:pt idx="12">
                  <c:v>42</c:v>
                </c:pt>
              </c:numCache>
            </c:numRef>
          </c:val>
        </c:ser>
        <c:ser>
          <c:idx val="19"/>
          <c:order val="19"/>
          <c:tx>
            <c:strRef>
              <c:f>TP!$AN$147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TP!$AN$148:$AN$160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62</c:v>
                </c:pt>
                <c:pt idx="3">
                  <c:v>48</c:v>
                </c:pt>
                <c:pt idx="4">
                  <c:v>42</c:v>
                </c:pt>
                <c:pt idx="5">
                  <c:v>366</c:v>
                </c:pt>
                <c:pt idx="6">
                  <c:v>11</c:v>
                </c:pt>
                <c:pt idx="7">
                  <c:v>7</c:v>
                </c:pt>
                <c:pt idx="8">
                  <c:v>33</c:v>
                </c:pt>
                <c:pt idx="9">
                  <c:v>307</c:v>
                </c:pt>
                <c:pt idx="10">
                  <c:v>0</c:v>
                </c:pt>
                <c:pt idx="11">
                  <c:v>499</c:v>
                </c:pt>
                <c:pt idx="12">
                  <c:v>52</c:v>
                </c:pt>
              </c:numCache>
            </c:numRef>
          </c:val>
        </c:ser>
        <c:ser>
          <c:idx val="20"/>
          <c:order val="20"/>
          <c:tx>
            <c:strRef>
              <c:f>TP!$AP$147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TP!$AP$148:$AP$160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74</c:v>
                </c:pt>
                <c:pt idx="4">
                  <c:v>80</c:v>
                </c:pt>
                <c:pt idx="5">
                  <c:v>504</c:v>
                </c:pt>
                <c:pt idx="6">
                  <c:v>5</c:v>
                </c:pt>
                <c:pt idx="7">
                  <c:v>9</c:v>
                </c:pt>
                <c:pt idx="8">
                  <c:v>20</c:v>
                </c:pt>
                <c:pt idx="9">
                  <c:v>208</c:v>
                </c:pt>
                <c:pt idx="10">
                  <c:v>0</c:v>
                </c:pt>
                <c:pt idx="11">
                  <c:v>439</c:v>
                </c:pt>
                <c:pt idx="12">
                  <c:v>45</c:v>
                </c:pt>
              </c:numCache>
            </c:numRef>
          </c:val>
        </c:ser>
        <c:marker val="1"/>
        <c:axId val="94558464"/>
        <c:axId val="94646656"/>
      </c:lineChart>
      <c:dateAx>
        <c:axId val="945584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646656"/>
        <c:crosses val="autoZero"/>
        <c:auto val="1"/>
        <c:lblOffset val="100"/>
      </c:dateAx>
      <c:valAx>
        <c:axId val="94646656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558464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8093345568356504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693"/>
        </c:manualLayout>
      </c:layout>
      <c:lineChart>
        <c:grouping val="standard"/>
        <c:ser>
          <c:idx val="0"/>
          <c:order val="0"/>
          <c:tx>
            <c:strRef>
              <c:f>TP!$C$147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TP!$C$148:$C$160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</c:v>
                </c:pt>
                <c:pt idx="5">
                  <c:v>8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17</c:v>
                </c:pt>
                <c:pt idx="10">
                  <c:v>14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TP!$E$147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TP!$E$148:$E$160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TP!$G$148:$G$160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TP!$I$148:$I$160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0</c:v>
                </c:pt>
                <c:pt idx="11">
                  <c:v>15</c:v>
                </c:pt>
                <c:pt idx="12">
                  <c:v>6</c:v>
                </c:pt>
              </c:numCache>
            </c:numRef>
          </c:val>
        </c:ser>
        <c:ser>
          <c:idx val="4"/>
          <c:order val="4"/>
          <c:tx>
            <c:strRef>
              <c:f>TP!$K$147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TP!$K$148:$K$160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TP!$M$148:$M$160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13</c:v>
                </c:pt>
                <c:pt idx="12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TP!$O$147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TP!$O$148:$O$160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TP!$Q$147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TP!$Q$148:$Q$160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TP!$S$147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TP!$S$148:$S$160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TP!$U$147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TP!$U$148:$U$160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</c:numCache>
            </c:numRef>
          </c:val>
        </c:ser>
        <c:ser>
          <c:idx val="10"/>
          <c:order val="10"/>
          <c:tx>
            <c:strRef>
              <c:f>TP!$W$147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TP!$W$148:$W$160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</c:ser>
        <c:ser>
          <c:idx val="11"/>
          <c:order val="11"/>
          <c:tx>
            <c:strRef>
              <c:f>TP!$Y$147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TP!$Y$148:$Y$160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</c:ser>
        <c:ser>
          <c:idx val="13"/>
          <c:order val="12"/>
          <c:tx>
            <c:strRef>
              <c:f>TP!$AA$147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TP!$AA$148:$AA$160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</c:numCache>
            </c:numRef>
          </c:val>
        </c:ser>
        <c:ser>
          <c:idx val="14"/>
          <c:order val="13"/>
          <c:tx>
            <c:strRef>
              <c:f>TP!$AC$147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TP!$AC$148:$AC$160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ser>
          <c:idx val="15"/>
          <c:order val="14"/>
          <c:tx>
            <c:strRef>
              <c:f>TP!$AE$147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TP!$AE$148:$AE$160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6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</c:ser>
        <c:ser>
          <c:idx val="16"/>
          <c:order val="15"/>
          <c:tx>
            <c:strRef>
              <c:f>TP!$AG$147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TP!$AG$148:$AG$160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17"/>
          <c:order val="16"/>
          <c:tx>
            <c:strRef>
              <c:f>TP!$AI$147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TP!$AI$148:$AI$160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18"/>
          <c:order val="17"/>
          <c:tx>
            <c:strRef>
              <c:f>TP!$AK$147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TP!$AK$148:$AK$160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19"/>
          <c:order val="18"/>
          <c:tx>
            <c:strRef>
              <c:f>TP!$AM$147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TP!$AM$148:$AM$160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</c:ser>
        <c:ser>
          <c:idx val="20"/>
          <c:order val="19"/>
          <c:tx>
            <c:strRef>
              <c:f>TP!$AO$147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TP!$AO$148:$AO$160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21"/>
          <c:order val="20"/>
          <c:tx>
            <c:strRef>
              <c:f>TP!$AQ$147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TP!$A$148:$A$160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TP!$AQ$148:$AQ$160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94806016"/>
        <c:axId val="94807936"/>
      </c:lineChart>
      <c:dateAx>
        <c:axId val="948060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807936"/>
        <c:crosses val="autoZero"/>
        <c:auto val="1"/>
        <c:lblOffset val="100"/>
      </c:dateAx>
      <c:valAx>
        <c:axId val="9480793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806016"/>
        <c:crosses val="autoZero"/>
        <c:crossBetween val="between"/>
        <c:majorUnit val="50"/>
      </c:valAx>
      <c:spPr>
        <a:ln>
          <a:solidFill>
            <a:srgbClr val="4F81BD"/>
          </a:solidFill>
        </a:ln>
      </c:spPr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05"/>
        </c:manualLayout>
      </c:layout>
      <c:lineChart>
        <c:grouping val="standard"/>
        <c:ser>
          <c:idx val="0"/>
          <c:order val="0"/>
          <c:tx>
            <c:strRef>
              <c:f>TP!$B$128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TP!$B$129:$B$141</c:f>
              <c:numCache>
                <c:formatCode>General</c:formatCode>
                <c:ptCount val="13"/>
                <c:pt idx="0">
                  <c:v>377</c:v>
                </c:pt>
                <c:pt idx="1">
                  <c:v>17</c:v>
                </c:pt>
                <c:pt idx="2">
                  <c:v>50</c:v>
                </c:pt>
                <c:pt idx="3">
                  <c:v>123</c:v>
                </c:pt>
                <c:pt idx="4">
                  <c:v>92</c:v>
                </c:pt>
                <c:pt idx="5">
                  <c:v>69</c:v>
                </c:pt>
                <c:pt idx="6">
                  <c:v>80</c:v>
                </c:pt>
                <c:pt idx="7">
                  <c:v>241</c:v>
                </c:pt>
                <c:pt idx="8">
                  <c:v>7</c:v>
                </c:pt>
                <c:pt idx="9">
                  <c:v>626</c:v>
                </c:pt>
                <c:pt idx="10">
                  <c:v>20</c:v>
                </c:pt>
                <c:pt idx="11">
                  <c:v>223</c:v>
                </c:pt>
                <c:pt idx="12">
                  <c:v>37</c:v>
                </c:pt>
              </c:numCache>
            </c:numRef>
          </c:val>
        </c:ser>
        <c:ser>
          <c:idx val="1"/>
          <c:order val="1"/>
          <c:tx>
            <c:strRef>
              <c:f>TP!$D$128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TP!$D$129:$D$141</c:f>
              <c:numCache>
                <c:formatCode>General</c:formatCode>
                <c:ptCount val="13"/>
                <c:pt idx="0">
                  <c:v>104</c:v>
                </c:pt>
                <c:pt idx="1">
                  <c:v>5</c:v>
                </c:pt>
                <c:pt idx="2">
                  <c:v>18</c:v>
                </c:pt>
                <c:pt idx="3">
                  <c:v>101</c:v>
                </c:pt>
                <c:pt idx="4">
                  <c:v>175</c:v>
                </c:pt>
                <c:pt idx="5">
                  <c:v>45</c:v>
                </c:pt>
                <c:pt idx="6">
                  <c:v>136</c:v>
                </c:pt>
                <c:pt idx="7">
                  <c:v>280</c:v>
                </c:pt>
                <c:pt idx="8">
                  <c:v>3</c:v>
                </c:pt>
                <c:pt idx="9">
                  <c:v>289</c:v>
                </c:pt>
                <c:pt idx="10">
                  <c:v>16</c:v>
                </c:pt>
                <c:pt idx="11">
                  <c:v>433</c:v>
                </c:pt>
                <c:pt idx="12">
                  <c:v>13</c:v>
                </c:pt>
              </c:numCache>
            </c:numRef>
          </c:val>
        </c:ser>
        <c:ser>
          <c:idx val="2"/>
          <c:order val="2"/>
          <c:tx>
            <c:strRef>
              <c:f>TP!$F$128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TP!$F$129:$F$141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18</c:v>
                </c:pt>
                <c:pt idx="4">
                  <c:v>48</c:v>
                </c:pt>
                <c:pt idx="5">
                  <c:v>54</c:v>
                </c:pt>
                <c:pt idx="6">
                  <c:v>92</c:v>
                </c:pt>
                <c:pt idx="7">
                  <c:v>70</c:v>
                </c:pt>
                <c:pt idx="8">
                  <c:v>20</c:v>
                </c:pt>
                <c:pt idx="9">
                  <c:v>141</c:v>
                </c:pt>
                <c:pt idx="10">
                  <c:v>38</c:v>
                </c:pt>
                <c:pt idx="11">
                  <c:v>175</c:v>
                </c:pt>
                <c:pt idx="12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TP!$H$128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TP!$H$129:$H$141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11</c:v>
                </c:pt>
                <c:pt idx="4">
                  <c:v>91</c:v>
                </c:pt>
                <c:pt idx="5">
                  <c:v>153</c:v>
                </c:pt>
                <c:pt idx="6">
                  <c:v>12</c:v>
                </c:pt>
                <c:pt idx="7">
                  <c:v>47</c:v>
                </c:pt>
                <c:pt idx="8">
                  <c:v>2</c:v>
                </c:pt>
                <c:pt idx="9">
                  <c:v>613</c:v>
                </c:pt>
                <c:pt idx="10">
                  <c:v>16</c:v>
                </c:pt>
                <c:pt idx="11">
                  <c:v>7</c:v>
                </c:pt>
                <c:pt idx="12">
                  <c:v>26</c:v>
                </c:pt>
              </c:numCache>
            </c:numRef>
          </c:val>
        </c:ser>
        <c:ser>
          <c:idx val="4"/>
          <c:order val="4"/>
          <c:tx>
            <c:strRef>
              <c:f>TP!$J$128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TP!$J$129:$J$141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23</c:v>
                </c:pt>
                <c:pt idx="5">
                  <c:v>45</c:v>
                </c:pt>
                <c:pt idx="6">
                  <c:v>31</c:v>
                </c:pt>
                <c:pt idx="7">
                  <c:v>135</c:v>
                </c:pt>
                <c:pt idx="8">
                  <c:v>4</c:v>
                </c:pt>
                <c:pt idx="9">
                  <c:v>270</c:v>
                </c:pt>
                <c:pt idx="10">
                  <c:v>22</c:v>
                </c:pt>
                <c:pt idx="11">
                  <c:v>8</c:v>
                </c:pt>
                <c:pt idx="12">
                  <c:v>59</c:v>
                </c:pt>
              </c:numCache>
            </c:numRef>
          </c:val>
        </c:ser>
        <c:ser>
          <c:idx val="5"/>
          <c:order val="5"/>
          <c:tx>
            <c:strRef>
              <c:f>TP!$L$128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TP!$L$129:$L$141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21</c:v>
                </c:pt>
                <c:pt idx="5">
                  <c:v>81</c:v>
                </c:pt>
                <c:pt idx="6">
                  <c:v>51</c:v>
                </c:pt>
                <c:pt idx="7">
                  <c:v>78</c:v>
                </c:pt>
                <c:pt idx="8">
                  <c:v>84</c:v>
                </c:pt>
                <c:pt idx="9">
                  <c:v>144</c:v>
                </c:pt>
                <c:pt idx="10">
                  <c:v>17</c:v>
                </c:pt>
                <c:pt idx="11">
                  <c:v>2</c:v>
                </c:pt>
                <c:pt idx="12">
                  <c:v>42</c:v>
                </c:pt>
              </c:numCache>
            </c:numRef>
          </c:val>
        </c:ser>
        <c:ser>
          <c:idx val="6"/>
          <c:order val="6"/>
          <c:tx>
            <c:strRef>
              <c:f>TP!$N$128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TP!$N$129:$N$141</c:f>
              <c:numCache>
                <c:formatCode>General</c:formatCode>
                <c:ptCount val="13"/>
                <c:pt idx="0">
                  <c:v>15</c:v>
                </c:pt>
                <c:pt idx="1">
                  <c:v>65</c:v>
                </c:pt>
                <c:pt idx="2">
                  <c:v>0</c:v>
                </c:pt>
                <c:pt idx="3">
                  <c:v>1</c:v>
                </c:pt>
                <c:pt idx="4">
                  <c:v>59</c:v>
                </c:pt>
                <c:pt idx="5">
                  <c:v>38</c:v>
                </c:pt>
                <c:pt idx="6">
                  <c:v>9</c:v>
                </c:pt>
                <c:pt idx="7">
                  <c:v>14</c:v>
                </c:pt>
                <c:pt idx="8">
                  <c:v>62</c:v>
                </c:pt>
                <c:pt idx="9">
                  <c:v>51</c:v>
                </c:pt>
                <c:pt idx="10">
                  <c:v>37</c:v>
                </c:pt>
                <c:pt idx="11">
                  <c:v>63</c:v>
                </c:pt>
                <c:pt idx="12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TP!$P$128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TP!$P$129:$P$141</c:f>
              <c:numCache>
                <c:formatCode>General</c:formatCode>
                <c:ptCount val="13"/>
                <c:pt idx="0">
                  <c:v>13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101</c:v>
                </c:pt>
                <c:pt idx="5">
                  <c:v>282</c:v>
                </c:pt>
                <c:pt idx="6">
                  <c:v>86</c:v>
                </c:pt>
                <c:pt idx="7">
                  <c:v>58</c:v>
                </c:pt>
                <c:pt idx="8">
                  <c:v>11</c:v>
                </c:pt>
                <c:pt idx="9">
                  <c:v>11</c:v>
                </c:pt>
                <c:pt idx="10">
                  <c:v>99</c:v>
                </c:pt>
                <c:pt idx="11">
                  <c:v>284</c:v>
                </c:pt>
                <c:pt idx="12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TP!$R$128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TP!$R$129:$R$141</c:f>
              <c:numCache>
                <c:formatCode>General</c:formatCode>
                <c:ptCount val="13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29</c:v>
                </c:pt>
                <c:pt idx="5">
                  <c:v>23</c:v>
                </c:pt>
                <c:pt idx="6">
                  <c:v>55</c:v>
                </c:pt>
                <c:pt idx="7">
                  <c:v>73</c:v>
                </c:pt>
                <c:pt idx="8">
                  <c:v>14</c:v>
                </c:pt>
                <c:pt idx="9">
                  <c:v>80</c:v>
                </c:pt>
                <c:pt idx="10">
                  <c:v>153</c:v>
                </c:pt>
                <c:pt idx="11">
                  <c:v>25</c:v>
                </c:pt>
                <c:pt idx="12">
                  <c:v>19</c:v>
                </c:pt>
              </c:numCache>
            </c:numRef>
          </c:val>
        </c:ser>
        <c:ser>
          <c:idx val="9"/>
          <c:order val="9"/>
          <c:tx>
            <c:strRef>
              <c:f>TP!$T$128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TP!$T$129:$T$141</c:f>
              <c:numCache>
                <c:formatCode>General</c:formatCode>
                <c:ptCount val="13"/>
                <c:pt idx="0">
                  <c:v>91</c:v>
                </c:pt>
                <c:pt idx="1">
                  <c:v>40</c:v>
                </c:pt>
                <c:pt idx="2">
                  <c:v>30</c:v>
                </c:pt>
                <c:pt idx="3">
                  <c:v>111</c:v>
                </c:pt>
                <c:pt idx="4">
                  <c:v>54</c:v>
                </c:pt>
                <c:pt idx="5">
                  <c:v>256</c:v>
                </c:pt>
                <c:pt idx="6">
                  <c:v>123</c:v>
                </c:pt>
                <c:pt idx="7">
                  <c:v>395</c:v>
                </c:pt>
                <c:pt idx="8">
                  <c:v>150</c:v>
                </c:pt>
                <c:pt idx="9">
                  <c:v>55</c:v>
                </c:pt>
                <c:pt idx="10">
                  <c:v>113</c:v>
                </c:pt>
                <c:pt idx="11">
                  <c:v>5</c:v>
                </c:pt>
                <c:pt idx="12">
                  <c:v>18</c:v>
                </c:pt>
              </c:numCache>
            </c:numRef>
          </c:val>
        </c:ser>
        <c:ser>
          <c:idx val="10"/>
          <c:order val="10"/>
          <c:tx>
            <c:strRef>
              <c:f>TP!$V$128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TP!$V$129:$V$141</c:f>
              <c:numCache>
                <c:formatCode>General</c:formatCode>
                <c:ptCount val="13"/>
                <c:pt idx="0">
                  <c:v>50</c:v>
                </c:pt>
                <c:pt idx="1">
                  <c:v>42</c:v>
                </c:pt>
                <c:pt idx="2">
                  <c:v>30</c:v>
                </c:pt>
                <c:pt idx="3">
                  <c:v>179</c:v>
                </c:pt>
                <c:pt idx="4">
                  <c:v>69</c:v>
                </c:pt>
                <c:pt idx="5">
                  <c:v>176</c:v>
                </c:pt>
                <c:pt idx="6">
                  <c:v>70</c:v>
                </c:pt>
                <c:pt idx="7">
                  <c:v>188</c:v>
                </c:pt>
                <c:pt idx="8">
                  <c:v>50</c:v>
                </c:pt>
                <c:pt idx="9">
                  <c:v>43</c:v>
                </c:pt>
                <c:pt idx="10">
                  <c:v>146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</c:ser>
        <c:ser>
          <c:idx val="11"/>
          <c:order val="11"/>
          <c:tx>
            <c:strRef>
              <c:f>TP!$X$128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TP!$X$129:$X$141</c:f>
              <c:numCache>
                <c:formatCode>General</c:formatCode>
                <c:ptCount val="13"/>
                <c:pt idx="0">
                  <c:v>12</c:v>
                </c:pt>
                <c:pt idx="1">
                  <c:v>25</c:v>
                </c:pt>
                <c:pt idx="2">
                  <c:v>27</c:v>
                </c:pt>
                <c:pt idx="3">
                  <c:v>273</c:v>
                </c:pt>
                <c:pt idx="4">
                  <c:v>122</c:v>
                </c:pt>
                <c:pt idx="5">
                  <c:v>382</c:v>
                </c:pt>
                <c:pt idx="6">
                  <c:v>33</c:v>
                </c:pt>
                <c:pt idx="7">
                  <c:v>139</c:v>
                </c:pt>
                <c:pt idx="8">
                  <c:v>231</c:v>
                </c:pt>
                <c:pt idx="9">
                  <c:v>26</c:v>
                </c:pt>
                <c:pt idx="10">
                  <c:v>78</c:v>
                </c:pt>
                <c:pt idx="11">
                  <c:v>0</c:v>
                </c:pt>
                <c:pt idx="12">
                  <c:v>10</c:v>
                </c:pt>
              </c:numCache>
            </c:numRef>
          </c:val>
        </c:ser>
        <c:marker val="1"/>
        <c:axId val="94926720"/>
        <c:axId val="94949376"/>
      </c:lineChart>
      <c:dateAx>
        <c:axId val="9492672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4949376"/>
        <c:crosses val="autoZero"/>
        <c:auto val="1"/>
        <c:lblOffset val="100"/>
      </c:dateAx>
      <c:valAx>
        <c:axId val="94949376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926720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05"/>
        </c:manualLayout>
      </c:layout>
      <c:lineChart>
        <c:grouping val="standard"/>
        <c:ser>
          <c:idx val="0"/>
          <c:order val="0"/>
          <c:tx>
            <c:strRef>
              <c:f>TP!$C$128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TP!$C$129:$C$141</c:f>
              <c:numCache>
                <c:formatCode>General</c:formatCode>
                <c:ptCount val="13"/>
                <c:pt idx="0">
                  <c:v>12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23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TP!$E$128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TP!$E$129:$E$141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18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14</c:v>
                </c:pt>
                <c:pt idx="10">
                  <c:v>3</c:v>
                </c:pt>
                <c:pt idx="11">
                  <c:v>19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TP!$G$128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TP!$G$129:$G$141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TP!$I$128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TP!$I$129:$I$141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17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4"/>
          <c:order val="4"/>
          <c:tx>
            <c:strRef>
              <c:f>TP!$K$128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TP!$K$129:$K$141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TP!$M$128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TP!$M$129:$M$141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TP!$O$128</c:f>
              <c:strCache>
                <c:ptCount val="1"/>
                <c:pt idx="0">
                  <c:v>A2 5.0</c:v>
                </c:pt>
              </c:strCache>
            </c:strRef>
          </c:tx>
          <c:marker>
            <c:symbol val="diamond"/>
            <c:size val="7"/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TP!$O$129:$O$141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TP!$Q$128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TP!$Q$129:$Q$141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TP!$S$128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TP!$S$129:$S$141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  <c:pt idx="7">
                  <c:v>14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TP!$U$128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TP!$U$129:$U$141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2</c:v>
                </c:pt>
                <c:pt idx="3">
                  <c:v>28</c:v>
                </c:pt>
                <c:pt idx="4">
                  <c:v>5</c:v>
                </c:pt>
                <c:pt idx="5">
                  <c:v>24</c:v>
                </c:pt>
                <c:pt idx="6">
                  <c:v>16</c:v>
                </c:pt>
                <c:pt idx="7">
                  <c:v>34</c:v>
                </c:pt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TP!$W$128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TP!$W$129:$W$141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5</c:v>
                </c:pt>
                <c:pt idx="3">
                  <c:v>35</c:v>
                </c:pt>
                <c:pt idx="4">
                  <c:v>11</c:v>
                </c:pt>
                <c:pt idx="5">
                  <c:v>13</c:v>
                </c:pt>
                <c:pt idx="6">
                  <c:v>5</c:v>
                </c:pt>
                <c:pt idx="7">
                  <c:v>19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TP!$Y$128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TP!$A$129:$A$141</c:f>
              <c:numCache>
                <c:formatCode>m/d/yyyy</c:formatCode>
                <c:ptCount val="13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</c:numCache>
            </c:numRef>
          </c:cat>
          <c:val>
            <c:numRef>
              <c:f>TP!$Y$129:$Y$141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38</c:v>
                </c:pt>
                <c:pt idx="4">
                  <c:v>23</c:v>
                </c:pt>
                <c:pt idx="5">
                  <c:v>34</c:v>
                </c:pt>
                <c:pt idx="6">
                  <c:v>4</c:v>
                </c:pt>
                <c:pt idx="7">
                  <c:v>19</c:v>
                </c:pt>
                <c:pt idx="8">
                  <c:v>23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96219904"/>
        <c:axId val="96337280"/>
      </c:lineChart>
      <c:dateAx>
        <c:axId val="9621990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337280"/>
        <c:crosses val="autoZero"/>
        <c:auto val="1"/>
        <c:lblOffset val="100"/>
      </c:dateAx>
      <c:valAx>
        <c:axId val="9633728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219904"/>
        <c:crosses val="autoZero"/>
        <c:crossBetween val="between"/>
        <c:majorUnit val="5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TP!$H$110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TP!$A$111:$A$123</c:f>
              <c:numCache>
                <c:formatCode>m/d/yyyy</c:formatCode>
                <c:ptCount val="13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TP!$H$111:$H$123</c:f>
              <c:numCache>
                <c:formatCode>General</c:formatCode>
                <c:ptCount val="13"/>
                <c:pt idx="0">
                  <c:v>0</c:v>
                </c:pt>
                <c:pt idx="1">
                  <c:v>19</c:v>
                </c:pt>
                <c:pt idx="2">
                  <c:v>1</c:v>
                </c:pt>
                <c:pt idx="3">
                  <c:v>72</c:v>
                </c:pt>
                <c:pt idx="4">
                  <c:v>58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marker val="1"/>
        <c:axId val="96454912"/>
        <c:axId val="96456704"/>
      </c:lineChart>
      <c:dateAx>
        <c:axId val="964549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456704"/>
        <c:crosses val="autoZero"/>
        <c:auto val="1"/>
        <c:lblOffset val="100"/>
      </c:dateAx>
      <c:valAx>
        <c:axId val="96456704"/>
        <c:scaling>
          <c:orientation val="minMax"/>
          <c:max val="3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454912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TP!$I$110</c:f>
              <c:strCache>
                <c:ptCount val="1"/>
                <c:pt idx="0">
                  <c:v>A2 5.0</c:v>
                </c:pt>
              </c:strCache>
            </c:strRef>
          </c:tx>
          <c:cat>
            <c:numRef>
              <c:f>TP!$A$111:$A$123</c:f>
              <c:numCache>
                <c:formatCode>m/d/yyyy</c:formatCode>
                <c:ptCount val="13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TP!$I$111:$I$123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96563200"/>
        <c:axId val="96564736"/>
      </c:lineChart>
      <c:dateAx>
        <c:axId val="9656320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564736"/>
        <c:crosses val="autoZero"/>
        <c:auto val="1"/>
        <c:lblOffset val="100"/>
      </c:dateAx>
      <c:valAx>
        <c:axId val="96564736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563200"/>
        <c:crosses val="autoZero"/>
        <c:crossBetween val="between"/>
        <c:majorUnit val="25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1946"/>
        </c:manualLayout>
      </c:layout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Sheet2!$A$2:$A$65</c:f>
              <c:numCache>
                <c:formatCode>m/d/yyyy</c:formatCode>
                <c:ptCount val="6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41366</c:v>
                </c:pt>
                <c:pt idx="14">
                  <c:v>41374</c:v>
                </c:pt>
                <c:pt idx="15">
                  <c:v>41382</c:v>
                </c:pt>
                <c:pt idx="16">
                  <c:v>41387</c:v>
                </c:pt>
                <c:pt idx="17">
                  <c:v>41397</c:v>
                </c:pt>
                <c:pt idx="18">
                  <c:v>41402</c:v>
                </c:pt>
                <c:pt idx="19">
                  <c:v>41407</c:v>
                </c:pt>
                <c:pt idx="20">
                  <c:v>41416</c:v>
                </c:pt>
                <c:pt idx="21">
                  <c:v>41424</c:v>
                </c:pt>
                <c:pt idx="22">
                  <c:v>41431</c:v>
                </c:pt>
                <c:pt idx="23">
                  <c:v>41437</c:v>
                </c:pt>
                <c:pt idx="24">
                  <c:v>41445</c:v>
                </c:pt>
                <c:pt idx="25">
                  <c:v>41449</c:v>
                </c:pt>
                <c:pt idx="26">
                  <c:v>41366</c:v>
                </c:pt>
                <c:pt idx="27">
                  <c:v>41374</c:v>
                </c:pt>
                <c:pt idx="28">
                  <c:v>41382</c:v>
                </c:pt>
                <c:pt idx="29">
                  <c:v>41387</c:v>
                </c:pt>
                <c:pt idx="30">
                  <c:v>41397</c:v>
                </c:pt>
                <c:pt idx="31">
                  <c:v>41402</c:v>
                </c:pt>
                <c:pt idx="32">
                  <c:v>41407</c:v>
                </c:pt>
                <c:pt idx="33">
                  <c:v>41416</c:v>
                </c:pt>
                <c:pt idx="34">
                  <c:v>41424</c:v>
                </c:pt>
                <c:pt idx="35">
                  <c:v>41431</c:v>
                </c:pt>
                <c:pt idx="36">
                  <c:v>41437</c:v>
                </c:pt>
                <c:pt idx="37">
                  <c:v>41445</c:v>
                </c:pt>
                <c:pt idx="38">
                  <c:v>41449</c:v>
                </c:pt>
                <c:pt idx="39" formatCode="m/d/yy;@">
                  <c:v>41365</c:v>
                </c:pt>
                <c:pt idx="40">
                  <c:v>41366</c:v>
                </c:pt>
                <c:pt idx="41">
                  <c:v>41373</c:v>
                </c:pt>
                <c:pt idx="42">
                  <c:v>41374</c:v>
                </c:pt>
                <c:pt idx="43">
                  <c:v>41381</c:v>
                </c:pt>
                <c:pt idx="44">
                  <c:v>41382</c:v>
                </c:pt>
                <c:pt idx="45">
                  <c:v>41388</c:v>
                </c:pt>
                <c:pt idx="46">
                  <c:v>41390</c:v>
                </c:pt>
                <c:pt idx="47">
                  <c:v>41393</c:v>
                </c:pt>
                <c:pt idx="48">
                  <c:v>41397</c:v>
                </c:pt>
                <c:pt idx="49">
                  <c:v>41402</c:v>
                </c:pt>
                <c:pt idx="50">
                  <c:v>41403</c:v>
                </c:pt>
                <c:pt idx="51">
                  <c:v>41409</c:v>
                </c:pt>
                <c:pt idx="52">
                  <c:v>41417</c:v>
                </c:pt>
                <c:pt idx="53">
                  <c:v>41418</c:v>
                </c:pt>
                <c:pt idx="54">
                  <c:v>41424</c:v>
                </c:pt>
                <c:pt idx="55">
                  <c:v>41425</c:v>
                </c:pt>
                <c:pt idx="56">
                  <c:v>41431</c:v>
                </c:pt>
                <c:pt idx="57">
                  <c:v>41432</c:v>
                </c:pt>
                <c:pt idx="58">
                  <c:v>41437</c:v>
                </c:pt>
                <c:pt idx="59">
                  <c:v>41439</c:v>
                </c:pt>
                <c:pt idx="60">
                  <c:v>41445</c:v>
                </c:pt>
                <c:pt idx="61">
                  <c:v>41447</c:v>
                </c:pt>
                <c:pt idx="62">
                  <c:v>41449</c:v>
                </c:pt>
                <c:pt idx="63">
                  <c:v>41452</c:v>
                </c:pt>
              </c:numCache>
            </c:numRef>
          </c:cat>
          <c:val>
            <c:numRef>
              <c:f>Sheet2!$B$2:$B$65</c:f>
              <c:numCache>
                <c:formatCode>General</c:formatCode>
                <c:ptCount val="64"/>
                <c:pt idx="0">
                  <c:v>9</c:v>
                </c:pt>
                <c:pt idx="1">
                  <c:v>4</c:v>
                </c:pt>
                <c:pt idx="2">
                  <c:v>18</c:v>
                </c:pt>
                <c:pt idx="3">
                  <c:v>7</c:v>
                </c:pt>
                <c:pt idx="4">
                  <c:v>13</c:v>
                </c:pt>
                <c:pt idx="5">
                  <c:v>6</c:v>
                </c:pt>
                <c:pt idx="6">
                  <c:v>189</c:v>
                </c:pt>
                <c:pt idx="7">
                  <c:v>2</c:v>
                </c:pt>
                <c:pt idx="8">
                  <c:v>60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17</c:v>
                </c:pt>
                <c:pt idx="14">
                  <c:v>11</c:v>
                </c:pt>
                <c:pt idx="15">
                  <c:v>9</c:v>
                </c:pt>
                <c:pt idx="16">
                  <c:v>76</c:v>
                </c:pt>
                <c:pt idx="17">
                  <c:v>5</c:v>
                </c:pt>
                <c:pt idx="18">
                  <c:v>125</c:v>
                </c:pt>
                <c:pt idx="19">
                  <c:v>10</c:v>
                </c:pt>
                <c:pt idx="20">
                  <c:v>64</c:v>
                </c:pt>
                <c:pt idx="21">
                  <c:v>147</c:v>
                </c:pt>
                <c:pt idx="22">
                  <c:v>127</c:v>
                </c:pt>
                <c:pt idx="23">
                  <c:v>20</c:v>
                </c:pt>
                <c:pt idx="24">
                  <c:v>24</c:v>
                </c:pt>
                <c:pt idx="25">
                  <c:v>11</c:v>
                </c:pt>
                <c:pt idx="26">
                  <c:v>48</c:v>
                </c:pt>
                <c:pt idx="27">
                  <c:v>3</c:v>
                </c:pt>
                <c:pt idx="28">
                  <c:v>19</c:v>
                </c:pt>
                <c:pt idx="29">
                  <c:v>4</c:v>
                </c:pt>
                <c:pt idx="30">
                  <c:v>11</c:v>
                </c:pt>
                <c:pt idx="31">
                  <c:v>11</c:v>
                </c:pt>
                <c:pt idx="32">
                  <c:v>24</c:v>
                </c:pt>
                <c:pt idx="33">
                  <c:v>36</c:v>
                </c:pt>
                <c:pt idx="34">
                  <c:v>45</c:v>
                </c:pt>
                <c:pt idx="35">
                  <c:v>52</c:v>
                </c:pt>
                <c:pt idx="36">
                  <c:v>13</c:v>
                </c:pt>
                <c:pt idx="37">
                  <c:v>69</c:v>
                </c:pt>
                <c:pt idx="38">
                  <c:v>901</c:v>
                </c:pt>
                <c:pt idx="39">
                  <c:v>46</c:v>
                </c:pt>
                <c:pt idx="40">
                  <c:v>72</c:v>
                </c:pt>
                <c:pt idx="41">
                  <c:v>51</c:v>
                </c:pt>
                <c:pt idx="42">
                  <c:v>43</c:v>
                </c:pt>
                <c:pt idx="43">
                  <c:v>46</c:v>
                </c:pt>
                <c:pt idx="44">
                  <c:v>25</c:v>
                </c:pt>
                <c:pt idx="45">
                  <c:v>36</c:v>
                </c:pt>
                <c:pt idx="46">
                  <c:v>197</c:v>
                </c:pt>
                <c:pt idx="47">
                  <c:v>3</c:v>
                </c:pt>
                <c:pt idx="48">
                  <c:v>77</c:v>
                </c:pt>
                <c:pt idx="49">
                  <c:v>27</c:v>
                </c:pt>
                <c:pt idx="50">
                  <c:v>14</c:v>
                </c:pt>
                <c:pt idx="51">
                  <c:v>262</c:v>
                </c:pt>
                <c:pt idx="52">
                  <c:v>36</c:v>
                </c:pt>
                <c:pt idx="53">
                  <c:v>377</c:v>
                </c:pt>
                <c:pt idx="54">
                  <c:v>73</c:v>
                </c:pt>
                <c:pt idx="55">
                  <c:v>289</c:v>
                </c:pt>
                <c:pt idx="56">
                  <c:v>21</c:v>
                </c:pt>
                <c:pt idx="57">
                  <c:v>109</c:v>
                </c:pt>
                <c:pt idx="58">
                  <c:v>37</c:v>
                </c:pt>
                <c:pt idx="59">
                  <c:v>119</c:v>
                </c:pt>
                <c:pt idx="60">
                  <c:v>53</c:v>
                </c:pt>
                <c:pt idx="61">
                  <c:v>175</c:v>
                </c:pt>
                <c:pt idx="62">
                  <c:v>174</c:v>
                </c:pt>
                <c:pt idx="63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Sheet2!$A$2:$A$65</c:f>
              <c:numCache>
                <c:formatCode>m/d/yyyy</c:formatCode>
                <c:ptCount val="6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41366</c:v>
                </c:pt>
                <c:pt idx="14">
                  <c:v>41374</c:v>
                </c:pt>
                <c:pt idx="15">
                  <c:v>41382</c:v>
                </c:pt>
                <c:pt idx="16">
                  <c:v>41387</c:v>
                </c:pt>
                <c:pt idx="17">
                  <c:v>41397</c:v>
                </c:pt>
                <c:pt idx="18">
                  <c:v>41402</c:v>
                </c:pt>
                <c:pt idx="19">
                  <c:v>41407</c:v>
                </c:pt>
                <c:pt idx="20">
                  <c:v>41416</c:v>
                </c:pt>
                <c:pt idx="21">
                  <c:v>41424</c:v>
                </c:pt>
                <c:pt idx="22">
                  <c:v>41431</c:v>
                </c:pt>
                <c:pt idx="23">
                  <c:v>41437</c:v>
                </c:pt>
                <c:pt idx="24">
                  <c:v>41445</c:v>
                </c:pt>
                <c:pt idx="25">
                  <c:v>41449</c:v>
                </c:pt>
                <c:pt idx="26">
                  <c:v>41366</c:v>
                </c:pt>
                <c:pt idx="27">
                  <c:v>41374</c:v>
                </c:pt>
                <c:pt idx="28">
                  <c:v>41382</c:v>
                </c:pt>
                <c:pt idx="29">
                  <c:v>41387</c:v>
                </c:pt>
                <c:pt idx="30">
                  <c:v>41397</c:v>
                </c:pt>
                <c:pt idx="31">
                  <c:v>41402</c:v>
                </c:pt>
                <c:pt idx="32">
                  <c:v>41407</c:v>
                </c:pt>
                <c:pt idx="33">
                  <c:v>41416</c:v>
                </c:pt>
                <c:pt idx="34">
                  <c:v>41424</c:v>
                </c:pt>
                <c:pt idx="35">
                  <c:v>41431</c:v>
                </c:pt>
                <c:pt idx="36">
                  <c:v>41437</c:v>
                </c:pt>
                <c:pt idx="37">
                  <c:v>41445</c:v>
                </c:pt>
                <c:pt idx="38">
                  <c:v>41449</c:v>
                </c:pt>
                <c:pt idx="39" formatCode="m/d/yy;@">
                  <c:v>41365</c:v>
                </c:pt>
                <c:pt idx="40">
                  <c:v>41366</c:v>
                </c:pt>
                <c:pt idx="41">
                  <c:v>41373</c:v>
                </c:pt>
                <c:pt idx="42">
                  <c:v>41374</c:v>
                </c:pt>
                <c:pt idx="43">
                  <c:v>41381</c:v>
                </c:pt>
                <c:pt idx="44">
                  <c:v>41382</c:v>
                </c:pt>
                <c:pt idx="45">
                  <c:v>41388</c:v>
                </c:pt>
                <c:pt idx="46">
                  <c:v>41390</c:v>
                </c:pt>
                <c:pt idx="47">
                  <c:v>41393</c:v>
                </c:pt>
                <c:pt idx="48">
                  <c:v>41397</c:v>
                </c:pt>
                <c:pt idx="49">
                  <c:v>41402</c:v>
                </c:pt>
                <c:pt idx="50">
                  <c:v>41403</c:v>
                </c:pt>
                <c:pt idx="51">
                  <c:v>41409</c:v>
                </c:pt>
                <c:pt idx="52">
                  <c:v>41417</c:v>
                </c:pt>
                <c:pt idx="53">
                  <c:v>41418</c:v>
                </c:pt>
                <c:pt idx="54">
                  <c:v>41424</c:v>
                </c:pt>
                <c:pt idx="55">
                  <c:v>41425</c:v>
                </c:pt>
                <c:pt idx="56">
                  <c:v>41431</c:v>
                </c:pt>
                <c:pt idx="57">
                  <c:v>41432</c:v>
                </c:pt>
                <c:pt idx="58">
                  <c:v>41437</c:v>
                </c:pt>
                <c:pt idx="59">
                  <c:v>41439</c:v>
                </c:pt>
                <c:pt idx="60">
                  <c:v>41445</c:v>
                </c:pt>
                <c:pt idx="61">
                  <c:v>41447</c:v>
                </c:pt>
                <c:pt idx="62">
                  <c:v>41449</c:v>
                </c:pt>
                <c:pt idx="63">
                  <c:v>41452</c:v>
                </c:pt>
              </c:numCache>
            </c:numRef>
          </c:cat>
          <c:val>
            <c:numRef>
              <c:f>Sheet2!$D$2:$D$65</c:f>
              <c:numCache>
                <c:formatCode>General</c:formatCode>
                <c:ptCount val="64"/>
                <c:pt idx="0">
                  <c:v>9</c:v>
                </c:pt>
                <c:pt idx="1">
                  <c:v>0</c:v>
                </c:pt>
                <c:pt idx="2">
                  <c:v>75</c:v>
                </c:pt>
                <c:pt idx="3">
                  <c:v>1</c:v>
                </c:pt>
                <c:pt idx="4">
                  <c:v>7</c:v>
                </c:pt>
                <c:pt idx="5">
                  <c:v>238</c:v>
                </c:pt>
                <c:pt idx="6">
                  <c:v>48</c:v>
                </c:pt>
                <c:pt idx="7">
                  <c:v>0</c:v>
                </c:pt>
                <c:pt idx="8">
                  <c:v>67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22</c:v>
                </c:pt>
                <c:pt idx="14">
                  <c:v>8</c:v>
                </c:pt>
                <c:pt idx="15">
                  <c:v>72</c:v>
                </c:pt>
                <c:pt idx="16">
                  <c:v>91</c:v>
                </c:pt>
                <c:pt idx="17">
                  <c:v>0</c:v>
                </c:pt>
                <c:pt idx="18">
                  <c:v>113</c:v>
                </c:pt>
                <c:pt idx="19">
                  <c:v>10</c:v>
                </c:pt>
                <c:pt idx="20">
                  <c:v>27</c:v>
                </c:pt>
                <c:pt idx="21">
                  <c:v>189</c:v>
                </c:pt>
                <c:pt idx="22">
                  <c:v>10</c:v>
                </c:pt>
                <c:pt idx="23">
                  <c:v>20</c:v>
                </c:pt>
                <c:pt idx="24">
                  <c:v>19</c:v>
                </c:pt>
                <c:pt idx="25">
                  <c:v>2</c:v>
                </c:pt>
                <c:pt idx="26">
                  <c:v>31</c:v>
                </c:pt>
                <c:pt idx="27">
                  <c:v>1</c:v>
                </c:pt>
                <c:pt idx="28">
                  <c:v>35</c:v>
                </c:pt>
                <c:pt idx="29">
                  <c:v>7</c:v>
                </c:pt>
                <c:pt idx="30">
                  <c:v>9</c:v>
                </c:pt>
                <c:pt idx="31">
                  <c:v>16</c:v>
                </c:pt>
                <c:pt idx="32">
                  <c:v>33</c:v>
                </c:pt>
                <c:pt idx="33">
                  <c:v>57</c:v>
                </c:pt>
                <c:pt idx="34">
                  <c:v>25</c:v>
                </c:pt>
                <c:pt idx="35">
                  <c:v>15</c:v>
                </c:pt>
                <c:pt idx="36">
                  <c:v>11</c:v>
                </c:pt>
                <c:pt idx="37">
                  <c:v>56</c:v>
                </c:pt>
                <c:pt idx="38">
                  <c:v>746</c:v>
                </c:pt>
                <c:pt idx="39">
                  <c:v>16</c:v>
                </c:pt>
                <c:pt idx="40">
                  <c:v>48</c:v>
                </c:pt>
                <c:pt idx="41">
                  <c:v>13</c:v>
                </c:pt>
                <c:pt idx="42">
                  <c:v>17</c:v>
                </c:pt>
                <c:pt idx="43">
                  <c:v>33</c:v>
                </c:pt>
                <c:pt idx="44">
                  <c:v>27</c:v>
                </c:pt>
                <c:pt idx="45">
                  <c:v>23</c:v>
                </c:pt>
                <c:pt idx="46">
                  <c:v>157</c:v>
                </c:pt>
                <c:pt idx="47">
                  <c:v>14</c:v>
                </c:pt>
                <c:pt idx="48">
                  <c:v>5</c:v>
                </c:pt>
                <c:pt idx="49">
                  <c:v>44</c:v>
                </c:pt>
                <c:pt idx="50">
                  <c:v>2</c:v>
                </c:pt>
                <c:pt idx="51">
                  <c:v>51</c:v>
                </c:pt>
                <c:pt idx="52">
                  <c:v>22</c:v>
                </c:pt>
                <c:pt idx="53">
                  <c:v>110</c:v>
                </c:pt>
                <c:pt idx="54">
                  <c:v>40</c:v>
                </c:pt>
                <c:pt idx="55">
                  <c:v>188</c:v>
                </c:pt>
                <c:pt idx="56">
                  <c:v>11</c:v>
                </c:pt>
                <c:pt idx="57">
                  <c:v>107</c:v>
                </c:pt>
                <c:pt idx="58">
                  <c:v>14</c:v>
                </c:pt>
                <c:pt idx="59">
                  <c:v>60</c:v>
                </c:pt>
                <c:pt idx="60">
                  <c:v>17</c:v>
                </c:pt>
                <c:pt idx="61">
                  <c:v>31</c:v>
                </c:pt>
                <c:pt idx="62">
                  <c:v>14</c:v>
                </c:pt>
                <c:pt idx="63">
                  <c:v>46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Sheet2!$A$2:$A$65</c:f>
              <c:numCache>
                <c:formatCode>m/d/yyyy</c:formatCode>
                <c:ptCount val="6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41366</c:v>
                </c:pt>
                <c:pt idx="14">
                  <c:v>41374</c:v>
                </c:pt>
                <c:pt idx="15">
                  <c:v>41382</c:v>
                </c:pt>
                <c:pt idx="16">
                  <c:v>41387</c:v>
                </c:pt>
                <c:pt idx="17">
                  <c:v>41397</c:v>
                </c:pt>
                <c:pt idx="18">
                  <c:v>41402</c:v>
                </c:pt>
                <c:pt idx="19">
                  <c:v>41407</c:v>
                </c:pt>
                <c:pt idx="20">
                  <c:v>41416</c:v>
                </c:pt>
                <c:pt idx="21">
                  <c:v>41424</c:v>
                </c:pt>
                <c:pt idx="22">
                  <c:v>41431</c:v>
                </c:pt>
                <c:pt idx="23">
                  <c:v>41437</c:v>
                </c:pt>
                <c:pt idx="24">
                  <c:v>41445</c:v>
                </c:pt>
                <c:pt idx="25">
                  <c:v>41449</c:v>
                </c:pt>
                <c:pt idx="26">
                  <c:v>41366</c:v>
                </c:pt>
                <c:pt idx="27">
                  <c:v>41374</c:v>
                </c:pt>
                <c:pt idx="28">
                  <c:v>41382</c:v>
                </c:pt>
                <c:pt idx="29">
                  <c:v>41387</c:v>
                </c:pt>
                <c:pt idx="30">
                  <c:v>41397</c:v>
                </c:pt>
                <c:pt idx="31">
                  <c:v>41402</c:v>
                </c:pt>
                <c:pt idx="32">
                  <c:v>41407</c:v>
                </c:pt>
                <c:pt idx="33">
                  <c:v>41416</c:v>
                </c:pt>
                <c:pt idx="34">
                  <c:v>41424</c:v>
                </c:pt>
                <c:pt idx="35">
                  <c:v>41431</c:v>
                </c:pt>
                <c:pt idx="36">
                  <c:v>41437</c:v>
                </c:pt>
                <c:pt idx="37">
                  <c:v>41445</c:v>
                </c:pt>
                <c:pt idx="38">
                  <c:v>41449</c:v>
                </c:pt>
                <c:pt idx="39" formatCode="m/d/yy;@">
                  <c:v>41365</c:v>
                </c:pt>
                <c:pt idx="40">
                  <c:v>41366</c:v>
                </c:pt>
                <c:pt idx="41">
                  <c:v>41373</c:v>
                </c:pt>
                <c:pt idx="42">
                  <c:v>41374</c:v>
                </c:pt>
                <c:pt idx="43">
                  <c:v>41381</c:v>
                </c:pt>
                <c:pt idx="44">
                  <c:v>41382</c:v>
                </c:pt>
                <c:pt idx="45">
                  <c:v>41388</c:v>
                </c:pt>
                <c:pt idx="46">
                  <c:v>41390</c:v>
                </c:pt>
                <c:pt idx="47">
                  <c:v>41393</c:v>
                </c:pt>
                <c:pt idx="48">
                  <c:v>41397</c:v>
                </c:pt>
                <c:pt idx="49">
                  <c:v>41402</c:v>
                </c:pt>
                <c:pt idx="50">
                  <c:v>41403</c:v>
                </c:pt>
                <c:pt idx="51">
                  <c:v>41409</c:v>
                </c:pt>
                <c:pt idx="52">
                  <c:v>41417</c:v>
                </c:pt>
                <c:pt idx="53">
                  <c:v>41418</c:v>
                </c:pt>
                <c:pt idx="54">
                  <c:v>41424</c:v>
                </c:pt>
                <c:pt idx="55">
                  <c:v>41425</c:v>
                </c:pt>
                <c:pt idx="56">
                  <c:v>41431</c:v>
                </c:pt>
                <c:pt idx="57">
                  <c:v>41432</c:v>
                </c:pt>
                <c:pt idx="58">
                  <c:v>41437</c:v>
                </c:pt>
                <c:pt idx="59">
                  <c:v>41439</c:v>
                </c:pt>
                <c:pt idx="60">
                  <c:v>41445</c:v>
                </c:pt>
                <c:pt idx="61">
                  <c:v>41447</c:v>
                </c:pt>
                <c:pt idx="62">
                  <c:v>41449</c:v>
                </c:pt>
                <c:pt idx="63">
                  <c:v>41452</c:v>
                </c:pt>
              </c:numCache>
            </c:numRef>
          </c:cat>
          <c:val>
            <c:numRef>
              <c:f>Sheet2!$F$2:$F$65</c:f>
              <c:numCache>
                <c:formatCode>General</c:formatCode>
                <c:ptCount val="64"/>
                <c:pt idx="0">
                  <c:v>10</c:v>
                </c:pt>
                <c:pt idx="1">
                  <c:v>19</c:v>
                </c:pt>
                <c:pt idx="2">
                  <c:v>184</c:v>
                </c:pt>
                <c:pt idx="3">
                  <c:v>0</c:v>
                </c:pt>
                <c:pt idx="4">
                  <c:v>2</c:v>
                </c:pt>
                <c:pt idx="5">
                  <c:v>44</c:v>
                </c:pt>
                <c:pt idx="6">
                  <c:v>11</c:v>
                </c:pt>
                <c:pt idx="7">
                  <c:v>1</c:v>
                </c:pt>
                <c:pt idx="8">
                  <c:v>25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11</c:v>
                </c:pt>
                <c:pt idx="13">
                  <c:v>40</c:v>
                </c:pt>
                <c:pt idx="14">
                  <c:v>5</c:v>
                </c:pt>
                <c:pt idx="15">
                  <c:v>35</c:v>
                </c:pt>
                <c:pt idx="16">
                  <c:v>18</c:v>
                </c:pt>
                <c:pt idx="17">
                  <c:v>2</c:v>
                </c:pt>
                <c:pt idx="18">
                  <c:v>58</c:v>
                </c:pt>
                <c:pt idx="19">
                  <c:v>2</c:v>
                </c:pt>
                <c:pt idx="20">
                  <c:v>38</c:v>
                </c:pt>
                <c:pt idx="21">
                  <c:v>66</c:v>
                </c:pt>
                <c:pt idx="22">
                  <c:v>5</c:v>
                </c:pt>
                <c:pt idx="23">
                  <c:v>9</c:v>
                </c:pt>
                <c:pt idx="24">
                  <c:v>37</c:v>
                </c:pt>
                <c:pt idx="25">
                  <c:v>3</c:v>
                </c:pt>
                <c:pt idx="26">
                  <c:v>41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11</c:v>
                </c:pt>
                <c:pt idx="31">
                  <c:v>13</c:v>
                </c:pt>
                <c:pt idx="32">
                  <c:v>10</c:v>
                </c:pt>
                <c:pt idx="33">
                  <c:v>71</c:v>
                </c:pt>
                <c:pt idx="34">
                  <c:v>75</c:v>
                </c:pt>
                <c:pt idx="35">
                  <c:v>29</c:v>
                </c:pt>
                <c:pt idx="36">
                  <c:v>41</c:v>
                </c:pt>
                <c:pt idx="37">
                  <c:v>22</c:v>
                </c:pt>
                <c:pt idx="38">
                  <c:v>634</c:v>
                </c:pt>
                <c:pt idx="39">
                  <c:v>11</c:v>
                </c:pt>
                <c:pt idx="40">
                  <c:v>23</c:v>
                </c:pt>
                <c:pt idx="41">
                  <c:v>27</c:v>
                </c:pt>
                <c:pt idx="42">
                  <c:v>12</c:v>
                </c:pt>
                <c:pt idx="43">
                  <c:v>6</c:v>
                </c:pt>
                <c:pt idx="44">
                  <c:v>106</c:v>
                </c:pt>
                <c:pt idx="45">
                  <c:v>21</c:v>
                </c:pt>
                <c:pt idx="46">
                  <c:v>107</c:v>
                </c:pt>
                <c:pt idx="47">
                  <c:v>10</c:v>
                </c:pt>
                <c:pt idx="48">
                  <c:v>2</c:v>
                </c:pt>
                <c:pt idx="49">
                  <c:v>20</c:v>
                </c:pt>
                <c:pt idx="50">
                  <c:v>1</c:v>
                </c:pt>
                <c:pt idx="51">
                  <c:v>12</c:v>
                </c:pt>
                <c:pt idx="52">
                  <c:v>15</c:v>
                </c:pt>
                <c:pt idx="53">
                  <c:v>38</c:v>
                </c:pt>
                <c:pt idx="54">
                  <c:v>288</c:v>
                </c:pt>
                <c:pt idx="55">
                  <c:v>88</c:v>
                </c:pt>
                <c:pt idx="56">
                  <c:v>13</c:v>
                </c:pt>
                <c:pt idx="57">
                  <c:v>36</c:v>
                </c:pt>
                <c:pt idx="58">
                  <c:v>8</c:v>
                </c:pt>
                <c:pt idx="59">
                  <c:v>59</c:v>
                </c:pt>
                <c:pt idx="60">
                  <c:v>31</c:v>
                </c:pt>
                <c:pt idx="61">
                  <c:v>14</c:v>
                </c:pt>
                <c:pt idx="62">
                  <c:v>27</c:v>
                </c:pt>
                <c:pt idx="63">
                  <c:v>38</c:v>
                </c:pt>
              </c:numCache>
            </c:numRef>
          </c:val>
        </c:ser>
        <c:marker val="1"/>
        <c:axId val="96373376"/>
        <c:axId val="96391936"/>
      </c:lineChart>
      <c:dateAx>
        <c:axId val="963733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391936"/>
        <c:crosses val="autoZero"/>
        <c:auto val="1"/>
        <c:lblOffset val="100"/>
      </c:dateAx>
      <c:valAx>
        <c:axId val="96391936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373376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705"/>
        </c:manualLayout>
      </c:layout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Sheet2!$A$2:$A$65</c:f>
              <c:numCache>
                <c:formatCode>m/d/yyyy</c:formatCode>
                <c:ptCount val="6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41366</c:v>
                </c:pt>
                <c:pt idx="14">
                  <c:v>41374</c:v>
                </c:pt>
                <c:pt idx="15">
                  <c:v>41382</c:v>
                </c:pt>
                <c:pt idx="16">
                  <c:v>41387</c:v>
                </c:pt>
                <c:pt idx="17">
                  <c:v>41397</c:v>
                </c:pt>
                <c:pt idx="18">
                  <c:v>41402</c:v>
                </c:pt>
                <c:pt idx="19">
                  <c:v>41407</c:v>
                </c:pt>
                <c:pt idx="20">
                  <c:v>41416</c:v>
                </c:pt>
                <c:pt idx="21">
                  <c:v>41424</c:v>
                </c:pt>
                <c:pt idx="22">
                  <c:v>41431</c:v>
                </c:pt>
                <c:pt idx="23">
                  <c:v>41437</c:v>
                </c:pt>
                <c:pt idx="24">
                  <c:v>41445</c:v>
                </c:pt>
                <c:pt idx="25">
                  <c:v>41449</c:v>
                </c:pt>
                <c:pt idx="26">
                  <c:v>41366</c:v>
                </c:pt>
                <c:pt idx="27">
                  <c:v>41374</c:v>
                </c:pt>
                <c:pt idx="28">
                  <c:v>41382</c:v>
                </c:pt>
                <c:pt idx="29">
                  <c:v>41387</c:v>
                </c:pt>
                <c:pt idx="30">
                  <c:v>41397</c:v>
                </c:pt>
                <c:pt idx="31">
                  <c:v>41402</c:v>
                </c:pt>
                <c:pt idx="32">
                  <c:v>41407</c:v>
                </c:pt>
                <c:pt idx="33">
                  <c:v>41416</c:v>
                </c:pt>
                <c:pt idx="34">
                  <c:v>41424</c:v>
                </c:pt>
                <c:pt idx="35">
                  <c:v>41431</c:v>
                </c:pt>
                <c:pt idx="36">
                  <c:v>41437</c:v>
                </c:pt>
                <c:pt idx="37">
                  <c:v>41445</c:v>
                </c:pt>
                <c:pt idx="38">
                  <c:v>41449</c:v>
                </c:pt>
                <c:pt idx="39" formatCode="m/d/yy;@">
                  <c:v>41365</c:v>
                </c:pt>
                <c:pt idx="40">
                  <c:v>41366</c:v>
                </c:pt>
                <c:pt idx="41">
                  <c:v>41373</c:v>
                </c:pt>
                <c:pt idx="42">
                  <c:v>41374</c:v>
                </c:pt>
                <c:pt idx="43">
                  <c:v>41381</c:v>
                </c:pt>
                <c:pt idx="44">
                  <c:v>41382</c:v>
                </c:pt>
                <c:pt idx="45">
                  <c:v>41388</c:v>
                </c:pt>
                <c:pt idx="46">
                  <c:v>41390</c:v>
                </c:pt>
                <c:pt idx="47">
                  <c:v>41393</c:v>
                </c:pt>
                <c:pt idx="48">
                  <c:v>41397</c:v>
                </c:pt>
                <c:pt idx="49">
                  <c:v>41402</c:v>
                </c:pt>
                <c:pt idx="50">
                  <c:v>41403</c:v>
                </c:pt>
                <c:pt idx="51">
                  <c:v>41409</c:v>
                </c:pt>
                <c:pt idx="52">
                  <c:v>41417</c:v>
                </c:pt>
                <c:pt idx="53">
                  <c:v>41418</c:v>
                </c:pt>
                <c:pt idx="54">
                  <c:v>41424</c:v>
                </c:pt>
                <c:pt idx="55">
                  <c:v>41425</c:v>
                </c:pt>
                <c:pt idx="56">
                  <c:v>41431</c:v>
                </c:pt>
                <c:pt idx="57">
                  <c:v>41432</c:v>
                </c:pt>
                <c:pt idx="58">
                  <c:v>41437</c:v>
                </c:pt>
                <c:pt idx="59">
                  <c:v>41439</c:v>
                </c:pt>
                <c:pt idx="60">
                  <c:v>41445</c:v>
                </c:pt>
                <c:pt idx="61">
                  <c:v>41447</c:v>
                </c:pt>
                <c:pt idx="62">
                  <c:v>41449</c:v>
                </c:pt>
                <c:pt idx="63">
                  <c:v>41452</c:v>
                </c:pt>
              </c:numCache>
            </c:numRef>
          </c:cat>
          <c:val>
            <c:numRef>
              <c:f>Sheet2!$C$2:$C$65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8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10</c:v>
                </c:pt>
                <c:pt idx="46">
                  <c:v>31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14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Sheet2!$A$2:$A$65</c:f>
              <c:numCache>
                <c:formatCode>m/d/yyyy</c:formatCode>
                <c:ptCount val="6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41366</c:v>
                </c:pt>
                <c:pt idx="14">
                  <c:v>41374</c:v>
                </c:pt>
                <c:pt idx="15">
                  <c:v>41382</c:v>
                </c:pt>
                <c:pt idx="16">
                  <c:v>41387</c:v>
                </c:pt>
                <c:pt idx="17">
                  <c:v>41397</c:v>
                </c:pt>
                <c:pt idx="18">
                  <c:v>41402</c:v>
                </c:pt>
                <c:pt idx="19">
                  <c:v>41407</c:v>
                </c:pt>
                <c:pt idx="20">
                  <c:v>41416</c:v>
                </c:pt>
                <c:pt idx="21">
                  <c:v>41424</c:v>
                </c:pt>
                <c:pt idx="22">
                  <c:v>41431</c:v>
                </c:pt>
                <c:pt idx="23">
                  <c:v>41437</c:v>
                </c:pt>
                <c:pt idx="24">
                  <c:v>41445</c:v>
                </c:pt>
                <c:pt idx="25">
                  <c:v>41449</c:v>
                </c:pt>
                <c:pt idx="26">
                  <c:v>41366</c:v>
                </c:pt>
                <c:pt idx="27">
                  <c:v>41374</c:v>
                </c:pt>
                <c:pt idx="28">
                  <c:v>41382</c:v>
                </c:pt>
                <c:pt idx="29">
                  <c:v>41387</c:v>
                </c:pt>
                <c:pt idx="30">
                  <c:v>41397</c:v>
                </c:pt>
                <c:pt idx="31">
                  <c:v>41402</c:v>
                </c:pt>
                <c:pt idx="32">
                  <c:v>41407</c:v>
                </c:pt>
                <c:pt idx="33">
                  <c:v>41416</c:v>
                </c:pt>
                <c:pt idx="34">
                  <c:v>41424</c:v>
                </c:pt>
                <c:pt idx="35">
                  <c:v>41431</c:v>
                </c:pt>
                <c:pt idx="36">
                  <c:v>41437</c:v>
                </c:pt>
                <c:pt idx="37">
                  <c:v>41445</c:v>
                </c:pt>
                <c:pt idx="38">
                  <c:v>41449</c:v>
                </c:pt>
                <c:pt idx="39" formatCode="m/d/yy;@">
                  <c:v>41365</c:v>
                </c:pt>
                <c:pt idx="40">
                  <c:v>41366</c:v>
                </c:pt>
                <c:pt idx="41">
                  <c:v>41373</c:v>
                </c:pt>
                <c:pt idx="42">
                  <c:v>41374</c:v>
                </c:pt>
                <c:pt idx="43">
                  <c:v>41381</c:v>
                </c:pt>
                <c:pt idx="44">
                  <c:v>41382</c:v>
                </c:pt>
                <c:pt idx="45">
                  <c:v>41388</c:v>
                </c:pt>
                <c:pt idx="46">
                  <c:v>41390</c:v>
                </c:pt>
                <c:pt idx="47">
                  <c:v>41393</c:v>
                </c:pt>
                <c:pt idx="48">
                  <c:v>41397</c:v>
                </c:pt>
                <c:pt idx="49">
                  <c:v>41402</c:v>
                </c:pt>
                <c:pt idx="50">
                  <c:v>41403</c:v>
                </c:pt>
                <c:pt idx="51">
                  <c:v>41409</c:v>
                </c:pt>
                <c:pt idx="52">
                  <c:v>41417</c:v>
                </c:pt>
                <c:pt idx="53">
                  <c:v>41418</c:v>
                </c:pt>
                <c:pt idx="54">
                  <c:v>41424</c:v>
                </c:pt>
                <c:pt idx="55">
                  <c:v>41425</c:v>
                </c:pt>
                <c:pt idx="56">
                  <c:v>41431</c:v>
                </c:pt>
                <c:pt idx="57">
                  <c:v>41432</c:v>
                </c:pt>
                <c:pt idx="58">
                  <c:v>41437</c:v>
                </c:pt>
                <c:pt idx="59">
                  <c:v>41439</c:v>
                </c:pt>
                <c:pt idx="60">
                  <c:v>41445</c:v>
                </c:pt>
                <c:pt idx="61">
                  <c:v>41447</c:v>
                </c:pt>
                <c:pt idx="62">
                  <c:v>41449</c:v>
                </c:pt>
                <c:pt idx="63">
                  <c:v>41452</c:v>
                </c:pt>
              </c:numCache>
            </c:numRef>
          </c:cat>
          <c:val>
            <c:numRef>
              <c:f>Sheet2!$E$2:$E$65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4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7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Sheet2!$A$2:$A$65</c:f>
              <c:numCache>
                <c:formatCode>m/d/yyyy</c:formatCode>
                <c:ptCount val="6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41366</c:v>
                </c:pt>
                <c:pt idx="14">
                  <c:v>41374</c:v>
                </c:pt>
                <c:pt idx="15">
                  <c:v>41382</c:v>
                </c:pt>
                <c:pt idx="16">
                  <c:v>41387</c:v>
                </c:pt>
                <c:pt idx="17">
                  <c:v>41397</c:v>
                </c:pt>
                <c:pt idx="18">
                  <c:v>41402</c:v>
                </c:pt>
                <c:pt idx="19">
                  <c:v>41407</c:v>
                </c:pt>
                <c:pt idx="20">
                  <c:v>41416</c:v>
                </c:pt>
                <c:pt idx="21">
                  <c:v>41424</c:v>
                </c:pt>
                <c:pt idx="22">
                  <c:v>41431</c:v>
                </c:pt>
                <c:pt idx="23">
                  <c:v>41437</c:v>
                </c:pt>
                <c:pt idx="24">
                  <c:v>41445</c:v>
                </c:pt>
                <c:pt idx="25">
                  <c:v>41449</c:v>
                </c:pt>
                <c:pt idx="26">
                  <c:v>41366</c:v>
                </c:pt>
                <c:pt idx="27">
                  <c:v>41374</c:v>
                </c:pt>
                <c:pt idx="28">
                  <c:v>41382</c:v>
                </c:pt>
                <c:pt idx="29">
                  <c:v>41387</c:v>
                </c:pt>
                <c:pt idx="30">
                  <c:v>41397</c:v>
                </c:pt>
                <c:pt idx="31">
                  <c:v>41402</c:v>
                </c:pt>
                <c:pt idx="32">
                  <c:v>41407</c:v>
                </c:pt>
                <c:pt idx="33">
                  <c:v>41416</c:v>
                </c:pt>
                <c:pt idx="34">
                  <c:v>41424</c:v>
                </c:pt>
                <c:pt idx="35">
                  <c:v>41431</c:v>
                </c:pt>
                <c:pt idx="36">
                  <c:v>41437</c:v>
                </c:pt>
                <c:pt idx="37">
                  <c:v>41445</c:v>
                </c:pt>
                <c:pt idx="38">
                  <c:v>41449</c:v>
                </c:pt>
                <c:pt idx="39" formatCode="m/d/yy;@">
                  <c:v>41365</c:v>
                </c:pt>
                <c:pt idx="40">
                  <c:v>41366</c:v>
                </c:pt>
                <c:pt idx="41">
                  <c:v>41373</c:v>
                </c:pt>
                <c:pt idx="42">
                  <c:v>41374</c:v>
                </c:pt>
                <c:pt idx="43">
                  <c:v>41381</c:v>
                </c:pt>
                <c:pt idx="44">
                  <c:v>41382</c:v>
                </c:pt>
                <c:pt idx="45">
                  <c:v>41388</c:v>
                </c:pt>
                <c:pt idx="46">
                  <c:v>41390</c:v>
                </c:pt>
                <c:pt idx="47">
                  <c:v>41393</c:v>
                </c:pt>
                <c:pt idx="48">
                  <c:v>41397</c:v>
                </c:pt>
                <c:pt idx="49">
                  <c:v>41402</c:v>
                </c:pt>
                <c:pt idx="50">
                  <c:v>41403</c:v>
                </c:pt>
                <c:pt idx="51">
                  <c:v>41409</c:v>
                </c:pt>
                <c:pt idx="52">
                  <c:v>41417</c:v>
                </c:pt>
                <c:pt idx="53">
                  <c:v>41418</c:v>
                </c:pt>
                <c:pt idx="54">
                  <c:v>41424</c:v>
                </c:pt>
                <c:pt idx="55">
                  <c:v>41425</c:v>
                </c:pt>
                <c:pt idx="56">
                  <c:v>41431</c:v>
                </c:pt>
                <c:pt idx="57">
                  <c:v>41432</c:v>
                </c:pt>
                <c:pt idx="58">
                  <c:v>41437</c:v>
                </c:pt>
                <c:pt idx="59">
                  <c:v>41439</c:v>
                </c:pt>
                <c:pt idx="60">
                  <c:v>41445</c:v>
                </c:pt>
                <c:pt idx="61">
                  <c:v>41447</c:v>
                </c:pt>
                <c:pt idx="62">
                  <c:v>41449</c:v>
                </c:pt>
                <c:pt idx="63">
                  <c:v>41452</c:v>
                </c:pt>
              </c:numCache>
            </c:numRef>
          </c:cat>
          <c:val>
            <c:numRef>
              <c:f>Sheet2!$G$2:$G$65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8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</c:numCache>
            </c:numRef>
          </c:val>
        </c:ser>
        <c:marker val="1"/>
        <c:axId val="96647040"/>
        <c:axId val="96649216"/>
      </c:lineChart>
      <c:dateAx>
        <c:axId val="9664704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649216"/>
        <c:crosses val="autoZero"/>
        <c:auto val="1"/>
        <c:lblOffset val="100"/>
      </c:dateAx>
      <c:valAx>
        <c:axId val="9664921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647040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1"/>
          <c:order val="0"/>
          <c:tx>
            <c:strRef>
              <c:f>TP!$Z$3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TP!$Z$4:$Z$29</c:f>
              <c:numCache>
                <c:formatCode>General</c:formatCode>
                <c:ptCount val="2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54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13</c:v>
                </c:pt>
                <c:pt idx="19">
                  <c:v>26</c:v>
                </c:pt>
                <c:pt idx="20">
                  <c:v>7</c:v>
                </c:pt>
                <c:pt idx="21">
                  <c:v>0</c:v>
                </c:pt>
                <c:pt idx="22">
                  <c:v>18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</c:ser>
        <c:marker val="1"/>
        <c:axId val="92424064"/>
        <c:axId val="92807168"/>
      </c:lineChart>
      <c:dateAx>
        <c:axId val="924240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2807168"/>
        <c:crosses val="autoZero"/>
        <c:auto val="1"/>
        <c:lblOffset val="100"/>
      </c:dateAx>
      <c:valAx>
        <c:axId val="92807168"/>
        <c:scaling>
          <c:orientation val="minMax"/>
          <c:max val="4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2424064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1522058565717853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5328"/>
          <c:h val="0.72652892978289996"/>
        </c:manualLayout>
      </c:layout>
      <c:lineChart>
        <c:grouping val="standard"/>
        <c:ser>
          <c:idx val="0"/>
          <c:order val="0"/>
          <c:tx>
            <c:strRef>
              <c:f>TP!$B$63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TP!$B$64:$B$76</c:f>
              <c:numCache>
                <c:formatCode>General</c:formatCode>
                <c:ptCount val="13"/>
                <c:pt idx="0">
                  <c:v>157</c:v>
                </c:pt>
                <c:pt idx="1">
                  <c:v>454</c:v>
                </c:pt>
                <c:pt idx="2">
                  <c:v>39</c:v>
                </c:pt>
                <c:pt idx="3">
                  <c:v>306</c:v>
                </c:pt>
                <c:pt idx="4">
                  <c:v>404</c:v>
                </c:pt>
                <c:pt idx="5">
                  <c:v>430</c:v>
                </c:pt>
                <c:pt idx="6">
                  <c:v>353</c:v>
                </c:pt>
                <c:pt idx="7">
                  <c:v>182</c:v>
                </c:pt>
                <c:pt idx="8">
                  <c:v>195</c:v>
                </c:pt>
                <c:pt idx="9">
                  <c:v>218</c:v>
                </c:pt>
                <c:pt idx="10">
                  <c:v>3</c:v>
                </c:pt>
                <c:pt idx="11">
                  <c:v>1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TP!$D$63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TP!$D$64:$D$76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27</c:v>
                </c:pt>
                <c:pt idx="3">
                  <c:v>204</c:v>
                </c:pt>
                <c:pt idx="4">
                  <c:v>208</c:v>
                </c:pt>
                <c:pt idx="5">
                  <c:v>173</c:v>
                </c:pt>
                <c:pt idx="6">
                  <c:v>210</c:v>
                </c:pt>
                <c:pt idx="7">
                  <c:v>93</c:v>
                </c:pt>
                <c:pt idx="8">
                  <c:v>215</c:v>
                </c:pt>
                <c:pt idx="9">
                  <c:v>104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TP!$F$63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TP!$F$64:$F$76</c:f>
              <c:numCache>
                <c:formatCode>General</c:formatCode>
                <c:ptCount val="13"/>
                <c:pt idx="0">
                  <c:v>58</c:v>
                </c:pt>
                <c:pt idx="1">
                  <c:v>76</c:v>
                </c:pt>
                <c:pt idx="2">
                  <c:v>19</c:v>
                </c:pt>
                <c:pt idx="3">
                  <c:v>89</c:v>
                </c:pt>
                <c:pt idx="4">
                  <c:v>110</c:v>
                </c:pt>
                <c:pt idx="5">
                  <c:v>88</c:v>
                </c:pt>
                <c:pt idx="6">
                  <c:v>104</c:v>
                </c:pt>
                <c:pt idx="7">
                  <c:v>37</c:v>
                </c:pt>
                <c:pt idx="8">
                  <c:v>164</c:v>
                </c:pt>
                <c:pt idx="9">
                  <c:v>34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</c:numCache>
            </c:numRef>
          </c:val>
        </c:ser>
        <c:ser>
          <c:idx val="3"/>
          <c:order val="3"/>
          <c:tx>
            <c:strRef>
              <c:f>TP!$H$63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TP!$H$64:$H$76</c:f>
              <c:numCache>
                <c:formatCode>General</c:formatCode>
                <c:ptCount val="13"/>
                <c:pt idx="0">
                  <c:v>295</c:v>
                </c:pt>
                <c:pt idx="1">
                  <c:v>202</c:v>
                </c:pt>
                <c:pt idx="2">
                  <c:v>49</c:v>
                </c:pt>
                <c:pt idx="3">
                  <c:v>57</c:v>
                </c:pt>
                <c:pt idx="4">
                  <c:v>75</c:v>
                </c:pt>
                <c:pt idx="5">
                  <c:v>84</c:v>
                </c:pt>
                <c:pt idx="6">
                  <c:v>122</c:v>
                </c:pt>
                <c:pt idx="7">
                  <c:v>33</c:v>
                </c:pt>
                <c:pt idx="8">
                  <c:v>387</c:v>
                </c:pt>
                <c:pt idx="9">
                  <c:v>79</c:v>
                </c:pt>
                <c:pt idx="10">
                  <c:v>49</c:v>
                </c:pt>
                <c:pt idx="11">
                  <c:v>11</c:v>
                </c:pt>
                <c:pt idx="12">
                  <c:v>35</c:v>
                </c:pt>
              </c:numCache>
            </c:numRef>
          </c:val>
        </c:ser>
        <c:ser>
          <c:idx val="4"/>
          <c:order val="4"/>
          <c:tx>
            <c:strRef>
              <c:f>TP!$J$63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TP!$J$64:$J$76</c:f>
              <c:numCache>
                <c:formatCode>General</c:formatCode>
                <c:ptCount val="13"/>
                <c:pt idx="0">
                  <c:v>313</c:v>
                </c:pt>
                <c:pt idx="1">
                  <c:v>65</c:v>
                </c:pt>
                <c:pt idx="2">
                  <c:v>25</c:v>
                </c:pt>
                <c:pt idx="3">
                  <c:v>93</c:v>
                </c:pt>
                <c:pt idx="4">
                  <c:v>39</c:v>
                </c:pt>
                <c:pt idx="5">
                  <c:v>68</c:v>
                </c:pt>
                <c:pt idx="6">
                  <c:v>53</c:v>
                </c:pt>
                <c:pt idx="7">
                  <c:v>33</c:v>
                </c:pt>
                <c:pt idx="8">
                  <c:v>484</c:v>
                </c:pt>
                <c:pt idx="9">
                  <c:v>40</c:v>
                </c:pt>
                <c:pt idx="10">
                  <c:v>27</c:v>
                </c:pt>
                <c:pt idx="11">
                  <c:v>12</c:v>
                </c:pt>
                <c:pt idx="12">
                  <c:v>19</c:v>
                </c:pt>
              </c:numCache>
            </c:numRef>
          </c:val>
        </c:ser>
        <c:ser>
          <c:idx val="5"/>
          <c:order val="5"/>
          <c:tx>
            <c:strRef>
              <c:f>TP!$L$63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TP!$L$64:$L$76</c:f>
              <c:numCache>
                <c:formatCode>General</c:formatCode>
                <c:ptCount val="13"/>
                <c:pt idx="0">
                  <c:v>116</c:v>
                </c:pt>
                <c:pt idx="1">
                  <c:v>16</c:v>
                </c:pt>
                <c:pt idx="2">
                  <c:v>20</c:v>
                </c:pt>
                <c:pt idx="3">
                  <c:v>42</c:v>
                </c:pt>
                <c:pt idx="4">
                  <c:v>34</c:v>
                </c:pt>
                <c:pt idx="5">
                  <c:v>57</c:v>
                </c:pt>
                <c:pt idx="6">
                  <c:v>61</c:v>
                </c:pt>
                <c:pt idx="7">
                  <c:v>15</c:v>
                </c:pt>
                <c:pt idx="8">
                  <c:v>395</c:v>
                </c:pt>
                <c:pt idx="9">
                  <c:v>41</c:v>
                </c:pt>
                <c:pt idx="10">
                  <c:v>24</c:v>
                </c:pt>
                <c:pt idx="11">
                  <c:v>15</c:v>
                </c:pt>
                <c:pt idx="12">
                  <c:v>66</c:v>
                </c:pt>
              </c:numCache>
            </c:numRef>
          </c:val>
        </c:ser>
        <c:ser>
          <c:idx val="6"/>
          <c:order val="6"/>
          <c:tx>
            <c:strRef>
              <c:f>TP!$N$63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TP!$N$64:$N$76</c:f>
              <c:numCache>
                <c:formatCode>General</c:formatCode>
                <c:ptCount val="13"/>
                <c:pt idx="0">
                  <c:v>21</c:v>
                </c:pt>
                <c:pt idx="1">
                  <c:v>36</c:v>
                </c:pt>
                <c:pt idx="2">
                  <c:v>95</c:v>
                </c:pt>
                <c:pt idx="3">
                  <c:v>133</c:v>
                </c:pt>
                <c:pt idx="4">
                  <c:v>59</c:v>
                </c:pt>
                <c:pt idx="5">
                  <c:v>937</c:v>
                </c:pt>
                <c:pt idx="6">
                  <c:v>33</c:v>
                </c:pt>
                <c:pt idx="7">
                  <c:v>18</c:v>
                </c:pt>
                <c:pt idx="8">
                  <c:v>321</c:v>
                </c:pt>
                <c:pt idx="9">
                  <c:v>63</c:v>
                </c:pt>
                <c:pt idx="10">
                  <c:v>63</c:v>
                </c:pt>
                <c:pt idx="11">
                  <c:v>122</c:v>
                </c:pt>
                <c:pt idx="12">
                  <c:v>62</c:v>
                </c:pt>
              </c:numCache>
            </c:numRef>
          </c:val>
        </c:ser>
        <c:ser>
          <c:idx val="7"/>
          <c:order val="7"/>
          <c:tx>
            <c:strRef>
              <c:f>TP!$P$63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TP!$P$64:$P$76</c:f>
              <c:numCache>
                <c:formatCode>General</c:formatCode>
                <c:ptCount val="13"/>
                <c:pt idx="0">
                  <c:v>11</c:v>
                </c:pt>
                <c:pt idx="1">
                  <c:v>61</c:v>
                </c:pt>
                <c:pt idx="2">
                  <c:v>110</c:v>
                </c:pt>
                <c:pt idx="3">
                  <c:v>168</c:v>
                </c:pt>
                <c:pt idx="4">
                  <c:v>24</c:v>
                </c:pt>
                <c:pt idx="5">
                  <c:v>916</c:v>
                </c:pt>
                <c:pt idx="6">
                  <c:v>34</c:v>
                </c:pt>
                <c:pt idx="7">
                  <c:v>37</c:v>
                </c:pt>
                <c:pt idx="8">
                  <c:v>210</c:v>
                </c:pt>
                <c:pt idx="9">
                  <c:v>76</c:v>
                </c:pt>
                <c:pt idx="10">
                  <c:v>38</c:v>
                </c:pt>
                <c:pt idx="11">
                  <c:v>9</c:v>
                </c:pt>
                <c:pt idx="12">
                  <c:v>65</c:v>
                </c:pt>
              </c:numCache>
            </c:numRef>
          </c:val>
        </c:ser>
        <c:ser>
          <c:idx val="8"/>
          <c:order val="8"/>
          <c:tx>
            <c:strRef>
              <c:f>TP!$R$63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TP!$R$64:$R$76</c:f>
              <c:numCache>
                <c:formatCode>General</c:formatCode>
                <c:ptCount val="13"/>
                <c:pt idx="0">
                  <c:v>3</c:v>
                </c:pt>
                <c:pt idx="1">
                  <c:v>62</c:v>
                </c:pt>
                <c:pt idx="2">
                  <c:v>60</c:v>
                </c:pt>
                <c:pt idx="3">
                  <c:v>104</c:v>
                </c:pt>
                <c:pt idx="4">
                  <c:v>14</c:v>
                </c:pt>
                <c:pt idx="5">
                  <c:v>582</c:v>
                </c:pt>
                <c:pt idx="6">
                  <c:v>34</c:v>
                </c:pt>
                <c:pt idx="7">
                  <c:v>27</c:v>
                </c:pt>
                <c:pt idx="8">
                  <c:v>187</c:v>
                </c:pt>
                <c:pt idx="9">
                  <c:v>46</c:v>
                </c:pt>
                <c:pt idx="10">
                  <c:v>42</c:v>
                </c:pt>
                <c:pt idx="11">
                  <c:v>6</c:v>
                </c:pt>
                <c:pt idx="12">
                  <c:v>36</c:v>
                </c:pt>
              </c:numCache>
            </c:numRef>
          </c:val>
        </c:ser>
        <c:ser>
          <c:idx val="9"/>
          <c:order val="9"/>
          <c:tx>
            <c:strRef>
              <c:f>TP!$T$63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TP!$T$64:$T$76</c:f>
              <c:numCache>
                <c:formatCode>General</c:formatCode>
                <c:ptCount val="13"/>
                <c:pt idx="0">
                  <c:v>400</c:v>
                </c:pt>
                <c:pt idx="1">
                  <c:v>30</c:v>
                </c:pt>
                <c:pt idx="2">
                  <c:v>112</c:v>
                </c:pt>
                <c:pt idx="3">
                  <c:v>80</c:v>
                </c:pt>
                <c:pt idx="4">
                  <c:v>417</c:v>
                </c:pt>
                <c:pt idx="5">
                  <c:v>244</c:v>
                </c:pt>
                <c:pt idx="6">
                  <c:v>167</c:v>
                </c:pt>
                <c:pt idx="7">
                  <c:v>49</c:v>
                </c:pt>
                <c:pt idx="8">
                  <c:v>295</c:v>
                </c:pt>
                <c:pt idx="9">
                  <c:v>42</c:v>
                </c:pt>
                <c:pt idx="10">
                  <c:v>100</c:v>
                </c:pt>
                <c:pt idx="11">
                  <c:v>578</c:v>
                </c:pt>
                <c:pt idx="12">
                  <c:v>30</c:v>
                </c:pt>
              </c:numCache>
            </c:numRef>
          </c:val>
        </c:ser>
        <c:ser>
          <c:idx val="10"/>
          <c:order val="10"/>
          <c:tx>
            <c:strRef>
              <c:f>TP!$V$63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TP!$V$64:$V$76</c:f>
              <c:numCache>
                <c:formatCode>General</c:formatCode>
                <c:ptCount val="13"/>
                <c:pt idx="0">
                  <c:v>303</c:v>
                </c:pt>
                <c:pt idx="1">
                  <c:v>58</c:v>
                </c:pt>
                <c:pt idx="2">
                  <c:v>64</c:v>
                </c:pt>
                <c:pt idx="3">
                  <c:v>69</c:v>
                </c:pt>
                <c:pt idx="4">
                  <c:v>300</c:v>
                </c:pt>
                <c:pt idx="5">
                  <c:v>111</c:v>
                </c:pt>
                <c:pt idx="6">
                  <c:v>77</c:v>
                </c:pt>
                <c:pt idx="7">
                  <c:v>36</c:v>
                </c:pt>
                <c:pt idx="8">
                  <c:v>245</c:v>
                </c:pt>
                <c:pt idx="9">
                  <c:v>97</c:v>
                </c:pt>
                <c:pt idx="10">
                  <c:v>315</c:v>
                </c:pt>
                <c:pt idx="11">
                  <c:v>144</c:v>
                </c:pt>
                <c:pt idx="12">
                  <c:v>27</c:v>
                </c:pt>
              </c:numCache>
            </c:numRef>
          </c:val>
        </c:ser>
        <c:ser>
          <c:idx val="11"/>
          <c:order val="11"/>
          <c:tx>
            <c:strRef>
              <c:f>TP!$X$63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TP!$X$64:$X$76</c:f>
              <c:numCache>
                <c:formatCode>General</c:formatCode>
                <c:ptCount val="13"/>
                <c:pt idx="0">
                  <c:v>404</c:v>
                </c:pt>
                <c:pt idx="1">
                  <c:v>31</c:v>
                </c:pt>
                <c:pt idx="2">
                  <c:v>78</c:v>
                </c:pt>
                <c:pt idx="3">
                  <c:v>104</c:v>
                </c:pt>
                <c:pt idx="4">
                  <c:v>227</c:v>
                </c:pt>
                <c:pt idx="5">
                  <c:v>77</c:v>
                </c:pt>
                <c:pt idx="6">
                  <c:v>100</c:v>
                </c:pt>
                <c:pt idx="7">
                  <c:v>37</c:v>
                </c:pt>
                <c:pt idx="8">
                  <c:v>247</c:v>
                </c:pt>
                <c:pt idx="9">
                  <c:v>83</c:v>
                </c:pt>
                <c:pt idx="10">
                  <c:v>398</c:v>
                </c:pt>
                <c:pt idx="11">
                  <c:v>105</c:v>
                </c:pt>
                <c:pt idx="12">
                  <c:v>56</c:v>
                </c:pt>
              </c:numCache>
            </c:numRef>
          </c:val>
        </c:ser>
        <c:ser>
          <c:idx val="12"/>
          <c:order val="12"/>
          <c:tx>
            <c:strRef>
              <c:f>TP!$Z$63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TP!$Z$64:$Z$76</c:f>
              <c:numCache>
                <c:formatCode>General</c:formatCode>
                <c:ptCount val="13"/>
                <c:pt idx="0">
                  <c:v>368</c:v>
                </c:pt>
                <c:pt idx="1">
                  <c:v>49</c:v>
                </c:pt>
                <c:pt idx="2">
                  <c:v>87</c:v>
                </c:pt>
                <c:pt idx="3">
                  <c:v>137</c:v>
                </c:pt>
                <c:pt idx="4">
                  <c:v>143</c:v>
                </c:pt>
                <c:pt idx="5">
                  <c:v>93</c:v>
                </c:pt>
                <c:pt idx="6">
                  <c:v>132</c:v>
                </c:pt>
                <c:pt idx="7">
                  <c:v>42</c:v>
                </c:pt>
                <c:pt idx="8">
                  <c:v>320</c:v>
                </c:pt>
                <c:pt idx="9">
                  <c:v>118</c:v>
                </c:pt>
                <c:pt idx="10">
                  <c:v>145</c:v>
                </c:pt>
                <c:pt idx="11">
                  <c:v>215</c:v>
                </c:pt>
                <c:pt idx="12">
                  <c:v>45</c:v>
                </c:pt>
              </c:numCache>
            </c:numRef>
          </c:val>
        </c:ser>
        <c:ser>
          <c:idx val="13"/>
          <c:order val="13"/>
          <c:tx>
            <c:strRef>
              <c:f>TP!$AB$63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TP!$AB$64:$AB$76</c:f>
              <c:numCache>
                <c:formatCode>General</c:formatCode>
                <c:ptCount val="13"/>
                <c:pt idx="0">
                  <c:v>469</c:v>
                </c:pt>
                <c:pt idx="1">
                  <c:v>159</c:v>
                </c:pt>
                <c:pt idx="2">
                  <c:v>125</c:v>
                </c:pt>
                <c:pt idx="3">
                  <c:v>57</c:v>
                </c:pt>
                <c:pt idx="4">
                  <c:v>60</c:v>
                </c:pt>
                <c:pt idx="5">
                  <c:v>119</c:v>
                </c:pt>
                <c:pt idx="6">
                  <c:v>32</c:v>
                </c:pt>
                <c:pt idx="7">
                  <c:v>46</c:v>
                </c:pt>
                <c:pt idx="8">
                  <c:v>225</c:v>
                </c:pt>
                <c:pt idx="9">
                  <c:v>77</c:v>
                </c:pt>
                <c:pt idx="10">
                  <c:v>45</c:v>
                </c:pt>
                <c:pt idx="11">
                  <c:v>59</c:v>
                </c:pt>
                <c:pt idx="12">
                  <c:v>141</c:v>
                </c:pt>
              </c:numCache>
            </c:numRef>
          </c:val>
        </c:ser>
        <c:ser>
          <c:idx val="14"/>
          <c:order val="14"/>
          <c:tx>
            <c:strRef>
              <c:f>TP!$AD$63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TP!$AD$64:$AD$76</c:f>
              <c:numCache>
                <c:formatCode>General</c:formatCode>
                <c:ptCount val="13"/>
                <c:pt idx="0">
                  <c:v>397</c:v>
                </c:pt>
                <c:pt idx="1">
                  <c:v>823</c:v>
                </c:pt>
                <c:pt idx="2">
                  <c:v>75</c:v>
                </c:pt>
                <c:pt idx="3">
                  <c:v>32</c:v>
                </c:pt>
                <c:pt idx="4">
                  <c:v>28</c:v>
                </c:pt>
                <c:pt idx="5">
                  <c:v>115</c:v>
                </c:pt>
                <c:pt idx="6">
                  <c:v>78</c:v>
                </c:pt>
                <c:pt idx="7">
                  <c:v>19</c:v>
                </c:pt>
                <c:pt idx="8">
                  <c:v>496</c:v>
                </c:pt>
                <c:pt idx="9">
                  <c:v>80</c:v>
                </c:pt>
                <c:pt idx="10">
                  <c:v>38</c:v>
                </c:pt>
                <c:pt idx="11">
                  <c:v>98</c:v>
                </c:pt>
                <c:pt idx="12">
                  <c:v>35</c:v>
                </c:pt>
              </c:numCache>
            </c:numRef>
          </c:val>
        </c:ser>
        <c:marker val="1"/>
        <c:axId val="96807552"/>
        <c:axId val="96830208"/>
      </c:lineChart>
      <c:dateAx>
        <c:axId val="9680755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830208"/>
        <c:crosses val="autoZero"/>
        <c:auto val="1"/>
        <c:lblOffset val="100"/>
      </c:dateAx>
      <c:valAx>
        <c:axId val="9683020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807552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7967129216978007"/>
          <c:y val="0"/>
        </c:manualLayout>
      </c:layout>
    </c:title>
    <c:plotArea>
      <c:layout>
        <c:manualLayout>
          <c:layoutTarget val="inner"/>
          <c:xMode val="edge"/>
          <c:yMode val="edge"/>
          <c:x val="0.10408177811979251"/>
          <c:y val="0.13728717865353207"/>
          <c:w val="0.84697224698138174"/>
          <c:h val="0.73661948576937664"/>
        </c:manualLayout>
      </c:layout>
      <c:lineChart>
        <c:grouping val="standard"/>
        <c:ser>
          <c:idx val="1"/>
          <c:order val="0"/>
          <c:tx>
            <c:strRef>
              <c:f>TP!$C$63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TP!$C$64:$C$76</c:f>
              <c:numCache>
                <c:formatCode>General</c:formatCode>
                <c:ptCount val="13"/>
                <c:pt idx="0">
                  <c:v>10</c:v>
                </c:pt>
                <c:pt idx="1">
                  <c:v>27</c:v>
                </c:pt>
                <c:pt idx="2">
                  <c:v>2</c:v>
                </c:pt>
                <c:pt idx="3">
                  <c:v>24</c:v>
                </c:pt>
                <c:pt idx="4">
                  <c:v>5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1"/>
          <c:tx>
            <c:strRef>
              <c:f>TP!$E$63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TP!$E$64:$E$76</c:f>
              <c:numCache>
                <c:formatCode>General</c:formatCode>
                <c:ptCount val="13"/>
                <c:pt idx="0">
                  <c:v>14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3"/>
          <c:order val="2"/>
          <c:tx>
            <c:strRef>
              <c:f>TP!$G$63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TP!$G$64:$G$76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3"/>
          <c:tx>
            <c:strRef>
              <c:f>TP!$I$63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TP!$I$64:$I$76</c:f>
              <c:numCache>
                <c:formatCode>General</c:formatCode>
                <c:ptCount val="13"/>
                <c:pt idx="0">
                  <c:v>18</c:v>
                </c:pt>
                <c:pt idx="1">
                  <c:v>34</c:v>
                </c:pt>
                <c:pt idx="2">
                  <c:v>17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4</c:v>
                </c:pt>
                <c:pt idx="8">
                  <c:v>23</c:v>
                </c:pt>
                <c:pt idx="9">
                  <c:v>8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5"/>
          <c:order val="4"/>
          <c:tx>
            <c:strRef>
              <c:f>TP!$K$63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TP!$K$64:$K$76</c:f>
              <c:numCache>
                <c:formatCode>General</c:formatCode>
                <c:ptCount val="13"/>
                <c:pt idx="0">
                  <c:v>21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47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6"/>
          <c:order val="5"/>
          <c:tx>
            <c:strRef>
              <c:f>TP!$M$63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TP!$A$64:$A$76</c:f>
              <c:numCache>
                <c:formatCode>m/d/yyyy</c:formatCode>
                <c:ptCount val="13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41439</c:v>
                </c:pt>
                <c:pt idx="11">
                  <c:v>41447</c:v>
                </c:pt>
                <c:pt idx="12">
                  <c:v>41449</c:v>
                </c:pt>
              </c:numCache>
            </c:numRef>
          </c:cat>
          <c:val>
            <c:numRef>
              <c:f>TP!$M$64:$M$76</c:f>
              <c:numCache>
                <c:formatCode>General</c:formatCode>
                <c:ptCount val="13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45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0"/>
          <c:order val="6"/>
          <c:tx>
            <c:strRef>
              <c:f>TP!$O$63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TP!$O$64:$O$76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20</c:v>
                </c:pt>
                <c:pt idx="4">
                  <c:v>8</c:v>
                </c:pt>
                <c:pt idx="5">
                  <c:v>31</c:v>
                </c:pt>
                <c:pt idx="6">
                  <c:v>7</c:v>
                </c:pt>
                <c:pt idx="7">
                  <c:v>3</c:v>
                </c:pt>
                <c:pt idx="8">
                  <c:v>26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</c:numCache>
            </c:numRef>
          </c:val>
        </c:ser>
        <c:ser>
          <c:idx val="7"/>
          <c:order val="7"/>
          <c:tx>
            <c:strRef>
              <c:f>TP!$Q$63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TP!$Q$64:$Q$76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22</c:v>
                </c:pt>
                <c:pt idx="4">
                  <c:v>2</c:v>
                </c:pt>
                <c:pt idx="5">
                  <c:v>36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</c:ser>
        <c:ser>
          <c:idx val="8"/>
          <c:order val="8"/>
          <c:tx>
            <c:strRef>
              <c:f>TP!$S$63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TP!$S$64:$S$76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14</c:v>
                </c:pt>
                <c:pt idx="4">
                  <c:v>1</c:v>
                </c:pt>
                <c:pt idx="5">
                  <c:v>21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</c:ser>
        <c:ser>
          <c:idx val="9"/>
          <c:order val="9"/>
          <c:tx>
            <c:strRef>
              <c:f>TP!$U$63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TP!$U$64:$U$76</c:f>
              <c:numCache>
                <c:formatCode>General</c:formatCode>
                <c:ptCount val="13"/>
                <c:pt idx="0">
                  <c:v>14</c:v>
                </c:pt>
                <c:pt idx="1">
                  <c:v>0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21</c:v>
                </c:pt>
                <c:pt idx="7">
                  <c:v>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26</c:v>
                </c:pt>
                <c:pt idx="1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TP!$W$63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TP!$W$64:$W$76</c:f>
              <c:numCache>
                <c:formatCode>General</c:formatCode>
                <c:ptCount val="13"/>
                <c:pt idx="0">
                  <c:v>20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6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19</c:v>
                </c:pt>
                <c:pt idx="9">
                  <c:v>2</c:v>
                </c:pt>
                <c:pt idx="10">
                  <c:v>38</c:v>
                </c:pt>
                <c:pt idx="11">
                  <c:v>12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TP!$Y$63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TP!$Y$64:$Y$76</c:f>
              <c:numCache>
                <c:formatCode>General</c:formatCode>
                <c:ptCount val="13"/>
                <c:pt idx="0">
                  <c:v>16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23</c:v>
                </c:pt>
                <c:pt idx="9">
                  <c:v>3</c:v>
                </c:pt>
                <c:pt idx="10">
                  <c:v>40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TP!$AA$63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TP!$AA$64:$AA$76</c:f>
              <c:numCache>
                <c:formatCode>General</c:formatCode>
                <c:ptCount val="13"/>
                <c:pt idx="0">
                  <c:v>10</c:v>
                </c:pt>
                <c:pt idx="1">
                  <c:v>4</c:v>
                </c:pt>
                <c:pt idx="2">
                  <c:v>12</c:v>
                </c:pt>
                <c:pt idx="3">
                  <c:v>25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21</c:v>
                </c:pt>
                <c:pt idx="11">
                  <c:v>12</c:v>
                </c:pt>
                <c:pt idx="12">
                  <c:v>3</c:v>
                </c:pt>
              </c:numCache>
            </c:numRef>
          </c:val>
        </c:ser>
        <c:ser>
          <c:idx val="13"/>
          <c:order val="13"/>
          <c:tx>
            <c:strRef>
              <c:f>TP!$AC$63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TP!$AC$64:$AC$76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ser>
          <c:idx val="14"/>
          <c:order val="14"/>
          <c:tx>
            <c:strRef>
              <c:f>TP!$AE$63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TP!$AE$64:$AE$76</c:f>
              <c:numCache>
                <c:formatCode>General</c:formatCode>
                <c:ptCount val="13"/>
                <c:pt idx="0">
                  <c:v>19</c:v>
                </c:pt>
                <c:pt idx="1">
                  <c:v>28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20</c:v>
                </c:pt>
                <c:pt idx="6">
                  <c:v>12</c:v>
                </c:pt>
                <c:pt idx="7">
                  <c:v>2</c:v>
                </c:pt>
                <c:pt idx="8">
                  <c:v>23</c:v>
                </c:pt>
                <c:pt idx="9">
                  <c:v>12</c:v>
                </c:pt>
                <c:pt idx="10">
                  <c:v>4</c:v>
                </c:pt>
                <c:pt idx="11">
                  <c:v>11</c:v>
                </c:pt>
                <c:pt idx="12">
                  <c:v>1</c:v>
                </c:pt>
              </c:numCache>
            </c:numRef>
          </c:val>
        </c:ser>
        <c:marker val="1"/>
        <c:axId val="96944512"/>
        <c:axId val="96946048"/>
      </c:lineChart>
      <c:catAx>
        <c:axId val="969445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946048"/>
        <c:crosses val="autoZero"/>
        <c:auto val="1"/>
        <c:lblAlgn val="ctr"/>
        <c:lblOffset val="100"/>
      </c:catAx>
      <c:valAx>
        <c:axId val="9694604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944512"/>
        <c:crosses val="autoZero"/>
        <c:crossBetween val="between"/>
        <c:majorUnit val="5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</a:t>
            </a:r>
            <a:r>
              <a:rPr lang="en-US" baseline="0"/>
              <a:t> and 613)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1946"/>
        </c:manualLayout>
      </c:layout>
      <c:lineChart>
        <c:grouping val="standard"/>
        <c:ser>
          <c:idx val="0"/>
          <c:order val="0"/>
          <c:tx>
            <c:strRef>
              <c:f>TP!$B$33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TP!$B$34:$B$59</c:f>
              <c:numCache>
                <c:formatCode>General</c:formatCode>
                <c:ptCount val="26"/>
                <c:pt idx="0">
                  <c:v>11</c:v>
                </c:pt>
                <c:pt idx="1">
                  <c:v>3</c:v>
                </c:pt>
                <c:pt idx="2">
                  <c:v>17</c:v>
                </c:pt>
                <c:pt idx="3">
                  <c:v>13</c:v>
                </c:pt>
                <c:pt idx="4">
                  <c:v>250</c:v>
                </c:pt>
                <c:pt idx="5">
                  <c:v>3</c:v>
                </c:pt>
                <c:pt idx="6">
                  <c:v>0</c:v>
                </c:pt>
                <c:pt idx="7">
                  <c:v>54</c:v>
                </c:pt>
                <c:pt idx="8">
                  <c:v>155</c:v>
                </c:pt>
                <c:pt idx="9">
                  <c:v>31</c:v>
                </c:pt>
                <c:pt idx="10">
                  <c:v>46</c:v>
                </c:pt>
                <c:pt idx="11">
                  <c:v>0</c:v>
                </c:pt>
                <c:pt idx="12">
                  <c:v>3</c:v>
                </c:pt>
                <c:pt idx="13">
                  <c:v>109</c:v>
                </c:pt>
                <c:pt idx="14">
                  <c:v>17</c:v>
                </c:pt>
                <c:pt idx="15">
                  <c:v>21</c:v>
                </c:pt>
                <c:pt idx="16">
                  <c:v>31</c:v>
                </c:pt>
                <c:pt idx="17">
                  <c:v>251</c:v>
                </c:pt>
                <c:pt idx="18">
                  <c:v>17</c:v>
                </c:pt>
                <c:pt idx="19">
                  <c:v>108</c:v>
                </c:pt>
                <c:pt idx="20">
                  <c:v>196</c:v>
                </c:pt>
                <c:pt idx="21">
                  <c:v>95</c:v>
                </c:pt>
                <c:pt idx="22">
                  <c:v>56</c:v>
                </c:pt>
                <c:pt idx="23">
                  <c:v>114</c:v>
                </c:pt>
                <c:pt idx="24">
                  <c:v>331</c:v>
                </c:pt>
                <c:pt idx="25">
                  <c:v>140</c:v>
                </c:pt>
              </c:numCache>
            </c:numRef>
          </c:val>
        </c:ser>
        <c:ser>
          <c:idx val="1"/>
          <c:order val="1"/>
          <c:tx>
            <c:strRef>
              <c:f>TP!$D$33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TP!$D$34:$D$59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112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125</c:v>
                </c:pt>
                <c:pt idx="9">
                  <c:v>12</c:v>
                </c:pt>
                <c:pt idx="10">
                  <c:v>10</c:v>
                </c:pt>
                <c:pt idx="11">
                  <c:v>0</c:v>
                </c:pt>
                <c:pt idx="12">
                  <c:v>16</c:v>
                </c:pt>
                <c:pt idx="13">
                  <c:v>72</c:v>
                </c:pt>
                <c:pt idx="14">
                  <c:v>22</c:v>
                </c:pt>
                <c:pt idx="15">
                  <c:v>17</c:v>
                </c:pt>
                <c:pt idx="16">
                  <c:v>46</c:v>
                </c:pt>
                <c:pt idx="17">
                  <c:v>71</c:v>
                </c:pt>
                <c:pt idx="18">
                  <c:v>22</c:v>
                </c:pt>
                <c:pt idx="19">
                  <c:v>15</c:v>
                </c:pt>
                <c:pt idx="20">
                  <c:v>84</c:v>
                </c:pt>
                <c:pt idx="21">
                  <c:v>231</c:v>
                </c:pt>
                <c:pt idx="22">
                  <c:v>39</c:v>
                </c:pt>
                <c:pt idx="23">
                  <c:v>26</c:v>
                </c:pt>
                <c:pt idx="24">
                  <c:v>28</c:v>
                </c:pt>
                <c:pt idx="25">
                  <c:v>58</c:v>
                </c:pt>
              </c:numCache>
            </c:numRef>
          </c:val>
        </c:ser>
        <c:ser>
          <c:idx val="2"/>
          <c:order val="2"/>
          <c:tx>
            <c:strRef>
              <c:f>TP!$F$33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TP!$F$34:$F$59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19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241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318</c:v>
                </c:pt>
                <c:pt idx="14">
                  <c:v>19</c:v>
                </c:pt>
                <c:pt idx="15">
                  <c:v>177</c:v>
                </c:pt>
                <c:pt idx="16">
                  <c:v>87</c:v>
                </c:pt>
                <c:pt idx="17">
                  <c:v>59</c:v>
                </c:pt>
                <c:pt idx="18">
                  <c:v>19</c:v>
                </c:pt>
                <c:pt idx="19">
                  <c:v>6</c:v>
                </c:pt>
                <c:pt idx="20">
                  <c:v>47</c:v>
                </c:pt>
                <c:pt idx="21">
                  <c:v>115</c:v>
                </c:pt>
                <c:pt idx="22">
                  <c:v>29</c:v>
                </c:pt>
                <c:pt idx="23">
                  <c:v>13</c:v>
                </c:pt>
                <c:pt idx="24">
                  <c:v>29</c:v>
                </c:pt>
                <c:pt idx="25">
                  <c:v>23</c:v>
                </c:pt>
              </c:numCache>
            </c:numRef>
          </c:val>
        </c:ser>
        <c:ser>
          <c:idx val="3"/>
          <c:order val="3"/>
          <c:tx>
            <c:strRef>
              <c:f>TP!$H$33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TP!$H$34:$H$59</c:f>
              <c:numCache>
                <c:formatCode>General</c:formatCode>
                <c:ptCount val="26"/>
                <c:pt idx="0">
                  <c:v>3</c:v>
                </c:pt>
                <c:pt idx="1">
                  <c:v>8</c:v>
                </c:pt>
                <c:pt idx="2">
                  <c:v>64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28</c:v>
                </c:pt>
                <c:pt idx="8">
                  <c:v>54</c:v>
                </c:pt>
                <c:pt idx="9">
                  <c:v>30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65</c:v>
                </c:pt>
                <c:pt idx="14">
                  <c:v>5</c:v>
                </c:pt>
                <c:pt idx="15">
                  <c:v>82</c:v>
                </c:pt>
                <c:pt idx="16">
                  <c:v>26</c:v>
                </c:pt>
                <c:pt idx="17">
                  <c:v>254</c:v>
                </c:pt>
                <c:pt idx="18">
                  <c:v>5</c:v>
                </c:pt>
                <c:pt idx="19">
                  <c:v>68</c:v>
                </c:pt>
                <c:pt idx="20">
                  <c:v>52</c:v>
                </c:pt>
                <c:pt idx="21">
                  <c:v>292</c:v>
                </c:pt>
                <c:pt idx="22">
                  <c:v>164</c:v>
                </c:pt>
                <c:pt idx="23">
                  <c:v>82</c:v>
                </c:pt>
                <c:pt idx="24">
                  <c:v>41</c:v>
                </c:pt>
                <c:pt idx="25">
                  <c:v>37</c:v>
                </c:pt>
              </c:numCache>
            </c:numRef>
          </c:val>
        </c:ser>
        <c:ser>
          <c:idx val="4"/>
          <c:order val="4"/>
          <c:tx>
            <c:strRef>
              <c:f>TP!$J$33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TP!$J$34:$J$59</c:f>
              <c:numCache>
                <c:formatCode>General</c:formatCode>
                <c:ptCount val="26"/>
                <c:pt idx="0">
                  <c:v>2</c:v>
                </c:pt>
                <c:pt idx="1">
                  <c:v>7</c:v>
                </c:pt>
                <c:pt idx="2">
                  <c:v>78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17</c:v>
                </c:pt>
                <c:pt idx="8">
                  <c:v>24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242</c:v>
                </c:pt>
                <c:pt idx="14">
                  <c:v>2</c:v>
                </c:pt>
                <c:pt idx="15">
                  <c:v>28</c:v>
                </c:pt>
                <c:pt idx="16">
                  <c:v>64</c:v>
                </c:pt>
                <c:pt idx="17">
                  <c:v>108</c:v>
                </c:pt>
                <c:pt idx="18">
                  <c:v>2</c:v>
                </c:pt>
                <c:pt idx="19">
                  <c:v>23</c:v>
                </c:pt>
                <c:pt idx="20">
                  <c:v>60</c:v>
                </c:pt>
                <c:pt idx="21">
                  <c:v>700</c:v>
                </c:pt>
                <c:pt idx="22">
                  <c:v>31</c:v>
                </c:pt>
                <c:pt idx="23">
                  <c:v>9</c:v>
                </c:pt>
                <c:pt idx="24">
                  <c:v>29</c:v>
                </c:pt>
                <c:pt idx="25">
                  <c:v>80</c:v>
                </c:pt>
              </c:numCache>
            </c:numRef>
          </c:val>
        </c:ser>
        <c:ser>
          <c:idx val="5"/>
          <c:order val="5"/>
          <c:tx>
            <c:strRef>
              <c:f>TP!$L$33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TP!$L$34:$L$59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25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138</c:v>
                </c:pt>
                <c:pt idx="14">
                  <c:v>54</c:v>
                </c:pt>
                <c:pt idx="15">
                  <c:v>20</c:v>
                </c:pt>
                <c:pt idx="16">
                  <c:v>192</c:v>
                </c:pt>
                <c:pt idx="17">
                  <c:v>196</c:v>
                </c:pt>
                <c:pt idx="18">
                  <c:v>54</c:v>
                </c:pt>
                <c:pt idx="19">
                  <c:v>0</c:v>
                </c:pt>
                <c:pt idx="20">
                  <c:v>114</c:v>
                </c:pt>
                <c:pt idx="21">
                  <c:v>316</c:v>
                </c:pt>
                <c:pt idx="22">
                  <c:v>17</c:v>
                </c:pt>
                <c:pt idx="23">
                  <c:v>39</c:v>
                </c:pt>
                <c:pt idx="24">
                  <c:v>33</c:v>
                </c:pt>
                <c:pt idx="25">
                  <c:v>64</c:v>
                </c:pt>
              </c:numCache>
            </c:numRef>
          </c:val>
        </c:ser>
        <c:ser>
          <c:idx val="6"/>
          <c:order val="6"/>
          <c:tx>
            <c:strRef>
              <c:f>TP!$N$33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TP!$N$34:$N$59</c:f>
              <c:numCache>
                <c:formatCode>General</c:formatCode>
                <c:ptCount val="26"/>
                <c:pt idx="0">
                  <c:v>6</c:v>
                </c:pt>
                <c:pt idx="1">
                  <c:v>20</c:v>
                </c:pt>
                <c:pt idx="2">
                  <c:v>1</c:v>
                </c:pt>
                <c:pt idx="3">
                  <c:v>8</c:v>
                </c:pt>
                <c:pt idx="4">
                  <c:v>159</c:v>
                </c:pt>
                <c:pt idx="5">
                  <c:v>20</c:v>
                </c:pt>
                <c:pt idx="6">
                  <c:v>3</c:v>
                </c:pt>
                <c:pt idx="7">
                  <c:v>4</c:v>
                </c:pt>
                <c:pt idx="8">
                  <c:v>112</c:v>
                </c:pt>
                <c:pt idx="9">
                  <c:v>115</c:v>
                </c:pt>
                <c:pt idx="10">
                  <c:v>26</c:v>
                </c:pt>
                <c:pt idx="11">
                  <c:v>20</c:v>
                </c:pt>
                <c:pt idx="12">
                  <c:v>4</c:v>
                </c:pt>
                <c:pt idx="13">
                  <c:v>114</c:v>
                </c:pt>
                <c:pt idx="14">
                  <c:v>23</c:v>
                </c:pt>
                <c:pt idx="15">
                  <c:v>92</c:v>
                </c:pt>
                <c:pt idx="16">
                  <c:v>57</c:v>
                </c:pt>
                <c:pt idx="17">
                  <c:v>401</c:v>
                </c:pt>
                <c:pt idx="18">
                  <c:v>23</c:v>
                </c:pt>
                <c:pt idx="19">
                  <c:v>40</c:v>
                </c:pt>
                <c:pt idx="20">
                  <c:v>16</c:v>
                </c:pt>
                <c:pt idx="21">
                  <c:v>644</c:v>
                </c:pt>
                <c:pt idx="22">
                  <c:v>33</c:v>
                </c:pt>
                <c:pt idx="23">
                  <c:v>18</c:v>
                </c:pt>
                <c:pt idx="24">
                  <c:v>15</c:v>
                </c:pt>
                <c:pt idx="25">
                  <c:v>4</c:v>
                </c:pt>
              </c:numCache>
            </c:numRef>
          </c:val>
        </c:ser>
        <c:ser>
          <c:idx val="7"/>
          <c:order val="7"/>
          <c:tx>
            <c:strRef>
              <c:f>TP!$P$33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TP!$P$34:$P$59</c:f>
              <c:numCache>
                <c:formatCode>General</c:formatCode>
                <c:ptCount val="26"/>
                <c:pt idx="0">
                  <c:v>1</c:v>
                </c:pt>
                <c:pt idx="1">
                  <c:v>108</c:v>
                </c:pt>
                <c:pt idx="2">
                  <c:v>16</c:v>
                </c:pt>
                <c:pt idx="3">
                  <c:v>4</c:v>
                </c:pt>
                <c:pt idx="4">
                  <c:v>28</c:v>
                </c:pt>
                <c:pt idx="5">
                  <c:v>108</c:v>
                </c:pt>
                <c:pt idx="6">
                  <c:v>2</c:v>
                </c:pt>
                <c:pt idx="7">
                  <c:v>0</c:v>
                </c:pt>
                <c:pt idx="8">
                  <c:v>63</c:v>
                </c:pt>
                <c:pt idx="9">
                  <c:v>164</c:v>
                </c:pt>
                <c:pt idx="10">
                  <c:v>56</c:v>
                </c:pt>
                <c:pt idx="11">
                  <c:v>31</c:v>
                </c:pt>
                <c:pt idx="12">
                  <c:v>2</c:v>
                </c:pt>
                <c:pt idx="13">
                  <c:v>192</c:v>
                </c:pt>
                <c:pt idx="14">
                  <c:v>8</c:v>
                </c:pt>
                <c:pt idx="15">
                  <c:v>11</c:v>
                </c:pt>
                <c:pt idx="16">
                  <c:v>38</c:v>
                </c:pt>
                <c:pt idx="17">
                  <c:v>162</c:v>
                </c:pt>
                <c:pt idx="18">
                  <c:v>8</c:v>
                </c:pt>
                <c:pt idx="19">
                  <c:v>24</c:v>
                </c:pt>
                <c:pt idx="20">
                  <c:v>27</c:v>
                </c:pt>
                <c:pt idx="21">
                  <c:v>332</c:v>
                </c:pt>
                <c:pt idx="22">
                  <c:v>6</c:v>
                </c:pt>
                <c:pt idx="23">
                  <c:v>2</c:v>
                </c:pt>
                <c:pt idx="24">
                  <c:v>38</c:v>
                </c:pt>
                <c:pt idx="25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TP!$R$33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TP!$R$34:$R$59</c:f>
              <c:numCache>
                <c:formatCode>General</c:formatCode>
                <c:ptCount val="26"/>
                <c:pt idx="0">
                  <c:v>2</c:v>
                </c:pt>
                <c:pt idx="1">
                  <c:v>52</c:v>
                </c:pt>
                <c:pt idx="2">
                  <c:v>7</c:v>
                </c:pt>
                <c:pt idx="3">
                  <c:v>157</c:v>
                </c:pt>
                <c:pt idx="4">
                  <c:v>14</c:v>
                </c:pt>
                <c:pt idx="5">
                  <c:v>52</c:v>
                </c:pt>
                <c:pt idx="6">
                  <c:v>45</c:v>
                </c:pt>
                <c:pt idx="7">
                  <c:v>12</c:v>
                </c:pt>
                <c:pt idx="8">
                  <c:v>44</c:v>
                </c:pt>
                <c:pt idx="9">
                  <c:v>231</c:v>
                </c:pt>
                <c:pt idx="10">
                  <c:v>48</c:v>
                </c:pt>
                <c:pt idx="11">
                  <c:v>18</c:v>
                </c:pt>
                <c:pt idx="12">
                  <c:v>0</c:v>
                </c:pt>
                <c:pt idx="13">
                  <c:v>88</c:v>
                </c:pt>
                <c:pt idx="14">
                  <c:v>2</c:v>
                </c:pt>
                <c:pt idx="15">
                  <c:v>2</c:v>
                </c:pt>
                <c:pt idx="16">
                  <c:v>17</c:v>
                </c:pt>
                <c:pt idx="17">
                  <c:v>317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132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TP!$T$33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TP!$T$34:$T$59</c:f>
              <c:numCache>
                <c:formatCode>General</c:formatCode>
                <c:ptCount val="26"/>
                <c:pt idx="0">
                  <c:v>20</c:v>
                </c:pt>
                <c:pt idx="1">
                  <c:v>15</c:v>
                </c:pt>
                <c:pt idx="2">
                  <c:v>9</c:v>
                </c:pt>
                <c:pt idx="3">
                  <c:v>206</c:v>
                </c:pt>
                <c:pt idx="4" formatCode="@">
                  <c:v>5</c:v>
                </c:pt>
                <c:pt idx="5" formatCode="@">
                  <c:v>15</c:v>
                </c:pt>
                <c:pt idx="6" formatCode="@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32</c:v>
                </c:pt>
                <c:pt idx="12" formatCode="@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TP!$V$33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TP!$V$34:$V$59</c:f>
              <c:numCache>
                <c:formatCode>General</c:formatCode>
                <c:ptCount val="26"/>
                <c:pt idx="0">
                  <c:v>9</c:v>
                </c:pt>
                <c:pt idx="1">
                  <c:v>7</c:v>
                </c:pt>
                <c:pt idx="2">
                  <c:v>87</c:v>
                </c:pt>
                <c:pt idx="3">
                  <c:v>36</c:v>
                </c:pt>
                <c:pt idx="4">
                  <c:v>6</c:v>
                </c:pt>
                <c:pt idx="5" formatCode="@">
                  <c:v>7</c:v>
                </c:pt>
                <c:pt idx="6">
                  <c:v>7</c:v>
                </c:pt>
                <c:pt idx="7">
                  <c:v>49</c:v>
                </c:pt>
                <c:pt idx="8">
                  <c:v>21</c:v>
                </c:pt>
                <c:pt idx="9">
                  <c:v>1</c:v>
                </c:pt>
                <c:pt idx="10">
                  <c:v>11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TP!$X$33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TP!$X$34:$X$59</c:f>
              <c:numCache>
                <c:formatCode>General</c:formatCode>
                <c:ptCount val="26"/>
                <c:pt idx="0">
                  <c:v>11</c:v>
                </c:pt>
                <c:pt idx="1">
                  <c:v>3</c:v>
                </c:pt>
                <c:pt idx="2">
                  <c:v>28</c:v>
                </c:pt>
                <c:pt idx="3">
                  <c:v>22</c:v>
                </c:pt>
                <c:pt idx="4">
                  <c:v>7</c:v>
                </c:pt>
                <c:pt idx="5" formatCode="@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15</c:v>
                </c:pt>
                <c:pt idx="9">
                  <c:v>7</c:v>
                </c:pt>
                <c:pt idx="10">
                  <c:v>3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7298304"/>
        <c:axId val="97316864"/>
      </c:lineChart>
      <c:dateAx>
        <c:axId val="9729830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316864"/>
        <c:crosses val="autoZero"/>
        <c:auto val="1"/>
        <c:lblOffset val="100"/>
      </c:dateAx>
      <c:valAx>
        <c:axId val="97316864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298304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 </a:t>
            </a:r>
            <a:r>
              <a:rPr lang="en-US" baseline="0"/>
              <a:t>and 613)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1857221846990300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506"/>
        </c:manualLayout>
      </c:layout>
      <c:lineChart>
        <c:grouping val="standard"/>
        <c:ser>
          <c:idx val="0"/>
          <c:order val="0"/>
          <c:tx>
            <c:strRef>
              <c:f>TP!$C$33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TP!$C$34:$C$59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25</c:v>
                </c:pt>
                <c:pt idx="18">
                  <c:v>2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6</c:v>
                </c:pt>
                <c:pt idx="23">
                  <c:v>1</c:v>
                </c:pt>
                <c:pt idx="24">
                  <c:v>31</c:v>
                </c:pt>
                <c:pt idx="25">
                  <c:v>11</c:v>
                </c:pt>
              </c:numCache>
            </c:numRef>
          </c:val>
        </c:ser>
        <c:ser>
          <c:idx val="1"/>
          <c:order val="1"/>
          <c:tx>
            <c:strRef>
              <c:f>TP!$E$33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TP!$E$34:$E$59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</c:v>
                </c:pt>
                <c:pt idx="15">
                  <c:v>1</c:v>
                </c:pt>
                <c:pt idx="16">
                  <c:v>10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13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TP!$G$34:$G$59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</c:numCache>
            </c:numRef>
          </c:val>
        </c:ser>
        <c:ser>
          <c:idx val="3"/>
          <c:order val="3"/>
          <c:tx>
            <c:strRef>
              <c:f>TP!$I$33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TP!$I$34:$I$59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17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11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TP!$K$34:$K$59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0</c:v>
                </c:pt>
                <c:pt idx="15">
                  <c:v>3</c:v>
                </c:pt>
                <c:pt idx="16">
                  <c:v>13</c:v>
                </c:pt>
                <c:pt idx="17">
                  <c:v>9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26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TP!$M$34:$M$59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14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12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10</c:v>
                </c:pt>
              </c:numCache>
            </c:numRef>
          </c:val>
        </c:ser>
        <c:ser>
          <c:idx val="6"/>
          <c:order val="6"/>
          <c:tx>
            <c:strRef>
              <c:f>TP!$O$33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TP!$O$34:$O$59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8</c:v>
                </c:pt>
                <c:pt idx="18">
                  <c:v>2</c:v>
                </c:pt>
                <c:pt idx="19">
                  <c:v>9</c:v>
                </c:pt>
                <c:pt idx="20">
                  <c:v>1</c:v>
                </c:pt>
                <c:pt idx="21">
                  <c:v>34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TP!$Q$33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TP!$Q$34:$Q$59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15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15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13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TP!$S$34:$S$59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TP!$U$33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TP!$U$34:$U$59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30</c:v>
                </c:pt>
                <c:pt idx="4">
                  <c:v>2</c:v>
                </c:pt>
                <c:pt idx="5" formatCode="@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TP!$W$33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TP!$W$34:$W$59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 formatCode="@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TP!$A$34:$A$59</c:f>
              <c:numCache>
                <c:formatCode>m/d/yyyy</c:formatCode>
                <c:ptCount val="26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41367</c:v>
                </c:pt>
                <c:pt idx="14">
                  <c:v>41372</c:v>
                </c:pt>
                <c:pt idx="15">
                  <c:v>41375</c:v>
                </c:pt>
                <c:pt idx="16">
                  <c:v>41383</c:v>
                </c:pt>
                <c:pt idx="17">
                  <c:v>41386</c:v>
                </c:pt>
                <c:pt idx="18">
                  <c:v>41394</c:v>
                </c:pt>
                <c:pt idx="19">
                  <c:v>41400</c:v>
                </c:pt>
                <c:pt idx="20">
                  <c:v>41416</c:v>
                </c:pt>
                <c:pt idx="21">
                  <c:v>41425</c:v>
                </c:pt>
                <c:pt idx="22">
                  <c:v>41430</c:v>
                </c:pt>
                <c:pt idx="23">
                  <c:v>41437</c:v>
                </c:pt>
                <c:pt idx="24">
                  <c:v>41443</c:v>
                </c:pt>
                <c:pt idx="25">
                  <c:v>41451</c:v>
                </c:pt>
              </c:numCache>
            </c:numRef>
          </c:cat>
          <c:val>
            <c:numRef>
              <c:f>TP!$Y$34:$Y$59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 formatCode="@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7346304"/>
        <c:axId val="97348224"/>
      </c:lineChart>
      <c:dateAx>
        <c:axId val="9734630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348224"/>
        <c:crosses val="autoZero"/>
        <c:auto val="1"/>
        <c:lblOffset val="100"/>
      </c:dateAx>
      <c:valAx>
        <c:axId val="9734822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346304"/>
        <c:crosses val="autoZero"/>
        <c:crossBetween val="between"/>
        <c:majorUnit val="5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7424128"/>
        <c:axId val="97425664"/>
      </c:barChart>
      <c:catAx>
        <c:axId val="97424128"/>
        <c:scaling>
          <c:orientation val="minMax"/>
        </c:scaling>
        <c:axPos val="b"/>
        <c:tickLblPos val="nextTo"/>
        <c:crossAx val="97425664"/>
        <c:crosses val="autoZero"/>
        <c:auto val="1"/>
        <c:lblAlgn val="ctr"/>
        <c:lblOffset val="100"/>
      </c:catAx>
      <c:valAx>
        <c:axId val="97425664"/>
        <c:scaling>
          <c:orientation val="minMax"/>
        </c:scaling>
        <c:axPos val="l"/>
        <c:majorGridlines/>
        <c:tickLblPos val="nextTo"/>
        <c:crossAx val="97424128"/>
        <c:crosses val="autoZero"/>
        <c:crossBetween val="between"/>
      </c:valAx>
    </c:plotArea>
    <c:legend>
      <c:legendPos val="r"/>
    </c:legend>
    <c:plotVisOnly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7 (Rooms 608 and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5867039622651955"/>
          <c:y val="2.0181111972914154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20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AV!$B$4:$B$30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AV!$C$4:$C$30</c:f>
              <c:numCache>
                <c:formatCode>General</c:formatCode>
                <c:ptCount val="2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2"/>
          <c:tx>
            <c:strRef>
              <c:f>AV!$D$3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AV!$D$4:$D$30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AV!$E$4:$E$30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96749056"/>
        <c:axId val="96763904"/>
      </c:lineChart>
      <c:dateAx>
        <c:axId val="9674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763904"/>
        <c:crosses val="autoZero"/>
        <c:auto val="1"/>
        <c:lblOffset val="100"/>
        <c:majorUnit val="7"/>
        <c:majorTimeUnit val="days"/>
      </c:dateAx>
      <c:valAx>
        <c:axId val="9676390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6749056"/>
        <c:crosses val="autoZero"/>
        <c:crossBetween val="between"/>
        <c:majorUnit val="5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6 (Room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953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</c:f>
              <c:strCache>
                <c:ptCount val="1"/>
                <c:pt idx="0">
                  <c:v>A4</c:v>
                </c:pt>
              </c:strCache>
            </c:strRef>
          </c:tx>
          <c:cat>
            <c:numRef>
              <c:f>AV!$A$4:$A$30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AV!$F$4:$F$30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95019008"/>
        <c:axId val="95020928"/>
      </c:lineChart>
      <c:dateAx>
        <c:axId val="9501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5020928"/>
        <c:crosses val="autoZero"/>
        <c:auto val="1"/>
        <c:lblOffset val="100"/>
      </c:dateAx>
      <c:valAx>
        <c:axId val="950209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  <c:layout/>
        </c:title>
        <c:numFmt formatCode="General" sourceLinked="1"/>
        <c:tickLblPos val="nextTo"/>
        <c:crossAx val="95019008"/>
        <c:crosses val="autoZero"/>
        <c:crossBetween val="between"/>
        <c:majorUnit val="3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6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Q2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4332370032877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36"/>
          <c:w val="0.85539547451776365"/>
          <c:h val="0.73710383245675515"/>
        </c:manualLayout>
      </c:layout>
      <c:lineChart>
        <c:grouping val="standard"/>
        <c:ser>
          <c:idx val="0"/>
          <c:order val="0"/>
          <c:tx>
            <c:strRef>
              <c:f>AV!$D$89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AV!$A$90:$A$115</c:f>
              <c:numCache>
                <c:formatCode>m/d/yyyy</c:formatCode>
                <c:ptCount val="26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AV!$D$90:$D$115</c:f>
              <c:numCache>
                <c:formatCode>General</c:formatCode>
                <c:ptCount val="2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7621504"/>
        <c:axId val="97624064"/>
      </c:lineChart>
      <c:dateAx>
        <c:axId val="9762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624064"/>
        <c:crosses val="autoZero"/>
        <c:auto val="1"/>
        <c:lblOffset val="100"/>
      </c:dateAx>
      <c:valAx>
        <c:axId val="9762406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97621504"/>
        <c:crosses val="autoZero"/>
        <c:crossBetween val="between"/>
        <c:majorUnit val="2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Q2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30261405975784816"/>
          <c:y val="4.036222394582738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28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AV!$C$89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AV!$C$90:$C$115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AV!$E$89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AV!$E$90:$E$115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AV!$F$89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AV!$F$90:$F$115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AV!$G$89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AV!$G$90:$G$115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817920"/>
        <c:axId val="98709888"/>
      </c:lineChart>
      <c:dateAx>
        <c:axId val="9881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709888"/>
        <c:crosses val="autoZero"/>
        <c:auto val="1"/>
        <c:lblOffset val="100"/>
      </c:dateAx>
      <c:valAx>
        <c:axId val="987098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98817920"/>
        <c:crosses val="autoZero"/>
        <c:crossBetween val="between"/>
        <c:majorUnit val="5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6 (Room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286758124849973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0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AV!$I$155</c:f>
              <c:strCache>
                <c:ptCount val="1"/>
                <c:pt idx="0">
                  <c:v>A7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AV!$I$156:$I$169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8902016"/>
        <c:axId val="98904320"/>
      </c:lineChart>
      <c:dateAx>
        <c:axId val="9890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904320"/>
        <c:crosses val="autoZero"/>
        <c:auto val="1"/>
        <c:lblOffset val="100"/>
      </c:dateAx>
      <c:valAx>
        <c:axId val="98904320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8902016"/>
        <c:crosses val="autoZero"/>
        <c:crossBetween val="between"/>
        <c:majorUnit val="2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</c:f>
              <c:strCache>
                <c:ptCount val="1"/>
                <c:pt idx="0">
                  <c:v>A4 5.0</c:v>
                </c:pt>
              </c:strCache>
            </c:strRef>
          </c:tx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TP!$AA$4:$AA$29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marker val="1"/>
        <c:axId val="92824320"/>
        <c:axId val="92825856"/>
      </c:lineChart>
      <c:dateAx>
        <c:axId val="928243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2825856"/>
        <c:crosses val="autoZero"/>
        <c:auto val="1"/>
        <c:lblOffset val="100"/>
      </c:dateAx>
      <c:valAx>
        <c:axId val="9282585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2824320"/>
        <c:crosses val="autoZero"/>
        <c:crossBetween val="between"/>
        <c:majorUnit val="20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8 (Rooms 620 and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5867039622651955"/>
          <c:y val="2.0181111972914379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40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AV!$B$155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AV!$B$156:$B$169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18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AV!$C$155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AV!$C$156:$C$169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24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AV!$D$155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AV!$D$156:$D$169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AV!$E$155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AV!$E$156:$E$169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AV!$F$155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AV!$F$156:$F$169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AV!$G$155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AV!$G$156:$G$169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AV!$H$155</c:f>
              <c:strCache>
                <c:ptCount val="1"/>
                <c:pt idx="0">
                  <c:v>A6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AV!$A$156:$A$169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AV!$H$156:$H$169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marker val="1"/>
        <c:axId val="98875648"/>
        <c:axId val="98890496"/>
      </c:lineChart>
      <c:dateAx>
        <c:axId val="9887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890496"/>
        <c:crosses val="autoZero"/>
        <c:auto val="1"/>
        <c:lblOffset val="100"/>
      </c:dateAx>
      <c:valAx>
        <c:axId val="9889049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8875648"/>
        <c:crosses val="autoZero"/>
        <c:crossBetween val="between"/>
        <c:majorUnit val="5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Buffer Prep Area ISO 8 (Rooms 618 and 619)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8046472327258404"/>
          <c:y val="2.0181111972914852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94"/>
          <c:w val="0.85539547451776365"/>
          <c:h val="0.74719438844320063"/>
        </c:manualLayout>
      </c:layout>
      <c:lineChart>
        <c:grouping val="standard"/>
        <c:ser>
          <c:idx val="1"/>
          <c:order val="0"/>
          <c:tx>
            <c:strRef>
              <c:f>AV!$B$137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AV!$A$138:$A$151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AV!$B$138:$B$151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2"/>
          <c:order val="1"/>
          <c:tx>
            <c:strRef>
              <c:f>AV!$C$137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AV!$A$138:$A$151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AV!$C$138:$C$151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2"/>
          <c:tx>
            <c:strRef>
              <c:f>AV!$D$137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AV!$A$138:$A$151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AV!$D$138:$D$151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17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0"/>
          <c:order val="3"/>
          <c:tx>
            <c:strRef>
              <c:f>AV!$E$137</c:f>
              <c:strCache>
                <c:ptCount val="1"/>
                <c:pt idx="0">
                  <c:v>A3</c:v>
                </c:pt>
              </c:strCache>
            </c:strRef>
          </c:tx>
          <c:cat>
            <c:numRef>
              <c:f>AV!$A$138:$A$151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AV!$E$138:$E$151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16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marker val="1"/>
        <c:axId val="96717824"/>
        <c:axId val="96728192"/>
      </c:lineChart>
      <c:dateAx>
        <c:axId val="967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728192"/>
        <c:crosses val="autoZero"/>
        <c:auto val="1"/>
        <c:lblOffset val="100"/>
      </c:dateAx>
      <c:valAx>
        <c:axId val="9672819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6717824"/>
        <c:crosses val="autoZero"/>
        <c:crossBetween val="between"/>
        <c:majorUnit val="5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6 (Room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AV!$C$119</c:f>
              <c:strCache>
                <c:ptCount val="1"/>
                <c:pt idx="0">
                  <c:v>A2</c:v>
                </c:pt>
              </c:strCache>
            </c:strRef>
          </c:tx>
          <c:cat>
            <c:numRef>
              <c:f>AV!$A$120:$A$133</c:f>
              <c:numCache>
                <c:formatCode>m/d/yyyy</c:formatCode>
                <c:ptCount val="1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AV!$C$120:$C$133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9103872"/>
        <c:axId val="99105792"/>
      </c:lineChart>
      <c:dateAx>
        <c:axId val="9910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105792"/>
        <c:crosses val="autoZero"/>
        <c:auto val="1"/>
        <c:lblOffset val="100"/>
      </c:dateAx>
      <c:valAx>
        <c:axId val="9910579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103872"/>
        <c:crosses val="autoZero"/>
        <c:crossBetween val="between"/>
        <c:majorUnit val="2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8 (Rooms 615 and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687464129975438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86"/>
          <c:w val="0.85539547451776365"/>
          <c:h val="0.74719438844320063"/>
        </c:manualLayout>
      </c:layout>
      <c:lineChart>
        <c:grouping val="standard"/>
        <c:ser>
          <c:idx val="1"/>
          <c:order val="0"/>
          <c:tx>
            <c:strRef>
              <c:f>AV!$B$89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AV!$A$90:$A$115</c:f>
              <c:numCache>
                <c:formatCode>m/d/yyyy</c:formatCode>
                <c:ptCount val="26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AV!$B$90:$B$115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2"/>
          <c:order val="1"/>
          <c:tx>
            <c:strRef>
              <c:f>AV!$B$119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AV!$A$90:$A$115</c:f>
              <c:numCache>
                <c:formatCode>m/d/yyyy</c:formatCode>
                <c:ptCount val="26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AV!$B$120:$B$133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2"/>
          <c:tx>
            <c:strRef>
              <c:f>AV!$D$119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AV!$A$90:$A$115</c:f>
              <c:numCache>
                <c:formatCode>m/d/yyyy</c:formatCode>
                <c:ptCount val="26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AV!$D$120:$D$133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5"/>
          <c:order val="3"/>
          <c:tx>
            <c:strRef>
              <c:f>AV!$E$119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AV!$A$90:$A$115</c:f>
              <c:numCache>
                <c:formatCode>m/d/yyyy</c:formatCode>
                <c:ptCount val="26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AV!$E$120:$E$133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marker val="1"/>
        <c:axId val="99247232"/>
        <c:axId val="99249536"/>
      </c:lineChart>
      <c:dateAx>
        <c:axId val="9924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249536"/>
        <c:crosses val="autoZero"/>
        <c:auto val="1"/>
        <c:lblOffset val="100"/>
      </c:dateAx>
      <c:valAx>
        <c:axId val="9924953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0"/>
        <c:tickLblPos val="nextTo"/>
        <c:crossAx val="99247232"/>
        <c:crosses val="autoZero"/>
        <c:crossBetween val="between"/>
        <c:majorUnit val="5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 Hallway ISO 8 (Room 614)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3097604989601153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7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AV!$B$68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AV!$A$69:$A$83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AV!$B$69:$B$83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AV!$C$68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AV!$A$69:$A$83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AV!$C$69:$C$83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AV!$D$68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AV!$A$69:$A$83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AV!$D$69:$D$83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0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AV!$E$68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AV!$A$69:$A$83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AV!$E$69:$E$83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AV!$F$68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AV!$A$69:$A$83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AV!$F$69:$F$83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marker val="1"/>
        <c:axId val="99347456"/>
        <c:axId val="99431936"/>
      </c:lineChart>
      <c:dateAx>
        <c:axId val="9934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431936"/>
        <c:crosses val="autoZero"/>
        <c:auto val="1"/>
        <c:lblOffset val="100"/>
      </c:dateAx>
      <c:valAx>
        <c:axId val="9943193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347456"/>
        <c:crosses val="autoZero"/>
        <c:crossBetween val="between"/>
        <c:majorUnit val="5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Media Prep and Glasswash ISO 8 (Rooms 610,611,612 and 613)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Q2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990134013180347"/>
          <c:y val="8.0724447891657135E-3"/>
        </c:manualLayout>
      </c:layout>
    </c:title>
    <c:plotArea>
      <c:layout>
        <c:manualLayout>
          <c:layoutTarget val="inner"/>
          <c:xMode val="edge"/>
          <c:yMode val="edge"/>
          <c:x val="0.10051507509868318"/>
          <c:y val="0.14446148450670723"/>
          <c:w val="0.85539547451776365"/>
          <c:h val="0.7330676100621436"/>
        </c:manualLayout>
      </c:layout>
      <c:lineChart>
        <c:grouping val="standard"/>
        <c:ser>
          <c:idx val="0"/>
          <c:order val="0"/>
          <c:tx>
            <c:strRef>
              <c:f>AV!$B$33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AV!$B$34:$B$47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AV!$C$34:$C$47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AV!$D$34:$D$47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AV!$E$34:$E$47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4"/>
          <c:tx>
            <c:strRef>
              <c:f>AV!$B$51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AV!$B$52:$B$65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5"/>
          <c:tx>
            <c:strRef>
              <c:f>AV!$C$51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AV!$C$52:$C$65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7"/>
          <c:order val="6"/>
          <c:tx>
            <c:strRef>
              <c:f>AV!$D$51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AV!$D$52:$D$65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marker val="1"/>
        <c:axId val="97482624"/>
        <c:axId val="97505664"/>
      </c:lineChart>
      <c:dateAx>
        <c:axId val="974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505664"/>
        <c:crosses val="autoZero"/>
        <c:auto val="1"/>
        <c:lblOffset val="100"/>
      </c:dateAx>
      <c:valAx>
        <c:axId val="9750566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7482624"/>
        <c:crosses val="autoZero"/>
        <c:crossBetween val="between"/>
        <c:majorUnit val="5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7516160"/>
        <c:axId val="99537280"/>
      </c:barChart>
      <c:catAx>
        <c:axId val="97516160"/>
        <c:scaling>
          <c:orientation val="minMax"/>
        </c:scaling>
        <c:delete val="1"/>
        <c:axPos val="b"/>
        <c:tickLblPos val="none"/>
        <c:crossAx val="99537280"/>
        <c:crosses val="autoZero"/>
        <c:auto val="1"/>
        <c:lblAlgn val="ctr"/>
        <c:lblOffset val="100"/>
      </c:catAx>
      <c:valAx>
        <c:axId val="99537280"/>
        <c:scaling>
          <c:orientation val="minMax"/>
        </c:scaling>
        <c:delete val="1"/>
        <c:axPos val="l"/>
        <c:numFmt formatCode="General" sourceLinked="1"/>
        <c:tickLblPos val="none"/>
        <c:crossAx val="97516160"/>
        <c:crosses val="autoZero"/>
        <c:crossBetween val="between"/>
      </c:valAx>
    </c:plotArea>
    <c:plotVisOnly val="1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5.5005008780069656E-2"/>
          <c:y val="0.14737252153100092"/>
          <c:w val="0.86456505230795355"/>
          <c:h val="0.72008166320820077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SV!$C$4:$C$30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SV!$D$4:$D$30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1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SV!$E$4:$E$30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4"/>
          <c:tx>
            <c:strRef>
              <c:f>SV!$G$3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SV!$G$4:$G$30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5"/>
          <c:tx>
            <c:strRef>
              <c:f>SV!$H$3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SV!$H$4:$H$30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6"/>
          <c:tx>
            <c:strRef>
              <c:f>SV!$I$3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SV!$I$4:$I$30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7"/>
          <c:tx>
            <c:strRef>
              <c:f>SV!$J$3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SV!$J$4:$J$30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6"/>
          <c:order val="8"/>
          <c:tx>
            <c:strRef>
              <c:f>SV!$L$3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SV!$L$4:$L$30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9"/>
          <c:tx>
            <c:strRef>
              <c:f>SV!$M$3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SV!$M$4:$M$30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"/>
          <c:order val="10"/>
          <c:tx>
            <c:strRef>
              <c:f>SV!$K$3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SV!$K$4:$K$30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99934592"/>
        <c:axId val="99936896"/>
      </c:lineChart>
      <c:dateAx>
        <c:axId val="999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936896"/>
        <c:crosses val="autoZero"/>
        <c:auto val="1"/>
        <c:lblOffset val="100"/>
      </c:dateAx>
      <c:valAx>
        <c:axId val="9993689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99934592"/>
        <c:crosses val="autoZero"/>
        <c:crossBetween val="between"/>
        <c:majorUnit val="2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8.5763508540298766E-2"/>
          <c:y val="0.15140613518989857"/>
          <c:w val="0.86456505230795355"/>
          <c:h val="0.72613208369653071"/>
        </c:manualLayout>
      </c:layout>
      <c:lineChart>
        <c:grouping val="standard"/>
        <c:ser>
          <c:idx val="2"/>
          <c:order val="2"/>
          <c:tx>
            <c:strRef>
              <c:f>SV!$R$3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SV!$R$4:$R$30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0"/>
          <c:order val="0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SV!$F$4:$F$30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SV!$Q$3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SV!$Q$4:$Q$30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99872768"/>
        <c:axId val="99875072"/>
      </c:lineChart>
      <c:dateAx>
        <c:axId val="9987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875072"/>
        <c:crosses val="autoZero"/>
        <c:auto val="1"/>
        <c:lblOffset val="100"/>
      </c:dateAx>
      <c:valAx>
        <c:axId val="9987507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99872768"/>
        <c:crosses val="autoZero"/>
        <c:crossBetween val="between"/>
        <c:majorUnit val="5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6 (Room 609)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9651913427797793E-2"/>
          <c:y val="0.13930528985083368"/>
          <c:w val="0.86456514724060352"/>
          <c:h val="0.72214261746272823"/>
        </c:manualLayout>
      </c:layout>
      <c:lineChart>
        <c:grouping val="standard"/>
        <c:ser>
          <c:idx val="0"/>
          <c:order val="0"/>
          <c:tx>
            <c:strRef>
              <c:f>SV!$N$3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SV!$N$4:$N$30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SV!$O$3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SV!$O$4:$O$30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SV!$P$3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SV!$A$4:$A$30</c:f>
              <c:numCache>
                <c:formatCode>m/d/yyyy</c:formatCode>
                <c:ptCount val="2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  <c:pt idx="26">
                  <c:v>41451</c:v>
                </c:pt>
              </c:numCache>
            </c:numRef>
          </c:cat>
          <c:val>
            <c:numRef>
              <c:f>SV!$P$4:$P$30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0024320"/>
        <c:axId val="100026624"/>
      </c:lineChart>
      <c:dateAx>
        <c:axId val="10002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026624"/>
        <c:crosses val="autoZero"/>
        <c:auto val="1"/>
        <c:lblOffset val="100"/>
      </c:dateAx>
      <c:valAx>
        <c:axId val="100026624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0024320"/>
        <c:crosses val="autoZero"/>
        <c:crossBetween val="between"/>
        <c:majorUnit val="1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</a:t>
            </a:r>
            <a:r>
              <a:rPr lang="en-US" sz="1800" b="1" i="0" baseline="0"/>
              <a:t> II ISO 7 (Rooms 608 and 609)</a:t>
            </a:r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574984655349124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3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TP!$B$4:$B$29</c:f>
              <c:numCache>
                <c:formatCode>General</c:formatCode>
                <c:ptCount val="26"/>
                <c:pt idx="0">
                  <c:v>392</c:v>
                </c:pt>
                <c:pt idx="1">
                  <c:v>94</c:v>
                </c:pt>
                <c:pt idx="2">
                  <c:v>43</c:v>
                </c:pt>
                <c:pt idx="3">
                  <c:v>183</c:v>
                </c:pt>
                <c:pt idx="4">
                  <c:v>221</c:v>
                </c:pt>
                <c:pt idx="5">
                  <c:v>499</c:v>
                </c:pt>
                <c:pt idx="6">
                  <c:v>159</c:v>
                </c:pt>
                <c:pt idx="7">
                  <c:v>58</c:v>
                </c:pt>
                <c:pt idx="8">
                  <c:v>47</c:v>
                </c:pt>
                <c:pt idx="9">
                  <c:v>78</c:v>
                </c:pt>
                <c:pt idx="10">
                  <c:v>49</c:v>
                </c:pt>
                <c:pt idx="11">
                  <c:v>133</c:v>
                </c:pt>
                <c:pt idx="12">
                  <c:v>51</c:v>
                </c:pt>
                <c:pt idx="13">
                  <c:v>235</c:v>
                </c:pt>
                <c:pt idx="14">
                  <c:v>32</c:v>
                </c:pt>
                <c:pt idx="15">
                  <c:v>258</c:v>
                </c:pt>
                <c:pt idx="16">
                  <c:v>216</c:v>
                </c:pt>
                <c:pt idx="17">
                  <c:v>36</c:v>
                </c:pt>
                <c:pt idx="18">
                  <c:v>232</c:v>
                </c:pt>
                <c:pt idx="19">
                  <c:v>123</c:v>
                </c:pt>
                <c:pt idx="20">
                  <c:v>145</c:v>
                </c:pt>
                <c:pt idx="21">
                  <c:v>72</c:v>
                </c:pt>
                <c:pt idx="22">
                  <c:v>85</c:v>
                </c:pt>
                <c:pt idx="23">
                  <c:v>62</c:v>
                </c:pt>
                <c:pt idx="24">
                  <c:v>160</c:v>
                </c:pt>
                <c:pt idx="25">
                  <c:v>37</c:v>
                </c:pt>
              </c:numCache>
            </c:numRef>
          </c:val>
        </c:ser>
        <c:ser>
          <c:idx val="4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TP!$D$4:$D$29</c:f>
              <c:numCache>
                <c:formatCode>General</c:formatCode>
                <c:ptCount val="26"/>
                <c:pt idx="0">
                  <c:v>262</c:v>
                </c:pt>
                <c:pt idx="1">
                  <c:v>51</c:v>
                </c:pt>
                <c:pt idx="2">
                  <c:v>21</c:v>
                </c:pt>
                <c:pt idx="3">
                  <c:v>26</c:v>
                </c:pt>
                <c:pt idx="4">
                  <c:v>60</c:v>
                </c:pt>
                <c:pt idx="5">
                  <c:v>256</c:v>
                </c:pt>
                <c:pt idx="6">
                  <c:v>25</c:v>
                </c:pt>
                <c:pt idx="7">
                  <c:v>34</c:v>
                </c:pt>
                <c:pt idx="8">
                  <c:v>28</c:v>
                </c:pt>
                <c:pt idx="9">
                  <c:v>40</c:v>
                </c:pt>
                <c:pt idx="10">
                  <c:v>14</c:v>
                </c:pt>
                <c:pt idx="11">
                  <c:v>84</c:v>
                </c:pt>
                <c:pt idx="12">
                  <c:v>32</c:v>
                </c:pt>
                <c:pt idx="13">
                  <c:v>101</c:v>
                </c:pt>
                <c:pt idx="14">
                  <c:v>28</c:v>
                </c:pt>
                <c:pt idx="15">
                  <c:v>110</c:v>
                </c:pt>
                <c:pt idx="16">
                  <c:v>69</c:v>
                </c:pt>
                <c:pt idx="17">
                  <c:v>18</c:v>
                </c:pt>
                <c:pt idx="18">
                  <c:v>188</c:v>
                </c:pt>
                <c:pt idx="19">
                  <c:v>103</c:v>
                </c:pt>
                <c:pt idx="20">
                  <c:v>21</c:v>
                </c:pt>
                <c:pt idx="21">
                  <c:v>33</c:v>
                </c:pt>
                <c:pt idx="22">
                  <c:v>32</c:v>
                </c:pt>
                <c:pt idx="23">
                  <c:v>56</c:v>
                </c:pt>
                <c:pt idx="24">
                  <c:v>100</c:v>
                </c:pt>
                <c:pt idx="25">
                  <c:v>70</c:v>
                </c:pt>
              </c:numCache>
            </c:numRef>
          </c:val>
        </c:ser>
        <c:ser>
          <c:idx val="5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TP!$F$4:$F$29</c:f>
              <c:numCache>
                <c:formatCode>General</c:formatCode>
                <c:ptCount val="26"/>
                <c:pt idx="0">
                  <c:v>382</c:v>
                </c:pt>
                <c:pt idx="1">
                  <c:v>36</c:v>
                </c:pt>
                <c:pt idx="2">
                  <c:v>11</c:v>
                </c:pt>
                <c:pt idx="3">
                  <c:v>12</c:v>
                </c:pt>
                <c:pt idx="4">
                  <c:v>69</c:v>
                </c:pt>
                <c:pt idx="5">
                  <c:v>148</c:v>
                </c:pt>
                <c:pt idx="6">
                  <c:v>28</c:v>
                </c:pt>
                <c:pt idx="7">
                  <c:v>25</c:v>
                </c:pt>
                <c:pt idx="8">
                  <c:v>48</c:v>
                </c:pt>
                <c:pt idx="9">
                  <c:v>45</c:v>
                </c:pt>
                <c:pt idx="10">
                  <c:v>9</c:v>
                </c:pt>
                <c:pt idx="11">
                  <c:v>47</c:v>
                </c:pt>
                <c:pt idx="12">
                  <c:v>20</c:v>
                </c:pt>
                <c:pt idx="13">
                  <c:v>38</c:v>
                </c:pt>
                <c:pt idx="14">
                  <c:v>41</c:v>
                </c:pt>
                <c:pt idx="15">
                  <c:v>58</c:v>
                </c:pt>
                <c:pt idx="16">
                  <c:v>58</c:v>
                </c:pt>
                <c:pt idx="17">
                  <c:v>24</c:v>
                </c:pt>
                <c:pt idx="18">
                  <c:v>106</c:v>
                </c:pt>
                <c:pt idx="19">
                  <c:v>32</c:v>
                </c:pt>
                <c:pt idx="20">
                  <c:v>15</c:v>
                </c:pt>
                <c:pt idx="21">
                  <c:v>35</c:v>
                </c:pt>
                <c:pt idx="22">
                  <c:v>14</c:v>
                </c:pt>
                <c:pt idx="23">
                  <c:v>15</c:v>
                </c:pt>
                <c:pt idx="24">
                  <c:v>55</c:v>
                </c:pt>
                <c:pt idx="25">
                  <c:v>21</c:v>
                </c:pt>
              </c:numCache>
            </c:numRef>
          </c:val>
        </c:ser>
        <c:ser>
          <c:idx val="0"/>
          <c:order val="3"/>
          <c:tx>
            <c:strRef>
              <c:f>TP!$H$3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TP!$H$4:$H$29</c:f>
              <c:numCache>
                <c:formatCode>General</c:formatCode>
                <c:ptCount val="26"/>
                <c:pt idx="0">
                  <c:v>17</c:v>
                </c:pt>
                <c:pt idx="1">
                  <c:v>363</c:v>
                </c:pt>
                <c:pt idx="2">
                  <c:v>13</c:v>
                </c:pt>
                <c:pt idx="3">
                  <c:v>13</c:v>
                </c:pt>
                <c:pt idx="4">
                  <c:v>103</c:v>
                </c:pt>
                <c:pt idx="5">
                  <c:v>12</c:v>
                </c:pt>
                <c:pt idx="6">
                  <c:v>156</c:v>
                </c:pt>
                <c:pt idx="7">
                  <c:v>29</c:v>
                </c:pt>
                <c:pt idx="8">
                  <c:v>10</c:v>
                </c:pt>
                <c:pt idx="9">
                  <c:v>111</c:v>
                </c:pt>
                <c:pt idx="10">
                  <c:v>31</c:v>
                </c:pt>
                <c:pt idx="11">
                  <c:v>9</c:v>
                </c:pt>
                <c:pt idx="12">
                  <c:v>66</c:v>
                </c:pt>
                <c:pt idx="13">
                  <c:v>4</c:v>
                </c:pt>
                <c:pt idx="14">
                  <c:v>54</c:v>
                </c:pt>
                <c:pt idx="15">
                  <c:v>30</c:v>
                </c:pt>
                <c:pt idx="16">
                  <c:v>51</c:v>
                </c:pt>
                <c:pt idx="17">
                  <c:v>9</c:v>
                </c:pt>
                <c:pt idx="18">
                  <c:v>51</c:v>
                </c:pt>
                <c:pt idx="19">
                  <c:v>23</c:v>
                </c:pt>
                <c:pt idx="20">
                  <c:v>42</c:v>
                </c:pt>
                <c:pt idx="21">
                  <c:v>27</c:v>
                </c:pt>
                <c:pt idx="22">
                  <c:v>18</c:v>
                </c:pt>
                <c:pt idx="23">
                  <c:v>26</c:v>
                </c:pt>
                <c:pt idx="24">
                  <c:v>97</c:v>
                </c:pt>
                <c:pt idx="25">
                  <c:v>6</c:v>
                </c:pt>
              </c:numCache>
            </c:numRef>
          </c:val>
        </c:ser>
        <c:ser>
          <c:idx val="1"/>
          <c:order val="4"/>
          <c:tx>
            <c:strRef>
              <c:f>TP!$J$3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TP!$J$4:$J$29</c:f>
              <c:numCache>
                <c:formatCode>General</c:formatCode>
                <c:ptCount val="26"/>
                <c:pt idx="0">
                  <c:v>20</c:v>
                </c:pt>
                <c:pt idx="1">
                  <c:v>115</c:v>
                </c:pt>
                <c:pt idx="2">
                  <c:v>35</c:v>
                </c:pt>
                <c:pt idx="3">
                  <c:v>8</c:v>
                </c:pt>
                <c:pt idx="4">
                  <c:v>60</c:v>
                </c:pt>
                <c:pt idx="5">
                  <c:v>118</c:v>
                </c:pt>
                <c:pt idx="6">
                  <c:v>19</c:v>
                </c:pt>
                <c:pt idx="7">
                  <c:v>8</c:v>
                </c:pt>
                <c:pt idx="8">
                  <c:v>41</c:v>
                </c:pt>
                <c:pt idx="9">
                  <c:v>15</c:v>
                </c:pt>
                <c:pt idx="10">
                  <c:v>80</c:v>
                </c:pt>
                <c:pt idx="11">
                  <c:v>17</c:v>
                </c:pt>
                <c:pt idx="12">
                  <c:v>3</c:v>
                </c:pt>
                <c:pt idx="13">
                  <c:v>16</c:v>
                </c:pt>
                <c:pt idx="14">
                  <c:v>43</c:v>
                </c:pt>
                <c:pt idx="15">
                  <c:v>37</c:v>
                </c:pt>
                <c:pt idx="16">
                  <c:v>11</c:v>
                </c:pt>
                <c:pt idx="17">
                  <c:v>4</c:v>
                </c:pt>
                <c:pt idx="18">
                  <c:v>16</c:v>
                </c:pt>
                <c:pt idx="19">
                  <c:v>15</c:v>
                </c:pt>
                <c:pt idx="20">
                  <c:v>6</c:v>
                </c:pt>
                <c:pt idx="21">
                  <c:v>30</c:v>
                </c:pt>
                <c:pt idx="22">
                  <c:v>18</c:v>
                </c:pt>
                <c:pt idx="23">
                  <c:v>25</c:v>
                </c:pt>
                <c:pt idx="24">
                  <c:v>34</c:v>
                </c:pt>
                <c:pt idx="25">
                  <c:v>6</c:v>
                </c:pt>
              </c:numCache>
            </c:numRef>
          </c:val>
        </c:ser>
        <c:ser>
          <c:idx val="2"/>
          <c:order val="5"/>
          <c:tx>
            <c:strRef>
              <c:f>TP!$L$3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TP!$L$4:$L$29</c:f>
              <c:numCache>
                <c:formatCode>General</c:formatCode>
                <c:ptCount val="26"/>
                <c:pt idx="0">
                  <c:v>91</c:v>
                </c:pt>
                <c:pt idx="1">
                  <c:v>68</c:v>
                </c:pt>
                <c:pt idx="2">
                  <c:v>50</c:v>
                </c:pt>
                <c:pt idx="3">
                  <c:v>12</c:v>
                </c:pt>
                <c:pt idx="4">
                  <c:v>99</c:v>
                </c:pt>
                <c:pt idx="5">
                  <c:v>253</c:v>
                </c:pt>
                <c:pt idx="6">
                  <c:v>19</c:v>
                </c:pt>
                <c:pt idx="7">
                  <c:v>2</c:v>
                </c:pt>
                <c:pt idx="8">
                  <c:v>11</c:v>
                </c:pt>
                <c:pt idx="9">
                  <c:v>13</c:v>
                </c:pt>
                <c:pt idx="10">
                  <c:v>18</c:v>
                </c:pt>
                <c:pt idx="11">
                  <c:v>16</c:v>
                </c:pt>
                <c:pt idx="12">
                  <c:v>22</c:v>
                </c:pt>
                <c:pt idx="13">
                  <c:v>222</c:v>
                </c:pt>
                <c:pt idx="14">
                  <c:v>72</c:v>
                </c:pt>
                <c:pt idx="15">
                  <c:v>34</c:v>
                </c:pt>
                <c:pt idx="16">
                  <c:v>15</c:v>
                </c:pt>
                <c:pt idx="17">
                  <c:v>9</c:v>
                </c:pt>
                <c:pt idx="18">
                  <c:v>9</c:v>
                </c:pt>
                <c:pt idx="19">
                  <c:v>26</c:v>
                </c:pt>
                <c:pt idx="20">
                  <c:v>2</c:v>
                </c:pt>
                <c:pt idx="21">
                  <c:v>93</c:v>
                </c:pt>
                <c:pt idx="22">
                  <c:v>13</c:v>
                </c:pt>
                <c:pt idx="23">
                  <c:v>56</c:v>
                </c:pt>
                <c:pt idx="24">
                  <c:v>41</c:v>
                </c:pt>
                <c:pt idx="25">
                  <c:v>7</c:v>
                </c:pt>
              </c:numCache>
            </c:numRef>
          </c:val>
        </c:ser>
        <c:ser>
          <c:idx val="6"/>
          <c:order val="6"/>
          <c:tx>
            <c:strRef>
              <c:f>TP!$N$3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TP!$N$4:$N$29</c:f>
              <c:numCache>
                <c:formatCode>General</c:formatCode>
                <c:ptCount val="26"/>
                <c:pt idx="0">
                  <c:v>83</c:v>
                </c:pt>
                <c:pt idx="1">
                  <c:v>185</c:v>
                </c:pt>
                <c:pt idx="2">
                  <c:v>4</c:v>
                </c:pt>
                <c:pt idx="3">
                  <c:v>11</c:v>
                </c:pt>
                <c:pt idx="4">
                  <c:v>137</c:v>
                </c:pt>
                <c:pt idx="5">
                  <c:v>386</c:v>
                </c:pt>
                <c:pt idx="6">
                  <c:v>32</c:v>
                </c:pt>
                <c:pt idx="7">
                  <c:v>7</c:v>
                </c:pt>
                <c:pt idx="8">
                  <c:v>356</c:v>
                </c:pt>
                <c:pt idx="9">
                  <c:v>36</c:v>
                </c:pt>
                <c:pt idx="10">
                  <c:v>6</c:v>
                </c:pt>
                <c:pt idx="11">
                  <c:v>14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52</c:v>
                </c:pt>
                <c:pt idx="16">
                  <c:v>25</c:v>
                </c:pt>
                <c:pt idx="17">
                  <c:v>8</c:v>
                </c:pt>
                <c:pt idx="18">
                  <c:v>57</c:v>
                </c:pt>
                <c:pt idx="19">
                  <c:v>14</c:v>
                </c:pt>
                <c:pt idx="20">
                  <c:v>15</c:v>
                </c:pt>
                <c:pt idx="21">
                  <c:v>127</c:v>
                </c:pt>
                <c:pt idx="22">
                  <c:v>71</c:v>
                </c:pt>
                <c:pt idx="23">
                  <c:v>122</c:v>
                </c:pt>
                <c:pt idx="24">
                  <c:v>37</c:v>
                </c:pt>
                <c:pt idx="25">
                  <c:v>13</c:v>
                </c:pt>
              </c:numCache>
            </c:numRef>
          </c:val>
        </c:ser>
        <c:ser>
          <c:idx val="7"/>
          <c:order val="7"/>
          <c:tx>
            <c:strRef>
              <c:f>TP!$P$3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TP!$P$4:$P$29</c:f>
              <c:numCache>
                <c:formatCode>General</c:formatCode>
                <c:ptCount val="26"/>
                <c:pt idx="0">
                  <c:v>195</c:v>
                </c:pt>
                <c:pt idx="1">
                  <c:v>148</c:v>
                </c:pt>
                <c:pt idx="2">
                  <c:v>35</c:v>
                </c:pt>
                <c:pt idx="3">
                  <c:v>3</c:v>
                </c:pt>
                <c:pt idx="4">
                  <c:v>119</c:v>
                </c:pt>
                <c:pt idx="5">
                  <c:v>132</c:v>
                </c:pt>
                <c:pt idx="6">
                  <c:v>31</c:v>
                </c:pt>
                <c:pt idx="7">
                  <c:v>8</c:v>
                </c:pt>
                <c:pt idx="8">
                  <c:v>104</c:v>
                </c:pt>
                <c:pt idx="9">
                  <c:v>4</c:v>
                </c:pt>
                <c:pt idx="10">
                  <c:v>3</c:v>
                </c:pt>
                <c:pt idx="11">
                  <c:v>14</c:v>
                </c:pt>
                <c:pt idx="12">
                  <c:v>44</c:v>
                </c:pt>
                <c:pt idx="13">
                  <c:v>57</c:v>
                </c:pt>
                <c:pt idx="14">
                  <c:v>27</c:v>
                </c:pt>
                <c:pt idx="15">
                  <c:v>64</c:v>
                </c:pt>
                <c:pt idx="16">
                  <c:v>180</c:v>
                </c:pt>
                <c:pt idx="17">
                  <c:v>31</c:v>
                </c:pt>
                <c:pt idx="18">
                  <c:v>34</c:v>
                </c:pt>
                <c:pt idx="19">
                  <c:v>4</c:v>
                </c:pt>
                <c:pt idx="20">
                  <c:v>17</c:v>
                </c:pt>
                <c:pt idx="21">
                  <c:v>115</c:v>
                </c:pt>
                <c:pt idx="22">
                  <c:v>68</c:v>
                </c:pt>
                <c:pt idx="23">
                  <c:v>92</c:v>
                </c:pt>
                <c:pt idx="24">
                  <c:v>36</c:v>
                </c:pt>
                <c:pt idx="25">
                  <c:v>31</c:v>
                </c:pt>
              </c:numCache>
            </c:numRef>
          </c:val>
        </c:ser>
        <c:ser>
          <c:idx val="8"/>
          <c:order val="8"/>
          <c:tx>
            <c:strRef>
              <c:f>TP!$R$3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TP!$R$4:$R$29</c:f>
              <c:numCache>
                <c:formatCode>General</c:formatCode>
                <c:ptCount val="26"/>
                <c:pt idx="0">
                  <c:v>102</c:v>
                </c:pt>
                <c:pt idx="1">
                  <c:v>67</c:v>
                </c:pt>
                <c:pt idx="2">
                  <c:v>23</c:v>
                </c:pt>
                <c:pt idx="3">
                  <c:v>47</c:v>
                </c:pt>
                <c:pt idx="4">
                  <c:v>211</c:v>
                </c:pt>
                <c:pt idx="5">
                  <c:v>119</c:v>
                </c:pt>
                <c:pt idx="6">
                  <c:v>52</c:v>
                </c:pt>
                <c:pt idx="7">
                  <c:v>6</c:v>
                </c:pt>
                <c:pt idx="8">
                  <c:v>41</c:v>
                </c:pt>
                <c:pt idx="9">
                  <c:v>47</c:v>
                </c:pt>
                <c:pt idx="10">
                  <c:v>3</c:v>
                </c:pt>
                <c:pt idx="11">
                  <c:v>13</c:v>
                </c:pt>
                <c:pt idx="12">
                  <c:v>98</c:v>
                </c:pt>
                <c:pt idx="13">
                  <c:v>74</c:v>
                </c:pt>
                <c:pt idx="14">
                  <c:v>48</c:v>
                </c:pt>
                <c:pt idx="15">
                  <c:v>39</c:v>
                </c:pt>
                <c:pt idx="16">
                  <c:v>29</c:v>
                </c:pt>
                <c:pt idx="17">
                  <c:v>5</c:v>
                </c:pt>
                <c:pt idx="18">
                  <c:v>24</c:v>
                </c:pt>
                <c:pt idx="19">
                  <c:v>5</c:v>
                </c:pt>
                <c:pt idx="20">
                  <c:v>9</c:v>
                </c:pt>
                <c:pt idx="21">
                  <c:v>50</c:v>
                </c:pt>
                <c:pt idx="22">
                  <c:v>107</c:v>
                </c:pt>
                <c:pt idx="23">
                  <c:v>84</c:v>
                </c:pt>
                <c:pt idx="24">
                  <c:v>41</c:v>
                </c:pt>
                <c:pt idx="25">
                  <c:v>19</c:v>
                </c:pt>
              </c:numCache>
            </c:numRef>
          </c:val>
        </c:ser>
        <c:ser>
          <c:idx val="9"/>
          <c:order val="9"/>
          <c:tx>
            <c:strRef>
              <c:f>TP!$T$3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TP!$T$4:$T$29</c:f>
              <c:numCache>
                <c:formatCode>General</c:formatCode>
                <c:ptCount val="26"/>
                <c:pt idx="0">
                  <c:v>70</c:v>
                </c:pt>
                <c:pt idx="1">
                  <c:v>298</c:v>
                </c:pt>
                <c:pt idx="2">
                  <c:v>6</c:v>
                </c:pt>
                <c:pt idx="3">
                  <c:v>43</c:v>
                </c:pt>
                <c:pt idx="4">
                  <c:v>17</c:v>
                </c:pt>
                <c:pt idx="5">
                  <c:v>58</c:v>
                </c:pt>
                <c:pt idx="6">
                  <c:v>27</c:v>
                </c:pt>
                <c:pt idx="7">
                  <c:v>27</c:v>
                </c:pt>
                <c:pt idx="8">
                  <c:v>96</c:v>
                </c:pt>
                <c:pt idx="9">
                  <c:v>56</c:v>
                </c:pt>
                <c:pt idx="10">
                  <c:v>73</c:v>
                </c:pt>
                <c:pt idx="11">
                  <c:v>9</c:v>
                </c:pt>
                <c:pt idx="12">
                  <c:v>2</c:v>
                </c:pt>
                <c:pt idx="13">
                  <c:v>34</c:v>
                </c:pt>
                <c:pt idx="14">
                  <c:v>80</c:v>
                </c:pt>
                <c:pt idx="15">
                  <c:v>26</c:v>
                </c:pt>
                <c:pt idx="16">
                  <c:v>186</c:v>
                </c:pt>
                <c:pt idx="17">
                  <c:v>2</c:v>
                </c:pt>
                <c:pt idx="18">
                  <c:v>18</c:v>
                </c:pt>
                <c:pt idx="19">
                  <c:v>5</c:v>
                </c:pt>
                <c:pt idx="20">
                  <c:v>40</c:v>
                </c:pt>
                <c:pt idx="21">
                  <c:v>46</c:v>
                </c:pt>
                <c:pt idx="22">
                  <c:v>7</c:v>
                </c:pt>
                <c:pt idx="23">
                  <c:v>18</c:v>
                </c:pt>
                <c:pt idx="24">
                  <c:v>13</c:v>
                </c:pt>
                <c:pt idx="25">
                  <c:v>15</c:v>
                </c:pt>
              </c:numCache>
            </c:numRef>
          </c:val>
        </c:ser>
        <c:ser>
          <c:idx val="13"/>
          <c:order val="10"/>
          <c:tx>
            <c:strRef>
              <c:f>TP!$V$3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TP!$V$4:$V$29</c:f>
              <c:numCache>
                <c:formatCode>General</c:formatCode>
                <c:ptCount val="26"/>
                <c:pt idx="0">
                  <c:v>74</c:v>
                </c:pt>
                <c:pt idx="1">
                  <c:v>121</c:v>
                </c:pt>
                <c:pt idx="2">
                  <c:v>13</c:v>
                </c:pt>
                <c:pt idx="3">
                  <c:v>16</c:v>
                </c:pt>
                <c:pt idx="4">
                  <c:v>33</c:v>
                </c:pt>
                <c:pt idx="5">
                  <c:v>34</c:v>
                </c:pt>
                <c:pt idx="6">
                  <c:v>16</c:v>
                </c:pt>
                <c:pt idx="7">
                  <c:v>45</c:v>
                </c:pt>
                <c:pt idx="8">
                  <c:v>57</c:v>
                </c:pt>
                <c:pt idx="9">
                  <c:v>53</c:v>
                </c:pt>
                <c:pt idx="10">
                  <c:v>27</c:v>
                </c:pt>
                <c:pt idx="11">
                  <c:v>7</c:v>
                </c:pt>
                <c:pt idx="12">
                  <c:v>5</c:v>
                </c:pt>
                <c:pt idx="13">
                  <c:v>39</c:v>
                </c:pt>
                <c:pt idx="14">
                  <c:v>66</c:v>
                </c:pt>
                <c:pt idx="15">
                  <c:v>98</c:v>
                </c:pt>
                <c:pt idx="16">
                  <c:v>78</c:v>
                </c:pt>
                <c:pt idx="17">
                  <c:v>16</c:v>
                </c:pt>
                <c:pt idx="18">
                  <c:v>2</c:v>
                </c:pt>
                <c:pt idx="19">
                  <c:v>13</c:v>
                </c:pt>
                <c:pt idx="20">
                  <c:v>12</c:v>
                </c:pt>
                <c:pt idx="21">
                  <c:v>14</c:v>
                </c:pt>
                <c:pt idx="22">
                  <c:v>2</c:v>
                </c:pt>
                <c:pt idx="23">
                  <c:v>24</c:v>
                </c:pt>
                <c:pt idx="24">
                  <c:v>7</c:v>
                </c:pt>
                <c:pt idx="25">
                  <c:v>5</c:v>
                </c:pt>
              </c:numCache>
            </c:numRef>
          </c:val>
        </c:ser>
        <c:ser>
          <c:idx val="14"/>
          <c:order val="11"/>
          <c:tx>
            <c:strRef>
              <c:f>TP!$X$3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TP!$X$4:$X$29</c:f>
              <c:numCache>
                <c:formatCode>General</c:formatCode>
                <c:ptCount val="26"/>
                <c:pt idx="0">
                  <c:v>50</c:v>
                </c:pt>
                <c:pt idx="1">
                  <c:v>115</c:v>
                </c:pt>
                <c:pt idx="2">
                  <c:v>40</c:v>
                </c:pt>
                <c:pt idx="3">
                  <c:v>12</c:v>
                </c:pt>
                <c:pt idx="4">
                  <c:v>20</c:v>
                </c:pt>
                <c:pt idx="5">
                  <c:v>25</c:v>
                </c:pt>
                <c:pt idx="6">
                  <c:v>87</c:v>
                </c:pt>
                <c:pt idx="7">
                  <c:v>32</c:v>
                </c:pt>
                <c:pt idx="8">
                  <c:v>36</c:v>
                </c:pt>
                <c:pt idx="9">
                  <c:v>14</c:v>
                </c:pt>
                <c:pt idx="10">
                  <c:v>10</c:v>
                </c:pt>
                <c:pt idx="11">
                  <c:v>8</c:v>
                </c:pt>
                <c:pt idx="12">
                  <c:v>2</c:v>
                </c:pt>
                <c:pt idx="13">
                  <c:v>26</c:v>
                </c:pt>
                <c:pt idx="14">
                  <c:v>13</c:v>
                </c:pt>
                <c:pt idx="15">
                  <c:v>38</c:v>
                </c:pt>
                <c:pt idx="16">
                  <c:v>47</c:v>
                </c:pt>
                <c:pt idx="17">
                  <c:v>1</c:v>
                </c:pt>
                <c:pt idx="18">
                  <c:v>38</c:v>
                </c:pt>
                <c:pt idx="19">
                  <c:v>8</c:v>
                </c:pt>
                <c:pt idx="20">
                  <c:v>40</c:v>
                </c:pt>
                <c:pt idx="21">
                  <c:v>14</c:v>
                </c:pt>
                <c:pt idx="22">
                  <c:v>136</c:v>
                </c:pt>
                <c:pt idx="23">
                  <c:v>32</c:v>
                </c:pt>
                <c:pt idx="24">
                  <c:v>9</c:v>
                </c:pt>
                <c:pt idx="25">
                  <c:v>1</c:v>
                </c:pt>
              </c:numCache>
            </c:numRef>
          </c:val>
        </c:ser>
        <c:marker val="1"/>
        <c:axId val="93403776"/>
        <c:axId val="93426432"/>
      </c:lineChart>
      <c:dateAx>
        <c:axId val="934037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 anchor="ctr" anchorCtr="1"/>
          <a:lstStyle/>
          <a:p>
            <a:pPr>
              <a:defRPr/>
            </a:pPr>
            <a:endParaRPr lang="en-US"/>
          </a:p>
        </c:txPr>
        <c:crossAx val="93426432"/>
        <c:crosses val="autoZero"/>
        <c:auto val="1"/>
        <c:lblOffset val="100"/>
        <c:majorUnit val="7"/>
        <c:majorTimeUnit val="days"/>
      </c:dateAx>
      <c:valAx>
        <c:axId val="93426432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3403776"/>
        <c:crosses val="autoZero"/>
        <c:crossBetween val="between"/>
        <c:majorUnit val="25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6 (Room 616)</a:t>
            </a:r>
          </a:p>
          <a:p>
            <a:pPr>
              <a:defRPr/>
            </a:pPr>
            <a:r>
              <a:rPr lang="en-US" sz="1800" b="1" i="0" baseline="0"/>
              <a:t>Surface Viables Q2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169687591693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82"/>
          <c:w val="0.86456505230795355"/>
          <c:h val="0.75235058309906555"/>
        </c:manualLayout>
      </c:layout>
      <c:lineChart>
        <c:grouping val="standard"/>
        <c:ser>
          <c:idx val="1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SV!$J$91:$J$116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2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SV!$K$91:$K$116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3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SV!$L$91:$L$116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marker val="1"/>
        <c:axId val="100110336"/>
        <c:axId val="100112256"/>
      </c:lineChart>
      <c:dateAx>
        <c:axId val="1001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112256"/>
        <c:crosses val="autoZero"/>
        <c:auto val="1"/>
        <c:lblOffset val="100"/>
      </c:dateAx>
      <c:valAx>
        <c:axId val="10011225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0110336"/>
        <c:crosses val="autoZero"/>
        <c:crossBetween val="between"/>
        <c:majorUnit val="1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&gt;3 CFU, Action &gt;5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90794298442367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87"/>
          <c:w val="0.86602984109233161"/>
          <c:h val="0.7423106604943146"/>
        </c:manualLayout>
      </c:layout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SV!$E$91:$E$116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SV!$F$91:$F$116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SV!$G$91:$G$116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1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1</c:v>
                </c:pt>
                <c:pt idx="13" formatCode="0">
                  <c:v>3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1</c:v>
                </c:pt>
                <c:pt idx="20">
                  <c:v>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1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SV!$H$91:$H$116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2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1</c:v>
                </c:pt>
                <c:pt idx="22" formatCode="0">
                  <c:v>0</c:v>
                </c:pt>
                <c:pt idx="23" formatCode="0">
                  <c:v>2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SV!$I$91:$I$116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1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marker val="1"/>
        <c:axId val="98964608"/>
        <c:axId val="98966528"/>
      </c:lineChart>
      <c:dateAx>
        <c:axId val="9896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966528"/>
        <c:crosses val="autoZero"/>
        <c:auto val="1"/>
        <c:lblOffset val="100"/>
      </c:dateAx>
      <c:valAx>
        <c:axId val="9896652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98964608"/>
        <c:crosses val="autoZero"/>
        <c:crossBetween val="between"/>
        <c:majorUnit val="1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463607640871574"/>
          <c:y val="0"/>
        </c:manualLayout>
      </c:layout>
    </c:title>
    <c:plotArea>
      <c:layout>
        <c:manualLayout>
          <c:layoutTarget val="inner"/>
          <c:xMode val="edge"/>
          <c:yMode val="edge"/>
          <c:x val="7.2877329931464063E-2"/>
          <c:y val="0.13328135773625041"/>
          <c:w val="0.86035947679591862"/>
          <c:h val="0.73427873898199825"/>
        </c:manualLayout>
      </c:layout>
      <c:lineChart>
        <c:grouping val="standard"/>
        <c:ser>
          <c:idx val="0"/>
          <c:order val="0"/>
          <c:tx>
            <c:strRef>
              <c:f>SV!$M$90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SV!$A$91:$A$116</c:f>
              <c:numCache>
                <c:formatCode>m/d/yyyy</c:formatCode>
                <c:ptCount val="26"/>
                <c:pt idx="0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SV!$M$91:$M$116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1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1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1</c:v>
                </c:pt>
                <c:pt idx="14" formatCode="0">
                  <c:v>0</c:v>
                </c:pt>
                <c:pt idx="15" formatCode="0">
                  <c:v>1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marker val="1"/>
        <c:axId val="100034432"/>
        <c:axId val="99017856"/>
      </c:lineChart>
      <c:dateAx>
        <c:axId val="1000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017856"/>
        <c:crosses val="autoZero"/>
        <c:auto val="1"/>
        <c:lblOffset val="100"/>
      </c:dateAx>
      <c:valAx>
        <c:axId val="990178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0034432"/>
        <c:crosses val="autoZero"/>
        <c:crossBetween val="between"/>
        <c:majorUnit val="5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6 (Room  621)</a:t>
            </a:r>
          </a:p>
          <a:p>
            <a:pPr>
              <a:defRPr/>
            </a:pPr>
            <a:r>
              <a:rPr lang="en-US" sz="1800" b="1" i="0" baseline="0"/>
              <a:t>Surface Viables Q2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518619195994"/>
          <c:y val="0"/>
        </c:manualLayout>
      </c:layout>
    </c:title>
    <c:plotArea>
      <c:layout>
        <c:manualLayout>
          <c:layoutTarget val="inner"/>
          <c:xMode val="edge"/>
          <c:yMode val="edge"/>
          <c:x val="9.6552763768094949E-2"/>
          <c:y val="0.13930528985082752"/>
          <c:w val="0.8211271445892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SV!$L$158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SV!$L$159:$L$172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SV!$M$158</c:f>
              <c:strCache>
                <c:ptCount val="1"/>
                <c:pt idx="0">
                  <c:v>S9</c:v>
                </c:pt>
              </c:strCache>
            </c:strRef>
          </c:tx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SV!$M$159:$M$172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</c:v>
                </c:pt>
                <c:pt idx="13" formatCode="General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SV!$N$158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SV!$N$159:$N$172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marker val="1"/>
        <c:axId val="99068160"/>
        <c:axId val="99726080"/>
      </c:lineChart>
      <c:dateAx>
        <c:axId val="9906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726080"/>
        <c:crosses val="autoZero"/>
        <c:auto val="1"/>
        <c:lblOffset val="100"/>
      </c:dateAx>
      <c:valAx>
        <c:axId val="9972608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99068160"/>
        <c:crosses val="autoZero"/>
        <c:crossBetween val="between"/>
        <c:majorUnit val="1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8 (Room  621)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&gt;12 CFU, Action &gt;25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15019644316988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SV!$B$158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SV!$B$159:$B$172</c:f>
              <c:numCache>
                <c:formatCode>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SV!$C$159:$C$172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>
                  <c:v>1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SV!$D$159:$D$172</c:f>
              <c:numCache>
                <c:formatCode>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2</c:v>
                </c:pt>
                <c:pt idx="5" formatCode="General">
                  <c:v>1</c:v>
                </c:pt>
                <c:pt idx="6">
                  <c:v>0</c:v>
                </c:pt>
                <c:pt idx="7" formatCode="General">
                  <c:v>2</c:v>
                </c:pt>
                <c:pt idx="8" formatCode="General">
                  <c:v>10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SV!$E$158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SV!$E$159:$E$172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SV!$F$159:$F$172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SV!$G$158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SV!$G$159:$G$172</c:f>
              <c:numCache>
                <c:formatCode>0</c:formatCode>
                <c:ptCount val="14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2</c:v>
                </c:pt>
                <c:pt idx="13" formatCode="General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SV!$H$158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SV!$H$159:$H$172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2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SV!$I$158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SV!$I$159:$I$172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1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SV!$J$158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SV!$J$159:$J$172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SV!$K$158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SV!$K$159:$K$172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1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SV!$O$158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SV!$O$159:$O$172</c:f>
              <c:numCache>
                <c:formatCode>0</c:formatCode>
                <c:ptCount val="14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21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4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SV!$P$158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SV!$P$159:$P$172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</c:v>
                </c:pt>
                <c:pt idx="3" formatCode="General">
                  <c:v>4</c:v>
                </c:pt>
                <c:pt idx="4" formatCode="General">
                  <c:v>0</c:v>
                </c:pt>
                <c:pt idx="5" formatCode="General">
                  <c:v>3</c:v>
                </c:pt>
                <c:pt idx="6">
                  <c:v>0</c:v>
                </c:pt>
                <c:pt idx="7" formatCode="General">
                  <c:v>25</c:v>
                </c:pt>
                <c:pt idx="8" formatCode="General">
                  <c:v>4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4</c:v>
                </c:pt>
                <c:pt idx="12">
                  <c:v>1</c:v>
                </c:pt>
                <c:pt idx="13" formatCode="General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SV!$Q$158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SV!$A$159:$A$172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41432</c:v>
                </c:pt>
                <c:pt idx="10">
                  <c:v>41441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SV!$Q$159:$Q$172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</c:v>
                </c:pt>
                <c:pt idx="6">
                  <c:v>0</c:v>
                </c:pt>
                <c:pt idx="7" formatCode="General">
                  <c:v>150</c:v>
                </c:pt>
                <c:pt idx="8" formatCode="General">
                  <c:v>1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3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</c:ser>
        <c:marker val="1"/>
        <c:axId val="100280960"/>
        <c:axId val="100291328"/>
      </c:lineChart>
      <c:dateAx>
        <c:axId val="10028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291328"/>
        <c:crosses val="autoZero"/>
        <c:auto val="1"/>
        <c:lblOffset val="100"/>
      </c:dateAx>
      <c:valAx>
        <c:axId val="100291328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" sourceLinked="1"/>
        <c:tickLblPos val="nextTo"/>
        <c:crossAx val="100280960"/>
        <c:crosses val="autoZero"/>
        <c:crossBetween val="between"/>
        <c:majorUnit val="1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 ISO 8  (Rooms 618 and 619)</a:t>
            </a:r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8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SV!$B$139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SV!$B$140:$B$153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SV!$C$139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SV!$C$140:$C$153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3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SV!$D$139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SV!$D$140:$D$153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SV!$E$139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SV!$E$140:$E$153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SV!$F$139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SV!$F$140:$F$153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SV!$G$139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SV!$G$140:$G$153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</c:v>
                </c:pt>
                <c:pt idx="13" formatCode="General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SV!$H$139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SV!$H$140:$H$153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SV!$I$139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SV!$I$140:$I$153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SV!$J$139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SV!$J$140:$J$153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SV!$K$139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SV!$K$140:$K$153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2</c:v>
                </c:pt>
                <c:pt idx="9" formatCode="General">
                  <c:v>0</c:v>
                </c:pt>
                <c:pt idx="10" formatCode="General">
                  <c:v>2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SV!$L$139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SV!$A$140:$A$153</c:f>
              <c:numCache>
                <c:formatCode>m/d/yyyy</c:formatCode>
                <c:ptCount val="14"/>
                <c:pt idx="0">
                  <c:v>41369</c:v>
                </c:pt>
                <c:pt idx="1">
                  <c:v>41377</c:v>
                </c:pt>
                <c:pt idx="2">
                  <c:v>41385</c:v>
                </c:pt>
                <c:pt idx="3">
                  <c:v>41387</c:v>
                </c:pt>
                <c:pt idx="4">
                  <c:v>41393</c:v>
                </c:pt>
                <c:pt idx="5">
                  <c:v>41400</c:v>
                </c:pt>
                <c:pt idx="6">
                  <c:v>41407</c:v>
                </c:pt>
                <c:pt idx="7">
                  <c:v>41416</c:v>
                </c:pt>
                <c:pt idx="8">
                  <c:v>41425</c:v>
                </c:pt>
                <c:pt idx="9">
                  <c:v>41432</c:v>
                </c:pt>
                <c:pt idx="10">
                  <c:v>41437</c:v>
                </c:pt>
                <c:pt idx="11">
                  <c:v>41443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SV!$L$140:$L$153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8</c:v>
                </c:pt>
                <c:pt idx="8" formatCode="General">
                  <c:v>0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</c:ser>
        <c:marker val="1"/>
        <c:axId val="102876288"/>
        <c:axId val="102899712"/>
      </c:lineChart>
      <c:dateAx>
        <c:axId val="10287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899712"/>
        <c:crosses val="autoZero"/>
        <c:auto val="1"/>
        <c:lblOffset val="100"/>
      </c:dateAx>
      <c:valAx>
        <c:axId val="10289971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2876288"/>
        <c:crosses val="autoZero"/>
        <c:crossBetween val="between"/>
        <c:majorUnit val="5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6 (Rooms 617)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79"/>
          <c:w val="0.86456505230795355"/>
          <c:h val="0.72223085671354226"/>
        </c:manualLayout>
      </c:layout>
      <c:lineChart>
        <c:grouping val="standard"/>
        <c:ser>
          <c:idx val="0"/>
          <c:order val="0"/>
          <c:tx>
            <c:strRef>
              <c:f>SV!$F$120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SV!$A$121:$A$134</c:f>
              <c:numCache>
                <c:formatCode>m/d/yyyy</c:formatCode>
                <c:ptCount val="1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SV!$F$121:$F$134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SV!$G$120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SV!$A$121:$A$134</c:f>
              <c:numCache>
                <c:formatCode>m/d/yyyy</c:formatCode>
                <c:ptCount val="1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SV!$G$121:$G$134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SV!$H$120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SV!$A$121:$A$134</c:f>
              <c:numCache>
                <c:formatCode>m/d/yyyy</c:formatCode>
                <c:ptCount val="1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</c:numCache>
            </c:numRef>
          </c:cat>
          <c:val>
            <c:numRef>
              <c:f>SV!$H$121:$H$134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3020032"/>
        <c:axId val="103021952"/>
      </c:lineChart>
      <c:dateAx>
        <c:axId val="10302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99810384821931"/>
              <c:y val="0.94603181178490003"/>
            </c:manualLayout>
          </c:layout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021952"/>
        <c:crosses val="autoZero"/>
        <c:auto val="1"/>
        <c:lblOffset val="100"/>
      </c:dateAx>
      <c:valAx>
        <c:axId val="10302195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3020032"/>
        <c:crosses val="autoZero"/>
        <c:crossBetween val="between"/>
        <c:majorUnit val="1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2  ISO 8  (Rooms 615 and 617) </a:t>
            </a:r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48236348168529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6352262421831379"/>
          <c:w val="0.86456505230795355"/>
          <c:h val="0.70997024795594732"/>
        </c:manualLayout>
      </c:layout>
      <c:lineChart>
        <c:grouping val="standard"/>
        <c:ser>
          <c:idx val="7"/>
          <c:order val="0"/>
          <c:tx>
            <c:strRef>
              <c:f>Sheet2!$L$1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Sheet2!$K$2:$K$55</c:f>
              <c:numCache>
                <c:formatCode>m/d/yyyy</c:formatCode>
                <c:ptCount val="5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  <c:pt idx="14">
                  <c:v>41365</c:v>
                </c:pt>
                <c:pt idx="15">
                  <c:v>41366</c:v>
                </c:pt>
                <c:pt idx="16">
                  <c:v>41373</c:v>
                </c:pt>
                <c:pt idx="17">
                  <c:v>41374</c:v>
                </c:pt>
                <c:pt idx="18">
                  <c:v>41381</c:v>
                </c:pt>
                <c:pt idx="19">
                  <c:v>41382</c:v>
                </c:pt>
                <c:pt idx="20">
                  <c:v>41388</c:v>
                </c:pt>
                <c:pt idx="21">
                  <c:v>41390</c:v>
                </c:pt>
                <c:pt idx="22">
                  <c:v>41393</c:v>
                </c:pt>
                <c:pt idx="23">
                  <c:v>41397</c:v>
                </c:pt>
                <c:pt idx="24">
                  <c:v>41402</c:v>
                </c:pt>
                <c:pt idx="25">
                  <c:v>41403</c:v>
                </c:pt>
                <c:pt idx="26">
                  <c:v>41409</c:v>
                </c:pt>
                <c:pt idx="27">
                  <c:v>41417</c:v>
                </c:pt>
                <c:pt idx="28">
                  <c:v>41418</c:v>
                </c:pt>
                <c:pt idx="29">
                  <c:v>41424</c:v>
                </c:pt>
                <c:pt idx="30">
                  <c:v>41425</c:v>
                </c:pt>
                <c:pt idx="31">
                  <c:v>41431</c:v>
                </c:pt>
                <c:pt idx="32">
                  <c:v>41432</c:v>
                </c:pt>
                <c:pt idx="33">
                  <c:v>41437</c:v>
                </c:pt>
                <c:pt idx="34">
                  <c:v>41439</c:v>
                </c:pt>
                <c:pt idx="35">
                  <c:v>41445</c:v>
                </c:pt>
                <c:pt idx="36">
                  <c:v>41447</c:v>
                </c:pt>
                <c:pt idx="37">
                  <c:v>41449</c:v>
                </c:pt>
                <c:pt idx="38">
                  <c:v>41449</c:v>
                </c:pt>
                <c:pt idx="39">
                  <c:v>41452</c:v>
                </c:pt>
                <c:pt idx="40">
                  <c:v>41366</c:v>
                </c:pt>
                <c:pt idx="41">
                  <c:v>41374</c:v>
                </c:pt>
                <c:pt idx="42">
                  <c:v>41382</c:v>
                </c:pt>
                <c:pt idx="43">
                  <c:v>41387</c:v>
                </c:pt>
                <c:pt idx="44">
                  <c:v>41397</c:v>
                </c:pt>
                <c:pt idx="45">
                  <c:v>41402</c:v>
                </c:pt>
                <c:pt idx="46">
                  <c:v>41407</c:v>
                </c:pt>
                <c:pt idx="47">
                  <c:v>41416</c:v>
                </c:pt>
                <c:pt idx="48">
                  <c:v>41424</c:v>
                </c:pt>
                <c:pt idx="49">
                  <c:v>41431</c:v>
                </c:pt>
                <c:pt idx="50">
                  <c:v>41437</c:v>
                </c:pt>
                <c:pt idx="51">
                  <c:v>41445</c:v>
                </c:pt>
                <c:pt idx="52">
                  <c:v>41449</c:v>
                </c:pt>
                <c:pt idx="53">
                  <c:v>41449</c:v>
                </c:pt>
              </c:numCache>
            </c:numRef>
          </c:cat>
          <c:val>
            <c:numRef>
              <c:f>Sheet2!$L$2:$L$55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>
                  <c:v>0</c:v>
                </c:pt>
                <c:pt idx="35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Sheet2!$M$1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Sheet2!$K$2:$K$55</c:f>
              <c:numCache>
                <c:formatCode>m/d/yyyy</c:formatCode>
                <c:ptCount val="5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  <c:pt idx="14">
                  <c:v>41365</c:v>
                </c:pt>
                <c:pt idx="15">
                  <c:v>41366</c:v>
                </c:pt>
                <c:pt idx="16">
                  <c:v>41373</c:v>
                </c:pt>
                <c:pt idx="17">
                  <c:v>41374</c:v>
                </c:pt>
                <c:pt idx="18">
                  <c:v>41381</c:v>
                </c:pt>
                <c:pt idx="19">
                  <c:v>41382</c:v>
                </c:pt>
                <c:pt idx="20">
                  <c:v>41388</c:v>
                </c:pt>
                <c:pt idx="21">
                  <c:v>41390</c:v>
                </c:pt>
                <c:pt idx="22">
                  <c:v>41393</c:v>
                </c:pt>
                <c:pt idx="23">
                  <c:v>41397</c:v>
                </c:pt>
                <c:pt idx="24">
                  <c:v>41402</c:v>
                </c:pt>
                <c:pt idx="25">
                  <c:v>41403</c:v>
                </c:pt>
                <c:pt idx="26">
                  <c:v>41409</c:v>
                </c:pt>
                <c:pt idx="27">
                  <c:v>41417</c:v>
                </c:pt>
                <c:pt idx="28">
                  <c:v>41418</c:v>
                </c:pt>
                <c:pt idx="29">
                  <c:v>41424</c:v>
                </c:pt>
                <c:pt idx="30">
                  <c:v>41425</c:v>
                </c:pt>
                <c:pt idx="31">
                  <c:v>41431</c:v>
                </c:pt>
                <c:pt idx="32">
                  <c:v>41432</c:v>
                </c:pt>
                <c:pt idx="33">
                  <c:v>41437</c:v>
                </c:pt>
                <c:pt idx="34">
                  <c:v>41439</c:v>
                </c:pt>
                <c:pt idx="35">
                  <c:v>41445</c:v>
                </c:pt>
                <c:pt idx="36">
                  <c:v>41447</c:v>
                </c:pt>
                <c:pt idx="37">
                  <c:v>41449</c:v>
                </c:pt>
                <c:pt idx="38">
                  <c:v>41449</c:v>
                </c:pt>
                <c:pt idx="39">
                  <c:v>41452</c:v>
                </c:pt>
                <c:pt idx="40">
                  <c:v>41366</c:v>
                </c:pt>
                <c:pt idx="41">
                  <c:v>41374</c:v>
                </c:pt>
                <c:pt idx="42">
                  <c:v>41382</c:v>
                </c:pt>
                <c:pt idx="43">
                  <c:v>41387</c:v>
                </c:pt>
                <c:pt idx="44">
                  <c:v>41397</c:v>
                </c:pt>
                <c:pt idx="45">
                  <c:v>41402</c:v>
                </c:pt>
                <c:pt idx="46">
                  <c:v>41407</c:v>
                </c:pt>
                <c:pt idx="47">
                  <c:v>41416</c:v>
                </c:pt>
                <c:pt idx="48">
                  <c:v>41424</c:v>
                </c:pt>
                <c:pt idx="49">
                  <c:v>41431</c:v>
                </c:pt>
                <c:pt idx="50">
                  <c:v>41437</c:v>
                </c:pt>
                <c:pt idx="51">
                  <c:v>41445</c:v>
                </c:pt>
                <c:pt idx="52">
                  <c:v>41449</c:v>
                </c:pt>
                <c:pt idx="53">
                  <c:v>41449</c:v>
                </c:pt>
              </c:numCache>
            </c:numRef>
          </c:cat>
          <c:val>
            <c:numRef>
              <c:f>Sheet2!$M$2:$M$55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1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2</c:v>
                </c:pt>
                <c:pt idx="32" formatCode="0">
                  <c:v>0</c:v>
                </c:pt>
                <c:pt idx="33" formatCode="0">
                  <c:v>0</c:v>
                </c:pt>
                <c:pt idx="34">
                  <c:v>0</c:v>
                </c:pt>
                <c:pt idx="35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2"/>
          <c:tx>
            <c:strRef>
              <c:f>Sheet2!$N$1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Sheet2!$K$2:$K$55</c:f>
              <c:numCache>
                <c:formatCode>m/d/yyyy</c:formatCode>
                <c:ptCount val="54"/>
                <c:pt idx="0">
                  <c:v>41366</c:v>
                </c:pt>
                <c:pt idx="1">
                  <c:v>41374</c:v>
                </c:pt>
                <c:pt idx="2">
                  <c:v>41382</c:v>
                </c:pt>
                <c:pt idx="3">
                  <c:v>41387</c:v>
                </c:pt>
                <c:pt idx="4">
                  <c:v>41397</c:v>
                </c:pt>
                <c:pt idx="5">
                  <c:v>41402</c:v>
                </c:pt>
                <c:pt idx="6">
                  <c:v>41407</c:v>
                </c:pt>
                <c:pt idx="7">
                  <c:v>41416</c:v>
                </c:pt>
                <c:pt idx="8">
                  <c:v>41424</c:v>
                </c:pt>
                <c:pt idx="9">
                  <c:v>41431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  <c:pt idx="13">
                  <c:v>41449</c:v>
                </c:pt>
                <c:pt idx="14">
                  <c:v>41365</c:v>
                </c:pt>
                <c:pt idx="15">
                  <c:v>41366</c:v>
                </c:pt>
                <c:pt idx="16">
                  <c:v>41373</c:v>
                </c:pt>
                <c:pt idx="17">
                  <c:v>41374</c:v>
                </c:pt>
                <c:pt idx="18">
                  <c:v>41381</c:v>
                </c:pt>
                <c:pt idx="19">
                  <c:v>41382</c:v>
                </c:pt>
                <c:pt idx="20">
                  <c:v>41388</c:v>
                </c:pt>
                <c:pt idx="21">
                  <c:v>41390</c:v>
                </c:pt>
                <c:pt idx="22">
                  <c:v>41393</c:v>
                </c:pt>
                <c:pt idx="23">
                  <c:v>41397</c:v>
                </c:pt>
                <c:pt idx="24">
                  <c:v>41402</c:v>
                </c:pt>
                <c:pt idx="25">
                  <c:v>41403</c:v>
                </c:pt>
                <c:pt idx="26">
                  <c:v>41409</c:v>
                </c:pt>
                <c:pt idx="27">
                  <c:v>41417</c:v>
                </c:pt>
                <c:pt idx="28">
                  <c:v>41418</c:v>
                </c:pt>
                <c:pt idx="29">
                  <c:v>41424</c:v>
                </c:pt>
                <c:pt idx="30">
                  <c:v>41425</c:v>
                </c:pt>
                <c:pt idx="31">
                  <c:v>41431</c:v>
                </c:pt>
                <c:pt idx="32">
                  <c:v>41432</c:v>
                </c:pt>
                <c:pt idx="33">
                  <c:v>41437</c:v>
                </c:pt>
                <c:pt idx="34">
                  <c:v>41439</c:v>
                </c:pt>
                <c:pt idx="35">
                  <c:v>41445</c:v>
                </c:pt>
                <c:pt idx="36">
                  <c:v>41447</c:v>
                </c:pt>
                <c:pt idx="37">
                  <c:v>41449</c:v>
                </c:pt>
                <c:pt idx="38">
                  <c:v>41449</c:v>
                </c:pt>
                <c:pt idx="39">
                  <c:v>41452</c:v>
                </c:pt>
                <c:pt idx="40">
                  <c:v>41366</c:v>
                </c:pt>
                <c:pt idx="41">
                  <c:v>41374</c:v>
                </c:pt>
                <c:pt idx="42">
                  <c:v>41382</c:v>
                </c:pt>
                <c:pt idx="43">
                  <c:v>41387</c:v>
                </c:pt>
                <c:pt idx="44">
                  <c:v>41397</c:v>
                </c:pt>
                <c:pt idx="45">
                  <c:v>41402</c:v>
                </c:pt>
                <c:pt idx="46">
                  <c:v>41407</c:v>
                </c:pt>
                <c:pt idx="47">
                  <c:v>41416</c:v>
                </c:pt>
                <c:pt idx="48">
                  <c:v>41424</c:v>
                </c:pt>
                <c:pt idx="49">
                  <c:v>41431</c:v>
                </c:pt>
                <c:pt idx="50">
                  <c:v>41437</c:v>
                </c:pt>
                <c:pt idx="51">
                  <c:v>41445</c:v>
                </c:pt>
                <c:pt idx="52">
                  <c:v>41449</c:v>
                </c:pt>
                <c:pt idx="53">
                  <c:v>41449</c:v>
                </c:pt>
              </c:numCache>
            </c:numRef>
          </c:cat>
          <c:val>
            <c:numRef>
              <c:f>Sheet2!$N$2:$N$55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">
                  <c:v>0</c:v>
                </c:pt>
                <c:pt idx="17">
                  <c:v>0</c:v>
                </c:pt>
                <c:pt idx="18" formatCode="0">
                  <c:v>1</c:v>
                </c:pt>
                <c:pt idx="19" formatCode="0">
                  <c:v>0</c:v>
                </c:pt>
                <c:pt idx="20" formatCode="0">
                  <c:v>1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1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0</c:v>
                </c:pt>
                <c:pt idx="33" formatCode="0">
                  <c:v>0</c:v>
                </c:pt>
                <c:pt idx="34">
                  <c:v>1</c:v>
                </c:pt>
                <c:pt idx="35">
                  <c:v>0</c:v>
                </c:pt>
                <c:pt idx="36" formatCode="0">
                  <c:v>1</c:v>
                </c:pt>
                <c:pt idx="37" formatCode="0">
                  <c:v>3</c:v>
                </c:pt>
                <c:pt idx="38" formatCode="0">
                  <c:v>0</c:v>
                </c:pt>
                <c:pt idx="39" formatCode="0">
                  <c:v>1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</c:numCache>
            </c:numRef>
          </c:val>
        </c:ser>
        <c:marker val="1"/>
        <c:axId val="103309696"/>
        <c:axId val="103312000"/>
      </c:lineChart>
      <c:dateAx>
        <c:axId val="10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312000"/>
        <c:crosses val="autoZero"/>
        <c:auto val="1"/>
        <c:lblOffset val="100"/>
      </c:dateAx>
      <c:valAx>
        <c:axId val="10331200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0883380667925666E-2"/>
              <c:y val="0.44434216169584839"/>
            </c:manualLayout>
          </c:layout>
        </c:title>
        <c:numFmt formatCode="General" sourceLinked="0"/>
        <c:tickLblPos val="nextTo"/>
        <c:crossAx val="103309696"/>
        <c:crosses val="autoZero"/>
        <c:crossBetween val="between"/>
        <c:majorUnit val="5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Hallway  ISO 8 (Room 614)</a:t>
            </a:r>
          </a:p>
          <a:p>
            <a:pPr>
              <a:defRPr/>
            </a:pPr>
            <a:r>
              <a:rPr lang="en-US" sz="1800" b="1" i="0" baseline="0"/>
              <a:t>Surface and Floor 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9.0159018393133727E-2"/>
          <c:y val="0.1393052898508276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SV!$B$72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SV!$A$73:$A$87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41424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SV!$B$73:$B$87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SV!$C$72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SV!$A$73:$A$87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41424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SV!$C$73:$C$87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SV!$D$72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SV!$A$73:$A$87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41424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SV!$D$73:$D$87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SV!$E$72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SV!$A$73:$A$87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41424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SV!$E$73:$E$87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 formatCode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SV!$F$72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SV!$A$73:$A$87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41424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SV!$F$73:$F$87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 formatCode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SV!$G$72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SV!$A$73:$A$87</c:f>
              <c:numCache>
                <c:formatCode>m/d/yyyy</c:formatCode>
                <c:ptCount val="15"/>
                <c:pt idx="0">
                  <c:v>41369</c:v>
                </c:pt>
                <c:pt idx="1">
                  <c:v>41372</c:v>
                </c:pt>
                <c:pt idx="2">
                  <c:v>41381</c:v>
                </c:pt>
                <c:pt idx="3">
                  <c:v>41388</c:v>
                </c:pt>
                <c:pt idx="4">
                  <c:v>41395</c:v>
                </c:pt>
                <c:pt idx="5">
                  <c:v>41404</c:v>
                </c:pt>
                <c:pt idx="6">
                  <c:v>41407</c:v>
                </c:pt>
                <c:pt idx="7">
                  <c:v>41416</c:v>
                </c:pt>
                <c:pt idx="8">
                  <c:v>41417</c:v>
                </c:pt>
                <c:pt idx="9">
                  <c:v>41424</c:v>
                </c:pt>
                <c:pt idx="10">
                  <c:v>41432</c:v>
                </c:pt>
                <c:pt idx="11">
                  <c:v>41439</c:v>
                </c:pt>
                <c:pt idx="12">
                  <c:v>41447</c:v>
                </c:pt>
                <c:pt idx="13">
                  <c:v>41449</c:v>
                </c:pt>
                <c:pt idx="14">
                  <c:v>41449</c:v>
                </c:pt>
              </c:numCache>
            </c:numRef>
          </c:cat>
          <c:val>
            <c:numRef>
              <c:f>SV!$G$73:$G$87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 formatCode="0">
                  <c:v>0</c:v>
                </c:pt>
              </c:numCache>
            </c:numRef>
          </c:val>
        </c:ser>
        <c:marker val="1"/>
        <c:axId val="103463168"/>
        <c:axId val="103473920"/>
      </c:lineChart>
      <c:dateAx>
        <c:axId val="10346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73920"/>
        <c:crosses val="autoZero"/>
        <c:auto val="1"/>
        <c:lblOffset val="100"/>
      </c:dateAx>
      <c:valAx>
        <c:axId val="10347392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463168"/>
        <c:crosses val="autoZero"/>
        <c:crossBetween val="between"/>
        <c:majorUnit val="5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Prep and Glasswash ISO 8 (Rooms 610,611,612 and 613)</a:t>
            </a:r>
          </a:p>
          <a:p>
            <a:pPr>
              <a:defRPr/>
            </a:pPr>
            <a:r>
              <a:rPr lang="en-US" sz="1800" b="1" i="0" baseline="0"/>
              <a:t>Surface and FloorViables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7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SV!$B$33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SV!$B$34:$B$47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SV!$C$34:$C$47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SV!$D$34:$D$47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SV!$E$34:$E$47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SV!$F$34:$F$47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SV!$G$33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SV!$G$34:$G$47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SV!$H$33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SV!$H$34:$H$47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SV!$I$33</c:f>
              <c:strCache>
                <c:ptCount val="1"/>
                <c:pt idx="0">
                  <c:v>S5</c:v>
                </c:pt>
              </c:strCache>
            </c:strRef>
          </c:tx>
          <c:dPt>
            <c:idx val="2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SV!$I$34:$I$47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SV!$J$33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SV!$A$34:$A$47</c:f>
              <c:numCache>
                <c:formatCode>m/d/yyyy</c:formatCode>
                <c:ptCount val="14"/>
                <c:pt idx="0">
                  <c:v>41369</c:v>
                </c:pt>
                <c:pt idx="1">
                  <c:v>41372</c:v>
                </c:pt>
                <c:pt idx="2">
                  <c:v>41377</c:v>
                </c:pt>
                <c:pt idx="3">
                  <c:v>41383</c:v>
                </c:pt>
                <c:pt idx="4">
                  <c:v>41386</c:v>
                </c:pt>
                <c:pt idx="5">
                  <c:v>41394</c:v>
                </c:pt>
                <c:pt idx="6">
                  <c:v>41400</c:v>
                </c:pt>
                <c:pt idx="7">
                  <c:v>41416</c:v>
                </c:pt>
                <c:pt idx="8">
                  <c:v>41425</c:v>
                </c:pt>
                <c:pt idx="9">
                  <c:v>41430</c:v>
                </c:pt>
                <c:pt idx="10">
                  <c:v>41437</c:v>
                </c:pt>
                <c:pt idx="11">
                  <c:v>41443</c:v>
                </c:pt>
                <c:pt idx="12">
                  <c:v>41451</c:v>
                </c:pt>
                <c:pt idx="13">
                  <c:v>41451</c:v>
                </c:pt>
              </c:numCache>
            </c:numRef>
          </c:cat>
          <c:val>
            <c:numRef>
              <c:f>SV!$J$34:$J$47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3488896"/>
        <c:axId val="103495552"/>
      </c:lineChart>
      <c:dateAx>
        <c:axId val="10348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95552"/>
        <c:crosses val="autoZero"/>
        <c:auto val="1"/>
        <c:lblOffset val="100"/>
      </c:dateAx>
      <c:valAx>
        <c:axId val="10349555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488896"/>
        <c:crosses val="autoZero"/>
        <c:crossBetween val="between"/>
        <c:majorUnit val="5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7 (Rooms 608 and 609)</a:t>
            </a:r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54569084605365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64221671558E-2"/>
          <c:y val="0.14531172608015488"/>
          <c:w val="0.85713222959768354"/>
          <c:h val="0.71047636481919996"/>
        </c:manualLayout>
      </c:layout>
      <c:lineChart>
        <c:grouping val="standard"/>
        <c:ser>
          <c:idx val="9"/>
          <c:order val="9"/>
          <c:tx>
            <c:strRef>
              <c:f>TP!$U$3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TP!$U$4:$U$29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TP!$C$4:$C$29</c:f>
              <c:numCache>
                <c:formatCode>General</c:formatCode>
                <c:ptCount val="26"/>
                <c:pt idx="0">
                  <c:v>16</c:v>
                </c:pt>
                <c:pt idx="1">
                  <c:v>2</c:v>
                </c:pt>
                <c:pt idx="2">
                  <c:v>10</c:v>
                </c:pt>
                <c:pt idx="3">
                  <c:v>24</c:v>
                </c:pt>
                <c:pt idx="4">
                  <c:v>27</c:v>
                </c:pt>
                <c:pt idx="5">
                  <c:v>36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15</c:v>
                </c:pt>
                <c:pt idx="12">
                  <c:v>1</c:v>
                </c:pt>
                <c:pt idx="13">
                  <c:v>26</c:v>
                </c:pt>
                <c:pt idx="14">
                  <c:v>3</c:v>
                </c:pt>
                <c:pt idx="15">
                  <c:v>16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24</c:v>
                </c:pt>
                <c:pt idx="20">
                  <c:v>24</c:v>
                </c:pt>
                <c:pt idx="21">
                  <c:v>1</c:v>
                </c:pt>
                <c:pt idx="22">
                  <c:v>16</c:v>
                </c:pt>
                <c:pt idx="23">
                  <c:v>5</c:v>
                </c:pt>
                <c:pt idx="24">
                  <c:v>13</c:v>
                </c:pt>
                <c:pt idx="25">
                  <c:v>3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TP!$E$4:$E$29</c:f>
              <c:numCache>
                <c:formatCode>General</c:formatCode>
                <c:ptCount val="26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19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14</c:v>
                </c:pt>
                <c:pt idx="19">
                  <c:v>18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10</c:v>
                </c:pt>
                <c:pt idx="25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TP!$G$4:$G$30</c:f>
              <c:numCache>
                <c:formatCode>General</c:formatCode>
                <c:ptCount val="2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TP!$I$4:$I$29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TP!$K$4:$K$29</c:f>
              <c:numCache>
                <c:formatCode>General</c:formatCode>
                <c:ptCount val="26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TP!$M$4:$M$29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TP!$O$4:$O$29</c:f>
              <c:numCache>
                <c:formatCode>General</c:formatCode>
                <c:ptCount val="2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TP!$Q$4:$Q$29</c:f>
              <c:numCache>
                <c:formatCode>General</c:formatCode>
                <c:ptCount val="26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12</c:v>
                </c:pt>
                <c:pt idx="24">
                  <c:v>6</c:v>
                </c:pt>
                <c:pt idx="25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TP!$S$3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TP!$S$4:$S$29</c:f>
              <c:numCache>
                <c:formatCode>General</c:formatCode>
                <c:ptCount val="2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14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TP!$W$4:$W$29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TP!$Y$3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TP!$A$4:$A$29</c:f>
              <c:numCache>
                <c:formatCode>m/d/yyyy</c:formatCode>
                <c:ptCount val="2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41375</c:v>
                </c:pt>
                <c:pt idx="4">
                  <c:v>41382</c:v>
                </c:pt>
                <c:pt idx="5">
                  <c:v>41383</c:v>
                </c:pt>
                <c:pt idx="6">
                  <c:v>41389</c:v>
                </c:pt>
                <c:pt idx="7">
                  <c:v>41390</c:v>
                </c:pt>
                <c:pt idx="8">
                  <c:v>41396</c:v>
                </c:pt>
                <c:pt idx="9">
                  <c:v>41397</c:v>
                </c:pt>
                <c:pt idx="10">
                  <c:v>41402</c:v>
                </c:pt>
                <c:pt idx="11">
                  <c:v>41404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41430</c:v>
                </c:pt>
                <c:pt idx="18">
                  <c:v>41431</c:v>
                </c:pt>
                <c:pt idx="19">
                  <c:v>41432</c:v>
                </c:pt>
                <c:pt idx="20">
                  <c:v>41438</c:v>
                </c:pt>
                <c:pt idx="21">
                  <c:v>41439</c:v>
                </c:pt>
                <c:pt idx="22">
                  <c:v>41445</c:v>
                </c:pt>
                <c:pt idx="23">
                  <c:v>41447</c:v>
                </c:pt>
                <c:pt idx="24">
                  <c:v>41450</c:v>
                </c:pt>
                <c:pt idx="25">
                  <c:v>41451</c:v>
                </c:pt>
              </c:numCache>
            </c:numRef>
          </c:cat>
          <c:val>
            <c:numRef>
              <c:f>TP!$Y$4:$Y$29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marker val="1"/>
        <c:axId val="93480064"/>
        <c:axId val="93481984"/>
      </c:lineChart>
      <c:dateAx>
        <c:axId val="934800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3481984"/>
        <c:crosses val="autoZero"/>
        <c:auto val="1"/>
        <c:lblOffset val="100"/>
      </c:dateAx>
      <c:valAx>
        <c:axId val="9348198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3480064"/>
        <c:crosses val="autoZero"/>
        <c:crossBetween val="between"/>
        <c:majorUnit val="20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4870810242725974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TP!$N$81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TP!$N$82:$N$106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90</c:v>
                </c:pt>
                <c:pt idx="5">
                  <c:v>52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152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46</c:v>
                </c:pt>
                <c:pt idx="22">
                  <c:v>29</c:v>
                </c:pt>
                <c:pt idx="23">
                  <c:v>1</c:v>
                </c:pt>
                <c:pt idx="24">
                  <c:v>11</c:v>
                </c:pt>
              </c:numCache>
            </c:numRef>
          </c:val>
        </c:ser>
        <c:marker val="1"/>
        <c:axId val="93710976"/>
        <c:axId val="93721344"/>
      </c:lineChart>
      <c:dateAx>
        <c:axId val="937109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3721344"/>
        <c:crosses val="autoZero"/>
        <c:auto val="1"/>
        <c:lblOffset val="100"/>
      </c:dateAx>
      <c:valAx>
        <c:axId val="93721344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3710976"/>
        <c:crosses val="autoZero"/>
        <c:crossBetween val="between"/>
        <c:majorUnit val="500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4138415850537182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TP!$O$81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TP!$O$82:$O$106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14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15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0</c:v>
                </c:pt>
                <c:pt idx="24">
                  <c:v>6</c:v>
                </c:pt>
              </c:numCache>
            </c:numRef>
          </c:val>
        </c:ser>
        <c:marker val="1"/>
        <c:axId val="93761920"/>
        <c:axId val="93763840"/>
      </c:lineChart>
      <c:dateAx>
        <c:axId val="937619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3763840"/>
        <c:crosses val="autoZero"/>
        <c:auto val="1"/>
        <c:lblOffset val="100"/>
      </c:dateAx>
      <c:valAx>
        <c:axId val="93763840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3761920"/>
        <c:crosses val="autoZero"/>
        <c:crossBetween val="between"/>
        <c:majorUnit val="20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999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TP!$H$82:$H$106</c:f>
              <c:numCache>
                <c:formatCode>General</c:formatCode>
                <c:ptCount val="25"/>
                <c:pt idx="0">
                  <c:v>156</c:v>
                </c:pt>
                <c:pt idx="1">
                  <c:v>192</c:v>
                </c:pt>
                <c:pt idx="2">
                  <c:v>24</c:v>
                </c:pt>
                <c:pt idx="3">
                  <c:v>2</c:v>
                </c:pt>
                <c:pt idx="4">
                  <c:v>185</c:v>
                </c:pt>
                <c:pt idx="5">
                  <c:v>72</c:v>
                </c:pt>
                <c:pt idx="6">
                  <c:v>110</c:v>
                </c:pt>
                <c:pt idx="7">
                  <c:v>5</c:v>
                </c:pt>
                <c:pt idx="8">
                  <c:v>20</c:v>
                </c:pt>
                <c:pt idx="9">
                  <c:v>126</c:v>
                </c:pt>
                <c:pt idx="10">
                  <c:v>3</c:v>
                </c:pt>
                <c:pt idx="11">
                  <c:v>54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51</c:v>
                </c:pt>
                <c:pt idx="16">
                  <c:v>2</c:v>
                </c:pt>
                <c:pt idx="17">
                  <c:v>40</c:v>
                </c:pt>
                <c:pt idx="18">
                  <c:v>342</c:v>
                </c:pt>
                <c:pt idx="19">
                  <c:v>51</c:v>
                </c:pt>
                <c:pt idx="20">
                  <c:v>98</c:v>
                </c:pt>
                <c:pt idx="21">
                  <c:v>10</c:v>
                </c:pt>
                <c:pt idx="22">
                  <c:v>42</c:v>
                </c:pt>
                <c:pt idx="23">
                  <c:v>61</c:v>
                </c:pt>
                <c:pt idx="24">
                  <c:v>80</c:v>
                </c:pt>
              </c:numCache>
            </c:numRef>
          </c:val>
        </c:ser>
        <c:ser>
          <c:idx val="1"/>
          <c:order val="1"/>
          <c:tx>
            <c:strRef>
              <c:f>TP!$J$81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TP!$J$82:$J$106</c:f>
              <c:numCache>
                <c:formatCode>General</c:formatCode>
                <c:ptCount val="25"/>
                <c:pt idx="0">
                  <c:v>99</c:v>
                </c:pt>
                <c:pt idx="1">
                  <c:v>114</c:v>
                </c:pt>
                <c:pt idx="2">
                  <c:v>6</c:v>
                </c:pt>
                <c:pt idx="3">
                  <c:v>8</c:v>
                </c:pt>
                <c:pt idx="4">
                  <c:v>121</c:v>
                </c:pt>
                <c:pt idx="5">
                  <c:v>54</c:v>
                </c:pt>
                <c:pt idx="6">
                  <c:v>0</c:v>
                </c:pt>
                <c:pt idx="7">
                  <c:v>15</c:v>
                </c:pt>
                <c:pt idx="8">
                  <c:v>29</c:v>
                </c:pt>
                <c:pt idx="9">
                  <c:v>29</c:v>
                </c:pt>
                <c:pt idx="10">
                  <c:v>1</c:v>
                </c:pt>
                <c:pt idx="11">
                  <c:v>261</c:v>
                </c:pt>
                <c:pt idx="12">
                  <c:v>0</c:v>
                </c:pt>
                <c:pt idx="13">
                  <c:v>8</c:v>
                </c:pt>
                <c:pt idx="14">
                  <c:v>42</c:v>
                </c:pt>
                <c:pt idx="15">
                  <c:v>121</c:v>
                </c:pt>
                <c:pt idx="16">
                  <c:v>90</c:v>
                </c:pt>
                <c:pt idx="17">
                  <c:v>28</c:v>
                </c:pt>
                <c:pt idx="18">
                  <c:v>46</c:v>
                </c:pt>
                <c:pt idx="19">
                  <c:v>33</c:v>
                </c:pt>
                <c:pt idx="20">
                  <c:v>133</c:v>
                </c:pt>
                <c:pt idx="21">
                  <c:v>4</c:v>
                </c:pt>
                <c:pt idx="22">
                  <c:v>22</c:v>
                </c:pt>
                <c:pt idx="23">
                  <c:v>26</c:v>
                </c:pt>
                <c:pt idx="24">
                  <c:v>92</c:v>
                </c:pt>
              </c:numCache>
            </c:numRef>
          </c:val>
        </c:ser>
        <c:ser>
          <c:idx val="2"/>
          <c:order val="2"/>
          <c:tx>
            <c:strRef>
              <c:f>TP!$L$81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TP!$L$82:$L$106</c:f>
              <c:numCache>
                <c:formatCode>General</c:formatCode>
                <c:ptCount val="25"/>
                <c:pt idx="0">
                  <c:v>221</c:v>
                </c:pt>
                <c:pt idx="1">
                  <c:v>44</c:v>
                </c:pt>
                <c:pt idx="2">
                  <c:v>7</c:v>
                </c:pt>
                <c:pt idx="3">
                  <c:v>10</c:v>
                </c:pt>
                <c:pt idx="4">
                  <c:v>89</c:v>
                </c:pt>
                <c:pt idx="5">
                  <c:v>21</c:v>
                </c:pt>
                <c:pt idx="6">
                  <c:v>0</c:v>
                </c:pt>
                <c:pt idx="7">
                  <c:v>9</c:v>
                </c:pt>
                <c:pt idx="8">
                  <c:v>51</c:v>
                </c:pt>
                <c:pt idx="9">
                  <c:v>18</c:v>
                </c:pt>
                <c:pt idx="10">
                  <c:v>0</c:v>
                </c:pt>
                <c:pt idx="11">
                  <c:v>59</c:v>
                </c:pt>
                <c:pt idx="12">
                  <c:v>0</c:v>
                </c:pt>
                <c:pt idx="13">
                  <c:v>3</c:v>
                </c:pt>
                <c:pt idx="14">
                  <c:v>50</c:v>
                </c:pt>
                <c:pt idx="15">
                  <c:v>51</c:v>
                </c:pt>
                <c:pt idx="16">
                  <c:v>16</c:v>
                </c:pt>
                <c:pt idx="17">
                  <c:v>35</c:v>
                </c:pt>
                <c:pt idx="18">
                  <c:v>16</c:v>
                </c:pt>
                <c:pt idx="19">
                  <c:v>64</c:v>
                </c:pt>
                <c:pt idx="20">
                  <c:v>139</c:v>
                </c:pt>
                <c:pt idx="21">
                  <c:v>10</c:v>
                </c:pt>
                <c:pt idx="22">
                  <c:v>15</c:v>
                </c:pt>
                <c:pt idx="23">
                  <c:v>16</c:v>
                </c:pt>
                <c:pt idx="24">
                  <c:v>164</c:v>
                </c:pt>
              </c:numCache>
            </c:numRef>
          </c:val>
        </c:ser>
        <c:ser>
          <c:idx val="4"/>
          <c:order val="3"/>
          <c:tx>
            <c:strRef>
              <c:f>TP!$P$81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TP!$P$82:$P$106</c:f>
              <c:numCache>
                <c:formatCode>General</c:formatCode>
                <c:ptCount val="25"/>
                <c:pt idx="0">
                  <c:v>47</c:v>
                </c:pt>
                <c:pt idx="1">
                  <c:v>74</c:v>
                </c:pt>
                <c:pt idx="2">
                  <c:v>96</c:v>
                </c:pt>
                <c:pt idx="3">
                  <c:v>4</c:v>
                </c:pt>
                <c:pt idx="4">
                  <c:v>4</c:v>
                </c:pt>
                <c:pt idx="5">
                  <c:v>16</c:v>
                </c:pt>
                <c:pt idx="6">
                  <c:v>25</c:v>
                </c:pt>
                <c:pt idx="7">
                  <c:v>12</c:v>
                </c:pt>
                <c:pt idx="8">
                  <c:v>80</c:v>
                </c:pt>
                <c:pt idx="9">
                  <c:v>27</c:v>
                </c:pt>
                <c:pt idx="10">
                  <c:v>23</c:v>
                </c:pt>
                <c:pt idx="11">
                  <c:v>13</c:v>
                </c:pt>
                <c:pt idx="12">
                  <c:v>97</c:v>
                </c:pt>
                <c:pt idx="13">
                  <c:v>15</c:v>
                </c:pt>
                <c:pt idx="14">
                  <c:v>84</c:v>
                </c:pt>
                <c:pt idx="15">
                  <c:v>14</c:v>
                </c:pt>
                <c:pt idx="16">
                  <c:v>113</c:v>
                </c:pt>
                <c:pt idx="17">
                  <c:v>34</c:v>
                </c:pt>
                <c:pt idx="18">
                  <c:v>9</c:v>
                </c:pt>
                <c:pt idx="19">
                  <c:v>52</c:v>
                </c:pt>
                <c:pt idx="20">
                  <c:v>148</c:v>
                </c:pt>
                <c:pt idx="21">
                  <c:v>16</c:v>
                </c:pt>
                <c:pt idx="22">
                  <c:v>7</c:v>
                </c:pt>
                <c:pt idx="23">
                  <c:v>3</c:v>
                </c:pt>
                <c:pt idx="24">
                  <c:v>11</c:v>
                </c:pt>
              </c:numCache>
            </c:numRef>
          </c:val>
        </c:ser>
        <c:ser>
          <c:idx val="3"/>
          <c:order val="4"/>
          <c:tx>
            <c:strRef>
              <c:f>TP!$R$81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TP!$R$82:$R$106</c:f>
              <c:numCache>
                <c:formatCode>General</c:formatCode>
                <c:ptCount val="25"/>
                <c:pt idx="0">
                  <c:v>34</c:v>
                </c:pt>
                <c:pt idx="1">
                  <c:v>61</c:v>
                </c:pt>
                <c:pt idx="2">
                  <c:v>78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29</c:v>
                </c:pt>
                <c:pt idx="7">
                  <c:v>9</c:v>
                </c:pt>
                <c:pt idx="8">
                  <c:v>183</c:v>
                </c:pt>
                <c:pt idx="9">
                  <c:v>27</c:v>
                </c:pt>
                <c:pt idx="10">
                  <c:v>6</c:v>
                </c:pt>
                <c:pt idx="11">
                  <c:v>9</c:v>
                </c:pt>
                <c:pt idx="12">
                  <c:v>53</c:v>
                </c:pt>
                <c:pt idx="13">
                  <c:v>12</c:v>
                </c:pt>
                <c:pt idx="14">
                  <c:v>84</c:v>
                </c:pt>
                <c:pt idx="15">
                  <c:v>24</c:v>
                </c:pt>
                <c:pt idx="16">
                  <c:v>120</c:v>
                </c:pt>
                <c:pt idx="17">
                  <c:v>20</c:v>
                </c:pt>
                <c:pt idx="18">
                  <c:v>7</c:v>
                </c:pt>
                <c:pt idx="19">
                  <c:v>15</c:v>
                </c:pt>
                <c:pt idx="20">
                  <c:v>72</c:v>
                </c:pt>
                <c:pt idx="21">
                  <c:v>58</c:v>
                </c:pt>
                <c:pt idx="22">
                  <c:v>14</c:v>
                </c:pt>
                <c:pt idx="23">
                  <c:v>31</c:v>
                </c:pt>
                <c:pt idx="24">
                  <c:v>27</c:v>
                </c:pt>
              </c:numCache>
            </c:numRef>
          </c:val>
        </c:ser>
        <c:ser>
          <c:idx val="5"/>
          <c:order val="5"/>
          <c:tx>
            <c:strRef>
              <c:f>TP!$T$81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TP!$T$82:$T$106</c:f>
              <c:numCache>
                <c:formatCode>General</c:formatCode>
                <c:ptCount val="25"/>
                <c:pt idx="0">
                  <c:v>149</c:v>
                </c:pt>
                <c:pt idx="1">
                  <c:v>80</c:v>
                </c:pt>
                <c:pt idx="2">
                  <c:v>37</c:v>
                </c:pt>
                <c:pt idx="3">
                  <c:v>2</c:v>
                </c:pt>
                <c:pt idx="4">
                  <c:v>21</c:v>
                </c:pt>
                <c:pt idx="5">
                  <c:v>28</c:v>
                </c:pt>
                <c:pt idx="6">
                  <c:v>30</c:v>
                </c:pt>
                <c:pt idx="7">
                  <c:v>5</c:v>
                </c:pt>
                <c:pt idx="8">
                  <c:v>108</c:v>
                </c:pt>
                <c:pt idx="9">
                  <c:v>54</c:v>
                </c:pt>
                <c:pt idx="10">
                  <c:v>17</c:v>
                </c:pt>
                <c:pt idx="11">
                  <c:v>4</c:v>
                </c:pt>
                <c:pt idx="12">
                  <c:v>51</c:v>
                </c:pt>
                <c:pt idx="13" formatCode="@">
                  <c:v>8</c:v>
                </c:pt>
                <c:pt idx="14" formatCode="@">
                  <c:v>39</c:v>
                </c:pt>
                <c:pt idx="15">
                  <c:v>32</c:v>
                </c:pt>
                <c:pt idx="16">
                  <c:v>123</c:v>
                </c:pt>
                <c:pt idx="17">
                  <c:v>30</c:v>
                </c:pt>
                <c:pt idx="18">
                  <c:v>33</c:v>
                </c:pt>
                <c:pt idx="19">
                  <c:v>4</c:v>
                </c:pt>
                <c:pt idx="20">
                  <c:v>54</c:v>
                </c:pt>
                <c:pt idx="21">
                  <c:v>45</c:v>
                </c:pt>
                <c:pt idx="22">
                  <c:v>6</c:v>
                </c:pt>
                <c:pt idx="23">
                  <c:v>0</c:v>
                </c:pt>
                <c:pt idx="24">
                  <c:v>14</c:v>
                </c:pt>
              </c:numCache>
            </c:numRef>
          </c:val>
        </c:ser>
        <c:ser>
          <c:idx val="6"/>
          <c:order val="6"/>
          <c:tx>
            <c:strRef>
              <c:f>TP!$V$81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TP!$V$82:$V$106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53</c:v>
                </c:pt>
                <c:pt idx="3">
                  <c:v>134</c:v>
                </c:pt>
                <c:pt idx="4">
                  <c:v>7</c:v>
                </c:pt>
                <c:pt idx="5">
                  <c:v>3</c:v>
                </c:pt>
                <c:pt idx="6">
                  <c:v>24</c:v>
                </c:pt>
                <c:pt idx="7">
                  <c:v>430</c:v>
                </c:pt>
                <c:pt idx="8">
                  <c:v>6</c:v>
                </c:pt>
                <c:pt idx="9">
                  <c:v>209</c:v>
                </c:pt>
                <c:pt idx="10">
                  <c:v>259</c:v>
                </c:pt>
                <c:pt idx="11">
                  <c:v>12</c:v>
                </c:pt>
                <c:pt idx="12">
                  <c:v>4</c:v>
                </c:pt>
                <c:pt idx="13">
                  <c:v>11</c:v>
                </c:pt>
                <c:pt idx="14">
                  <c:v>0</c:v>
                </c:pt>
                <c:pt idx="15">
                  <c:v>10</c:v>
                </c:pt>
                <c:pt idx="16">
                  <c:v>44</c:v>
                </c:pt>
                <c:pt idx="17">
                  <c:v>91</c:v>
                </c:pt>
                <c:pt idx="18">
                  <c:v>14</c:v>
                </c:pt>
                <c:pt idx="19">
                  <c:v>56</c:v>
                </c:pt>
                <c:pt idx="20">
                  <c:v>53</c:v>
                </c:pt>
                <c:pt idx="21">
                  <c:v>45</c:v>
                </c:pt>
                <c:pt idx="22">
                  <c:v>22</c:v>
                </c:pt>
                <c:pt idx="23">
                  <c:v>26</c:v>
                </c:pt>
                <c:pt idx="24">
                  <c:v>17</c:v>
                </c:pt>
              </c:numCache>
            </c:numRef>
          </c:val>
        </c:ser>
        <c:ser>
          <c:idx val="7"/>
          <c:order val="7"/>
          <c:tx>
            <c:strRef>
              <c:f>TP!$X$81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TP!$X$82:$X$106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18</c:v>
                </c:pt>
                <c:pt idx="4">
                  <c:v>4</c:v>
                </c:pt>
                <c:pt idx="5">
                  <c:v>7</c:v>
                </c:pt>
                <c:pt idx="6">
                  <c:v>21</c:v>
                </c:pt>
                <c:pt idx="7">
                  <c:v>85</c:v>
                </c:pt>
                <c:pt idx="8">
                  <c:v>7</c:v>
                </c:pt>
                <c:pt idx="9">
                  <c:v>123</c:v>
                </c:pt>
                <c:pt idx="10">
                  <c:v>29</c:v>
                </c:pt>
                <c:pt idx="11">
                  <c:v>10</c:v>
                </c:pt>
                <c:pt idx="12">
                  <c:v>16</c:v>
                </c:pt>
                <c:pt idx="13">
                  <c:v>50</c:v>
                </c:pt>
                <c:pt idx="14">
                  <c:v>12</c:v>
                </c:pt>
                <c:pt idx="15">
                  <c:v>5</c:v>
                </c:pt>
                <c:pt idx="16">
                  <c:v>327</c:v>
                </c:pt>
                <c:pt idx="17">
                  <c:v>196</c:v>
                </c:pt>
                <c:pt idx="18">
                  <c:v>13</c:v>
                </c:pt>
                <c:pt idx="19">
                  <c:v>11</c:v>
                </c:pt>
                <c:pt idx="20">
                  <c:v>20</c:v>
                </c:pt>
                <c:pt idx="21">
                  <c:v>36</c:v>
                </c:pt>
                <c:pt idx="22">
                  <c:v>4</c:v>
                </c:pt>
                <c:pt idx="23">
                  <c:v>12</c:v>
                </c:pt>
                <c:pt idx="24">
                  <c:v>9</c:v>
                </c:pt>
              </c:numCache>
            </c:numRef>
          </c:val>
        </c:ser>
        <c:ser>
          <c:idx val="8"/>
          <c:order val="8"/>
          <c:tx>
            <c:strRef>
              <c:f>TP!$Z$81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TP!$Z$82:$Z$106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24</c:v>
                </c:pt>
                <c:pt idx="4">
                  <c:v>5</c:v>
                </c:pt>
                <c:pt idx="5">
                  <c:v>8</c:v>
                </c:pt>
                <c:pt idx="6">
                  <c:v>21</c:v>
                </c:pt>
                <c:pt idx="7">
                  <c:v>26</c:v>
                </c:pt>
                <c:pt idx="8">
                  <c:v>10</c:v>
                </c:pt>
                <c:pt idx="9">
                  <c:v>128</c:v>
                </c:pt>
                <c:pt idx="10">
                  <c:v>26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135</c:v>
                </c:pt>
                <c:pt idx="17">
                  <c:v>56</c:v>
                </c:pt>
                <c:pt idx="18">
                  <c:v>30</c:v>
                </c:pt>
                <c:pt idx="19">
                  <c:v>0</c:v>
                </c:pt>
                <c:pt idx="20">
                  <c:v>17</c:v>
                </c:pt>
                <c:pt idx="21">
                  <c:v>47</c:v>
                </c:pt>
                <c:pt idx="22">
                  <c:v>14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ser>
          <c:idx val="9"/>
          <c:order val="9"/>
          <c:tx>
            <c:strRef>
              <c:f>TP!$AB$81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TP!$AB$82:$AB$106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2</c:v>
                </c:pt>
                <c:pt idx="3">
                  <c:v>3</c:v>
                </c:pt>
                <c:pt idx="4">
                  <c:v>33</c:v>
                </c:pt>
                <c:pt idx="5">
                  <c:v>3</c:v>
                </c:pt>
                <c:pt idx="6">
                  <c:v>38</c:v>
                </c:pt>
                <c:pt idx="7">
                  <c:v>244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14</c:v>
                </c:pt>
                <c:pt idx="14">
                  <c:v>18</c:v>
                </c:pt>
                <c:pt idx="15">
                  <c:v>12</c:v>
                </c:pt>
                <c:pt idx="16">
                  <c:v>84</c:v>
                </c:pt>
                <c:pt idx="17">
                  <c:v>4</c:v>
                </c:pt>
                <c:pt idx="18">
                  <c:v>21</c:v>
                </c:pt>
                <c:pt idx="19">
                  <c:v>2</c:v>
                </c:pt>
                <c:pt idx="20">
                  <c:v>0</c:v>
                </c:pt>
                <c:pt idx="21">
                  <c:v>280</c:v>
                </c:pt>
                <c:pt idx="22">
                  <c:v>1</c:v>
                </c:pt>
                <c:pt idx="23">
                  <c:v>27</c:v>
                </c:pt>
                <c:pt idx="2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TP!$AD$81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TP!$AD$82:$AD$106</c:f>
              <c:numCache>
                <c:formatCode>General</c:formatCode>
                <c:ptCount val="25"/>
                <c:pt idx="0">
                  <c:v>4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14</c:v>
                </c:pt>
                <c:pt idx="5">
                  <c:v>3</c:v>
                </c:pt>
                <c:pt idx="6">
                  <c:v>19</c:v>
                </c:pt>
                <c:pt idx="7">
                  <c:v>30</c:v>
                </c:pt>
                <c:pt idx="8">
                  <c:v>1</c:v>
                </c:pt>
                <c:pt idx="9">
                  <c:v>12</c:v>
                </c:pt>
                <c:pt idx="10">
                  <c:v>20</c:v>
                </c:pt>
                <c:pt idx="11">
                  <c:v>1</c:v>
                </c:pt>
                <c:pt idx="12">
                  <c:v>1</c:v>
                </c:pt>
                <c:pt idx="13">
                  <c:v>40</c:v>
                </c:pt>
                <c:pt idx="14">
                  <c:v>19</c:v>
                </c:pt>
                <c:pt idx="15">
                  <c:v>17</c:v>
                </c:pt>
                <c:pt idx="16">
                  <c:v>85</c:v>
                </c:pt>
                <c:pt idx="17">
                  <c:v>9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0</c:v>
                </c:pt>
                <c:pt idx="23">
                  <c:v>16</c:v>
                </c:pt>
                <c:pt idx="24">
                  <c:v>4</c:v>
                </c:pt>
              </c:numCache>
            </c:numRef>
          </c:val>
        </c:ser>
        <c:ser>
          <c:idx val="11"/>
          <c:order val="11"/>
          <c:tx>
            <c:strRef>
              <c:f>TP!$AF$81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TP!$AF$82:$AF$106</c:f>
              <c:numCache>
                <c:formatCode>General</c:formatCode>
                <c:ptCount val="25"/>
                <c:pt idx="0">
                  <c:v>0</c:v>
                </c:pt>
                <c:pt idx="1">
                  <c:v>13</c:v>
                </c:pt>
                <c:pt idx="2">
                  <c:v>4</c:v>
                </c:pt>
                <c:pt idx="3">
                  <c:v>4</c:v>
                </c:pt>
                <c:pt idx="4">
                  <c:v>22</c:v>
                </c:pt>
                <c:pt idx="5">
                  <c:v>1</c:v>
                </c:pt>
                <c:pt idx="6">
                  <c:v>19</c:v>
                </c:pt>
                <c:pt idx="7">
                  <c:v>48</c:v>
                </c:pt>
                <c:pt idx="8">
                  <c:v>10</c:v>
                </c:pt>
                <c:pt idx="9">
                  <c:v>50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36</c:v>
                </c:pt>
                <c:pt idx="15">
                  <c:v>9</c:v>
                </c:pt>
                <c:pt idx="16">
                  <c:v>74</c:v>
                </c:pt>
                <c:pt idx="17">
                  <c:v>7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437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</c:ser>
        <c:marker val="1"/>
        <c:axId val="94018176"/>
        <c:axId val="94040832"/>
      </c:lineChart>
      <c:dateAx>
        <c:axId val="940181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040832"/>
        <c:crosses val="autoZero"/>
        <c:auto val="1"/>
        <c:lblOffset val="100"/>
      </c:dateAx>
      <c:valAx>
        <c:axId val="9404083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018176"/>
        <c:crosses val="autoZero"/>
        <c:crossBetween val="between"/>
        <c:majorUnit val="500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8.072444789165456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TP!$I$82:$I$106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TP!$K$81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TP!$K$82:$K$106</c:f>
              <c:numCache>
                <c:formatCode>General</c:formatCode>
                <c:ptCount val="25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7</c:v>
                </c:pt>
              </c:numCache>
            </c:numRef>
          </c:val>
        </c:ser>
        <c:ser>
          <c:idx val="2"/>
          <c:order val="2"/>
          <c:tx>
            <c:strRef>
              <c:f>TP!$M$81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TP!$M$82:$M$106</c:f>
              <c:numCache>
                <c:formatCode>General</c:formatCode>
                <c:ptCount val="25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TP!$Q$81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TP!$Q$82:$Q$106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20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TP!$S$81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TP!$S$82:$S$106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TP!$U$81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TP!$U$82:$U$106</c:f>
              <c:numCache>
                <c:formatCode>General</c:formatCode>
                <c:ptCount val="2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TP!$W$81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TP!$W$82:$W$106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24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9</c:v>
                </c:pt>
                <c:pt idx="18">
                  <c:v>0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ser>
          <c:idx val="7"/>
          <c:order val="7"/>
          <c:tx>
            <c:strRef>
              <c:f>TP!$Y$81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TP!$Y$82:$Y$106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TP!$AA$81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TP!$AA$82:$AA$106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19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TP!$AC$81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TP!$AC$82:$AC$106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TP!$AE$81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TP!$AE$82:$AE$106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TP!$AG$81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TP!$A$82:$A$106</c:f>
              <c:numCache>
                <c:formatCode>m/d/yyyy</c:formatCode>
                <c:ptCount val="25"/>
                <c:pt idx="0" formatCode="m/d/yy;@">
                  <c:v>41365</c:v>
                </c:pt>
                <c:pt idx="1">
                  <c:v>41366</c:v>
                </c:pt>
                <c:pt idx="2">
                  <c:v>41373</c:v>
                </c:pt>
                <c:pt idx="3">
                  <c:v>41374</c:v>
                </c:pt>
                <c:pt idx="4">
                  <c:v>41381</c:v>
                </c:pt>
                <c:pt idx="5">
                  <c:v>41382</c:v>
                </c:pt>
                <c:pt idx="6">
                  <c:v>41388</c:v>
                </c:pt>
                <c:pt idx="7">
                  <c:v>41390</c:v>
                </c:pt>
                <c:pt idx="8">
                  <c:v>41393</c:v>
                </c:pt>
                <c:pt idx="9">
                  <c:v>41397</c:v>
                </c:pt>
                <c:pt idx="10">
                  <c:v>41402</c:v>
                </c:pt>
                <c:pt idx="11">
                  <c:v>41403</c:v>
                </c:pt>
                <c:pt idx="12">
                  <c:v>41409</c:v>
                </c:pt>
                <c:pt idx="13">
                  <c:v>41417</c:v>
                </c:pt>
                <c:pt idx="14">
                  <c:v>41418</c:v>
                </c:pt>
                <c:pt idx="15">
                  <c:v>41424</c:v>
                </c:pt>
                <c:pt idx="16">
                  <c:v>41425</c:v>
                </c:pt>
                <c:pt idx="17">
                  <c:v>41431</c:v>
                </c:pt>
                <c:pt idx="18">
                  <c:v>41432</c:v>
                </c:pt>
                <c:pt idx="19">
                  <c:v>41437</c:v>
                </c:pt>
                <c:pt idx="20">
                  <c:v>41439</c:v>
                </c:pt>
                <c:pt idx="21">
                  <c:v>41445</c:v>
                </c:pt>
                <c:pt idx="22">
                  <c:v>41447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TP!$AG$82:$AG$106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marker val="1"/>
        <c:axId val="93910144"/>
        <c:axId val="93912064"/>
      </c:lineChart>
      <c:dateAx>
        <c:axId val="939101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3912064"/>
        <c:crosses val="autoZero"/>
        <c:auto val="1"/>
        <c:lblOffset val="100"/>
      </c:dateAx>
      <c:valAx>
        <c:axId val="939120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3910144"/>
        <c:crosses val="autoZero"/>
        <c:crossBetween val="between"/>
        <c:majorUnit val="2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6.bin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0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1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2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3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4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5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6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7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8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4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14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9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>
    <tabColor rgb="FFFF5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0.09267</cdr:x>
      <cdr:y>0.65118</cdr:y>
    </cdr:from>
    <cdr:to>
      <cdr:x>0.95137</cdr:x>
      <cdr:y>0.65157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03464" y="4097901"/>
          <a:ext cx="7445097" cy="24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0.24857</cdr:y>
    </cdr:from>
    <cdr:to>
      <cdr:x>0.94298</cdr:x>
      <cdr:y>0.25079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157" y="1564280"/>
          <a:ext cx="7410673" cy="139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0.09174</cdr:x>
      <cdr:y>0.56392</cdr:y>
    </cdr:from>
    <cdr:to>
      <cdr:x>0.94957</cdr:x>
      <cdr:y>0.56642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5441" y="3548774"/>
          <a:ext cx="7437551" cy="157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0.08487</cdr:x>
      <cdr:y>0.71441</cdr:y>
    </cdr:from>
    <cdr:to>
      <cdr:x>0.94837</cdr:x>
      <cdr:y>0.71744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35867" y="4495799"/>
          <a:ext cx="7486683" cy="190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0.08606</cdr:x>
      <cdr:y>0.43344</cdr:y>
    </cdr:from>
    <cdr:to>
      <cdr:x>0.94209</cdr:x>
      <cdr:y>0.43358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6119" y="27276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0.64823</cdr:y>
    </cdr:from>
    <cdr:to>
      <cdr:x>0.9514</cdr:x>
      <cdr:y>0.65123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094" y="407932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0.43474</cdr:y>
    </cdr:from>
    <cdr:to>
      <cdr:x>0.94518</cdr:x>
      <cdr:y>0.43474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4" y="2735826"/>
          <a:ext cx="73914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0.65661</cdr:y>
    </cdr:from>
    <cdr:to>
      <cdr:x>0.94763</cdr:x>
      <cdr:y>0.65987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4132046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0.08986</cdr:x>
      <cdr:y>0.25105</cdr:y>
    </cdr:from>
    <cdr:to>
      <cdr:x>0.94629</cdr:x>
      <cdr:y>0.25267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9116" y="1579842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0.09214</cdr:x>
      <cdr:y>0.68775</cdr:y>
    </cdr:from>
    <cdr:to>
      <cdr:x>0.95635</cdr:x>
      <cdr:y>0.68837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8835" y="4328018"/>
          <a:ext cx="7492866" cy="39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0.09104</cdr:x>
      <cdr:y>0.50971</cdr:y>
    </cdr:from>
    <cdr:to>
      <cdr:x>0.94747</cdr:x>
      <cdr:y>0.51133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322" y="3207616"/>
          <a:ext cx="7425413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0.08698</cdr:x>
      <cdr:y>0.50436</cdr:y>
    </cdr:from>
    <cdr:to>
      <cdr:x>0.94787</cdr:x>
      <cdr:y>0.50574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54107" y="3173975"/>
          <a:ext cx="7464136" cy="86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</cdr:x>
      <cdr:y>0.32398</cdr:y>
    </cdr:from>
    <cdr:to>
      <cdr:x>0.94443</cdr:x>
      <cdr:y>0.32412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6411" y="203878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12212" y="-2198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0.08938</cdr:x>
      <cdr:y>0.74249</cdr:y>
    </cdr:from>
    <cdr:to>
      <cdr:x>0.94845</cdr:x>
      <cdr:y>0.74282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947" y="4672510"/>
          <a:ext cx="7448303" cy="2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0.09043</cdr:x>
      <cdr:y>0.62299</cdr:y>
    </cdr:from>
    <cdr:to>
      <cdr:x>0.94646</cdr:x>
      <cdr:y>0.62313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086" y="39204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0.0886</cdr:x>
      <cdr:y>0.50336</cdr:y>
    </cdr:from>
    <cdr:to>
      <cdr:x>0.94824</cdr:x>
      <cdr:y>0.50636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180" y="3167673"/>
          <a:ext cx="7453280" cy="188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0.08864</cdr:x>
      <cdr:y>0.32822</cdr:y>
    </cdr:from>
    <cdr:to>
      <cdr:x>0.94467</cdr:x>
      <cdr:y>0.32836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8556" y="206550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0.09094</cdr:x>
      <cdr:y>0.74278</cdr:y>
    </cdr:from>
    <cdr:to>
      <cdr:x>0.94824</cdr:x>
      <cdr:y>0.74453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8495" y="4674354"/>
          <a:ext cx="7432918" cy="109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0.62257</cdr:y>
    </cdr:from>
    <cdr:to>
      <cdr:x>0.94748</cdr:x>
      <cdr:y>0.62271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89" y="3917841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0.09337</cdr:x>
      <cdr:y>0.68369</cdr:y>
    </cdr:from>
    <cdr:to>
      <cdr:x>0.95021</cdr:x>
      <cdr:y>0.68369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09625" y="4305274"/>
          <a:ext cx="742946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0.08958</cdr:x>
      <cdr:y>0.32691</cdr:y>
    </cdr:from>
    <cdr:to>
      <cdr:x>0.94561</cdr:x>
      <cdr:y>0.32705</cdr:y>
    </cdr:to>
    <cdr:sp macro="" textlink="">
      <cdr:nvSpPr>
        <cdr:cNvPr id="6" name="Straight Connector 4"/>
        <cdr:cNvSpPr/>
      </cdr:nvSpPr>
      <cdr:spPr>
        <a:xfrm xmlns:a="http://schemas.openxmlformats.org/drawingml/2006/main">
          <a:off x="776741" y="2058589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0.08944</cdr:x>
      <cdr:y>0.65016</cdr:y>
    </cdr:from>
    <cdr:to>
      <cdr:x>0.94943</cdr:x>
      <cdr:y>0.65139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462" y="4091447"/>
          <a:ext cx="7456278" cy="77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0.25</cdr:y>
    </cdr:from>
    <cdr:to>
      <cdr:x>0.94561</cdr:x>
      <cdr:y>0.25014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659" y="157324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0.50921</cdr:y>
    </cdr:from>
    <cdr:to>
      <cdr:x>0.95038</cdr:x>
      <cdr:y>0.51024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1177" y="3204452"/>
          <a:ext cx="7468799" cy="6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0.09108</cdr:x>
      <cdr:y>0.32754</cdr:y>
    </cdr:from>
    <cdr:to>
      <cdr:x>0.94711</cdr:x>
      <cdr:y>0.32768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713" y="206120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0.08674</cdr:x>
      <cdr:y>0.74301</cdr:y>
    </cdr:from>
    <cdr:to>
      <cdr:x>0.95026</cdr:x>
      <cdr:y>0.74304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2044" y="4675797"/>
          <a:ext cx="7486878" cy="1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0.08954</cdr:x>
      <cdr:y>0.6223</cdr:y>
    </cdr:from>
    <cdr:to>
      <cdr:x>0.94557</cdr:x>
      <cdr:y>0.62244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329" y="391615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0.08373</cdr:x>
      <cdr:y>0.31798</cdr:y>
    </cdr:from>
    <cdr:to>
      <cdr:x>0.94946</cdr:x>
      <cdr:y>0.31798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25943" y="2001073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0.08702</cdr:x>
      <cdr:y>0.49853</cdr:y>
    </cdr:from>
    <cdr:to>
      <cdr:x>0.94711</cdr:x>
      <cdr:y>0.49982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54506" y="3137251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0.10916</cdr:x>
      <cdr:y>0.62609</cdr:y>
    </cdr:from>
    <cdr:to>
      <cdr:x>0.97489</cdr:x>
      <cdr:y>0.62609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946405" y="3939993"/>
          <a:ext cx="750604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0.10766</cdr:x>
      <cdr:y>0.75074</cdr:y>
    </cdr:from>
    <cdr:to>
      <cdr:x>0.97884</cdr:x>
      <cdr:y>0.75225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933474" y="4724417"/>
          <a:ext cx="7553298" cy="95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0.09354</cdr:x>
      <cdr:y>0.50942</cdr:y>
    </cdr:from>
    <cdr:to>
      <cdr:x>0.94495</cdr:x>
      <cdr:y>0.50942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11008" y="3205765"/>
          <a:ext cx="7381877" cy="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0.32898</cdr:y>
    </cdr:from>
    <cdr:to>
      <cdr:x>0.9487</cdr:x>
      <cdr:y>0.32912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3454" y="2070275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0.08746</cdr:x>
      <cdr:y>0.74566</cdr:y>
    </cdr:from>
    <cdr:to>
      <cdr:x>0.94819</cdr:x>
      <cdr:y>0.74866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263" y="4692423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0.09005</cdr:x>
      <cdr:y>0.62734</cdr:y>
    </cdr:from>
    <cdr:to>
      <cdr:x>0.94964</cdr:x>
      <cdr:y>0.62835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0739" y="3947881"/>
          <a:ext cx="7452810" cy="6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0.0752</cdr:x>
      <cdr:y>0.64344</cdr:y>
    </cdr:from>
    <cdr:to>
      <cdr:x>0.92872</cdr:x>
      <cdr:y>0.64344</cdr:y>
    </cdr:to>
    <cdr:sp macro="" textlink="">
      <cdr:nvSpPr>
        <cdr:cNvPr id="8" name="Straight Connector 2"/>
        <cdr:cNvSpPr/>
      </cdr:nvSpPr>
      <cdr:spPr>
        <a:xfrm xmlns:a="http://schemas.openxmlformats.org/drawingml/2006/main">
          <a:off x="652018" y="4051826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0.07517</cdr:x>
      <cdr:y>0.76808</cdr:y>
    </cdr:from>
    <cdr:to>
      <cdr:x>0.92681</cdr:x>
      <cdr:y>0.76937</cdr:y>
    </cdr:to>
    <cdr:sp macro="" textlink="">
      <cdr:nvSpPr>
        <cdr:cNvPr id="9" name="Straight Connector 4"/>
        <cdr:cNvSpPr/>
      </cdr:nvSpPr>
      <cdr:spPr>
        <a:xfrm xmlns:a="http://schemas.openxmlformats.org/drawingml/2006/main">
          <a:off x="651777" y="4836644"/>
          <a:ext cx="7384378" cy="81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0.09004</cdr:x>
      <cdr:y>0.56388</cdr:y>
    </cdr:from>
    <cdr:to>
      <cdr:x>0.95077</cdr:x>
      <cdr:y>0.56689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0691" y="3550830"/>
          <a:ext cx="7463195" cy="188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0.09068</cdr:x>
      <cdr:y>0.26792</cdr:y>
    </cdr:from>
    <cdr:to>
      <cdr:x>0.94671</cdr:x>
      <cdr:y>0.26806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6253" y="1687136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0.07504</cdr:x>
      <cdr:y>0.63815</cdr:y>
    </cdr:from>
    <cdr:to>
      <cdr:x>0.92856</cdr:x>
      <cdr:y>0.63815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0642" y="4018470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0.78706</cdr:y>
    </cdr:from>
    <cdr:to>
      <cdr:x>0.93191</cdr:x>
      <cdr:y>0.79013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68" y="4956199"/>
          <a:ext cx="7431113" cy="193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0.51293</cdr:y>
    </cdr:from>
    <cdr:to>
      <cdr:x>0.92968</cdr:x>
      <cdr:y>0.51293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22" y="322788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0.06982</cdr:x>
      <cdr:y>0.73285</cdr:y>
    </cdr:from>
    <cdr:to>
      <cdr:x>0.92531</cdr:x>
      <cdr:y>0.73443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05377" y="4611835"/>
          <a:ext cx="7417263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0.0758</cdr:x>
      <cdr:y>0.3905</cdr:y>
    </cdr:from>
    <cdr:to>
      <cdr:x>0.93181</cdr:x>
      <cdr:y>0.39065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7224" y="2457450"/>
          <a:ext cx="7421747" cy="89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0.51802</cdr:y>
    </cdr:from>
    <cdr:to>
      <cdr:x>0.92968</cdr:x>
      <cdr:y>0.51802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325993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0.07932</cdr:x>
      <cdr:y>0.74166</cdr:y>
    </cdr:from>
    <cdr:to>
      <cdr:x>0.93281</cdr:x>
      <cdr:y>0.74325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87697" y="4667248"/>
          <a:ext cx="7399922" cy="100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0.51874</cdr:y>
    </cdr:from>
    <cdr:to>
      <cdr:x>0.92746</cdr:x>
      <cdr:y>0.51874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2" y="326442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0.07061</cdr:x>
      <cdr:y>0.64173</cdr:y>
    </cdr:from>
    <cdr:to>
      <cdr:x>0.92225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2189" y="4038399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0.07504</cdr:x>
      <cdr:y>0.51598</cdr:y>
    </cdr:from>
    <cdr:to>
      <cdr:x>0.93291</cdr:x>
      <cdr:y>0.51778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0599" y="3247074"/>
          <a:ext cx="7437898" cy="1132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0.0749</cdr:x>
      <cdr:y>0.642</cdr:y>
    </cdr:from>
    <cdr:to>
      <cdr:x>0.92654</cdr:x>
      <cdr:y>0.64329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422" y="4040139"/>
          <a:ext cx="7383882" cy="811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14876" y="865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0.5142</cdr:y>
    </cdr:from>
    <cdr:to>
      <cdr:x>0.92846</cdr:x>
      <cdr:y>0.5142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733" y="3235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0.74028</cdr:y>
    </cdr:from>
    <cdr:to>
      <cdr:x>0.92781</cdr:x>
      <cdr:y>0.74248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4" y="4658598"/>
          <a:ext cx="7395067" cy="138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0.07613</cdr:x>
      <cdr:y>0.33115</cdr:y>
    </cdr:from>
    <cdr:to>
      <cdr:x>0.9327</cdr:x>
      <cdr:y>0.33147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087" y="2083931"/>
          <a:ext cx="7426627" cy="20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0.07378</cdr:x>
      <cdr:y>0.51765</cdr:y>
    </cdr:from>
    <cdr:to>
      <cdr:x>0.9371</cdr:x>
      <cdr:y>0.51809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9687" y="3257550"/>
          <a:ext cx="7485138" cy="27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0.51874</cdr:y>
    </cdr:from>
    <cdr:to>
      <cdr:x>0.92746</cdr:x>
      <cdr:y>0.51874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111" y="326442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0.0769</cdr:x>
      <cdr:y>0.64176</cdr:y>
    </cdr:from>
    <cdr:to>
      <cdr:x>0.92721</cdr:x>
      <cdr:y>0.64328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6750" y="4038588"/>
          <a:ext cx="7372351" cy="95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0.6218</cdr:x>
      <cdr:y>0.19677</cdr:y>
    </cdr:from>
    <cdr:to>
      <cdr:x>0.76023</cdr:x>
      <cdr:y>0.27093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91150" y="1238250"/>
          <a:ext cx="12001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aseline="300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0.09819</cdr:x>
      <cdr:y>0.32923</cdr:y>
    </cdr:from>
    <cdr:to>
      <cdr:x>0.95171</cdr:x>
      <cdr:y>0.32923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51336" y="2071849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0.09998</cdr:x>
      <cdr:y>0.5116</cdr:y>
    </cdr:from>
    <cdr:to>
      <cdr:x>0.95578</cdr:x>
      <cdr:y>0.5116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66807" y="3219478"/>
          <a:ext cx="7419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0.09197</cdr:x>
      <cdr:y>0.32807</cdr:y>
    </cdr:from>
    <cdr:to>
      <cdr:x>0.948</cdr:x>
      <cdr:y>0.32821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7472" y="2065885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0.08889</cdr:x>
      <cdr:y>0.68312</cdr:y>
    </cdr:from>
    <cdr:to>
      <cdr:x>0.94672</cdr:x>
      <cdr:y>0.68342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770745" y="4301662"/>
          <a:ext cx="7438073" cy="19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0.05591</cdr:x>
      <cdr:y>0.50604</cdr:y>
    </cdr:from>
    <cdr:to>
      <cdr:x>0.91946</cdr:x>
      <cdr:y>0.50673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84757" y="3186551"/>
          <a:ext cx="7487647" cy="43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0.05435</cdr:x>
      <cdr:y>0.65052</cdr:y>
    </cdr:from>
    <cdr:to>
      <cdr:x>0.91632</cdr:x>
      <cdr:y>0.6531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71257" y="4096390"/>
          <a:ext cx="7473947" cy="1624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0.0841</cdr:x>
      <cdr:y>0.51292</cdr:y>
    </cdr:from>
    <cdr:to>
      <cdr:x>0.95242</cdr:x>
      <cdr:y>0.51427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29212" y="3229912"/>
          <a:ext cx="7529007" cy="85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0.08682</cdr:x>
      <cdr:y>0.62511</cdr:y>
    </cdr:from>
    <cdr:to>
      <cdr:x>0.94534</cdr:x>
      <cdr:y>0.62546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2797" y="3936394"/>
          <a:ext cx="7444032" cy="22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0.06972</cdr:x>
      <cdr:y>0.42827</cdr:y>
    </cdr:from>
    <cdr:to>
      <cdr:x>0.9345</cdr:x>
      <cdr:y>0.42827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4539" y="2696836"/>
          <a:ext cx="74983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0.07354</cdr:x>
      <cdr:y>0.57107</cdr:y>
    </cdr:from>
    <cdr:to>
      <cdr:x>0.93551</cdr:x>
      <cdr:y>0.57365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7645" y="3596091"/>
          <a:ext cx="7473948" cy="162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0.93746</cdr:x>
      <cdr:y>0.51432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68591" y="3252932"/>
          <a:ext cx="7559409" cy="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684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-31750" y="-31750"/>
    <xdr:ext cx="9059333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0.06999</cdr:x>
      <cdr:y>0.3784</cdr:y>
    </cdr:from>
    <cdr:to>
      <cdr:x>0.93477</cdr:x>
      <cdr:y>0.3784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4031" y="2393308"/>
          <a:ext cx="783433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0.07027</cdr:x>
      <cdr:y>0.50618</cdr:y>
    </cdr:from>
    <cdr:to>
      <cdr:x>0.93224</cdr:x>
      <cdr:y>0.50876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6627" y="3201444"/>
          <a:ext cx="7808873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-3175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0.09605</cdr:x>
      <cdr:y>0.43948</cdr:y>
    </cdr:from>
    <cdr:to>
      <cdr:x>0.91341</cdr:x>
      <cdr:y>0.43961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32814" y="2765652"/>
          <a:ext cx="7086668" cy="8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0.09252</cdr:x>
      <cdr:y>0.5908</cdr:y>
    </cdr:from>
    <cdr:to>
      <cdr:x>0.91623</cdr:x>
      <cdr:y>0.59109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2134" y="3717924"/>
          <a:ext cx="7141715" cy="17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0.06765</cdr:x>
      <cdr:y>0.51561</cdr:y>
    </cdr:from>
    <cdr:to>
      <cdr:x>0.93243</cdr:x>
      <cdr:y>0.51561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32" y="3261137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0.06683</cdr:x>
      <cdr:y>0.69945</cdr:y>
    </cdr:from>
    <cdr:to>
      <cdr:x>0.92648</cdr:x>
      <cdr:y>0.70119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79445" y="4423828"/>
          <a:ext cx="7453331" cy="110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0.42723</cdr:x>
      <cdr:y>0.15729</cdr:y>
    </cdr:from>
    <cdr:to>
      <cdr:x>0.49437</cdr:x>
      <cdr:y>0.24263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3704167" y="994833"/>
          <a:ext cx="582083" cy="53975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0.31859</cdr:x>
      <cdr:y>0.16566</cdr:y>
    </cdr:from>
    <cdr:to>
      <cdr:x>0.46141</cdr:x>
      <cdr:y>0.23426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62250" y="1047750"/>
          <a:ext cx="1238250" cy="433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TNTC CFU/25 cm</a:t>
          </a:r>
          <a:r>
            <a:rPr lang="en-US" sz="1100" baseline="30000"/>
            <a:t>2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36779" y="1120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0.06907</cdr:x>
      <cdr:y>0.26328</cdr:y>
    </cdr:from>
    <cdr:to>
      <cdr:x>0.93385</cdr:x>
      <cdr:y>0.26328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8867" y="1656812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0.57173</cdr:y>
    </cdr:from>
    <cdr:to>
      <cdr:x>0.9284</cdr:x>
      <cdr:y>0.57431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59791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0.06521</cdr:x>
      <cdr:y>0.32151</cdr:y>
    </cdr:from>
    <cdr:to>
      <cdr:x>0.92999</cdr:x>
      <cdr:y>0.32151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2" y="203347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0.50032</cdr:y>
    </cdr:from>
    <cdr:to>
      <cdr:x>0.93624</cdr:x>
      <cdr:y>0.50206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164417"/>
          <a:ext cx="7527410" cy="10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0.08971</cdr:x>
      <cdr:y>0.6416</cdr:y>
    </cdr:from>
    <cdr:to>
      <cdr:x>0.94895</cdr:x>
      <cdr:y>0.64356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7875" y="4040187"/>
          <a:ext cx="7450235" cy="123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0.43005</cdr:y>
    </cdr:from>
    <cdr:to>
      <cdr:x>0.94561</cdr:x>
      <cdr:y>0.43019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728" y="2708092"/>
          <a:ext cx="7422443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0.06541</cdr:x>
      <cdr:y>0.28377</cdr:y>
    </cdr:from>
    <cdr:to>
      <cdr:x>0.93019</cdr:x>
      <cdr:y>0.28377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7142" y="178574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0.06701</cdr:x>
      <cdr:y>0.58576</cdr:y>
    </cdr:from>
    <cdr:to>
      <cdr:x>0.9327</cdr:x>
      <cdr:y>0.58727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1024" y="3686174"/>
          <a:ext cx="7505701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0.08836</cdr:x>
      <cdr:y>0.26559</cdr:y>
    </cdr:from>
    <cdr:to>
      <cdr:x>0.95314</cdr:x>
      <cdr:y>0.26559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6092" y="167134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0.08962</cdr:x>
      <cdr:y>0.57678</cdr:y>
    </cdr:from>
    <cdr:to>
      <cdr:x>0.95159</cdr:x>
      <cdr:y>0.57936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7033" y="3629660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-25977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0.58054</cdr:y>
    </cdr:from>
    <cdr:to>
      <cdr:x>0.93131</cdr:x>
      <cdr:y>0.58273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961" y="3653347"/>
          <a:ext cx="7498676" cy="137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activeCell="J1" sqref="J1:K1048576"/>
    </sheetView>
  </sheetViews>
  <sheetFormatPr defaultRowHeight="15"/>
  <sheetData>
    <row r="1" spans="1:14">
      <c r="A1" s="53" t="s">
        <v>0</v>
      </c>
      <c r="B1" s="55" t="s">
        <v>1</v>
      </c>
      <c r="C1" s="61" t="s">
        <v>2</v>
      </c>
      <c r="D1" s="61" t="s">
        <v>1</v>
      </c>
      <c r="E1" s="61" t="s">
        <v>2</v>
      </c>
      <c r="F1" s="61" t="s">
        <v>1</v>
      </c>
      <c r="G1" s="61" t="s">
        <v>2</v>
      </c>
      <c r="K1" s="56" t="s">
        <v>0</v>
      </c>
      <c r="L1" s="56" t="s">
        <v>15</v>
      </c>
      <c r="M1" s="56" t="s">
        <v>16</v>
      </c>
      <c r="N1" s="56" t="s">
        <v>17</v>
      </c>
    </row>
    <row r="2" spans="1:14">
      <c r="A2" s="28">
        <v>41366</v>
      </c>
      <c r="B2" s="12">
        <v>9</v>
      </c>
      <c r="C2" s="29">
        <v>0</v>
      </c>
      <c r="D2" s="29">
        <v>9</v>
      </c>
      <c r="E2" s="29">
        <v>0</v>
      </c>
      <c r="F2" s="29">
        <v>10</v>
      </c>
      <c r="G2" s="18">
        <v>0</v>
      </c>
      <c r="K2" s="28">
        <v>41366</v>
      </c>
      <c r="L2" s="13">
        <v>0</v>
      </c>
      <c r="M2" s="13">
        <v>0</v>
      </c>
      <c r="N2" s="13">
        <v>0</v>
      </c>
    </row>
    <row r="3" spans="1:14">
      <c r="A3" s="8">
        <v>41374</v>
      </c>
      <c r="B3" s="10">
        <v>4</v>
      </c>
      <c r="C3" s="13">
        <v>0</v>
      </c>
      <c r="D3" s="13">
        <v>0</v>
      </c>
      <c r="E3" s="13">
        <v>0</v>
      </c>
      <c r="F3" s="13">
        <v>19</v>
      </c>
      <c r="G3" s="16">
        <v>2</v>
      </c>
      <c r="K3" s="8">
        <v>41374</v>
      </c>
      <c r="L3" s="13">
        <v>0</v>
      </c>
      <c r="M3" s="13">
        <v>0</v>
      </c>
      <c r="N3" s="13">
        <v>0</v>
      </c>
    </row>
    <row r="4" spans="1:14">
      <c r="A4" s="7">
        <v>41382</v>
      </c>
      <c r="B4" s="10">
        <v>18</v>
      </c>
      <c r="C4" s="13">
        <v>1</v>
      </c>
      <c r="D4" s="13">
        <v>75</v>
      </c>
      <c r="E4" s="13">
        <v>2</v>
      </c>
      <c r="F4" s="13">
        <v>184</v>
      </c>
      <c r="G4" s="16">
        <v>4</v>
      </c>
      <c r="K4" s="7">
        <v>41382</v>
      </c>
      <c r="L4" s="13">
        <v>0</v>
      </c>
      <c r="M4" s="13">
        <v>0</v>
      </c>
      <c r="N4" s="13">
        <v>0</v>
      </c>
    </row>
    <row r="5" spans="1:14">
      <c r="A5" s="8">
        <v>41387</v>
      </c>
      <c r="B5" s="10">
        <v>7</v>
      </c>
      <c r="C5" s="13">
        <v>0</v>
      </c>
      <c r="D5" s="13">
        <v>1</v>
      </c>
      <c r="E5" s="13">
        <v>0</v>
      </c>
      <c r="F5" s="13">
        <v>0</v>
      </c>
      <c r="G5" s="16">
        <v>0</v>
      </c>
      <c r="K5" s="8">
        <v>41387</v>
      </c>
      <c r="L5" s="13">
        <v>0</v>
      </c>
      <c r="M5" s="13">
        <v>0</v>
      </c>
      <c r="N5" s="13">
        <v>0</v>
      </c>
    </row>
    <row r="6" spans="1:14">
      <c r="A6" s="8">
        <v>41397</v>
      </c>
      <c r="B6" s="10">
        <v>13</v>
      </c>
      <c r="C6" s="13">
        <v>1</v>
      </c>
      <c r="D6" s="13">
        <v>7</v>
      </c>
      <c r="E6" s="13">
        <v>3</v>
      </c>
      <c r="F6" s="13">
        <v>2</v>
      </c>
      <c r="G6" s="16">
        <v>0</v>
      </c>
      <c r="K6" s="8">
        <v>41397</v>
      </c>
      <c r="L6" s="13">
        <v>0</v>
      </c>
      <c r="M6" s="13">
        <v>0</v>
      </c>
      <c r="N6" s="13">
        <v>0</v>
      </c>
    </row>
    <row r="7" spans="1:14">
      <c r="A7" s="8">
        <v>41402</v>
      </c>
      <c r="B7" s="10">
        <v>6</v>
      </c>
      <c r="C7" s="13">
        <v>1</v>
      </c>
      <c r="D7" s="13">
        <v>238</v>
      </c>
      <c r="E7" s="13">
        <v>2</v>
      </c>
      <c r="F7" s="13">
        <v>44</v>
      </c>
      <c r="G7" s="16">
        <v>1</v>
      </c>
      <c r="K7" s="8">
        <v>41402</v>
      </c>
      <c r="L7" s="13">
        <v>0</v>
      </c>
      <c r="M7" s="13">
        <v>0</v>
      </c>
      <c r="N7" s="13">
        <v>0</v>
      </c>
    </row>
    <row r="8" spans="1:14">
      <c r="A8" s="8">
        <v>41407</v>
      </c>
      <c r="B8" s="10">
        <v>189</v>
      </c>
      <c r="C8" s="13">
        <v>4</v>
      </c>
      <c r="D8" s="13">
        <v>48</v>
      </c>
      <c r="E8" s="13">
        <v>3</v>
      </c>
      <c r="F8" s="13">
        <v>11</v>
      </c>
      <c r="G8" s="16">
        <v>1</v>
      </c>
      <c r="K8" s="8">
        <v>41407</v>
      </c>
      <c r="L8" s="13">
        <v>0</v>
      </c>
      <c r="M8" s="13">
        <v>0</v>
      </c>
      <c r="N8" s="13">
        <v>0</v>
      </c>
    </row>
    <row r="9" spans="1:14">
      <c r="A9" s="8">
        <v>41416</v>
      </c>
      <c r="B9" s="10">
        <v>2</v>
      </c>
      <c r="C9" s="13">
        <v>0</v>
      </c>
      <c r="D9" s="13">
        <v>0</v>
      </c>
      <c r="E9" s="13">
        <v>0</v>
      </c>
      <c r="F9" s="13">
        <v>1</v>
      </c>
      <c r="G9" s="16">
        <v>0</v>
      </c>
      <c r="K9" s="8">
        <v>41416</v>
      </c>
      <c r="L9" s="13">
        <v>0</v>
      </c>
      <c r="M9" s="13">
        <v>0</v>
      </c>
      <c r="N9" s="13">
        <v>0</v>
      </c>
    </row>
    <row r="10" spans="1:14">
      <c r="A10" s="8">
        <v>41424</v>
      </c>
      <c r="B10" s="10">
        <v>60</v>
      </c>
      <c r="C10" s="13">
        <v>1</v>
      </c>
      <c r="D10" s="13">
        <v>67</v>
      </c>
      <c r="E10" s="13">
        <v>4</v>
      </c>
      <c r="F10" s="13">
        <v>25</v>
      </c>
      <c r="G10" s="16">
        <v>1</v>
      </c>
      <c r="K10" s="8">
        <v>41424</v>
      </c>
      <c r="L10" s="13">
        <v>1</v>
      </c>
      <c r="M10" s="13">
        <v>0</v>
      </c>
      <c r="N10" s="13">
        <v>0</v>
      </c>
    </row>
    <row r="11" spans="1:14">
      <c r="A11" s="8">
        <v>41431</v>
      </c>
      <c r="B11" s="13">
        <v>7</v>
      </c>
      <c r="C11" s="13">
        <v>2</v>
      </c>
      <c r="D11" s="13">
        <v>10</v>
      </c>
      <c r="E11" s="13">
        <v>1</v>
      </c>
      <c r="F11" s="13">
        <v>1</v>
      </c>
      <c r="G11" s="16">
        <v>0</v>
      </c>
      <c r="K11" s="8">
        <v>41431</v>
      </c>
      <c r="L11" s="13">
        <v>1</v>
      </c>
      <c r="M11" s="13">
        <v>0</v>
      </c>
      <c r="N11" s="13">
        <v>0</v>
      </c>
    </row>
    <row r="12" spans="1:14">
      <c r="A12" s="8">
        <v>41437</v>
      </c>
      <c r="B12" s="11">
        <v>0</v>
      </c>
      <c r="C12" s="11">
        <v>0</v>
      </c>
      <c r="D12" s="11">
        <v>2</v>
      </c>
      <c r="E12" s="11">
        <v>0</v>
      </c>
      <c r="F12" s="11">
        <v>0</v>
      </c>
      <c r="G12" s="16">
        <v>0</v>
      </c>
      <c r="K12" s="8">
        <v>41437</v>
      </c>
      <c r="L12" s="13">
        <v>0</v>
      </c>
      <c r="M12" s="13">
        <v>0</v>
      </c>
      <c r="N12" s="13">
        <v>0</v>
      </c>
    </row>
    <row r="13" spans="1:14">
      <c r="A13" s="8">
        <v>41445</v>
      </c>
      <c r="B13" s="10">
        <v>5</v>
      </c>
      <c r="C13" s="11">
        <v>1</v>
      </c>
      <c r="D13" s="11">
        <v>0</v>
      </c>
      <c r="E13" s="11">
        <v>0</v>
      </c>
      <c r="F13" s="11">
        <v>4</v>
      </c>
      <c r="G13" s="18">
        <v>0</v>
      </c>
      <c r="K13" s="8">
        <v>41445</v>
      </c>
      <c r="L13" s="11">
        <v>3</v>
      </c>
      <c r="M13" s="11">
        <v>0</v>
      </c>
      <c r="N13" s="11">
        <v>6</v>
      </c>
    </row>
    <row r="14" spans="1:14" ht="15.75" thickBot="1">
      <c r="A14" s="6">
        <v>41449</v>
      </c>
      <c r="B14" s="14">
        <v>3</v>
      </c>
      <c r="C14" s="15">
        <v>0</v>
      </c>
      <c r="D14" s="15">
        <v>2</v>
      </c>
      <c r="E14" s="15">
        <v>1</v>
      </c>
      <c r="F14" s="15">
        <v>11</v>
      </c>
      <c r="G14" s="17">
        <v>1</v>
      </c>
      <c r="K14" s="7">
        <v>41449</v>
      </c>
      <c r="L14" s="11">
        <v>0</v>
      </c>
      <c r="M14" s="11">
        <v>0</v>
      </c>
      <c r="N14" s="11">
        <v>0</v>
      </c>
    </row>
    <row r="15" spans="1:14" ht="15.75" thickBot="1">
      <c r="A15" s="28">
        <v>41366</v>
      </c>
      <c r="B15" s="12">
        <v>17</v>
      </c>
      <c r="C15" s="29">
        <v>1</v>
      </c>
      <c r="D15" s="29">
        <v>22</v>
      </c>
      <c r="E15" s="29">
        <v>1</v>
      </c>
      <c r="F15" s="29">
        <v>40</v>
      </c>
      <c r="G15" s="29">
        <v>3</v>
      </c>
      <c r="K15" s="6">
        <v>41449</v>
      </c>
      <c r="L15" s="14">
        <v>0</v>
      </c>
      <c r="M15" s="14">
        <v>0</v>
      </c>
      <c r="N15" s="14">
        <v>0</v>
      </c>
    </row>
    <row r="16" spans="1:14">
      <c r="A16" s="8">
        <v>41374</v>
      </c>
      <c r="B16" s="10">
        <v>11</v>
      </c>
      <c r="C16" s="13">
        <v>0</v>
      </c>
      <c r="D16" s="13">
        <v>8</v>
      </c>
      <c r="E16" s="13">
        <v>0</v>
      </c>
      <c r="F16" s="13">
        <v>5</v>
      </c>
      <c r="G16" s="13">
        <v>0</v>
      </c>
      <c r="K16" s="115">
        <v>41365</v>
      </c>
      <c r="L16" s="9">
        <v>0</v>
      </c>
      <c r="M16" s="9">
        <v>0</v>
      </c>
      <c r="N16" s="9">
        <v>0</v>
      </c>
    </row>
    <row r="17" spans="1:14">
      <c r="A17" s="7">
        <v>41382</v>
      </c>
      <c r="B17" s="10">
        <v>9</v>
      </c>
      <c r="C17" s="13">
        <v>0</v>
      </c>
      <c r="D17" s="13">
        <v>72</v>
      </c>
      <c r="E17" s="13">
        <v>9</v>
      </c>
      <c r="F17" s="13">
        <v>35</v>
      </c>
      <c r="G17" s="13">
        <v>1</v>
      </c>
      <c r="K17" s="28">
        <v>41366</v>
      </c>
      <c r="L17" s="80">
        <v>0</v>
      </c>
      <c r="M17" s="80">
        <v>0</v>
      </c>
      <c r="N17" s="80">
        <v>0</v>
      </c>
    </row>
    <row r="18" spans="1:14">
      <c r="A18" s="8">
        <v>41387</v>
      </c>
      <c r="B18" s="10">
        <v>76</v>
      </c>
      <c r="C18" s="13">
        <v>2</v>
      </c>
      <c r="D18" s="13">
        <v>91</v>
      </c>
      <c r="E18" s="13">
        <v>2</v>
      </c>
      <c r="F18" s="13">
        <v>18</v>
      </c>
      <c r="G18" s="13">
        <v>0</v>
      </c>
      <c r="K18" s="28">
        <v>41373</v>
      </c>
      <c r="L18" s="60">
        <v>0</v>
      </c>
      <c r="M18" s="60">
        <v>0</v>
      </c>
      <c r="N18" s="60">
        <v>0</v>
      </c>
    </row>
    <row r="19" spans="1:14">
      <c r="A19" s="8">
        <v>41397</v>
      </c>
      <c r="B19" s="10">
        <v>5</v>
      </c>
      <c r="C19" s="13">
        <v>0</v>
      </c>
      <c r="D19" s="13">
        <v>0</v>
      </c>
      <c r="E19" s="13">
        <v>0</v>
      </c>
      <c r="F19" s="13">
        <v>2</v>
      </c>
      <c r="G19" s="16">
        <v>0</v>
      </c>
      <c r="K19" s="8">
        <v>41374</v>
      </c>
      <c r="L19" s="81">
        <v>0</v>
      </c>
      <c r="M19" s="81">
        <v>0</v>
      </c>
      <c r="N19" s="81">
        <v>0</v>
      </c>
    </row>
    <row r="20" spans="1:14">
      <c r="A20" s="8">
        <v>41402</v>
      </c>
      <c r="B20" s="10">
        <v>125</v>
      </c>
      <c r="C20" s="13">
        <v>5</v>
      </c>
      <c r="D20" s="13">
        <v>113</v>
      </c>
      <c r="E20" s="13">
        <v>2</v>
      </c>
      <c r="F20" s="13">
        <v>58</v>
      </c>
      <c r="G20" s="16">
        <v>7</v>
      </c>
      <c r="K20" s="7">
        <v>41381</v>
      </c>
      <c r="L20" s="60">
        <v>0</v>
      </c>
      <c r="M20" s="60">
        <v>0</v>
      </c>
      <c r="N20" s="73">
        <v>1</v>
      </c>
    </row>
    <row r="21" spans="1:14">
      <c r="A21" s="8">
        <v>41407</v>
      </c>
      <c r="B21" s="10">
        <v>10</v>
      </c>
      <c r="C21" s="13">
        <v>2</v>
      </c>
      <c r="D21" s="13">
        <v>10</v>
      </c>
      <c r="E21" s="13">
        <v>2</v>
      </c>
      <c r="F21" s="13">
        <v>2</v>
      </c>
      <c r="G21" s="16">
        <v>0</v>
      </c>
      <c r="K21" s="7">
        <v>41382</v>
      </c>
      <c r="L21" s="60">
        <v>0</v>
      </c>
      <c r="M21" s="60">
        <v>0</v>
      </c>
      <c r="N21" s="60">
        <v>0</v>
      </c>
    </row>
    <row r="22" spans="1:14">
      <c r="A22" s="8">
        <v>41416</v>
      </c>
      <c r="B22" s="10">
        <v>64</v>
      </c>
      <c r="C22" s="13">
        <v>3</v>
      </c>
      <c r="D22" s="13">
        <v>27</v>
      </c>
      <c r="E22" s="13">
        <v>0</v>
      </c>
      <c r="F22" s="13">
        <v>38</v>
      </c>
      <c r="G22" s="16">
        <v>2</v>
      </c>
      <c r="K22" s="8">
        <v>41388</v>
      </c>
      <c r="L22" s="60">
        <v>0</v>
      </c>
      <c r="M22" s="60">
        <v>1</v>
      </c>
      <c r="N22" s="60">
        <v>1</v>
      </c>
    </row>
    <row r="23" spans="1:14">
      <c r="A23" s="8">
        <v>41424</v>
      </c>
      <c r="B23" s="10">
        <v>147</v>
      </c>
      <c r="C23" s="13">
        <v>3</v>
      </c>
      <c r="D23" s="13">
        <v>189</v>
      </c>
      <c r="E23" s="13">
        <v>8</v>
      </c>
      <c r="F23" s="13">
        <v>66</v>
      </c>
      <c r="G23" s="16">
        <v>5</v>
      </c>
      <c r="K23" s="8">
        <v>41390</v>
      </c>
      <c r="L23" s="60">
        <v>0</v>
      </c>
      <c r="M23" s="60">
        <v>0</v>
      </c>
      <c r="N23" s="60">
        <v>0</v>
      </c>
    </row>
    <row r="24" spans="1:14">
      <c r="A24" s="8">
        <v>41431</v>
      </c>
      <c r="B24" s="10">
        <v>127</v>
      </c>
      <c r="C24" s="13">
        <v>4</v>
      </c>
      <c r="D24" s="13">
        <v>10</v>
      </c>
      <c r="E24" s="13">
        <v>0</v>
      </c>
      <c r="F24" s="13">
        <v>5</v>
      </c>
      <c r="G24" s="16">
        <v>0</v>
      </c>
      <c r="K24" s="8">
        <v>41393</v>
      </c>
      <c r="L24" s="60">
        <v>0</v>
      </c>
      <c r="M24" s="60">
        <v>0</v>
      </c>
      <c r="N24" s="60">
        <v>0</v>
      </c>
    </row>
    <row r="25" spans="1:14">
      <c r="A25" s="8">
        <v>41437</v>
      </c>
      <c r="B25" s="10">
        <v>20</v>
      </c>
      <c r="C25" s="11">
        <v>0</v>
      </c>
      <c r="D25" s="11">
        <v>20</v>
      </c>
      <c r="E25" s="11">
        <v>0</v>
      </c>
      <c r="F25" s="11">
        <v>9</v>
      </c>
      <c r="G25" s="16">
        <v>0</v>
      </c>
      <c r="K25" s="8">
        <v>41397</v>
      </c>
      <c r="L25" s="60">
        <v>0</v>
      </c>
      <c r="M25" s="60">
        <v>0</v>
      </c>
      <c r="N25" s="60">
        <v>1</v>
      </c>
    </row>
    <row r="26" spans="1:14">
      <c r="A26" s="8">
        <v>41445</v>
      </c>
      <c r="B26" s="10">
        <v>24</v>
      </c>
      <c r="C26" s="11">
        <v>0</v>
      </c>
      <c r="D26" s="11">
        <v>19</v>
      </c>
      <c r="E26" s="11">
        <v>1</v>
      </c>
      <c r="F26" s="11">
        <v>37</v>
      </c>
      <c r="G26" s="16">
        <v>4</v>
      </c>
      <c r="K26" s="8">
        <v>41402</v>
      </c>
      <c r="L26" s="60">
        <v>0</v>
      </c>
      <c r="M26" s="60">
        <v>0</v>
      </c>
      <c r="N26" s="60">
        <v>0</v>
      </c>
    </row>
    <row r="27" spans="1:14" ht="15.75" thickBot="1">
      <c r="A27" s="6">
        <v>41449</v>
      </c>
      <c r="B27" s="14">
        <v>11</v>
      </c>
      <c r="C27" s="15">
        <v>3</v>
      </c>
      <c r="D27" s="15">
        <v>2</v>
      </c>
      <c r="E27" s="15">
        <v>0</v>
      </c>
      <c r="F27" s="15">
        <v>3</v>
      </c>
      <c r="G27" s="17">
        <v>0</v>
      </c>
      <c r="K27" s="8">
        <v>41403</v>
      </c>
      <c r="L27" s="60">
        <v>0</v>
      </c>
      <c r="M27" s="60">
        <v>0</v>
      </c>
      <c r="N27" s="60">
        <v>0</v>
      </c>
    </row>
    <row r="28" spans="1:14">
      <c r="A28" s="28">
        <v>41366</v>
      </c>
      <c r="B28" s="12">
        <v>48</v>
      </c>
      <c r="C28" s="29">
        <v>11</v>
      </c>
      <c r="D28" s="29">
        <v>31</v>
      </c>
      <c r="E28" s="29">
        <v>0</v>
      </c>
      <c r="F28" s="29">
        <v>41</v>
      </c>
      <c r="G28" s="29">
        <v>1</v>
      </c>
      <c r="K28" s="8">
        <v>41409</v>
      </c>
      <c r="L28" s="60">
        <v>0</v>
      </c>
      <c r="M28" s="60">
        <v>0</v>
      </c>
      <c r="N28" s="60">
        <v>1</v>
      </c>
    </row>
    <row r="29" spans="1:14">
      <c r="A29" s="8">
        <v>41374</v>
      </c>
      <c r="B29" s="10">
        <v>3</v>
      </c>
      <c r="C29" s="13">
        <v>0</v>
      </c>
      <c r="D29" s="13">
        <v>1</v>
      </c>
      <c r="E29" s="13">
        <v>0</v>
      </c>
      <c r="F29" s="13">
        <v>0</v>
      </c>
      <c r="G29" s="13">
        <v>0</v>
      </c>
      <c r="K29" s="8">
        <v>41417</v>
      </c>
      <c r="L29" s="60">
        <v>0</v>
      </c>
      <c r="M29" s="60">
        <v>0</v>
      </c>
      <c r="N29" s="60">
        <v>0</v>
      </c>
    </row>
    <row r="30" spans="1:14">
      <c r="A30" s="7">
        <v>41382</v>
      </c>
      <c r="B30" s="10">
        <v>19</v>
      </c>
      <c r="C30" s="13">
        <v>1</v>
      </c>
      <c r="D30" s="13">
        <v>35</v>
      </c>
      <c r="E30" s="13">
        <v>0</v>
      </c>
      <c r="F30" s="13">
        <v>5</v>
      </c>
      <c r="G30" s="13">
        <v>1</v>
      </c>
      <c r="K30" s="8">
        <v>41418</v>
      </c>
      <c r="L30" s="60">
        <v>0</v>
      </c>
      <c r="M30" s="60">
        <v>0</v>
      </c>
      <c r="N30" s="60">
        <v>0</v>
      </c>
    </row>
    <row r="31" spans="1:14">
      <c r="A31" s="8">
        <v>41387</v>
      </c>
      <c r="B31" s="10">
        <v>4</v>
      </c>
      <c r="C31" s="13">
        <v>0</v>
      </c>
      <c r="D31" s="13">
        <v>7</v>
      </c>
      <c r="E31" s="13">
        <v>0</v>
      </c>
      <c r="F31" s="13">
        <v>4</v>
      </c>
      <c r="G31" s="13">
        <v>0</v>
      </c>
      <c r="K31" s="8">
        <v>41424</v>
      </c>
      <c r="L31" s="60">
        <v>0</v>
      </c>
      <c r="M31" s="60">
        <v>0</v>
      </c>
      <c r="N31" s="60">
        <v>0</v>
      </c>
    </row>
    <row r="32" spans="1:14">
      <c r="A32" s="8">
        <v>41397</v>
      </c>
      <c r="B32" s="10">
        <v>11</v>
      </c>
      <c r="C32" s="13">
        <v>2</v>
      </c>
      <c r="D32" s="13">
        <v>9</v>
      </c>
      <c r="E32" s="13">
        <v>2</v>
      </c>
      <c r="F32" s="13">
        <v>11</v>
      </c>
      <c r="G32" s="13">
        <v>1</v>
      </c>
      <c r="K32" s="8">
        <v>41425</v>
      </c>
      <c r="L32" s="60">
        <v>0</v>
      </c>
      <c r="M32" s="60">
        <v>0</v>
      </c>
      <c r="N32" s="60">
        <v>0</v>
      </c>
    </row>
    <row r="33" spans="1:14">
      <c r="A33" s="8">
        <v>41402</v>
      </c>
      <c r="B33" s="10">
        <v>11</v>
      </c>
      <c r="C33" s="11">
        <v>1</v>
      </c>
      <c r="D33" s="11">
        <v>16</v>
      </c>
      <c r="E33" s="11">
        <v>0</v>
      </c>
      <c r="F33" s="11">
        <v>13</v>
      </c>
      <c r="G33" s="11">
        <v>0</v>
      </c>
      <c r="K33" s="8">
        <v>41431</v>
      </c>
      <c r="L33" s="60">
        <v>0</v>
      </c>
      <c r="M33" s="60">
        <v>2</v>
      </c>
      <c r="N33" s="60">
        <v>3</v>
      </c>
    </row>
    <row r="34" spans="1:14">
      <c r="A34" s="8">
        <v>41407</v>
      </c>
      <c r="B34" s="10">
        <v>24</v>
      </c>
      <c r="C34" s="13">
        <v>8</v>
      </c>
      <c r="D34" s="13">
        <v>33</v>
      </c>
      <c r="E34" s="13">
        <v>7</v>
      </c>
      <c r="F34" s="13">
        <v>10</v>
      </c>
      <c r="G34" s="13">
        <v>1</v>
      </c>
      <c r="K34" s="8">
        <v>41432</v>
      </c>
      <c r="L34" s="60">
        <v>0</v>
      </c>
      <c r="M34" s="60">
        <v>0</v>
      </c>
      <c r="N34" s="60">
        <v>0</v>
      </c>
    </row>
    <row r="35" spans="1:14">
      <c r="A35" s="8">
        <v>41416</v>
      </c>
      <c r="B35" s="10">
        <v>36</v>
      </c>
      <c r="C35" s="13">
        <v>5</v>
      </c>
      <c r="D35" s="13">
        <v>57</v>
      </c>
      <c r="E35" s="13">
        <v>4</v>
      </c>
      <c r="F35" s="13">
        <v>71</v>
      </c>
      <c r="G35" s="13">
        <v>6</v>
      </c>
      <c r="K35" s="8">
        <v>41437</v>
      </c>
      <c r="L35" s="60">
        <v>0</v>
      </c>
      <c r="M35" s="60">
        <v>0</v>
      </c>
      <c r="N35" s="60">
        <v>0</v>
      </c>
    </row>
    <row r="36" spans="1:14">
      <c r="A36" s="8">
        <v>41424</v>
      </c>
      <c r="B36" s="10">
        <v>45</v>
      </c>
      <c r="C36" s="13">
        <v>1</v>
      </c>
      <c r="D36" s="13">
        <v>25</v>
      </c>
      <c r="E36" s="13">
        <v>0</v>
      </c>
      <c r="F36" s="13">
        <v>75</v>
      </c>
      <c r="G36" s="16">
        <v>4</v>
      </c>
      <c r="K36" s="8">
        <v>41439</v>
      </c>
      <c r="L36" s="79">
        <v>0</v>
      </c>
      <c r="M36" s="79">
        <v>0</v>
      </c>
      <c r="N36" s="79">
        <v>1</v>
      </c>
    </row>
    <row r="37" spans="1:14">
      <c r="A37" s="8">
        <v>41431</v>
      </c>
      <c r="B37" s="10">
        <v>52</v>
      </c>
      <c r="C37" s="13">
        <v>2</v>
      </c>
      <c r="D37" s="13">
        <v>15</v>
      </c>
      <c r="E37" s="13">
        <v>0</v>
      </c>
      <c r="F37" s="13">
        <v>29</v>
      </c>
      <c r="G37" s="16">
        <v>2</v>
      </c>
      <c r="K37" s="8">
        <v>41445</v>
      </c>
      <c r="L37" s="79">
        <v>0</v>
      </c>
      <c r="M37" s="79">
        <v>0</v>
      </c>
      <c r="N37" s="79">
        <v>0</v>
      </c>
    </row>
    <row r="38" spans="1:14">
      <c r="A38" s="8">
        <v>41437</v>
      </c>
      <c r="B38" s="10">
        <v>13</v>
      </c>
      <c r="C38" s="11">
        <v>0</v>
      </c>
      <c r="D38" s="11">
        <v>11</v>
      </c>
      <c r="E38" s="11">
        <v>1</v>
      </c>
      <c r="F38" s="11">
        <v>41</v>
      </c>
      <c r="G38" s="16">
        <v>0</v>
      </c>
      <c r="K38" s="8">
        <v>41447</v>
      </c>
      <c r="L38" s="60">
        <v>0</v>
      </c>
      <c r="M38" s="60">
        <v>0</v>
      </c>
      <c r="N38" s="73">
        <v>1</v>
      </c>
    </row>
    <row r="39" spans="1:14">
      <c r="A39" s="8">
        <v>41445</v>
      </c>
      <c r="B39" s="10">
        <v>69</v>
      </c>
      <c r="C39" s="11">
        <v>2</v>
      </c>
      <c r="D39" s="11">
        <v>56</v>
      </c>
      <c r="E39" s="11">
        <v>6</v>
      </c>
      <c r="F39" s="11">
        <v>22</v>
      </c>
      <c r="G39" s="16">
        <v>0</v>
      </c>
      <c r="K39" s="8">
        <v>41449</v>
      </c>
      <c r="L39" s="60">
        <v>0</v>
      </c>
      <c r="M39" s="60">
        <v>0</v>
      </c>
      <c r="N39" s="60">
        <v>3</v>
      </c>
    </row>
    <row r="40" spans="1:14" ht="15.75" thickBot="1">
      <c r="A40" s="6">
        <v>41449</v>
      </c>
      <c r="B40" s="14">
        <v>901</v>
      </c>
      <c r="C40" s="14">
        <v>1</v>
      </c>
      <c r="D40" s="14">
        <v>746</v>
      </c>
      <c r="E40" s="14">
        <v>4</v>
      </c>
      <c r="F40" s="14">
        <v>634</v>
      </c>
      <c r="G40" s="17">
        <v>2</v>
      </c>
      <c r="K40" s="8">
        <v>41449</v>
      </c>
      <c r="L40" s="60">
        <v>0</v>
      </c>
      <c r="M40" s="60">
        <v>0</v>
      </c>
      <c r="N40" s="60">
        <v>0</v>
      </c>
    </row>
    <row r="41" spans="1:14" ht="15.75" thickBot="1">
      <c r="A41" s="110">
        <v>41365</v>
      </c>
      <c r="B41" s="109">
        <v>46</v>
      </c>
      <c r="C41" s="9">
        <v>2</v>
      </c>
      <c r="D41" s="9">
        <v>16</v>
      </c>
      <c r="E41" s="9">
        <v>0</v>
      </c>
      <c r="F41" s="9">
        <v>11</v>
      </c>
      <c r="G41" s="9">
        <v>1</v>
      </c>
      <c r="K41" s="6">
        <v>41452</v>
      </c>
      <c r="L41" s="98">
        <v>0</v>
      </c>
      <c r="M41" s="98">
        <v>1</v>
      </c>
      <c r="N41" s="98">
        <v>1</v>
      </c>
    </row>
    <row r="42" spans="1:14">
      <c r="A42" s="28">
        <v>41366</v>
      </c>
      <c r="B42" s="10">
        <v>72</v>
      </c>
      <c r="C42" s="11">
        <v>4</v>
      </c>
      <c r="D42" s="11">
        <v>48</v>
      </c>
      <c r="E42" s="11">
        <v>9</v>
      </c>
      <c r="F42" s="11">
        <v>23</v>
      </c>
      <c r="G42" s="18">
        <v>0</v>
      </c>
      <c r="K42" s="28">
        <v>41366</v>
      </c>
      <c r="L42" s="13">
        <v>0</v>
      </c>
      <c r="M42" s="13">
        <v>0</v>
      </c>
      <c r="N42" s="133">
        <v>0</v>
      </c>
    </row>
    <row r="43" spans="1:14">
      <c r="A43" s="28">
        <v>41373</v>
      </c>
      <c r="B43" s="13">
        <v>51</v>
      </c>
      <c r="C43" s="11">
        <v>1</v>
      </c>
      <c r="D43" s="11">
        <v>13</v>
      </c>
      <c r="E43" s="11">
        <v>0</v>
      </c>
      <c r="F43" s="11">
        <v>27</v>
      </c>
      <c r="G43" s="16">
        <v>3</v>
      </c>
      <c r="K43" s="8">
        <v>41374</v>
      </c>
      <c r="L43" s="13">
        <v>0</v>
      </c>
      <c r="M43" s="13">
        <v>0</v>
      </c>
      <c r="N43" s="133">
        <v>0</v>
      </c>
    </row>
    <row r="44" spans="1:14">
      <c r="A44" s="8">
        <v>41374</v>
      </c>
      <c r="B44" s="44">
        <v>43</v>
      </c>
      <c r="C44" s="44">
        <v>1</v>
      </c>
      <c r="D44" s="44">
        <v>17</v>
      </c>
      <c r="E44" s="44">
        <v>2</v>
      </c>
      <c r="F44" s="44">
        <v>12</v>
      </c>
      <c r="G44" s="16">
        <v>0</v>
      </c>
      <c r="K44" s="7">
        <v>41382</v>
      </c>
      <c r="L44" s="13">
        <v>0</v>
      </c>
      <c r="M44" s="13">
        <v>0</v>
      </c>
      <c r="N44" s="133">
        <v>0</v>
      </c>
    </row>
    <row r="45" spans="1:14">
      <c r="A45" s="7">
        <v>41381</v>
      </c>
      <c r="B45" s="71">
        <v>46</v>
      </c>
      <c r="C45" s="71">
        <v>1</v>
      </c>
      <c r="D45" s="71">
        <v>33</v>
      </c>
      <c r="E45" s="71">
        <v>0</v>
      </c>
      <c r="F45" s="71">
        <v>6</v>
      </c>
      <c r="G45" s="16">
        <v>0</v>
      </c>
      <c r="K45" s="8">
        <v>41387</v>
      </c>
      <c r="L45" s="13">
        <v>0</v>
      </c>
      <c r="M45" s="13">
        <v>0</v>
      </c>
      <c r="N45" s="133">
        <v>0</v>
      </c>
    </row>
    <row r="46" spans="1:14">
      <c r="A46" s="5">
        <v>41382</v>
      </c>
      <c r="B46" s="63">
        <v>25</v>
      </c>
      <c r="C46" s="63">
        <v>4</v>
      </c>
      <c r="D46" s="63">
        <v>27</v>
      </c>
      <c r="E46" s="63">
        <v>2</v>
      </c>
      <c r="F46" s="63">
        <v>106</v>
      </c>
      <c r="G46" s="16">
        <v>0</v>
      </c>
      <c r="K46" s="8">
        <v>41397</v>
      </c>
      <c r="L46" s="13">
        <v>0</v>
      </c>
      <c r="M46" s="13">
        <v>1</v>
      </c>
      <c r="N46" s="133">
        <v>0</v>
      </c>
    </row>
    <row r="47" spans="1:14">
      <c r="A47" s="5">
        <v>41388</v>
      </c>
      <c r="B47" s="75">
        <v>36</v>
      </c>
      <c r="C47" s="75">
        <v>10</v>
      </c>
      <c r="D47" s="75">
        <v>23</v>
      </c>
      <c r="E47" s="75">
        <v>3</v>
      </c>
      <c r="F47" s="75">
        <v>21</v>
      </c>
      <c r="G47" s="16">
        <v>1</v>
      </c>
      <c r="K47" s="8">
        <v>41402</v>
      </c>
      <c r="L47" s="13">
        <v>0</v>
      </c>
      <c r="M47" s="13">
        <v>0</v>
      </c>
      <c r="N47" s="133">
        <v>0</v>
      </c>
    </row>
    <row r="48" spans="1:14">
      <c r="A48" s="5">
        <v>41390</v>
      </c>
      <c r="B48" s="10">
        <v>197</v>
      </c>
      <c r="C48" s="11">
        <v>31</v>
      </c>
      <c r="D48" s="11">
        <v>157</v>
      </c>
      <c r="E48" s="11">
        <v>22</v>
      </c>
      <c r="F48" s="11">
        <v>107</v>
      </c>
      <c r="G48" s="16">
        <v>22</v>
      </c>
      <c r="K48" s="8">
        <v>41407</v>
      </c>
      <c r="L48" s="13">
        <v>0</v>
      </c>
      <c r="M48" s="13">
        <v>0</v>
      </c>
      <c r="N48" s="133">
        <v>0</v>
      </c>
    </row>
    <row r="49" spans="1:14">
      <c r="A49" s="5">
        <v>41393</v>
      </c>
      <c r="B49" s="10">
        <v>3</v>
      </c>
      <c r="C49" s="11">
        <v>0</v>
      </c>
      <c r="D49" s="11">
        <v>14</v>
      </c>
      <c r="E49" s="11">
        <v>0</v>
      </c>
      <c r="F49" s="11">
        <v>10</v>
      </c>
      <c r="G49" s="16">
        <v>1</v>
      </c>
      <c r="K49" s="8">
        <v>41416</v>
      </c>
      <c r="L49" s="13">
        <v>0</v>
      </c>
      <c r="M49" s="13">
        <v>0</v>
      </c>
      <c r="N49" s="133">
        <v>0</v>
      </c>
    </row>
    <row r="50" spans="1:14">
      <c r="A50" s="5">
        <v>41397</v>
      </c>
      <c r="B50" s="10">
        <v>77</v>
      </c>
      <c r="C50" s="11">
        <v>3</v>
      </c>
      <c r="D50" s="11">
        <v>5</v>
      </c>
      <c r="E50" s="11">
        <v>0</v>
      </c>
      <c r="F50" s="11">
        <v>2</v>
      </c>
      <c r="G50" s="16">
        <v>0</v>
      </c>
      <c r="K50" s="8">
        <v>41424</v>
      </c>
      <c r="L50" s="13">
        <v>0</v>
      </c>
      <c r="M50" s="13">
        <v>0</v>
      </c>
      <c r="N50" s="133">
        <v>0</v>
      </c>
    </row>
    <row r="51" spans="1:14">
      <c r="A51" s="5">
        <v>41402</v>
      </c>
      <c r="B51" s="10">
        <v>27</v>
      </c>
      <c r="C51" s="11">
        <v>1</v>
      </c>
      <c r="D51" s="11">
        <v>44</v>
      </c>
      <c r="E51" s="11">
        <v>2</v>
      </c>
      <c r="F51" s="11">
        <v>20</v>
      </c>
      <c r="G51" s="16">
        <v>1</v>
      </c>
      <c r="K51" s="8">
        <v>41431</v>
      </c>
      <c r="L51" s="13">
        <v>0</v>
      </c>
      <c r="M51" s="13">
        <v>0</v>
      </c>
      <c r="N51" s="133">
        <v>0</v>
      </c>
    </row>
    <row r="52" spans="1:14">
      <c r="A52" s="5">
        <v>41403</v>
      </c>
      <c r="B52" s="10">
        <v>14</v>
      </c>
      <c r="C52" s="11">
        <v>1</v>
      </c>
      <c r="D52" s="11">
        <v>2</v>
      </c>
      <c r="E52" s="11">
        <v>0</v>
      </c>
      <c r="F52" s="11">
        <v>1</v>
      </c>
      <c r="G52" s="16">
        <v>1</v>
      </c>
      <c r="K52" s="8">
        <v>41437</v>
      </c>
      <c r="L52" s="13">
        <v>0</v>
      </c>
      <c r="M52" s="13">
        <v>0</v>
      </c>
      <c r="N52" s="133">
        <v>0</v>
      </c>
    </row>
    <row r="53" spans="1:14">
      <c r="A53" s="5">
        <v>41409</v>
      </c>
      <c r="B53" s="10">
        <v>262</v>
      </c>
      <c r="C53" s="11">
        <v>2</v>
      </c>
      <c r="D53" s="11">
        <v>51</v>
      </c>
      <c r="E53" s="11">
        <v>0</v>
      </c>
      <c r="F53" s="11">
        <v>12</v>
      </c>
      <c r="G53" s="16">
        <v>0</v>
      </c>
      <c r="K53" s="8">
        <v>41445</v>
      </c>
      <c r="L53" s="11">
        <v>0</v>
      </c>
      <c r="M53" s="11">
        <v>0</v>
      </c>
      <c r="N53" s="133">
        <v>0</v>
      </c>
    </row>
    <row r="54" spans="1:14">
      <c r="A54" s="5">
        <v>41417</v>
      </c>
      <c r="B54" s="10">
        <v>36</v>
      </c>
      <c r="C54" s="11">
        <v>2</v>
      </c>
      <c r="D54" s="11">
        <v>22</v>
      </c>
      <c r="E54" s="11">
        <v>1</v>
      </c>
      <c r="F54" s="11">
        <v>15</v>
      </c>
      <c r="G54" s="11">
        <v>1</v>
      </c>
      <c r="K54" s="7">
        <v>41449</v>
      </c>
      <c r="L54" s="11">
        <v>0</v>
      </c>
      <c r="M54" s="11">
        <v>0</v>
      </c>
      <c r="N54" s="133">
        <v>0</v>
      </c>
    </row>
    <row r="55" spans="1:14" ht="15.75" thickBot="1">
      <c r="A55" s="5">
        <v>41418</v>
      </c>
      <c r="B55" s="10">
        <v>377</v>
      </c>
      <c r="C55" s="11">
        <v>5</v>
      </c>
      <c r="D55" s="11">
        <v>110</v>
      </c>
      <c r="E55" s="11">
        <v>0</v>
      </c>
      <c r="F55" s="11">
        <v>38</v>
      </c>
      <c r="G55" s="11">
        <v>3</v>
      </c>
      <c r="K55" s="6">
        <v>41449</v>
      </c>
      <c r="L55" s="14">
        <v>0</v>
      </c>
      <c r="M55" s="14">
        <v>0</v>
      </c>
      <c r="N55" s="133">
        <v>0</v>
      </c>
    </row>
    <row r="56" spans="1:14">
      <c r="A56" s="89">
        <v>41424</v>
      </c>
      <c r="B56" s="10">
        <v>73</v>
      </c>
      <c r="C56" s="11">
        <v>14</v>
      </c>
      <c r="D56" s="11">
        <v>40</v>
      </c>
      <c r="E56" s="11">
        <v>7</v>
      </c>
      <c r="F56" s="11">
        <v>288</v>
      </c>
      <c r="G56" s="16">
        <v>8</v>
      </c>
    </row>
    <row r="57" spans="1:14">
      <c r="A57" s="89">
        <v>41425</v>
      </c>
      <c r="B57" s="10">
        <v>289</v>
      </c>
      <c r="C57" s="11">
        <v>3</v>
      </c>
      <c r="D57" s="11">
        <v>188</v>
      </c>
      <c r="E57" s="11">
        <v>3</v>
      </c>
      <c r="F57" s="11">
        <v>88</v>
      </c>
      <c r="G57" s="16">
        <v>3</v>
      </c>
    </row>
    <row r="58" spans="1:14">
      <c r="A58" s="5">
        <v>41431</v>
      </c>
      <c r="B58" s="10">
        <v>21</v>
      </c>
      <c r="C58" s="11">
        <v>0</v>
      </c>
      <c r="D58" s="11">
        <v>11</v>
      </c>
      <c r="E58" s="11">
        <v>1</v>
      </c>
      <c r="F58" s="11">
        <v>13</v>
      </c>
      <c r="G58" s="16">
        <v>1</v>
      </c>
    </row>
    <row r="59" spans="1:14">
      <c r="A59" s="5">
        <v>41432</v>
      </c>
      <c r="B59" s="13">
        <v>109</v>
      </c>
      <c r="C59" s="11">
        <v>2</v>
      </c>
      <c r="D59" s="11">
        <v>107</v>
      </c>
      <c r="E59" s="11">
        <v>1</v>
      </c>
      <c r="F59" s="11">
        <v>36</v>
      </c>
      <c r="G59" s="16">
        <v>1</v>
      </c>
    </row>
    <row r="60" spans="1:14">
      <c r="A60" s="5">
        <v>41437</v>
      </c>
      <c r="B60" s="11">
        <v>37</v>
      </c>
      <c r="C60" s="11">
        <v>1</v>
      </c>
      <c r="D60" s="11">
        <v>14</v>
      </c>
      <c r="E60" s="11">
        <v>1</v>
      </c>
      <c r="F60" s="11">
        <v>8</v>
      </c>
      <c r="G60" s="16">
        <v>0</v>
      </c>
    </row>
    <row r="61" spans="1:14">
      <c r="A61" s="5">
        <v>41439</v>
      </c>
      <c r="B61" s="10">
        <v>119</v>
      </c>
      <c r="C61" s="11">
        <v>8</v>
      </c>
      <c r="D61" s="11">
        <v>60</v>
      </c>
      <c r="E61" s="11">
        <v>4</v>
      </c>
      <c r="F61" s="11">
        <v>59</v>
      </c>
      <c r="G61" s="16">
        <v>4</v>
      </c>
    </row>
    <row r="62" spans="1:14">
      <c r="A62" s="5">
        <v>41445</v>
      </c>
      <c r="B62" s="10">
        <v>53</v>
      </c>
      <c r="C62" s="11">
        <v>6</v>
      </c>
      <c r="D62" s="11">
        <v>17</v>
      </c>
      <c r="E62" s="11">
        <v>0</v>
      </c>
      <c r="F62" s="11">
        <v>31</v>
      </c>
      <c r="G62" s="16">
        <v>5</v>
      </c>
    </row>
    <row r="63" spans="1:14">
      <c r="A63" s="5">
        <v>41447</v>
      </c>
      <c r="B63" s="13">
        <v>175</v>
      </c>
      <c r="C63" s="11">
        <v>4</v>
      </c>
      <c r="D63" s="11">
        <v>31</v>
      </c>
      <c r="E63" s="11">
        <v>0</v>
      </c>
      <c r="F63" s="11">
        <v>14</v>
      </c>
      <c r="G63" s="16">
        <v>0</v>
      </c>
    </row>
    <row r="64" spans="1:14">
      <c r="A64" s="5">
        <v>41449</v>
      </c>
      <c r="B64" s="13">
        <v>174</v>
      </c>
      <c r="C64" s="11">
        <v>2</v>
      </c>
      <c r="D64" s="11">
        <v>14</v>
      </c>
      <c r="E64" s="11">
        <v>0</v>
      </c>
      <c r="F64" s="11">
        <v>27</v>
      </c>
      <c r="G64" s="16">
        <v>4</v>
      </c>
    </row>
    <row r="65" spans="1:7" ht="15.75" thickBot="1">
      <c r="A65" s="108">
        <v>41452</v>
      </c>
      <c r="B65" s="82">
        <v>32</v>
      </c>
      <c r="C65" s="82">
        <v>2</v>
      </c>
      <c r="D65" s="82">
        <v>46</v>
      </c>
      <c r="E65" s="82">
        <v>1</v>
      </c>
      <c r="F65" s="82">
        <v>38</v>
      </c>
      <c r="G65" s="17">
        <v>0</v>
      </c>
    </row>
    <row r="66" spans="1:7" ht="15.75" thickBot="1">
      <c r="A66" s="6"/>
    </row>
  </sheetData>
  <sortState ref="A1:G65">
    <sortCondition ref="A1"/>
  </sortState>
  <conditionalFormatting sqref="F20:F33 F35:F39 D20:D33 D35:D39 B20:B33 B35:B39 F13:F17 D13:D17 B13:B17 F61:F65 D61:D65 B61:B65 F56:F59 D56:D59 B56:B59 B42:B44 D42:D44 F42:F44 B48:B53 D48:D53 F48:F53">
    <cfRule type="cellIs" dxfId="22" priority="42" operator="greaterThan">
      <formula>2500</formula>
    </cfRule>
  </conditionalFormatting>
  <conditionalFormatting sqref="E20:E33 E35:E39 C20:C33 C35:C39 G19:G33 G35:G39 E13:E17 C13:C17 G13:G17 E61:E65 C61:C65 G61:G65 E56:E59 C56:C59 G56:G59 G42:G44 C42:C44 E42:E44 G46:G53 C48:C53 E48:E53">
    <cfRule type="cellIs" dxfId="21" priority="41" operator="greaterThan">
      <formula>125</formula>
    </cfRule>
  </conditionalFormatting>
  <conditionalFormatting sqref="E40:E52 C40:C52 C65 E65 G65 D40:D65 F40:F65 F1:F24 D1:D24 B40:G40 F34:F37 D34:D37 D27:D32 F27:F32 B1:B65">
    <cfRule type="cellIs" dxfId="20" priority="40" operator="greaterThan">
      <formula>1000</formula>
    </cfRule>
  </conditionalFormatting>
  <conditionalFormatting sqref="D40:D52 F40:F52 B23:B26 E1:E24 C1:C24 C40:C65 E40:E65 C34:C37 E34:E37 G34:G65 B32:B52 C27:C32 E27:E32 G1:G32">
    <cfRule type="cellIs" dxfId="19" priority="39" operator="greaterThan">
      <formula>50</formula>
    </cfRule>
  </conditionalFormatting>
  <conditionalFormatting sqref="B20:B33 B35:B39 D20:D33 D35:D39 F20:F33 F35:F39 B13:B17 D13:D17 F13:F17 B61:B65 D61:D65 F61:F65 B56:B59 D56:D59 F56:F59 F42:F44 D42:D44 B42:B44 F48:F53 D48:D53 B48:B53">
    <cfRule type="cellIs" dxfId="18" priority="38" operator="greaterThan">
      <formula>2500</formula>
    </cfRule>
  </conditionalFormatting>
  <conditionalFormatting sqref="C20:C33 C35:C39 E20:E33 E35:E39 G35:G39 C13:C17 E13:E17 G13:G33 C61:C65 E61:E65 G61:G65 C56:C59 E56:E59 G56:G59 E42:E44 C42:C44 G42:G53 E48:E53 C48:C53">
    <cfRule type="cellIs" dxfId="17" priority="37" operator="greaterThan">
      <formula>125</formula>
    </cfRule>
  </conditionalFormatting>
  <conditionalFormatting sqref="L55:M55 L15:N15">
    <cfRule type="cellIs" dxfId="16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V209"/>
  <sheetViews>
    <sheetView topLeftCell="A61" zoomScale="80" zoomScaleNormal="80" workbookViewId="0">
      <pane xSplit="1" topLeftCell="B1" activePane="topRight" state="frozen"/>
      <selection pane="topRight" activeCell="C162" sqref="C162"/>
    </sheetView>
  </sheetViews>
  <sheetFormatPr defaultRowHeight="12.75"/>
  <cols>
    <col min="1" max="1" width="20.140625" style="2" customWidth="1"/>
    <col min="2" max="3" width="9.140625" style="2"/>
    <col min="4" max="4" width="12.140625" style="2" bestFit="1" customWidth="1"/>
    <col min="5" max="7" width="9.140625" style="2"/>
    <col min="8" max="8" width="12.140625" style="2" bestFit="1" customWidth="1"/>
    <col min="9" max="9" width="11.42578125" style="2" customWidth="1"/>
    <col min="10" max="16" width="9.140625" style="2"/>
    <col min="17" max="17" width="12.140625" style="2" customWidth="1"/>
    <col min="18" max="19" width="9.140625" style="2"/>
    <col min="20" max="20" width="13.85546875" style="2" bestFit="1" customWidth="1"/>
    <col min="21" max="21" width="12.140625" style="2" bestFit="1" customWidth="1"/>
    <col min="22" max="22" width="10.140625" style="2" bestFit="1" customWidth="1"/>
    <col min="23" max="23" width="12.140625" style="2" customWidth="1"/>
    <col min="24" max="24" width="9.140625" style="2"/>
    <col min="25" max="25" width="11" style="2" customWidth="1"/>
    <col min="26" max="26" width="11.42578125" style="2" customWidth="1"/>
    <col min="27" max="27" width="11.7109375" style="2" customWidth="1"/>
    <col min="28" max="28" width="13.85546875" style="2" bestFit="1" customWidth="1"/>
    <col min="29" max="29" width="12.140625" style="2" bestFit="1" customWidth="1"/>
    <col min="30" max="30" width="10.28515625" style="2" customWidth="1"/>
    <col min="31" max="31" width="9.42578125" style="2" customWidth="1"/>
    <col min="32" max="32" width="9.140625" style="2"/>
    <col min="33" max="33" width="11.42578125" style="2" customWidth="1"/>
    <col min="34" max="34" width="12.5703125" style="2" customWidth="1"/>
    <col min="35" max="35" width="12.7109375" style="2" customWidth="1"/>
    <col min="36" max="38" width="9.140625" style="2"/>
    <col min="39" max="39" width="11.42578125" style="2" customWidth="1"/>
    <col min="40" max="40" width="13.42578125" style="2" customWidth="1"/>
    <col min="41" max="41" width="11.85546875" style="2" customWidth="1"/>
    <col min="42" max="44" width="9.140625" style="2"/>
    <col min="45" max="45" width="12.5703125" style="2" customWidth="1"/>
    <col min="46" max="46" width="9.140625" style="2"/>
    <col min="47" max="47" width="12.7109375" style="2" bestFit="1" customWidth="1"/>
    <col min="48" max="16384" width="9.140625" style="2"/>
  </cols>
  <sheetData>
    <row r="1" spans="1:30">
      <c r="A1" s="93" t="s">
        <v>26</v>
      </c>
      <c r="AC1" s="5"/>
    </row>
    <row r="2" spans="1:30">
      <c r="A2" s="1" t="s">
        <v>53</v>
      </c>
      <c r="AC2" s="5"/>
    </row>
    <row r="3" spans="1:30">
      <c r="A3" s="53" t="s">
        <v>0</v>
      </c>
      <c r="B3" s="56" t="s">
        <v>1</v>
      </c>
      <c r="C3" s="58" t="s">
        <v>2</v>
      </c>
      <c r="D3" s="58" t="s">
        <v>1</v>
      </c>
      <c r="E3" s="58" t="s">
        <v>2</v>
      </c>
      <c r="F3" s="58" t="s">
        <v>1</v>
      </c>
      <c r="G3" s="58" t="s">
        <v>2</v>
      </c>
      <c r="H3" s="56" t="s">
        <v>1</v>
      </c>
      <c r="I3" s="94" t="s">
        <v>2</v>
      </c>
      <c r="J3" s="56" t="s">
        <v>1</v>
      </c>
      <c r="K3" s="58" t="s">
        <v>2</v>
      </c>
      <c r="L3" s="58" t="s">
        <v>1</v>
      </c>
      <c r="M3" s="58" t="s">
        <v>2</v>
      </c>
      <c r="N3" s="56" t="s">
        <v>3</v>
      </c>
      <c r="O3" s="58" t="s">
        <v>4</v>
      </c>
      <c r="P3" s="58" t="s">
        <v>3</v>
      </c>
      <c r="Q3" s="58" t="s">
        <v>4</v>
      </c>
      <c r="R3" s="58" t="s">
        <v>3</v>
      </c>
      <c r="S3" s="94" t="s">
        <v>4</v>
      </c>
      <c r="T3" s="56" t="s">
        <v>8</v>
      </c>
      <c r="U3" s="53" t="s">
        <v>9</v>
      </c>
      <c r="V3" s="53" t="s">
        <v>8</v>
      </c>
      <c r="W3" s="53" t="s">
        <v>9</v>
      </c>
      <c r="X3" s="53" t="s">
        <v>8</v>
      </c>
      <c r="Y3" s="53" t="s">
        <v>9</v>
      </c>
      <c r="Z3" s="53" t="s">
        <v>28</v>
      </c>
      <c r="AA3" s="53" t="s">
        <v>29</v>
      </c>
      <c r="AB3" s="57" t="s">
        <v>5</v>
      </c>
      <c r="AC3" s="58" t="s">
        <v>6</v>
      </c>
      <c r="AD3" s="57" t="s">
        <v>7</v>
      </c>
    </row>
    <row r="4" spans="1:30">
      <c r="A4" s="28">
        <v>41365</v>
      </c>
      <c r="B4" s="11">
        <v>392</v>
      </c>
      <c r="C4" s="11">
        <v>16</v>
      </c>
      <c r="D4" s="11">
        <v>262</v>
      </c>
      <c r="E4" s="11">
        <v>6</v>
      </c>
      <c r="F4" s="11">
        <v>382</v>
      </c>
      <c r="G4" s="16">
        <v>6</v>
      </c>
      <c r="H4" s="10">
        <v>17</v>
      </c>
      <c r="I4" s="11">
        <v>0</v>
      </c>
      <c r="J4" s="11">
        <v>20</v>
      </c>
      <c r="K4" s="11">
        <v>1</v>
      </c>
      <c r="L4" s="11">
        <v>91</v>
      </c>
      <c r="M4" s="18">
        <v>0</v>
      </c>
      <c r="N4" s="12">
        <v>83</v>
      </c>
      <c r="O4" s="11">
        <v>16</v>
      </c>
      <c r="P4" s="11">
        <v>195</v>
      </c>
      <c r="Q4" s="11">
        <v>11</v>
      </c>
      <c r="R4" s="11">
        <v>102</v>
      </c>
      <c r="S4" s="16">
        <v>4</v>
      </c>
      <c r="T4" s="10">
        <v>70</v>
      </c>
      <c r="U4" s="11">
        <v>2</v>
      </c>
      <c r="V4" s="11">
        <v>74</v>
      </c>
      <c r="W4" s="11">
        <v>3</v>
      </c>
      <c r="X4" s="11">
        <v>50</v>
      </c>
      <c r="Y4" s="16">
        <v>2</v>
      </c>
      <c r="Z4" s="10">
        <v>0</v>
      </c>
      <c r="AA4" s="16">
        <v>0</v>
      </c>
      <c r="AB4" s="10"/>
      <c r="AC4" s="9" t="s">
        <v>64</v>
      </c>
      <c r="AD4" s="11"/>
    </row>
    <row r="5" spans="1:30">
      <c r="A5" s="28">
        <v>41367</v>
      </c>
      <c r="B5" s="11">
        <v>94</v>
      </c>
      <c r="C5" s="11">
        <v>2</v>
      </c>
      <c r="D5" s="11">
        <v>51</v>
      </c>
      <c r="E5" s="11">
        <v>1</v>
      </c>
      <c r="F5" s="11">
        <v>36</v>
      </c>
      <c r="G5" s="16">
        <v>1</v>
      </c>
      <c r="H5" s="10">
        <v>363</v>
      </c>
      <c r="I5" s="11">
        <v>3</v>
      </c>
      <c r="J5" s="11">
        <v>115</v>
      </c>
      <c r="K5" s="11">
        <v>7</v>
      </c>
      <c r="L5" s="11">
        <v>68</v>
      </c>
      <c r="M5" s="16">
        <v>1</v>
      </c>
      <c r="N5" s="10">
        <v>185</v>
      </c>
      <c r="O5" s="11">
        <v>0</v>
      </c>
      <c r="P5" s="11">
        <v>148</v>
      </c>
      <c r="Q5" s="11">
        <v>2</v>
      </c>
      <c r="R5" s="11">
        <v>67</v>
      </c>
      <c r="S5" s="16">
        <v>3</v>
      </c>
      <c r="T5" s="10">
        <v>298</v>
      </c>
      <c r="U5" s="11">
        <v>3</v>
      </c>
      <c r="V5" s="11">
        <v>121</v>
      </c>
      <c r="W5" s="11">
        <v>4</v>
      </c>
      <c r="X5" s="11">
        <v>115</v>
      </c>
      <c r="Y5" s="16">
        <v>4</v>
      </c>
      <c r="Z5" s="10">
        <v>7</v>
      </c>
      <c r="AA5" s="16">
        <v>3</v>
      </c>
      <c r="AB5" s="10"/>
      <c r="AC5" s="95" t="s">
        <v>98</v>
      </c>
      <c r="AD5" s="11"/>
    </row>
    <row r="6" spans="1:30">
      <c r="A6" s="28">
        <v>41373</v>
      </c>
      <c r="B6" s="11">
        <v>43</v>
      </c>
      <c r="C6" s="11">
        <v>10</v>
      </c>
      <c r="D6" s="11">
        <v>21</v>
      </c>
      <c r="E6" s="11">
        <v>6</v>
      </c>
      <c r="F6" s="11">
        <v>11</v>
      </c>
      <c r="G6" s="16">
        <v>2</v>
      </c>
      <c r="H6" s="10">
        <v>13</v>
      </c>
      <c r="I6" s="11">
        <v>0</v>
      </c>
      <c r="J6" s="11">
        <v>35</v>
      </c>
      <c r="K6" s="11">
        <v>2</v>
      </c>
      <c r="L6" s="11">
        <v>50</v>
      </c>
      <c r="M6" s="16">
        <v>2</v>
      </c>
      <c r="N6" s="10">
        <v>4</v>
      </c>
      <c r="O6" s="11">
        <v>0</v>
      </c>
      <c r="P6" s="11">
        <v>35</v>
      </c>
      <c r="Q6" s="11">
        <v>0</v>
      </c>
      <c r="R6" s="11">
        <v>23</v>
      </c>
      <c r="S6" s="16">
        <v>0</v>
      </c>
      <c r="T6" s="10">
        <v>6</v>
      </c>
      <c r="U6" s="11">
        <v>0</v>
      </c>
      <c r="V6" s="11">
        <v>13</v>
      </c>
      <c r="W6" s="11">
        <v>1</v>
      </c>
      <c r="X6" s="11">
        <v>40</v>
      </c>
      <c r="Y6" s="16">
        <v>4</v>
      </c>
      <c r="Z6" s="10">
        <v>3</v>
      </c>
      <c r="AA6" s="16">
        <v>0</v>
      </c>
      <c r="AB6" s="10"/>
      <c r="AC6" s="95" t="s">
        <v>61</v>
      </c>
      <c r="AD6" s="11"/>
    </row>
    <row r="7" spans="1:30">
      <c r="A7" s="8">
        <v>41375</v>
      </c>
      <c r="B7" s="11">
        <v>183</v>
      </c>
      <c r="C7" s="11">
        <v>24</v>
      </c>
      <c r="D7" s="11">
        <v>26</v>
      </c>
      <c r="E7" s="11">
        <v>1</v>
      </c>
      <c r="F7" s="11">
        <v>12</v>
      </c>
      <c r="G7" s="16">
        <v>0</v>
      </c>
      <c r="H7" s="10">
        <v>13</v>
      </c>
      <c r="I7" s="11">
        <v>0</v>
      </c>
      <c r="J7" s="11">
        <v>8</v>
      </c>
      <c r="K7" s="11">
        <v>0</v>
      </c>
      <c r="L7" s="11">
        <v>12</v>
      </c>
      <c r="M7" s="16">
        <v>0</v>
      </c>
      <c r="N7" s="10">
        <v>11</v>
      </c>
      <c r="O7" s="11">
        <v>0</v>
      </c>
      <c r="P7" s="11">
        <v>3</v>
      </c>
      <c r="Q7" s="11">
        <v>1</v>
      </c>
      <c r="R7" s="11">
        <v>47</v>
      </c>
      <c r="S7" s="16">
        <v>0</v>
      </c>
      <c r="T7" s="10">
        <v>43</v>
      </c>
      <c r="U7" s="11">
        <v>4</v>
      </c>
      <c r="V7" s="11">
        <v>16</v>
      </c>
      <c r="W7" s="11">
        <v>0</v>
      </c>
      <c r="X7" s="11">
        <v>12</v>
      </c>
      <c r="Y7" s="16">
        <v>0</v>
      </c>
      <c r="Z7" s="10">
        <v>1</v>
      </c>
      <c r="AA7" s="16">
        <v>0</v>
      </c>
      <c r="AB7" s="10"/>
      <c r="AC7" s="95" t="s">
        <v>58</v>
      </c>
      <c r="AD7" s="11"/>
    </row>
    <row r="8" spans="1:30">
      <c r="A8" s="7">
        <v>41382</v>
      </c>
      <c r="B8" s="11">
        <v>221</v>
      </c>
      <c r="C8" s="11">
        <v>27</v>
      </c>
      <c r="D8" s="11">
        <v>60</v>
      </c>
      <c r="E8" s="11">
        <v>5</v>
      </c>
      <c r="F8" s="11">
        <v>69</v>
      </c>
      <c r="G8" s="16">
        <v>6</v>
      </c>
      <c r="H8" s="10">
        <v>103</v>
      </c>
      <c r="I8" s="11">
        <v>6</v>
      </c>
      <c r="J8" s="11">
        <v>60</v>
      </c>
      <c r="K8" s="11">
        <v>0</v>
      </c>
      <c r="L8" s="11">
        <v>99</v>
      </c>
      <c r="M8" s="16">
        <v>3</v>
      </c>
      <c r="N8" s="10">
        <v>137</v>
      </c>
      <c r="O8" s="11">
        <v>8</v>
      </c>
      <c r="P8" s="11">
        <v>119</v>
      </c>
      <c r="Q8" s="11">
        <v>4</v>
      </c>
      <c r="R8" s="11">
        <v>211</v>
      </c>
      <c r="S8" s="16">
        <v>14</v>
      </c>
      <c r="T8" s="10">
        <v>17</v>
      </c>
      <c r="U8" s="11">
        <v>3</v>
      </c>
      <c r="V8" s="11">
        <v>33</v>
      </c>
      <c r="W8" s="11">
        <v>0</v>
      </c>
      <c r="X8" s="11">
        <v>20</v>
      </c>
      <c r="Y8" s="16">
        <v>0</v>
      </c>
      <c r="Z8" s="10">
        <v>1</v>
      </c>
      <c r="AA8" s="16">
        <v>0</v>
      </c>
      <c r="AB8" s="10"/>
      <c r="AC8" s="95" t="s">
        <v>72</v>
      </c>
      <c r="AD8" s="11"/>
    </row>
    <row r="9" spans="1:30">
      <c r="A9" s="8">
        <v>41383</v>
      </c>
      <c r="B9" s="11">
        <v>499</v>
      </c>
      <c r="C9" s="11">
        <v>36</v>
      </c>
      <c r="D9" s="11">
        <v>256</v>
      </c>
      <c r="E9" s="11">
        <v>19</v>
      </c>
      <c r="F9" s="11">
        <v>148</v>
      </c>
      <c r="G9" s="16">
        <v>8</v>
      </c>
      <c r="H9" s="10">
        <v>12</v>
      </c>
      <c r="I9" s="11">
        <v>0</v>
      </c>
      <c r="J9" s="11">
        <v>118</v>
      </c>
      <c r="K9" s="11">
        <v>13</v>
      </c>
      <c r="L9" s="11">
        <v>253</v>
      </c>
      <c r="M9" s="16">
        <v>12</v>
      </c>
      <c r="N9" s="10">
        <v>386</v>
      </c>
      <c r="O9" s="11">
        <v>17</v>
      </c>
      <c r="P9" s="11">
        <v>132</v>
      </c>
      <c r="Q9" s="11">
        <v>11</v>
      </c>
      <c r="R9" s="11">
        <v>119</v>
      </c>
      <c r="S9" s="16">
        <v>4</v>
      </c>
      <c r="T9" s="10">
        <v>58</v>
      </c>
      <c r="U9" s="11">
        <v>6</v>
      </c>
      <c r="V9" s="11">
        <v>34</v>
      </c>
      <c r="W9" s="11">
        <v>1</v>
      </c>
      <c r="X9" s="11">
        <v>25</v>
      </c>
      <c r="Y9" s="16">
        <v>1</v>
      </c>
      <c r="Z9" s="10">
        <v>2</v>
      </c>
      <c r="AA9" s="16">
        <v>0</v>
      </c>
      <c r="AB9" s="16" t="s">
        <v>95</v>
      </c>
      <c r="AC9" s="11" t="s">
        <v>93</v>
      </c>
      <c r="AD9" s="11"/>
    </row>
    <row r="10" spans="1:30">
      <c r="A10" s="8">
        <v>41389</v>
      </c>
      <c r="B10" s="11">
        <v>159</v>
      </c>
      <c r="C10" s="11">
        <v>9</v>
      </c>
      <c r="D10" s="11">
        <v>25</v>
      </c>
      <c r="E10" s="11">
        <v>4</v>
      </c>
      <c r="F10" s="11">
        <v>28</v>
      </c>
      <c r="G10" s="16">
        <v>3</v>
      </c>
      <c r="H10" s="10">
        <v>156</v>
      </c>
      <c r="I10" s="11">
        <v>5</v>
      </c>
      <c r="J10" s="11">
        <v>19</v>
      </c>
      <c r="K10" s="11">
        <v>1</v>
      </c>
      <c r="L10" s="11">
        <v>19</v>
      </c>
      <c r="M10" s="16">
        <v>4</v>
      </c>
      <c r="N10" s="10">
        <v>32</v>
      </c>
      <c r="O10" s="11">
        <v>4</v>
      </c>
      <c r="P10" s="11">
        <v>31</v>
      </c>
      <c r="Q10" s="11">
        <v>4</v>
      </c>
      <c r="R10" s="11">
        <v>52</v>
      </c>
      <c r="S10" s="16">
        <v>1</v>
      </c>
      <c r="T10" s="10">
        <v>27</v>
      </c>
      <c r="U10" s="11">
        <v>2</v>
      </c>
      <c r="V10" s="11">
        <v>16</v>
      </c>
      <c r="W10" s="11">
        <v>3</v>
      </c>
      <c r="X10" s="11">
        <v>87</v>
      </c>
      <c r="Y10" s="16">
        <v>8</v>
      </c>
      <c r="Z10" s="10">
        <v>0</v>
      </c>
      <c r="AA10" s="16">
        <v>0</v>
      </c>
      <c r="AB10" s="10"/>
      <c r="AC10" s="95" t="s">
        <v>75</v>
      </c>
      <c r="AD10" s="11"/>
    </row>
    <row r="11" spans="1:30">
      <c r="A11" s="8">
        <v>41390</v>
      </c>
      <c r="B11" s="11">
        <v>58</v>
      </c>
      <c r="C11" s="11">
        <v>7</v>
      </c>
      <c r="D11" s="11">
        <v>34</v>
      </c>
      <c r="E11" s="11">
        <v>7</v>
      </c>
      <c r="F11" s="11">
        <v>25</v>
      </c>
      <c r="G11" s="16">
        <v>2</v>
      </c>
      <c r="H11" s="10">
        <v>29</v>
      </c>
      <c r="I11" s="11">
        <v>1</v>
      </c>
      <c r="J11" s="11">
        <v>8</v>
      </c>
      <c r="K11" s="11">
        <v>1</v>
      </c>
      <c r="L11" s="11">
        <v>2</v>
      </c>
      <c r="M11" s="16">
        <v>0</v>
      </c>
      <c r="N11" s="10">
        <v>7</v>
      </c>
      <c r="O11" s="11">
        <v>1</v>
      </c>
      <c r="P11" s="11">
        <v>8</v>
      </c>
      <c r="Q11" s="11">
        <v>1</v>
      </c>
      <c r="R11" s="11">
        <v>6</v>
      </c>
      <c r="S11" s="16">
        <v>0</v>
      </c>
      <c r="T11" s="10">
        <v>27</v>
      </c>
      <c r="U11" s="11">
        <v>1</v>
      </c>
      <c r="V11" s="11">
        <v>45</v>
      </c>
      <c r="W11" s="11">
        <v>0</v>
      </c>
      <c r="X11" s="11">
        <v>32</v>
      </c>
      <c r="Y11" s="16">
        <v>1</v>
      </c>
      <c r="Z11" s="10">
        <v>0</v>
      </c>
      <c r="AA11" s="16">
        <v>0</v>
      </c>
      <c r="AB11" s="10"/>
      <c r="AC11" s="95" t="s">
        <v>76</v>
      </c>
      <c r="AD11" s="11"/>
    </row>
    <row r="12" spans="1:30">
      <c r="A12" s="8">
        <v>41396</v>
      </c>
      <c r="B12" s="11">
        <v>47</v>
      </c>
      <c r="C12" s="11">
        <v>4</v>
      </c>
      <c r="D12" s="11">
        <v>28</v>
      </c>
      <c r="E12" s="11">
        <v>2</v>
      </c>
      <c r="F12" s="11">
        <v>48</v>
      </c>
      <c r="G12" s="16">
        <v>1</v>
      </c>
      <c r="H12" s="10">
        <v>10</v>
      </c>
      <c r="I12" s="11">
        <v>0</v>
      </c>
      <c r="J12" s="11">
        <v>41</v>
      </c>
      <c r="K12" s="11">
        <v>0</v>
      </c>
      <c r="L12" s="11">
        <v>11</v>
      </c>
      <c r="M12" s="16">
        <v>2</v>
      </c>
      <c r="N12" s="10">
        <v>356</v>
      </c>
      <c r="O12" s="11">
        <v>5</v>
      </c>
      <c r="P12" s="11">
        <v>104</v>
      </c>
      <c r="Q12" s="11">
        <v>4</v>
      </c>
      <c r="R12" s="11">
        <v>41</v>
      </c>
      <c r="S12" s="16">
        <v>0</v>
      </c>
      <c r="T12" s="10">
        <v>96</v>
      </c>
      <c r="U12" s="11">
        <v>8</v>
      </c>
      <c r="V12" s="11">
        <v>57</v>
      </c>
      <c r="W12" s="11">
        <v>7</v>
      </c>
      <c r="X12" s="11">
        <v>36</v>
      </c>
      <c r="Y12" s="16">
        <v>1</v>
      </c>
      <c r="Z12" s="10">
        <v>2</v>
      </c>
      <c r="AA12" s="16">
        <v>0</v>
      </c>
      <c r="AB12" s="10"/>
      <c r="AC12" s="95" t="s">
        <v>79</v>
      </c>
      <c r="AD12" s="11"/>
    </row>
    <row r="13" spans="1:30">
      <c r="A13" s="8">
        <v>41397</v>
      </c>
      <c r="B13" s="11">
        <v>78</v>
      </c>
      <c r="C13" s="11">
        <v>3</v>
      </c>
      <c r="D13" s="11">
        <v>40</v>
      </c>
      <c r="E13" s="11">
        <v>2</v>
      </c>
      <c r="F13" s="11">
        <v>45</v>
      </c>
      <c r="G13" s="16">
        <v>2</v>
      </c>
      <c r="H13" s="10">
        <v>111</v>
      </c>
      <c r="I13" s="11">
        <v>1</v>
      </c>
      <c r="J13" s="11">
        <v>15</v>
      </c>
      <c r="K13" s="11">
        <v>1</v>
      </c>
      <c r="L13" s="11">
        <v>13</v>
      </c>
      <c r="M13" s="16">
        <v>1</v>
      </c>
      <c r="N13" s="10">
        <v>36</v>
      </c>
      <c r="O13" s="11">
        <v>1</v>
      </c>
      <c r="P13" s="11">
        <v>4</v>
      </c>
      <c r="Q13" s="11">
        <v>0</v>
      </c>
      <c r="R13" s="11">
        <v>47</v>
      </c>
      <c r="S13" s="16">
        <v>1</v>
      </c>
      <c r="T13" s="10">
        <v>56</v>
      </c>
      <c r="U13" s="11">
        <v>5</v>
      </c>
      <c r="V13" s="11">
        <v>53</v>
      </c>
      <c r="W13" s="11">
        <v>3</v>
      </c>
      <c r="X13" s="11">
        <v>14</v>
      </c>
      <c r="Y13" s="16">
        <v>0</v>
      </c>
      <c r="Z13" s="10">
        <v>1</v>
      </c>
      <c r="AA13" s="16">
        <v>0</v>
      </c>
      <c r="AB13" s="10"/>
      <c r="AC13" s="95" t="s">
        <v>73</v>
      </c>
      <c r="AD13" s="11"/>
    </row>
    <row r="14" spans="1:30">
      <c r="A14" s="8">
        <v>41402</v>
      </c>
      <c r="B14" s="11">
        <v>49</v>
      </c>
      <c r="C14" s="11">
        <v>5</v>
      </c>
      <c r="D14" s="11">
        <v>14</v>
      </c>
      <c r="E14" s="11">
        <v>1</v>
      </c>
      <c r="F14" s="11">
        <v>9</v>
      </c>
      <c r="G14" s="16">
        <v>0</v>
      </c>
      <c r="H14" s="10">
        <v>31</v>
      </c>
      <c r="I14" s="11">
        <v>1</v>
      </c>
      <c r="J14" s="11">
        <v>80</v>
      </c>
      <c r="K14" s="11">
        <v>4</v>
      </c>
      <c r="L14" s="11">
        <v>18</v>
      </c>
      <c r="M14" s="16">
        <v>0</v>
      </c>
      <c r="N14" s="10">
        <v>6</v>
      </c>
      <c r="O14" s="11">
        <v>2</v>
      </c>
      <c r="P14" s="11">
        <v>3</v>
      </c>
      <c r="Q14" s="11">
        <v>1</v>
      </c>
      <c r="R14" s="11">
        <v>3</v>
      </c>
      <c r="S14" s="16">
        <v>0</v>
      </c>
      <c r="T14" s="10">
        <v>73</v>
      </c>
      <c r="U14" s="11">
        <v>3</v>
      </c>
      <c r="V14" s="11">
        <v>27</v>
      </c>
      <c r="W14" s="11">
        <v>1</v>
      </c>
      <c r="X14" s="11">
        <v>10</v>
      </c>
      <c r="Y14" s="16">
        <v>0</v>
      </c>
      <c r="Z14" s="10">
        <v>1</v>
      </c>
      <c r="AA14" s="16">
        <v>0</v>
      </c>
      <c r="AB14" s="10"/>
      <c r="AC14" s="95" t="s">
        <v>81</v>
      </c>
      <c r="AD14" s="11"/>
    </row>
    <row r="15" spans="1:30">
      <c r="A15" s="8">
        <v>41404</v>
      </c>
      <c r="B15" s="11">
        <v>133</v>
      </c>
      <c r="C15" s="11">
        <v>15</v>
      </c>
      <c r="D15" s="11">
        <v>84</v>
      </c>
      <c r="E15" s="11">
        <v>7</v>
      </c>
      <c r="F15" s="11">
        <v>47</v>
      </c>
      <c r="G15" s="16">
        <v>6</v>
      </c>
      <c r="H15" s="10">
        <v>9</v>
      </c>
      <c r="I15" s="11">
        <v>0</v>
      </c>
      <c r="J15" s="11">
        <v>17</v>
      </c>
      <c r="K15" s="11">
        <v>2</v>
      </c>
      <c r="L15" s="11">
        <v>16</v>
      </c>
      <c r="M15" s="16">
        <v>0</v>
      </c>
      <c r="N15" s="10">
        <v>14</v>
      </c>
      <c r="O15" s="11">
        <v>1</v>
      </c>
      <c r="P15" s="11">
        <v>14</v>
      </c>
      <c r="Q15" s="11">
        <v>0</v>
      </c>
      <c r="R15" s="11">
        <v>13</v>
      </c>
      <c r="S15" s="16">
        <v>1</v>
      </c>
      <c r="T15" s="10">
        <v>9</v>
      </c>
      <c r="U15" s="11">
        <v>1</v>
      </c>
      <c r="V15" s="11">
        <v>7</v>
      </c>
      <c r="W15" s="11">
        <v>0</v>
      </c>
      <c r="X15" s="11">
        <v>8</v>
      </c>
      <c r="Y15" s="16">
        <v>0</v>
      </c>
      <c r="Z15" s="10">
        <v>54</v>
      </c>
      <c r="AA15" s="16">
        <v>24</v>
      </c>
      <c r="AB15" s="10"/>
      <c r="AC15" s="95" t="s">
        <v>82</v>
      </c>
      <c r="AD15" s="11"/>
    </row>
    <row r="16" spans="1:30">
      <c r="A16" s="8">
        <v>41409</v>
      </c>
      <c r="B16" s="11">
        <v>51</v>
      </c>
      <c r="C16" s="11">
        <v>1</v>
      </c>
      <c r="D16" s="11">
        <v>32</v>
      </c>
      <c r="E16" s="11">
        <v>0</v>
      </c>
      <c r="F16" s="11">
        <v>20</v>
      </c>
      <c r="G16" s="16">
        <v>0</v>
      </c>
      <c r="H16" s="10">
        <v>66</v>
      </c>
      <c r="I16" s="11">
        <v>3</v>
      </c>
      <c r="J16" s="11">
        <v>3</v>
      </c>
      <c r="K16" s="11">
        <v>0</v>
      </c>
      <c r="L16" s="11">
        <v>22</v>
      </c>
      <c r="M16" s="16">
        <v>2</v>
      </c>
      <c r="N16" s="10">
        <v>13</v>
      </c>
      <c r="O16" s="11">
        <v>0</v>
      </c>
      <c r="P16" s="11">
        <v>44</v>
      </c>
      <c r="Q16" s="11">
        <v>0</v>
      </c>
      <c r="R16" s="11">
        <v>98</v>
      </c>
      <c r="S16" s="16">
        <v>0</v>
      </c>
      <c r="T16" s="10">
        <v>2</v>
      </c>
      <c r="U16" s="11">
        <v>0</v>
      </c>
      <c r="V16" s="11">
        <v>5</v>
      </c>
      <c r="W16" s="11">
        <v>0</v>
      </c>
      <c r="X16" s="11">
        <v>2</v>
      </c>
      <c r="Y16" s="16">
        <v>0</v>
      </c>
      <c r="Z16" s="10">
        <v>1</v>
      </c>
      <c r="AA16" s="16">
        <v>0</v>
      </c>
      <c r="AB16" s="10"/>
      <c r="AC16" s="95" t="s">
        <v>131</v>
      </c>
      <c r="AD16" s="11"/>
    </row>
    <row r="17" spans="1:30">
      <c r="A17" s="8">
        <v>41417</v>
      </c>
      <c r="B17" s="11">
        <v>235</v>
      </c>
      <c r="C17" s="11">
        <v>26</v>
      </c>
      <c r="D17" s="11">
        <v>101</v>
      </c>
      <c r="E17" s="11">
        <v>1</v>
      </c>
      <c r="F17" s="16">
        <v>38</v>
      </c>
      <c r="G17" s="10">
        <v>3</v>
      </c>
      <c r="H17" s="11">
        <v>4</v>
      </c>
      <c r="I17" s="11">
        <v>0</v>
      </c>
      <c r="J17" s="11">
        <v>16</v>
      </c>
      <c r="K17" s="11">
        <v>1</v>
      </c>
      <c r="L17" s="16">
        <v>222</v>
      </c>
      <c r="M17" s="10">
        <v>3</v>
      </c>
      <c r="N17" s="11">
        <v>29</v>
      </c>
      <c r="O17" s="11">
        <v>1</v>
      </c>
      <c r="P17" s="11">
        <v>57</v>
      </c>
      <c r="Q17" s="11">
        <v>4</v>
      </c>
      <c r="R17" s="16">
        <v>74</v>
      </c>
      <c r="S17" s="10">
        <v>12</v>
      </c>
      <c r="T17" s="11">
        <v>34</v>
      </c>
      <c r="U17" s="11">
        <v>4</v>
      </c>
      <c r="V17" s="11">
        <v>39</v>
      </c>
      <c r="W17" s="11">
        <v>1</v>
      </c>
      <c r="X17" s="16">
        <v>26</v>
      </c>
      <c r="Y17" s="16">
        <v>1</v>
      </c>
      <c r="Z17" s="10">
        <v>6</v>
      </c>
      <c r="AA17" s="16">
        <v>5</v>
      </c>
      <c r="AB17" s="10"/>
      <c r="AC17" s="95" t="s">
        <v>143</v>
      </c>
      <c r="AD17" s="11"/>
    </row>
    <row r="18" spans="1:30">
      <c r="A18" s="8">
        <v>41418</v>
      </c>
      <c r="B18" s="11">
        <v>32</v>
      </c>
      <c r="C18" s="11">
        <v>3</v>
      </c>
      <c r="D18" s="11">
        <v>28</v>
      </c>
      <c r="E18" s="11">
        <v>0</v>
      </c>
      <c r="F18" s="11">
        <v>41</v>
      </c>
      <c r="G18" s="16">
        <v>1</v>
      </c>
      <c r="H18" s="10">
        <v>54</v>
      </c>
      <c r="I18" s="11">
        <v>5</v>
      </c>
      <c r="J18" s="11">
        <v>43</v>
      </c>
      <c r="K18" s="11">
        <v>3</v>
      </c>
      <c r="L18" s="11">
        <v>72</v>
      </c>
      <c r="M18" s="16">
        <v>3</v>
      </c>
      <c r="N18" s="10">
        <v>29</v>
      </c>
      <c r="O18" s="11">
        <v>0</v>
      </c>
      <c r="P18" s="11">
        <v>27</v>
      </c>
      <c r="Q18" s="11">
        <v>1</v>
      </c>
      <c r="R18" s="11">
        <v>48</v>
      </c>
      <c r="S18" s="16">
        <v>0</v>
      </c>
      <c r="T18" s="10">
        <v>80</v>
      </c>
      <c r="U18" s="11">
        <v>1</v>
      </c>
      <c r="V18" s="11">
        <v>66</v>
      </c>
      <c r="W18" s="11">
        <v>3</v>
      </c>
      <c r="X18" s="11">
        <v>13</v>
      </c>
      <c r="Y18" s="16">
        <v>0</v>
      </c>
      <c r="Z18" s="10">
        <v>6</v>
      </c>
      <c r="AA18" s="16">
        <v>1</v>
      </c>
      <c r="AB18" s="10"/>
      <c r="AC18" s="95" t="s">
        <v>154</v>
      </c>
      <c r="AD18" s="11"/>
    </row>
    <row r="19" spans="1:30">
      <c r="A19" s="8">
        <v>41424</v>
      </c>
      <c r="B19" s="11">
        <v>258</v>
      </c>
      <c r="C19" s="11">
        <v>16</v>
      </c>
      <c r="D19" s="11">
        <v>110</v>
      </c>
      <c r="E19" s="11">
        <v>5</v>
      </c>
      <c r="F19" s="11">
        <v>58</v>
      </c>
      <c r="G19" s="16">
        <v>2</v>
      </c>
      <c r="H19" s="10">
        <v>30</v>
      </c>
      <c r="I19" s="11">
        <v>4</v>
      </c>
      <c r="J19" s="11">
        <v>37</v>
      </c>
      <c r="K19" s="11">
        <v>0</v>
      </c>
      <c r="L19" s="11">
        <v>34</v>
      </c>
      <c r="M19" s="16">
        <v>1</v>
      </c>
      <c r="N19" s="10">
        <v>52</v>
      </c>
      <c r="O19" s="11">
        <v>6</v>
      </c>
      <c r="P19" s="11">
        <v>64</v>
      </c>
      <c r="Q19" s="11">
        <v>5</v>
      </c>
      <c r="R19" s="11">
        <v>39</v>
      </c>
      <c r="S19" s="16">
        <v>4</v>
      </c>
      <c r="T19" s="10">
        <v>26</v>
      </c>
      <c r="U19" s="11">
        <v>2</v>
      </c>
      <c r="V19" s="11">
        <v>98</v>
      </c>
      <c r="W19" s="11">
        <v>8</v>
      </c>
      <c r="X19" s="11">
        <v>38</v>
      </c>
      <c r="Y19" s="16">
        <v>3</v>
      </c>
      <c r="Z19" s="10">
        <v>4</v>
      </c>
      <c r="AA19" s="16">
        <v>3</v>
      </c>
      <c r="AB19" s="10"/>
      <c r="AC19" s="95" t="s">
        <v>140</v>
      </c>
      <c r="AD19" s="11"/>
    </row>
    <row r="20" spans="1:30">
      <c r="A20" s="8">
        <v>41425</v>
      </c>
      <c r="B20" s="11">
        <v>216</v>
      </c>
      <c r="C20" s="11">
        <v>4</v>
      </c>
      <c r="D20" s="11">
        <v>69</v>
      </c>
      <c r="E20" s="11">
        <v>1</v>
      </c>
      <c r="F20" s="11">
        <v>58</v>
      </c>
      <c r="G20" s="16">
        <v>8</v>
      </c>
      <c r="H20" s="10">
        <v>51</v>
      </c>
      <c r="I20" s="11">
        <v>6</v>
      </c>
      <c r="J20" s="11">
        <v>11</v>
      </c>
      <c r="K20" s="11">
        <v>2</v>
      </c>
      <c r="L20" s="11">
        <v>15</v>
      </c>
      <c r="M20" s="16">
        <v>0</v>
      </c>
      <c r="N20" s="10">
        <v>25</v>
      </c>
      <c r="O20" s="11">
        <v>4</v>
      </c>
      <c r="P20" s="11">
        <v>180</v>
      </c>
      <c r="Q20" s="11">
        <v>9</v>
      </c>
      <c r="R20" s="11">
        <v>29</v>
      </c>
      <c r="S20" s="16">
        <v>2</v>
      </c>
      <c r="T20" s="10">
        <v>186</v>
      </c>
      <c r="U20" s="11">
        <v>7</v>
      </c>
      <c r="V20" s="11">
        <v>78</v>
      </c>
      <c r="W20" s="11">
        <v>1</v>
      </c>
      <c r="X20" s="11">
        <v>47</v>
      </c>
      <c r="Y20" s="16">
        <v>2</v>
      </c>
      <c r="Z20" s="10">
        <v>3</v>
      </c>
      <c r="AA20" s="16">
        <v>3</v>
      </c>
      <c r="AB20" s="10"/>
      <c r="AC20" s="95" t="s">
        <v>138</v>
      </c>
      <c r="AD20" s="11"/>
    </row>
    <row r="21" spans="1:30">
      <c r="A21" s="8">
        <v>41430</v>
      </c>
      <c r="B21" s="11">
        <v>36</v>
      </c>
      <c r="C21" s="11">
        <v>5</v>
      </c>
      <c r="D21" s="11">
        <v>18</v>
      </c>
      <c r="E21" s="11">
        <v>1</v>
      </c>
      <c r="F21" s="11">
        <v>24</v>
      </c>
      <c r="G21" s="16">
        <v>2</v>
      </c>
      <c r="H21" s="10">
        <v>9</v>
      </c>
      <c r="I21" s="11">
        <v>1</v>
      </c>
      <c r="J21" s="11">
        <v>4</v>
      </c>
      <c r="K21" s="11">
        <v>1</v>
      </c>
      <c r="L21" s="11">
        <v>9</v>
      </c>
      <c r="M21" s="16">
        <v>0</v>
      </c>
      <c r="N21" s="10">
        <v>8</v>
      </c>
      <c r="O21" s="11">
        <v>0</v>
      </c>
      <c r="P21" s="11">
        <v>31</v>
      </c>
      <c r="Q21" s="11">
        <v>3</v>
      </c>
      <c r="R21" s="11">
        <v>5</v>
      </c>
      <c r="S21" s="16">
        <v>0</v>
      </c>
      <c r="T21" s="10">
        <v>2</v>
      </c>
      <c r="U21" s="11">
        <v>1</v>
      </c>
      <c r="V21" s="11">
        <v>16</v>
      </c>
      <c r="W21" s="11">
        <v>0</v>
      </c>
      <c r="X21" s="11">
        <v>1</v>
      </c>
      <c r="Y21" s="16">
        <v>0</v>
      </c>
      <c r="Z21" s="10">
        <v>1</v>
      </c>
      <c r="AA21" s="16">
        <v>1</v>
      </c>
      <c r="AB21" s="10"/>
      <c r="AC21" s="2" t="s">
        <v>115</v>
      </c>
      <c r="AD21" s="11"/>
    </row>
    <row r="22" spans="1:30">
      <c r="A22" s="8">
        <v>41431</v>
      </c>
      <c r="B22" s="11">
        <v>232</v>
      </c>
      <c r="C22" s="11">
        <v>8</v>
      </c>
      <c r="D22" s="11">
        <v>188</v>
      </c>
      <c r="E22" s="11">
        <v>14</v>
      </c>
      <c r="F22" s="11">
        <v>106</v>
      </c>
      <c r="G22" s="16">
        <v>9</v>
      </c>
      <c r="H22" s="10">
        <v>51</v>
      </c>
      <c r="I22" s="11">
        <v>4</v>
      </c>
      <c r="J22" s="11">
        <v>16</v>
      </c>
      <c r="K22" s="11">
        <v>2</v>
      </c>
      <c r="L22" s="11">
        <v>9</v>
      </c>
      <c r="M22" s="16">
        <v>3</v>
      </c>
      <c r="N22" s="10">
        <v>57</v>
      </c>
      <c r="O22" s="11">
        <v>4</v>
      </c>
      <c r="P22" s="11">
        <v>34</v>
      </c>
      <c r="Q22" s="11">
        <v>1</v>
      </c>
      <c r="R22" s="11">
        <v>24</v>
      </c>
      <c r="S22" s="16">
        <v>0</v>
      </c>
      <c r="T22" s="10">
        <v>18</v>
      </c>
      <c r="U22" s="11">
        <v>0</v>
      </c>
      <c r="V22" s="11">
        <v>2</v>
      </c>
      <c r="W22" s="11">
        <v>0</v>
      </c>
      <c r="X22" s="11">
        <v>38</v>
      </c>
      <c r="Y22" s="16">
        <v>1</v>
      </c>
      <c r="Z22" s="10">
        <v>13</v>
      </c>
      <c r="AA22" s="16">
        <v>2</v>
      </c>
      <c r="AB22" s="10"/>
      <c r="AC22" s="95" t="s">
        <v>108</v>
      </c>
      <c r="AD22" s="11"/>
    </row>
    <row r="23" spans="1:30">
      <c r="A23" s="8">
        <v>41432</v>
      </c>
      <c r="B23" s="11">
        <v>123</v>
      </c>
      <c r="C23" s="11">
        <v>24</v>
      </c>
      <c r="D23" s="11">
        <v>103</v>
      </c>
      <c r="E23" s="11">
        <v>18</v>
      </c>
      <c r="F23" s="11">
        <v>32</v>
      </c>
      <c r="G23" s="16">
        <v>2</v>
      </c>
      <c r="H23" s="10">
        <v>23</v>
      </c>
      <c r="I23" s="11">
        <v>1</v>
      </c>
      <c r="J23" s="11">
        <v>15</v>
      </c>
      <c r="K23" s="11">
        <v>0</v>
      </c>
      <c r="L23" s="11">
        <v>26</v>
      </c>
      <c r="M23" s="16">
        <v>4</v>
      </c>
      <c r="N23" s="10">
        <v>14</v>
      </c>
      <c r="O23" s="11">
        <v>0</v>
      </c>
      <c r="P23" s="11">
        <v>4</v>
      </c>
      <c r="Q23" s="11">
        <v>1</v>
      </c>
      <c r="R23" s="11">
        <v>5</v>
      </c>
      <c r="S23" s="16">
        <v>1</v>
      </c>
      <c r="T23" s="10">
        <v>5</v>
      </c>
      <c r="U23" s="11">
        <v>1</v>
      </c>
      <c r="V23" s="11">
        <v>13</v>
      </c>
      <c r="W23" s="11">
        <v>0</v>
      </c>
      <c r="X23" s="11">
        <v>8</v>
      </c>
      <c r="Y23" s="16">
        <v>3</v>
      </c>
      <c r="Z23" s="10">
        <v>26</v>
      </c>
      <c r="AA23" s="16">
        <v>8</v>
      </c>
      <c r="AB23" s="10"/>
      <c r="AC23" s="95" t="s">
        <v>135</v>
      </c>
      <c r="AD23" s="11"/>
    </row>
    <row r="24" spans="1:30">
      <c r="A24" s="8">
        <v>41438</v>
      </c>
      <c r="B24" s="11">
        <v>145</v>
      </c>
      <c r="C24" s="11">
        <v>24</v>
      </c>
      <c r="D24" s="11">
        <v>21</v>
      </c>
      <c r="E24" s="11">
        <v>1</v>
      </c>
      <c r="F24" s="11">
        <v>15</v>
      </c>
      <c r="G24" s="16">
        <v>0</v>
      </c>
      <c r="H24" s="10">
        <v>42</v>
      </c>
      <c r="I24" s="11">
        <v>3</v>
      </c>
      <c r="J24" s="11">
        <v>6</v>
      </c>
      <c r="K24" s="11">
        <v>0</v>
      </c>
      <c r="L24" s="11">
        <v>2</v>
      </c>
      <c r="M24" s="16">
        <v>0</v>
      </c>
      <c r="N24" s="10">
        <v>15</v>
      </c>
      <c r="O24" s="11">
        <v>1</v>
      </c>
      <c r="P24" s="11">
        <v>17</v>
      </c>
      <c r="Q24" s="11">
        <v>1</v>
      </c>
      <c r="R24" s="11">
        <v>9</v>
      </c>
      <c r="S24" s="16">
        <v>0</v>
      </c>
      <c r="T24" s="10">
        <v>40</v>
      </c>
      <c r="U24" s="11">
        <v>1</v>
      </c>
      <c r="V24" s="11">
        <v>12</v>
      </c>
      <c r="W24" s="11">
        <v>0</v>
      </c>
      <c r="X24" s="11">
        <v>40</v>
      </c>
      <c r="Y24" s="16">
        <v>3</v>
      </c>
      <c r="Z24" s="10">
        <v>7</v>
      </c>
      <c r="AA24" s="16">
        <v>0</v>
      </c>
      <c r="AB24" s="10"/>
      <c r="AC24" s="95" t="s">
        <v>97</v>
      </c>
      <c r="AD24" s="11"/>
    </row>
    <row r="25" spans="1:30">
      <c r="A25" s="8">
        <v>41439</v>
      </c>
      <c r="B25" s="11">
        <v>72</v>
      </c>
      <c r="C25" s="11">
        <v>1</v>
      </c>
      <c r="D25" s="11">
        <v>33</v>
      </c>
      <c r="E25" s="11">
        <v>1</v>
      </c>
      <c r="F25" s="11">
        <v>35</v>
      </c>
      <c r="G25" s="16">
        <v>2</v>
      </c>
      <c r="H25" s="10">
        <v>27</v>
      </c>
      <c r="I25" s="11">
        <v>0</v>
      </c>
      <c r="J25" s="11">
        <v>30</v>
      </c>
      <c r="K25" s="11">
        <v>2</v>
      </c>
      <c r="L25" s="11">
        <v>93</v>
      </c>
      <c r="M25" s="16">
        <v>9</v>
      </c>
      <c r="N25" s="10">
        <v>127</v>
      </c>
      <c r="O25" s="11">
        <v>3</v>
      </c>
      <c r="P25" s="11">
        <v>115</v>
      </c>
      <c r="Q25" s="11">
        <v>6</v>
      </c>
      <c r="R25" s="11">
        <v>50</v>
      </c>
      <c r="S25" s="16">
        <v>1</v>
      </c>
      <c r="T25" s="10">
        <v>46</v>
      </c>
      <c r="U25" s="11">
        <v>3</v>
      </c>
      <c r="V25" s="11">
        <v>14</v>
      </c>
      <c r="W25" s="11">
        <v>2</v>
      </c>
      <c r="X25" s="11">
        <v>14</v>
      </c>
      <c r="Y25" s="16">
        <v>0</v>
      </c>
      <c r="Z25" s="10">
        <v>0</v>
      </c>
      <c r="AA25" s="16">
        <v>0</v>
      </c>
      <c r="AB25" s="10"/>
      <c r="AC25" s="11" t="s">
        <v>123</v>
      </c>
      <c r="AD25" s="11"/>
    </row>
    <row r="26" spans="1:30">
      <c r="A26" s="8">
        <v>41445</v>
      </c>
      <c r="B26" s="11">
        <v>85</v>
      </c>
      <c r="C26" s="11">
        <v>16</v>
      </c>
      <c r="D26" s="11">
        <v>32</v>
      </c>
      <c r="E26" s="11">
        <v>2</v>
      </c>
      <c r="F26" s="11">
        <v>14</v>
      </c>
      <c r="G26" s="16">
        <v>0</v>
      </c>
      <c r="H26" s="10">
        <v>18</v>
      </c>
      <c r="I26" s="11">
        <v>2</v>
      </c>
      <c r="J26" s="11">
        <v>18</v>
      </c>
      <c r="K26" s="11">
        <v>0</v>
      </c>
      <c r="L26" s="11">
        <v>13</v>
      </c>
      <c r="M26" s="16">
        <v>0</v>
      </c>
      <c r="N26" s="10">
        <v>71</v>
      </c>
      <c r="O26" s="11">
        <v>10</v>
      </c>
      <c r="P26" s="11">
        <v>68</v>
      </c>
      <c r="Q26" s="11">
        <v>3</v>
      </c>
      <c r="R26" s="11">
        <v>107</v>
      </c>
      <c r="S26" s="16">
        <v>6</v>
      </c>
      <c r="T26" s="10">
        <v>7</v>
      </c>
      <c r="U26" s="11">
        <v>0</v>
      </c>
      <c r="V26" s="11">
        <v>2</v>
      </c>
      <c r="W26" s="11">
        <v>0</v>
      </c>
      <c r="X26" s="11">
        <v>136</v>
      </c>
      <c r="Y26" s="16">
        <v>3</v>
      </c>
      <c r="Z26" s="10">
        <v>18</v>
      </c>
      <c r="AA26" s="16">
        <v>2</v>
      </c>
      <c r="AB26" s="10"/>
      <c r="AC26" s="11" t="s">
        <v>146</v>
      </c>
      <c r="AD26" s="11"/>
    </row>
    <row r="27" spans="1:30">
      <c r="A27" s="8">
        <v>41447</v>
      </c>
      <c r="B27" s="11">
        <v>62</v>
      </c>
      <c r="C27" s="11">
        <v>5</v>
      </c>
      <c r="D27" s="11">
        <v>56</v>
      </c>
      <c r="E27" s="11">
        <v>4</v>
      </c>
      <c r="F27" s="11">
        <v>15</v>
      </c>
      <c r="G27" s="16">
        <v>3</v>
      </c>
      <c r="H27" s="10">
        <v>26</v>
      </c>
      <c r="I27" s="11">
        <v>3</v>
      </c>
      <c r="J27" s="11">
        <v>25</v>
      </c>
      <c r="K27" s="11">
        <v>2</v>
      </c>
      <c r="L27" s="11">
        <v>56</v>
      </c>
      <c r="M27" s="16">
        <v>3</v>
      </c>
      <c r="N27" s="10">
        <v>122</v>
      </c>
      <c r="O27" s="11">
        <v>5</v>
      </c>
      <c r="P27" s="11">
        <v>92</v>
      </c>
      <c r="Q27" s="11">
        <v>12</v>
      </c>
      <c r="R27" s="11">
        <v>84</v>
      </c>
      <c r="S27" s="16">
        <v>14</v>
      </c>
      <c r="T27" s="10">
        <v>18</v>
      </c>
      <c r="U27" s="11">
        <v>0</v>
      </c>
      <c r="V27" s="11">
        <v>24</v>
      </c>
      <c r="W27" s="11">
        <v>1</v>
      </c>
      <c r="X27" s="11">
        <v>32</v>
      </c>
      <c r="Y27" s="16">
        <v>0</v>
      </c>
      <c r="Z27" s="10">
        <v>1</v>
      </c>
      <c r="AA27" s="16">
        <v>1</v>
      </c>
      <c r="AB27" s="10"/>
      <c r="AC27" s="95" t="s">
        <v>133</v>
      </c>
      <c r="AD27" s="11"/>
    </row>
    <row r="28" spans="1:30">
      <c r="A28" s="8">
        <v>41450</v>
      </c>
      <c r="B28" s="11">
        <v>160</v>
      </c>
      <c r="C28" s="11">
        <v>13</v>
      </c>
      <c r="D28" s="11">
        <v>100</v>
      </c>
      <c r="E28" s="11">
        <v>10</v>
      </c>
      <c r="F28" s="11">
        <v>55</v>
      </c>
      <c r="G28" s="13">
        <v>4</v>
      </c>
      <c r="H28" s="13">
        <v>97</v>
      </c>
      <c r="I28" s="11">
        <v>4</v>
      </c>
      <c r="J28" s="11">
        <v>34</v>
      </c>
      <c r="K28" s="11">
        <v>2</v>
      </c>
      <c r="L28" s="11">
        <v>41</v>
      </c>
      <c r="M28" s="13">
        <v>3</v>
      </c>
      <c r="N28" s="13">
        <v>37</v>
      </c>
      <c r="O28" s="11">
        <v>4</v>
      </c>
      <c r="P28" s="11">
        <v>36</v>
      </c>
      <c r="Q28" s="11">
        <v>6</v>
      </c>
      <c r="R28" s="11">
        <v>41</v>
      </c>
      <c r="S28" s="13">
        <v>3</v>
      </c>
      <c r="T28" s="13">
        <v>13</v>
      </c>
      <c r="U28" s="11">
        <v>0</v>
      </c>
      <c r="V28" s="11">
        <v>7</v>
      </c>
      <c r="W28" s="11">
        <v>0</v>
      </c>
      <c r="X28" s="11">
        <v>9</v>
      </c>
      <c r="Y28" s="13">
        <v>0</v>
      </c>
      <c r="Z28" s="13">
        <v>1</v>
      </c>
      <c r="AA28" s="13">
        <v>1</v>
      </c>
      <c r="AB28" s="13"/>
      <c r="AC28" s="95" t="s">
        <v>142</v>
      </c>
      <c r="AD28" s="11"/>
    </row>
    <row r="29" spans="1:30">
      <c r="A29" s="8">
        <v>41451</v>
      </c>
      <c r="B29" s="11">
        <v>37</v>
      </c>
      <c r="C29" s="11">
        <v>3</v>
      </c>
      <c r="D29" s="11">
        <v>70</v>
      </c>
      <c r="E29" s="11">
        <v>2</v>
      </c>
      <c r="F29" s="11">
        <v>21</v>
      </c>
      <c r="G29" s="11">
        <v>5</v>
      </c>
      <c r="H29" s="11">
        <v>6</v>
      </c>
      <c r="I29" s="11">
        <v>1</v>
      </c>
      <c r="J29" s="11">
        <v>6</v>
      </c>
      <c r="K29" s="11">
        <v>0</v>
      </c>
      <c r="L29" s="11">
        <v>7</v>
      </c>
      <c r="M29" s="11">
        <v>0</v>
      </c>
      <c r="N29" s="11">
        <v>13</v>
      </c>
      <c r="O29" s="11">
        <v>0</v>
      </c>
      <c r="P29" s="11">
        <v>31</v>
      </c>
      <c r="Q29" s="11">
        <v>2</v>
      </c>
      <c r="R29" s="11">
        <v>19</v>
      </c>
      <c r="S29" s="11">
        <v>0</v>
      </c>
      <c r="T29" s="11">
        <v>15</v>
      </c>
      <c r="U29" s="11">
        <v>5</v>
      </c>
      <c r="V29" s="11">
        <v>5</v>
      </c>
      <c r="W29" s="11">
        <v>2</v>
      </c>
      <c r="X29" s="11">
        <v>1</v>
      </c>
      <c r="Y29" s="11">
        <v>1</v>
      </c>
      <c r="Z29" s="11">
        <v>3</v>
      </c>
      <c r="AA29" s="11">
        <v>0</v>
      </c>
      <c r="AC29" s="2" t="s">
        <v>122</v>
      </c>
    </row>
    <row r="30" spans="1:30">
      <c r="A30" s="27"/>
      <c r="B30" s="2">
        <f>COUNT(B4:AA29)</f>
        <v>676</v>
      </c>
      <c r="C30" s="2">
        <f>B30/2</f>
        <v>338</v>
      </c>
      <c r="AC30" s="5"/>
    </row>
    <row r="31" spans="1:30">
      <c r="A31" s="27" t="s">
        <v>25</v>
      </c>
      <c r="AC31" s="5"/>
    </row>
    <row r="32" spans="1:30">
      <c r="A32" s="1" t="s">
        <v>33</v>
      </c>
      <c r="B32" s="25"/>
      <c r="AC32" s="5"/>
    </row>
    <row r="33" spans="1:28">
      <c r="A33" s="53" t="s">
        <v>0</v>
      </c>
      <c r="B33" s="56" t="s">
        <v>1</v>
      </c>
      <c r="C33" s="58" t="s">
        <v>2</v>
      </c>
      <c r="D33" s="58" t="s">
        <v>1</v>
      </c>
      <c r="E33" s="58" t="s">
        <v>2</v>
      </c>
      <c r="F33" s="58" t="s">
        <v>1</v>
      </c>
      <c r="G33" s="58" t="s">
        <v>2</v>
      </c>
      <c r="H33" s="56" t="s">
        <v>1</v>
      </c>
      <c r="I33" s="58" t="s">
        <v>2</v>
      </c>
      <c r="J33" s="58" t="s">
        <v>1</v>
      </c>
      <c r="K33" s="58" t="s">
        <v>2</v>
      </c>
      <c r="L33" s="58" t="s">
        <v>1</v>
      </c>
      <c r="M33" s="58" t="s">
        <v>2</v>
      </c>
      <c r="N33" s="56" t="s">
        <v>3</v>
      </c>
      <c r="O33" s="58" t="s">
        <v>4</v>
      </c>
      <c r="P33" s="58" t="s">
        <v>3</v>
      </c>
      <c r="Q33" s="58" t="s">
        <v>4</v>
      </c>
      <c r="R33" s="58" t="s">
        <v>3</v>
      </c>
      <c r="S33" s="58" t="s">
        <v>4</v>
      </c>
      <c r="T33" s="56" t="s">
        <v>8</v>
      </c>
      <c r="U33" s="53" t="s">
        <v>9</v>
      </c>
      <c r="V33" s="53" t="s">
        <v>8</v>
      </c>
      <c r="W33" s="53" t="s">
        <v>9</v>
      </c>
      <c r="X33" s="53" t="s">
        <v>8</v>
      </c>
      <c r="Y33" s="53" t="s">
        <v>9</v>
      </c>
      <c r="Z33" s="57" t="s">
        <v>5</v>
      </c>
      <c r="AA33" s="58" t="s">
        <v>6</v>
      </c>
      <c r="AB33" s="57" t="s">
        <v>7</v>
      </c>
    </row>
    <row r="34" spans="1:28">
      <c r="A34" s="28">
        <v>41369</v>
      </c>
      <c r="B34" s="13">
        <v>11</v>
      </c>
      <c r="C34" s="13">
        <v>3</v>
      </c>
      <c r="D34" s="13">
        <v>1</v>
      </c>
      <c r="E34" s="13">
        <v>1</v>
      </c>
      <c r="F34" s="13">
        <v>0</v>
      </c>
      <c r="G34" s="13">
        <v>0</v>
      </c>
      <c r="H34" s="10">
        <v>3</v>
      </c>
      <c r="I34" s="11">
        <v>1</v>
      </c>
      <c r="J34" s="13">
        <v>2</v>
      </c>
      <c r="K34" s="11">
        <v>0</v>
      </c>
      <c r="L34" s="11">
        <v>3</v>
      </c>
      <c r="M34" s="16">
        <v>0</v>
      </c>
      <c r="N34" s="10">
        <v>6</v>
      </c>
      <c r="O34" s="11">
        <v>1</v>
      </c>
      <c r="P34" s="11">
        <v>1</v>
      </c>
      <c r="Q34" s="11">
        <v>0</v>
      </c>
      <c r="R34" s="11">
        <v>2</v>
      </c>
      <c r="S34" s="11">
        <v>1</v>
      </c>
      <c r="T34" s="92">
        <v>20</v>
      </c>
      <c r="U34" s="11">
        <v>2</v>
      </c>
      <c r="V34" s="11">
        <v>9</v>
      </c>
      <c r="W34" s="11">
        <v>2</v>
      </c>
      <c r="X34" s="11">
        <v>11</v>
      </c>
      <c r="Y34" s="11">
        <v>1</v>
      </c>
      <c r="Z34" s="10"/>
      <c r="AA34" s="2" t="s">
        <v>67</v>
      </c>
    </row>
    <row r="35" spans="1:28">
      <c r="A35" s="8">
        <v>41372</v>
      </c>
      <c r="B35" s="13">
        <v>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0">
        <v>8</v>
      </c>
      <c r="I35" s="11">
        <v>0</v>
      </c>
      <c r="J35" s="13">
        <v>7</v>
      </c>
      <c r="K35" s="11">
        <v>0</v>
      </c>
      <c r="L35" s="11">
        <v>2</v>
      </c>
      <c r="M35" s="16">
        <v>0</v>
      </c>
      <c r="N35" s="10">
        <v>20</v>
      </c>
      <c r="O35" s="11">
        <v>1</v>
      </c>
      <c r="P35" s="11">
        <v>108</v>
      </c>
      <c r="Q35" s="11">
        <v>2</v>
      </c>
      <c r="R35" s="11">
        <v>52</v>
      </c>
      <c r="S35" s="11">
        <v>0</v>
      </c>
      <c r="T35" s="92">
        <v>15</v>
      </c>
      <c r="U35" s="11">
        <v>2</v>
      </c>
      <c r="V35" s="11">
        <v>7</v>
      </c>
      <c r="W35" s="11">
        <v>0</v>
      </c>
      <c r="X35" s="11">
        <v>3</v>
      </c>
      <c r="Y35" s="11">
        <v>1</v>
      </c>
      <c r="Z35" s="10"/>
      <c r="AA35" s="21" t="s">
        <v>71</v>
      </c>
    </row>
    <row r="36" spans="1:28">
      <c r="A36" s="7">
        <v>41377</v>
      </c>
      <c r="B36" s="10">
        <v>17</v>
      </c>
      <c r="C36" s="11">
        <v>2</v>
      </c>
      <c r="D36" s="11">
        <v>3</v>
      </c>
      <c r="E36" s="11">
        <v>0</v>
      </c>
      <c r="F36" s="11">
        <v>63</v>
      </c>
      <c r="G36" s="11">
        <v>1</v>
      </c>
      <c r="H36" s="10">
        <v>64</v>
      </c>
      <c r="I36" s="11">
        <v>5</v>
      </c>
      <c r="J36" s="11">
        <v>78</v>
      </c>
      <c r="K36" s="11">
        <v>4</v>
      </c>
      <c r="L36" s="11">
        <v>25</v>
      </c>
      <c r="M36" s="16">
        <v>10</v>
      </c>
      <c r="N36" s="10">
        <v>1</v>
      </c>
      <c r="O36" s="11">
        <v>0</v>
      </c>
      <c r="P36" s="11">
        <v>16</v>
      </c>
      <c r="Q36" s="11">
        <v>3</v>
      </c>
      <c r="R36" s="11">
        <v>7</v>
      </c>
      <c r="S36" s="11">
        <v>0</v>
      </c>
      <c r="T36" s="92">
        <v>9</v>
      </c>
      <c r="U36" s="11">
        <v>2</v>
      </c>
      <c r="V36" s="11">
        <v>87</v>
      </c>
      <c r="W36" s="11">
        <v>1</v>
      </c>
      <c r="X36" s="11">
        <v>28</v>
      </c>
      <c r="Y36" s="11">
        <v>1</v>
      </c>
      <c r="Z36" s="10"/>
      <c r="AA36" s="95" t="s">
        <v>60</v>
      </c>
    </row>
    <row r="37" spans="1:28">
      <c r="A37" s="7">
        <v>41383</v>
      </c>
      <c r="B37" s="10">
        <v>13</v>
      </c>
      <c r="C37" s="11">
        <v>1</v>
      </c>
      <c r="D37" s="11">
        <v>14</v>
      </c>
      <c r="E37" s="11">
        <v>1</v>
      </c>
      <c r="F37" s="11">
        <v>19</v>
      </c>
      <c r="G37" s="11">
        <v>2</v>
      </c>
      <c r="H37" s="10">
        <v>10</v>
      </c>
      <c r="I37" s="11">
        <v>2</v>
      </c>
      <c r="J37" s="11">
        <v>4</v>
      </c>
      <c r="K37" s="11">
        <v>1</v>
      </c>
      <c r="L37" s="11">
        <v>9</v>
      </c>
      <c r="M37" s="16">
        <v>0</v>
      </c>
      <c r="N37" s="13">
        <v>8</v>
      </c>
      <c r="O37" s="11">
        <v>0</v>
      </c>
      <c r="P37" s="11">
        <v>4</v>
      </c>
      <c r="Q37" s="11">
        <v>0</v>
      </c>
      <c r="R37" s="11">
        <v>157</v>
      </c>
      <c r="S37" s="11">
        <v>7</v>
      </c>
      <c r="T37" s="92">
        <v>206</v>
      </c>
      <c r="U37" s="11">
        <v>30</v>
      </c>
      <c r="V37" s="11">
        <v>36</v>
      </c>
      <c r="W37" s="11">
        <v>7</v>
      </c>
      <c r="X37" s="11">
        <v>22</v>
      </c>
      <c r="Y37" s="11">
        <v>2</v>
      </c>
      <c r="Z37" s="10"/>
      <c r="AA37" s="2" t="s">
        <v>93</v>
      </c>
    </row>
    <row r="38" spans="1:28">
      <c r="A38" s="8">
        <v>41386</v>
      </c>
      <c r="B38" s="10">
        <v>250</v>
      </c>
      <c r="C38" s="11">
        <v>5</v>
      </c>
      <c r="D38" s="11">
        <v>112</v>
      </c>
      <c r="E38" s="11">
        <v>3</v>
      </c>
      <c r="F38" s="11">
        <v>29</v>
      </c>
      <c r="G38" s="11">
        <v>2</v>
      </c>
      <c r="H38" s="10">
        <v>4</v>
      </c>
      <c r="I38" s="11">
        <v>1</v>
      </c>
      <c r="J38" s="11">
        <v>6</v>
      </c>
      <c r="K38" s="11">
        <v>1</v>
      </c>
      <c r="L38" s="11">
        <v>4</v>
      </c>
      <c r="M38" s="16">
        <v>1</v>
      </c>
      <c r="N38" s="11">
        <v>159</v>
      </c>
      <c r="O38" s="11">
        <v>6</v>
      </c>
      <c r="P38" s="11">
        <v>28</v>
      </c>
      <c r="Q38" s="11">
        <v>2</v>
      </c>
      <c r="R38" s="11">
        <v>14</v>
      </c>
      <c r="S38" s="11">
        <v>1</v>
      </c>
      <c r="T38" s="97">
        <v>5</v>
      </c>
      <c r="U38" s="13">
        <v>2</v>
      </c>
      <c r="V38" s="11">
        <v>6</v>
      </c>
      <c r="W38" s="11">
        <v>0</v>
      </c>
      <c r="X38" s="11">
        <v>7</v>
      </c>
      <c r="Y38" s="11">
        <v>1</v>
      </c>
      <c r="Z38" s="10"/>
      <c r="AA38" s="2" t="s">
        <v>62</v>
      </c>
    </row>
    <row r="39" spans="1:28">
      <c r="A39" s="8">
        <v>41394</v>
      </c>
      <c r="B39" s="13">
        <v>3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0">
        <v>8</v>
      </c>
      <c r="I39" s="11">
        <v>0</v>
      </c>
      <c r="J39" s="11">
        <v>7</v>
      </c>
      <c r="K39" s="11">
        <v>0</v>
      </c>
      <c r="L39" s="11">
        <v>2</v>
      </c>
      <c r="M39" s="16">
        <v>0</v>
      </c>
      <c r="N39" s="10">
        <v>20</v>
      </c>
      <c r="O39" s="11">
        <v>1</v>
      </c>
      <c r="P39" s="11">
        <v>108</v>
      </c>
      <c r="Q39" s="11">
        <v>2</v>
      </c>
      <c r="R39" s="11">
        <v>52</v>
      </c>
      <c r="S39" s="11">
        <v>0</v>
      </c>
      <c r="T39" s="97">
        <v>15</v>
      </c>
      <c r="U39" s="120">
        <v>2</v>
      </c>
      <c r="V39" s="120">
        <v>7</v>
      </c>
      <c r="W39" s="120">
        <v>0</v>
      </c>
      <c r="X39" s="120">
        <v>3</v>
      </c>
      <c r="Y39" s="120">
        <v>1</v>
      </c>
      <c r="Z39" s="10"/>
      <c r="AA39" s="2" t="s">
        <v>71</v>
      </c>
    </row>
    <row r="40" spans="1:28">
      <c r="A40" s="8">
        <v>41400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0">
        <v>6</v>
      </c>
      <c r="I40" s="11">
        <v>0</v>
      </c>
      <c r="J40" s="11">
        <v>1</v>
      </c>
      <c r="K40" s="11">
        <v>0</v>
      </c>
      <c r="L40" s="11">
        <v>4</v>
      </c>
      <c r="M40" s="16">
        <v>2</v>
      </c>
      <c r="N40" s="10">
        <v>3</v>
      </c>
      <c r="O40" s="11">
        <v>0</v>
      </c>
      <c r="P40" s="11">
        <v>2</v>
      </c>
      <c r="Q40" s="11">
        <v>1</v>
      </c>
      <c r="R40" s="11">
        <v>45</v>
      </c>
      <c r="S40" s="11">
        <v>3</v>
      </c>
      <c r="T40" s="97">
        <v>7</v>
      </c>
      <c r="U40" s="11">
        <v>3</v>
      </c>
      <c r="V40" s="11">
        <v>7</v>
      </c>
      <c r="W40" s="11">
        <v>1</v>
      </c>
      <c r="X40" s="11">
        <v>1</v>
      </c>
      <c r="Y40" s="11">
        <v>1</v>
      </c>
      <c r="Z40" s="10"/>
      <c r="AA40" s="2" t="s">
        <v>89</v>
      </c>
    </row>
    <row r="41" spans="1:28">
      <c r="A41" s="8">
        <v>41416</v>
      </c>
      <c r="B41" s="10">
        <v>54</v>
      </c>
      <c r="C41" s="11">
        <v>3</v>
      </c>
      <c r="D41" s="11">
        <v>8</v>
      </c>
      <c r="E41" s="11">
        <v>0</v>
      </c>
      <c r="F41" s="11">
        <v>3</v>
      </c>
      <c r="G41" s="16">
        <v>0</v>
      </c>
      <c r="H41" s="10">
        <v>28</v>
      </c>
      <c r="I41" s="11">
        <v>4</v>
      </c>
      <c r="J41" s="11">
        <v>17</v>
      </c>
      <c r="K41" s="11">
        <v>2</v>
      </c>
      <c r="L41" s="11">
        <v>25</v>
      </c>
      <c r="M41" s="16">
        <v>0</v>
      </c>
      <c r="N41" s="10">
        <v>4</v>
      </c>
      <c r="O41" s="11">
        <v>2</v>
      </c>
      <c r="P41" s="11">
        <v>0</v>
      </c>
      <c r="Q41" s="11">
        <v>0</v>
      </c>
      <c r="R41" s="11">
        <v>12</v>
      </c>
      <c r="S41" s="16">
        <v>2</v>
      </c>
      <c r="T41" s="10">
        <v>3</v>
      </c>
      <c r="U41" s="13">
        <v>1</v>
      </c>
      <c r="V41" s="11">
        <v>49</v>
      </c>
      <c r="W41" s="11">
        <v>0</v>
      </c>
      <c r="X41" s="11">
        <v>4</v>
      </c>
      <c r="Y41" s="16">
        <v>1</v>
      </c>
      <c r="Z41" s="10"/>
      <c r="AA41" s="2" t="s">
        <v>85</v>
      </c>
    </row>
    <row r="42" spans="1:28">
      <c r="A42" s="8">
        <v>41425</v>
      </c>
      <c r="B42" s="2">
        <v>155</v>
      </c>
      <c r="C42" s="2">
        <v>1</v>
      </c>
      <c r="D42" s="2">
        <v>125</v>
      </c>
      <c r="E42" s="2">
        <v>5</v>
      </c>
      <c r="F42" s="2">
        <v>241</v>
      </c>
      <c r="G42" s="39">
        <v>9</v>
      </c>
      <c r="H42" s="3">
        <v>54</v>
      </c>
      <c r="I42" s="2">
        <v>2</v>
      </c>
      <c r="J42" s="2">
        <v>24</v>
      </c>
      <c r="K42" s="2">
        <v>2</v>
      </c>
      <c r="L42" s="2">
        <v>11</v>
      </c>
      <c r="M42" s="39">
        <v>0</v>
      </c>
      <c r="N42" s="3">
        <v>112</v>
      </c>
      <c r="O42" s="2">
        <v>7</v>
      </c>
      <c r="P42" s="2">
        <v>63</v>
      </c>
      <c r="Q42" s="2">
        <v>2</v>
      </c>
      <c r="R42" s="2">
        <v>44</v>
      </c>
      <c r="S42" s="39">
        <v>0</v>
      </c>
      <c r="T42" s="3">
        <v>10</v>
      </c>
      <c r="U42" s="2">
        <v>1</v>
      </c>
      <c r="V42" s="2">
        <v>21</v>
      </c>
      <c r="W42" s="2">
        <v>1</v>
      </c>
      <c r="X42" s="2">
        <v>15</v>
      </c>
      <c r="Y42" s="39">
        <v>0</v>
      </c>
      <c r="Z42" s="3"/>
      <c r="AA42" s="2" t="s">
        <v>138</v>
      </c>
    </row>
    <row r="43" spans="1:28">
      <c r="A43" s="8">
        <v>41430</v>
      </c>
      <c r="B43" s="11">
        <v>31</v>
      </c>
      <c r="C43" s="11">
        <v>3</v>
      </c>
      <c r="D43" s="11">
        <v>12</v>
      </c>
      <c r="E43" s="11">
        <v>5</v>
      </c>
      <c r="F43" s="11">
        <v>15</v>
      </c>
      <c r="G43" s="13">
        <v>2</v>
      </c>
      <c r="H43" s="10">
        <v>30</v>
      </c>
      <c r="I43" s="11">
        <v>5</v>
      </c>
      <c r="J43" s="11">
        <v>12</v>
      </c>
      <c r="K43" s="11">
        <v>1</v>
      </c>
      <c r="L43" s="11">
        <v>5</v>
      </c>
      <c r="M43" s="16">
        <v>0</v>
      </c>
      <c r="N43" s="10">
        <v>115</v>
      </c>
      <c r="O43" s="11">
        <v>7</v>
      </c>
      <c r="P43" s="11">
        <v>164</v>
      </c>
      <c r="Q43" s="11">
        <v>15</v>
      </c>
      <c r="R43" s="11">
        <v>231</v>
      </c>
      <c r="S43" s="16">
        <v>10</v>
      </c>
      <c r="T43" s="10">
        <v>7</v>
      </c>
      <c r="U43" s="11">
        <v>1</v>
      </c>
      <c r="V43" s="11">
        <v>1</v>
      </c>
      <c r="W43" s="11">
        <v>0</v>
      </c>
      <c r="X43" s="11">
        <v>7</v>
      </c>
      <c r="Y43" s="16">
        <v>0</v>
      </c>
      <c r="Z43" s="3"/>
      <c r="AA43" s="2" t="s">
        <v>115</v>
      </c>
    </row>
    <row r="44" spans="1:28">
      <c r="A44" s="8">
        <v>41437</v>
      </c>
      <c r="B44" s="11">
        <v>46</v>
      </c>
      <c r="C44" s="11">
        <v>5</v>
      </c>
      <c r="D44" s="11">
        <v>10</v>
      </c>
      <c r="E44" s="11">
        <v>0</v>
      </c>
      <c r="F44" s="11">
        <v>5</v>
      </c>
      <c r="G44" s="13">
        <v>2</v>
      </c>
      <c r="H44" s="10">
        <v>9</v>
      </c>
      <c r="I44" s="11">
        <v>0</v>
      </c>
      <c r="J44" s="11">
        <v>4</v>
      </c>
      <c r="K44" s="11">
        <v>1</v>
      </c>
      <c r="L44" s="11">
        <v>2</v>
      </c>
      <c r="M44" s="16">
        <v>0</v>
      </c>
      <c r="N44" s="10">
        <v>26</v>
      </c>
      <c r="O44" s="11">
        <v>2</v>
      </c>
      <c r="P44" s="11">
        <v>56</v>
      </c>
      <c r="Q44" s="11">
        <v>4</v>
      </c>
      <c r="R44" s="11">
        <v>48</v>
      </c>
      <c r="S44" s="16">
        <v>3</v>
      </c>
      <c r="T44" s="10">
        <v>9</v>
      </c>
      <c r="U44" s="11">
        <v>0</v>
      </c>
      <c r="V44" s="11">
        <v>11</v>
      </c>
      <c r="W44" s="11">
        <v>3</v>
      </c>
      <c r="X44" s="11">
        <v>3</v>
      </c>
      <c r="Y44" s="16">
        <v>0</v>
      </c>
      <c r="Z44" s="3"/>
      <c r="AA44" s="2" t="s">
        <v>103</v>
      </c>
    </row>
    <row r="45" spans="1:28">
      <c r="A45" s="8">
        <v>41443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0">
        <v>3</v>
      </c>
      <c r="I45" s="13">
        <v>0</v>
      </c>
      <c r="J45" s="13">
        <v>0</v>
      </c>
      <c r="K45" s="13">
        <v>0</v>
      </c>
      <c r="L45" s="13">
        <v>1</v>
      </c>
      <c r="M45" s="16">
        <v>0</v>
      </c>
      <c r="N45" s="10">
        <v>20</v>
      </c>
      <c r="O45" s="13">
        <v>2</v>
      </c>
      <c r="P45" s="13">
        <v>31</v>
      </c>
      <c r="Q45" s="13">
        <v>2</v>
      </c>
      <c r="R45" s="13">
        <v>18</v>
      </c>
      <c r="S45" s="16">
        <v>4</v>
      </c>
      <c r="T45" s="10">
        <v>32</v>
      </c>
      <c r="U45" s="13">
        <v>6</v>
      </c>
      <c r="V45" s="11">
        <v>21</v>
      </c>
      <c r="W45" s="11">
        <v>9</v>
      </c>
      <c r="X45" s="11">
        <v>29</v>
      </c>
      <c r="Y45" s="16">
        <v>7</v>
      </c>
      <c r="Z45" s="10"/>
      <c r="AA45" s="13" t="s">
        <v>100</v>
      </c>
    </row>
    <row r="46" spans="1:28" ht="13.5" thickBot="1">
      <c r="A46" s="6">
        <v>41451</v>
      </c>
      <c r="B46" s="14">
        <v>3</v>
      </c>
      <c r="C46" s="15">
        <v>1</v>
      </c>
      <c r="D46" s="15">
        <v>16</v>
      </c>
      <c r="E46" s="15">
        <v>0</v>
      </c>
      <c r="F46" s="15">
        <v>0</v>
      </c>
      <c r="G46" s="15">
        <v>0</v>
      </c>
      <c r="H46" s="14">
        <v>2</v>
      </c>
      <c r="I46" s="15">
        <v>0</v>
      </c>
      <c r="J46" s="15">
        <v>1</v>
      </c>
      <c r="K46" s="15">
        <v>0</v>
      </c>
      <c r="L46" s="15">
        <v>0</v>
      </c>
      <c r="M46" s="17">
        <v>0</v>
      </c>
      <c r="N46" s="14">
        <v>4</v>
      </c>
      <c r="O46" s="15">
        <v>3</v>
      </c>
      <c r="P46" s="15">
        <v>2</v>
      </c>
      <c r="Q46" s="15">
        <v>0</v>
      </c>
      <c r="R46" s="15">
        <v>0</v>
      </c>
      <c r="S46" s="15">
        <v>0</v>
      </c>
      <c r="T46" s="121">
        <v>1</v>
      </c>
      <c r="U46" s="15">
        <v>0</v>
      </c>
      <c r="V46" s="15">
        <v>0</v>
      </c>
      <c r="W46" s="15">
        <v>0</v>
      </c>
      <c r="X46" s="15">
        <v>0</v>
      </c>
      <c r="Y46" s="16">
        <v>0</v>
      </c>
      <c r="Z46" s="10"/>
      <c r="AA46" s="2" t="s">
        <v>122</v>
      </c>
      <c r="AB46" s="15"/>
    </row>
    <row r="47" spans="1:28">
      <c r="A47" s="28">
        <v>41367</v>
      </c>
      <c r="B47" s="13">
        <v>109</v>
      </c>
      <c r="C47" s="13">
        <v>25</v>
      </c>
      <c r="D47" s="13">
        <v>72</v>
      </c>
      <c r="E47" s="13">
        <v>14</v>
      </c>
      <c r="F47" s="13">
        <v>318</v>
      </c>
      <c r="G47" s="16">
        <v>31</v>
      </c>
      <c r="H47" s="10">
        <v>65</v>
      </c>
      <c r="I47" s="13">
        <v>5</v>
      </c>
      <c r="J47" s="13">
        <v>242</v>
      </c>
      <c r="K47" s="13">
        <v>23</v>
      </c>
      <c r="L47" s="13">
        <v>138</v>
      </c>
      <c r="M47" s="16">
        <v>13</v>
      </c>
      <c r="N47" s="10">
        <v>114</v>
      </c>
      <c r="O47" s="13">
        <v>12</v>
      </c>
      <c r="P47" s="13">
        <v>192</v>
      </c>
      <c r="Q47" s="13">
        <v>15</v>
      </c>
      <c r="R47" s="13">
        <v>88</v>
      </c>
      <c r="S47" s="16">
        <v>4</v>
      </c>
      <c r="T47" s="131">
        <v>0</v>
      </c>
      <c r="U47" s="131">
        <v>0</v>
      </c>
      <c r="V47" s="131">
        <v>0</v>
      </c>
      <c r="W47" s="131">
        <v>0</v>
      </c>
      <c r="X47" s="131">
        <v>0</v>
      </c>
      <c r="Y47" s="131">
        <v>0</v>
      </c>
      <c r="AA47" s="95" t="s">
        <v>98</v>
      </c>
    </row>
    <row r="48" spans="1:28">
      <c r="A48" s="28">
        <v>41372</v>
      </c>
      <c r="B48" s="13">
        <v>17</v>
      </c>
      <c r="C48" s="13">
        <v>2</v>
      </c>
      <c r="D48" s="13">
        <v>22</v>
      </c>
      <c r="E48" s="13">
        <v>3</v>
      </c>
      <c r="F48" s="13">
        <v>19</v>
      </c>
      <c r="G48" s="16">
        <v>3</v>
      </c>
      <c r="H48" s="10">
        <v>5</v>
      </c>
      <c r="I48" s="13">
        <v>0</v>
      </c>
      <c r="J48" s="13">
        <v>2</v>
      </c>
      <c r="K48" s="13">
        <v>0</v>
      </c>
      <c r="L48" s="13">
        <v>54</v>
      </c>
      <c r="M48" s="16">
        <v>1</v>
      </c>
      <c r="N48" s="10">
        <v>23</v>
      </c>
      <c r="O48" s="13">
        <v>2</v>
      </c>
      <c r="P48" s="13">
        <v>8</v>
      </c>
      <c r="Q48" s="13">
        <v>0</v>
      </c>
      <c r="R48" s="13">
        <v>2</v>
      </c>
      <c r="S48" s="16">
        <v>0</v>
      </c>
      <c r="T48" s="131">
        <v>0</v>
      </c>
      <c r="U48" s="131">
        <v>0</v>
      </c>
      <c r="V48" s="131">
        <v>0</v>
      </c>
      <c r="W48" s="131">
        <v>0</v>
      </c>
      <c r="X48" s="131">
        <v>0</v>
      </c>
      <c r="Y48" s="131">
        <v>0</v>
      </c>
      <c r="AA48" s="2" t="s">
        <v>71</v>
      </c>
    </row>
    <row r="49" spans="1:34">
      <c r="A49" s="8">
        <v>41375</v>
      </c>
      <c r="B49" s="13">
        <v>21</v>
      </c>
      <c r="C49" s="13">
        <v>2</v>
      </c>
      <c r="D49" s="13">
        <v>17</v>
      </c>
      <c r="E49" s="13">
        <v>1</v>
      </c>
      <c r="F49" s="13">
        <v>177</v>
      </c>
      <c r="G49" s="16">
        <v>10</v>
      </c>
      <c r="H49" s="10">
        <v>82</v>
      </c>
      <c r="I49" s="13">
        <v>2</v>
      </c>
      <c r="J49" s="13">
        <v>28</v>
      </c>
      <c r="K49" s="13">
        <v>3</v>
      </c>
      <c r="L49" s="13">
        <v>20</v>
      </c>
      <c r="M49" s="16">
        <v>1</v>
      </c>
      <c r="N49" s="10">
        <v>92</v>
      </c>
      <c r="O49" s="13">
        <v>2</v>
      </c>
      <c r="P49" s="13">
        <v>11</v>
      </c>
      <c r="Q49" s="13">
        <v>1</v>
      </c>
      <c r="R49" s="13">
        <v>2</v>
      </c>
      <c r="S49" s="16">
        <v>0</v>
      </c>
      <c r="T49" s="131">
        <v>0</v>
      </c>
      <c r="U49" s="131">
        <v>0</v>
      </c>
      <c r="V49" s="131">
        <v>0</v>
      </c>
      <c r="W49" s="131">
        <v>0</v>
      </c>
      <c r="X49" s="131">
        <v>0</v>
      </c>
      <c r="Y49" s="131">
        <v>0</v>
      </c>
      <c r="AA49" s="95" t="s">
        <v>58</v>
      </c>
    </row>
    <row r="50" spans="1:34">
      <c r="A50" s="7">
        <v>41383</v>
      </c>
      <c r="B50" s="13">
        <v>31</v>
      </c>
      <c r="C50" s="13">
        <v>4</v>
      </c>
      <c r="D50" s="13">
        <v>46</v>
      </c>
      <c r="E50" s="13">
        <v>10</v>
      </c>
      <c r="F50" s="13">
        <v>87</v>
      </c>
      <c r="G50" s="16">
        <v>3</v>
      </c>
      <c r="H50" s="10">
        <v>26</v>
      </c>
      <c r="I50" s="13">
        <v>7</v>
      </c>
      <c r="J50" s="13">
        <v>64</v>
      </c>
      <c r="K50" s="13">
        <v>13</v>
      </c>
      <c r="L50" s="13">
        <v>192</v>
      </c>
      <c r="M50" s="16">
        <v>7</v>
      </c>
      <c r="N50" s="10">
        <v>57</v>
      </c>
      <c r="O50" s="13">
        <v>4</v>
      </c>
      <c r="P50" s="13">
        <v>38</v>
      </c>
      <c r="Q50" s="13">
        <v>3</v>
      </c>
      <c r="R50" s="13">
        <v>17</v>
      </c>
      <c r="S50" s="16">
        <v>4</v>
      </c>
      <c r="T50" s="131">
        <v>0</v>
      </c>
      <c r="U50" s="131">
        <v>0</v>
      </c>
      <c r="V50" s="131">
        <v>0</v>
      </c>
      <c r="W50" s="131">
        <v>0</v>
      </c>
      <c r="X50" s="131">
        <v>0</v>
      </c>
      <c r="Y50" s="131">
        <v>0</v>
      </c>
      <c r="AA50" s="11" t="s">
        <v>93</v>
      </c>
    </row>
    <row r="51" spans="1:34">
      <c r="A51" s="8">
        <v>41386</v>
      </c>
      <c r="B51" s="13">
        <v>251</v>
      </c>
      <c r="C51" s="13">
        <v>25</v>
      </c>
      <c r="D51" s="13">
        <v>71</v>
      </c>
      <c r="E51" s="13">
        <v>5</v>
      </c>
      <c r="F51" s="13">
        <v>59</v>
      </c>
      <c r="G51" s="16">
        <v>8</v>
      </c>
      <c r="H51" s="10">
        <v>254</v>
      </c>
      <c r="I51" s="13">
        <v>17</v>
      </c>
      <c r="J51" s="13">
        <v>108</v>
      </c>
      <c r="K51" s="13">
        <v>9</v>
      </c>
      <c r="L51" s="13">
        <v>196</v>
      </c>
      <c r="M51" s="16">
        <v>14</v>
      </c>
      <c r="N51" s="10">
        <v>401</v>
      </c>
      <c r="O51" s="13">
        <v>8</v>
      </c>
      <c r="P51" s="13">
        <v>162</v>
      </c>
      <c r="Q51" s="13">
        <v>3</v>
      </c>
      <c r="R51" s="13">
        <v>317</v>
      </c>
      <c r="S51" s="16">
        <v>4</v>
      </c>
      <c r="T51" s="131">
        <v>0</v>
      </c>
      <c r="U51" s="131">
        <v>0</v>
      </c>
      <c r="V51" s="131">
        <v>0</v>
      </c>
      <c r="W51" s="131">
        <v>0</v>
      </c>
      <c r="X51" s="131">
        <v>0</v>
      </c>
      <c r="Y51" s="131">
        <v>0</v>
      </c>
      <c r="AA51" s="2" t="s">
        <v>62</v>
      </c>
    </row>
    <row r="52" spans="1:34">
      <c r="A52" s="8">
        <v>41394</v>
      </c>
      <c r="B52" s="13">
        <v>17</v>
      </c>
      <c r="C52" s="13">
        <v>2</v>
      </c>
      <c r="D52" s="13">
        <v>22</v>
      </c>
      <c r="E52" s="13">
        <v>3</v>
      </c>
      <c r="F52" s="13">
        <v>19</v>
      </c>
      <c r="G52" s="16">
        <v>3</v>
      </c>
      <c r="H52" s="10">
        <v>5</v>
      </c>
      <c r="I52" s="13">
        <v>0</v>
      </c>
      <c r="J52" s="13">
        <v>2</v>
      </c>
      <c r="K52" s="13">
        <v>0</v>
      </c>
      <c r="L52" s="13">
        <v>54</v>
      </c>
      <c r="M52" s="16">
        <v>1</v>
      </c>
      <c r="N52" s="10">
        <v>23</v>
      </c>
      <c r="O52" s="13">
        <v>2</v>
      </c>
      <c r="P52" s="13">
        <v>8</v>
      </c>
      <c r="Q52" s="13">
        <v>0</v>
      </c>
      <c r="R52" s="13">
        <v>2</v>
      </c>
      <c r="S52" s="16">
        <v>0</v>
      </c>
      <c r="T52" s="131">
        <v>0</v>
      </c>
      <c r="U52" s="131">
        <v>0</v>
      </c>
      <c r="V52" s="131">
        <v>0</v>
      </c>
      <c r="W52" s="131">
        <v>0</v>
      </c>
      <c r="X52" s="131">
        <v>0</v>
      </c>
      <c r="Y52" s="131">
        <v>0</v>
      </c>
      <c r="AA52" s="2" t="s">
        <v>71</v>
      </c>
    </row>
    <row r="53" spans="1:34">
      <c r="A53" s="8">
        <v>41400</v>
      </c>
      <c r="B53" s="13">
        <v>108</v>
      </c>
      <c r="C53" s="13">
        <v>8</v>
      </c>
      <c r="D53" s="13">
        <v>15</v>
      </c>
      <c r="E53" s="13">
        <v>3</v>
      </c>
      <c r="F53" s="13">
        <v>6</v>
      </c>
      <c r="G53" s="16">
        <v>1</v>
      </c>
      <c r="H53" s="10">
        <v>68</v>
      </c>
      <c r="I53" s="13">
        <v>5</v>
      </c>
      <c r="J53" s="13">
        <v>23</v>
      </c>
      <c r="K53" s="13">
        <v>4</v>
      </c>
      <c r="L53" s="13">
        <v>0</v>
      </c>
      <c r="M53" s="16">
        <v>0</v>
      </c>
      <c r="N53" s="10">
        <v>40</v>
      </c>
      <c r="O53" s="13">
        <v>9</v>
      </c>
      <c r="P53" s="13">
        <v>24</v>
      </c>
      <c r="Q53" s="13">
        <v>3</v>
      </c>
      <c r="R53" s="13">
        <v>5</v>
      </c>
      <c r="S53" s="16">
        <v>10</v>
      </c>
      <c r="T53" s="131">
        <v>0</v>
      </c>
      <c r="U53" s="131">
        <v>0</v>
      </c>
      <c r="V53" s="131">
        <v>0</v>
      </c>
      <c r="W53" s="131">
        <v>0</v>
      </c>
      <c r="X53" s="131">
        <v>0</v>
      </c>
      <c r="Y53" s="131">
        <v>0</v>
      </c>
      <c r="AA53" s="2" t="s">
        <v>89</v>
      </c>
    </row>
    <row r="54" spans="1:34">
      <c r="A54" s="8">
        <v>41416</v>
      </c>
      <c r="B54" s="13">
        <v>196</v>
      </c>
      <c r="C54" s="13">
        <v>4</v>
      </c>
      <c r="D54" s="13">
        <v>84</v>
      </c>
      <c r="E54" s="13">
        <v>6</v>
      </c>
      <c r="F54" s="13">
        <v>47</v>
      </c>
      <c r="G54" s="16">
        <v>2</v>
      </c>
      <c r="H54" s="10">
        <v>52</v>
      </c>
      <c r="I54" s="13">
        <v>4</v>
      </c>
      <c r="J54" s="13">
        <v>60</v>
      </c>
      <c r="K54" s="13">
        <v>2</v>
      </c>
      <c r="L54" s="13">
        <v>114</v>
      </c>
      <c r="M54" s="16">
        <v>5</v>
      </c>
      <c r="N54" s="10">
        <v>16</v>
      </c>
      <c r="O54" s="13">
        <v>1</v>
      </c>
      <c r="P54" s="13">
        <v>27</v>
      </c>
      <c r="Q54" s="13">
        <v>4</v>
      </c>
      <c r="R54" s="13">
        <v>1</v>
      </c>
      <c r="S54" s="16">
        <v>0</v>
      </c>
      <c r="T54" s="131">
        <v>0</v>
      </c>
      <c r="U54" s="131">
        <v>0</v>
      </c>
      <c r="V54" s="131">
        <v>0</v>
      </c>
      <c r="W54" s="131">
        <v>0</v>
      </c>
      <c r="X54" s="131">
        <v>0</v>
      </c>
      <c r="Y54" s="131">
        <v>0</v>
      </c>
      <c r="AA54" s="2" t="s">
        <v>85</v>
      </c>
    </row>
    <row r="55" spans="1:34">
      <c r="A55" s="8">
        <v>41425</v>
      </c>
      <c r="B55" s="13">
        <v>95</v>
      </c>
      <c r="C55" s="13">
        <v>11</v>
      </c>
      <c r="D55" s="13">
        <v>231</v>
      </c>
      <c r="E55" s="13">
        <v>13</v>
      </c>
      <c r="F55" s="13">
        <v>115</v>
      </c>
      <c r="G55" s="16">
        <v>4</v>
      </c>
      <c r="H55" s="10">
        <v>292</v>
      </c>
      <c r="I55" s="13">
        <v>4</v>
      </c>
      <c r="J55" s="13">
        <v>700</v>
      </c>
      <c r="K55" s="13">
        <v>26</v>
      </c>
      <c r="L55" s="13">
        <v>316</v>
      </c>
      <c r="M55" s="16">
        <v>12</v>
      </c>
      <c r="N55" s="10">
        <v>644</v>
      </c>
      <c r="O55" s="13">
        <v>34</v>
      </c>
      <c r="P55" s="13">
        <v>332</v>
      </c>
      <c r="Q55" s="13">
        <v>13</v>
      </c>
      <c r="R55" s="13">
        <v>132</v>
      </c>
      <c r="S55" s="16">
        <v>5</v>
      </c>
      <c r="T55" s="131">
        <v>0</v>
      </c>
      <c r="U55" s="131">
        <v>0</v>
      </c>
      <c r="V55" s="131">
        <v>0</v>
      </c>
      <c r="W55" s="131">
        <v>0</v>
      </c>
      <c r="X55" s="131">
        <v>0</v>
      </c>
      <c r="Y55" s="131">
        <v>0</v>
      </c>
      <c r="AA55" s="10" t="s">
        <v>138</v>
      </c>
    </row>
    <row r="56" spans="1:34">
      <c r="A56" s="8">
        <v>41430</v>
      </c>
      <c r="B56" s="13">
        <v>56</v>
      </c>
      <c r="C56" s="13">
        <v>6</v>
      </c>
      <c r="D56" s="13">
        <v>39</v>
      </c>
      <c r="E56" s="13">
        <v>2</v>
      </c>
      <c r="F56" s="13">
        <v>29</v>
      </c>
      <c r="G56" s="16">
        <v>1</v>
      </c>
      <c r="H56" s="10">
        <v>164</v>
      </c>
      <c r="I56" s="13">
        <v>11</v>
      </c>
      <c r="J56" s="13">
        <v>31</v>
      </c>
      <c r="K56" s="13">
        <v>1</v>
      </c>
      <c r="L56" s="13">
        <v>17</v>
      </c>
      <c r="M56" s="16">
        <v>5</v>
      </c>
      <c r="N56" s="10">
        <v>33</v>
      </c>
      <c r="O56" s="13">
        <v>2</v>
      </c>
      <c r="P56" s="13">
        <v>6</v>
      </c>
      <c r="Q56" s="13">
        <v>1</v>
      </c>
      <c r="R56" s="13">
        <v>2</v>
      </c>
      <c r="S56" s="16">
        <v>0</v>
      </c>
      <c r="T56" s="131">
        <v>0</v>
      </c>
      <c r="U56" s="131">
        <v>0</v>
      </c>
      <c r="V56" s="131">
        <v>0</v>
      </c>
      <c r="W56" s="131">
        <v>0</v>
      </c>
      <c r="X56" s="131">
        <v>0</v>
      </c>
      <c r="Y56" s="131">
        <v>0</v>
      </c>
      <c r="AA56" s="2" t="s">
        <v>115</v>
      </c>
    </row>
    <row r="57" spans="1:34">
      <c r="A57" s="8">
        <v>41437</v>
      </c>
      <c r="B57" s="13">
        <v>114</v>
      </c>
      <c r="C57" s="13">
        <v>1</v>
      </c>
      <c r="D57" s="13">
        <v>26</v>
      </c>
      <c r="E57" s="13">
        <v>1</v>
      </c>
      <c r="F57" s="13">
        <v>13</v>
      </c>
      <c r="G57" s="16">
        <v>0</v>
      </c>
      <c r="H57" s="10">
        <v>82</v>
      </c>
      <c r="I57" s="13">
        <v>6</v>
      </c>
      <c r="J57" s="13">
        <v>9</v>
      </c>
      <c r="K57" s="13">
        <v>0</v>
      </c>
      <c r="L57" s="13">
        <v>39</v>
      </c>
      <c r="M57" s="16">
        <v>5</v>
      </c>
      <c r="N57" s="10">
        <v>18</v>
      </c>
      <c r="O57" s="13">
        <v>0</v>
      </c>
      <c r="P57" s="13">
        <v>2</v>
      </c>
      <c r="Q57" s="13">
        <v>0</v>
      </c>
      <c r="R57" s="13">
        <v>0</v>
      </c>
      <c r="S57" s="16">
        <v>0</v>
      </c>
      <c r="T57" s="131">
        <v>0</v>
      </c>
      <c r="U57" s="131">
        <v>0</v>
      </c>
      <c r="V57" s="131">
        <v>0</v>
      </c>
      <c r="W57" s="131">
        <v>0</v>
      </c>
      <c r="X57" s="131">
        <v>0</v>
      </c>
      <c r="Y57" s="131">
        <v>0</v>
      </c>
      <c r="AA57" s="2" t="s">
        <v>103</v>
      </c>
    </row>
    <row r="58" spans="1:34">
      <c r="A58" s="8">
        <v>41443</v>
      </c>
      <c r="B58" s="13">
        <v>331</v>
      </c>
      <c r="C58" s="13">
        <v>31</v>
      </c>
      <c r="D58" s="13">
        <v>28</v>
      </c>
      <c r="E58" s="13">
        <v>6</v>
      </c>
      <c r="F58" s="13">
        <v>29</v>
      </c>
      <c r="G58" s="16">
        <v>7</v>
      </c>
      <c r="H58" s="10">
        <v>41</v>
      </c>
      <c r="I58" s="13">
        <v>4</v>
      </c>
      <c r="J58" s="13">
        <v>29</v>
      </c>
      <c r="K58" s="13">
        <v>4</v>
      </c>
      <c r="L58" s="13">
        <v>33</v>
      </c>
      <c r="M58" s="16">
        <v>9</v>
      </c>
      <c r="N58" s="10">
        <v>15</v>
      </c>
      <c r="O58" s="13">
        <v>2</v>
      </c>
      <c r="P58" s="13">
        <v>38</v>
      </c>
      <c r="Q58" s="13">
        <v>8</v>
      </c>
      <c r="R58" s="13">
        <v>7</v>
      </c>
      <c r="S58" s="16">
        <v>2</v>
      </c>
      <c r="T58" s="131">
        <v>0</v>
      </c>
      <c r="U58" s="131">
        <v>0</v>
      </c>
      <c r="V58" s="131">
        <v>0</v>
      </c>
      <c r="W58" s="131">
        <v>0</v>
      </c>
      <c r="X58" s="131">
        <v>0</v>
      </c>
      <c r="Y58" s="131">
        <v>0</v>
      </c>
      <c r="AA58" s="13" t="s">
        <v>100</v>
      </c>
    </row>
    <row r="59" spans="1:34" ht="13.5" thickBot="1">
      <c r="A59" s="6">
        <v>41451</v>
      </c>
      <c r="B59" s="15">
        <v>140</v>
      </c>
      <c r="C59" s="15">
        <v>11</v>
      </c>
      <c r="D59" s="15">
        <v>58</v>
      </c>
      <c r="E59" s="15">
        <v>2</v>
      </c>
      <c r="F59" s="15">
        <v>23</v>
      </c>
      <c r="G59" s="17">
        <v>2</v>
      </c>
      <c r="H59" s="14">
        <v>37</v>
      </c>
      <c r="I59" s="15">
        <v>7</v>
      </c>
      <c r="J59" s="15">
        <v>80</v>
      </c>
      <c r="K59" s="15">
        <v>5</v>
      </c>
      <c r="L59" s="15">
        <v>64</v>
      </c>
      <c r="M59" s="17">
        <v>10</v>
      </c>
      <c r="N59" s="14">
        <v>4</v>
      </c>
      <c r="O59" s="15">
        <v>0</v>
      </c>
      <c r="P59" s="15">
        <v>1</v>
      </c>
      <c r="Q59" s="15">
        <v>0</v>
      </c>
      <c r="R59" s="15">
        <v>0</v>
      </c>
      <c r="S59" s="17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AA59" s="2" t="s">
        <v>122</v>
      </c>
    </row>
    <row r="60" spans="1:34">
      <c r="A60" s="7"/>
      <c r="B60" s="13">
        <f>COUNT(B34:S59,T34:Y46)</f>
        <v>546</v>
      </c>
      <c r="C60" s="13">
        <f>B60/2</f>
        <v>273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4"/>
      <c r="U60" s="4"/>
    </row>
    <row r="61" spans="1:34">
      <c r="A61" s="27" t="s">
        <v>25</v>
      </c>
    </row>
    <row r="62" spans="1:34">
      <c r="A62" s="1" t="s">
        <v>27</v>
      </c>
      <c r="B62" s="25"/>
      <c r="H62" s="11"/>
    </row>
    <row r="63" spans="1:34">
      <c r="A63" s="53" t="s">
        <v>0</v>
      </c>
      <c r="B63" s="53" t="s">
        <v>1</v>
      </c>
      <c r="C63" s="53" t="s">
        <v>2</v>
      </c>
      <c r="D63" s="53" t="s">
        <v>1</v>
      </c>
      <c r="E63" s="53" t="s">
        <v>2</v>
      </c>
      <c r="F63" s="53" t="s">
        <v>1</v>
      </c>
      <c r="G63" s="53" t="s">
        <v>2</v>
      </c>
      <c r="H63" s="53" t="s">
        <v>3</v>
      </c>
      <c r="I63" s="53" t="s">
        <v>4</v>
      </c>
      <c r="J63" s="53" t="s">
        <v>3</v>
      </c>
      <c r="K63" s="53" t="s">
        <v>4</v>
      </c>
      <c r="L63" s="53" t="s">
        <v>3</v>
      </c>
      <c r="M63" s="53" t="s">
        <v>4</v>
      </c>
      <c r="N63" s="53" t="s">
        <v>8</v>
      </c>
      <c r="O63" s="53" t="s">
        <v>9</v>
      </c>
      <c r="P63" s="53" t="s">
        <v>8</v>
      </c>
      <c r="Q63" s="53" t="s">
        <v>9</v>
      </c>
      <c r="R63" s="53" t="s">
        <v>8</v>
      </c>
      <c r="S63" s="53" t="s">
        <v>9</v>
      </c>
      <c r="T63" s="53" t="s">
        <v>28</v>
      </c>
      <c r="U63" s="53" t="s">
        <v>29</v>
      </c>
      <c r="V63" s="53" t="s">
        <v>28</v>
      </c>
      <c r="W63" s="53" t="s">
        <v>29</v>
      </c>
      <c r="X63" s="53" t="s">
        <v>28</v>
      </c>
      <c r="Y63" s="53" t="s">
        <v>29</v>
      </c>
      <c r="Z63" s="53" t="s">
        <v>42</v>
      </c>
      <c r="AA63" s="53" t="s">
        <v>43</v>
      </c>
      <c r="AB63" s="53" t="s">
        <v>42</v>
      </c>
      <c r="AC63" s="53" t="s">
        <v>43</v>
      </c>
      <c r="AD63" s="53" t="s">
        <v>42</v>
      </c>
      <c r="AE63" s="53" t="s">
        <v>43</v>
      </c>
      <c r="AF63" s="53" t="s">
        <v>5</v>
      </c>
      <c r="AG63" s="53" t="s">
        <v>6</v>
      </c>
      <c r="AH63" s="53" t="s">
        <v>7</v>
      </c>
    </row>
    <row r="64" spans="1:34">
      <c r="A64" s="28">
        <v>41369</v>
      </c>
      <c r="B64" s="13">
        <v>157</v>
      </c>
      <c r="C64" s="13">
        <v>10</v>
      </c>
      <c r="D64" s="13">
        <v>100</v>
      </c>
      <c r="E64" s="13">
        <v>14</v>
      </c>
      <c r="F64" s="13">
        <v>58</v>
      </c>
      <c r="G64" s="16">
        <v>3</v>
      </c>
      <c r="H64" s="10">
        <v>295</v>
      </c>
      <c r="I64" s="13">
        <v>18</v>
      </c>
      <c r="J64" s="13">
        <v>313</v>
      </c>
      <c r="K64" s="13">
        <v>21</v>
      </c>
      <c r="L64" s="13">
        <v>116</v>
      </c>
      <c r="M64" s="16">
        <v>14</v>
      </c>
      <c r="N64" s="10">
        <v>21</v>
      </c>
      <c r="O64" s="13">
        <v>1</v>
      </c>
      <c r="P64" s="13">
        <v>11</v>
      </c>
      <c r="Q64" s="13">
        <v>1</v>
      </c>
      <c r="R64" s="13">
        <v>3</v>
      </c>
      <c r="S64" s="16">
        <v>1</v>
      </c>
      <c r="T64" s="10">
        <v>400</v>
      </c>
      <c r="U64" s="13">
        <v>14</v>
      </c>
      <c r="V64" s="13">
        <v>303</v>
      </c>
      <c r="W64" s="13">
        <v>20</v>
      </c>
      <c r="X64" s="13">
        <v>404</v>
      </c>
      <c r="Y64" s="16">
        <v>16</v>
      </c>
      <c r="Z64" s="10">
        <v>368</v>
      </c>
      <c r="AA64" s="13">
        <v>10</v>
      </c>
      <c r="AB64" s="13">
        <v>469</v>
      </c>
      <c r="AC64" s="13">
        <v>10</v>
      </c>
      <c r="AD64" s="13">
        <v>397</v>
      </c>
      <c r="AE64" s="16">
        <v>19</v>
      </c>
      <c r="AF64" s="10"/>
      <c r="AG64" s="2" t="s">
        <v>67</v>
      </c>
      <c r="AH64" s="16"/>
    </row>
    <row r="65" spans="1:38">
      <c r="A65" s="8">
        <v>41372</v>
      </c>
      <c r="B65" s="10">
        <v>454</v>
      </c>
      <c r="C65" s="13">
        <v>27</v>
      </c>
      <c r="D65" s="13">
        <v>110</v>
      </c>
      <c r="E65" s="13">
        <v>7</v>
      </c>
      <c r="F65" s="13">
        <v>76</v>
      </c>
      <c r="G65" s="16">
        <v>4</v>
      </c>
      <c r="H65" s="10">
        <v>202</v>
      </c>
      <c r="I65" s="13">
        <v>34</v>
      </c>
      <c r="J65" s="13">
        <v>65</v>
      </c>
      <c r="K65" s="11">
        <v>3</v>
      </c>
      <c r="L65" s="11">
        <v>16</v>
      </c>
      <c r="M65" s="16">
        <v>1</v>
      </c>
      <c r="N65" s="10">
        <v>36</v>
      </c>
      <c r="O65" s="13">
        <v>3</v>
      </c>
      <c r="P65" s="13">
        <v>61</v>
      </c>
      <c r="Q65" s="13">
        <v>1</v>
      </c>
      <c r="R65" s="13">
        <v>62</v>
      </c>
      <c r="S65" s="16">
        <v>7</v>
      </c>
      <c r="T65" s="10">
        <v>30</v>
      </c>
      <c r="U65" s="13">
        <v>0</v>
      </c>
      <c r="V65" s="13">
        <v>58</v>
      </c>
      <c r="W65" s="13">
        <v>7</v>
      </c>
      <c r="X65" s="13">
        <v>31</v>
      </c>
      <c r="Y65" s="16">
        <v>4</v>
      </c>
      <c r="Z65" s="10">
        <v>49</v>
      </c>
      <c r="AA65" s="13">
        <v>4</v>
      </c>
      <c r="AB65" s="13">
        <v>159</v>
      </c>
      <c r="AC65" s="13">
        <v>9</v>
      </c>
      <c r="AD65" s="13">
        <v>823</v>
      </c>
      <c r="AE65" s="16">
        <v>28</v>
      </c>
      <c r="AF65" s="10"/>
      <c r="AG65" s="21" t="s">
        <v>70</v>
      </c>
      <c r="AH65" s="16"/>
    </row>
    <row r="66" spans="1:38">
      <c r="A66" s="7">
        <v>41381</v>
      </c>
      <c r="B66" s="10">
        <v>39</v>
      </c>
      <c r="C66" s="13">
        <v>2</v>
      </c>
      <c r="D66" s="13">
        <v>27</v>
      </c>
      <c r="E66" s="13">
        <v>0</v>
      </c>
      <c r="F66" s="13">
        <v>19</v>
      </c>
      <c r="G66" s="16">
        <v>1</v>
      </c>
      <c r="H66" s="10">
        <v>49</v>
      </c>
      <c r="I66" s="13">
        <v>17</v>
      </c>
      <c r="J66" s="13">
        <v>25</v>
      </c>
      <c r="K66" s="11">
        <v>6</v>
      </c>
      <c r="L66" s="11">
        <v>20</v>
      </c>
      <c r="M66" s="16">
        <v>1</v>
      </c>
      <c r="N66" s="10">
        <v>95</v>
      </c>
      <c r="O66" s="13">
        <v>8</v>
      </c>
      <c r="P66" s="13">
        <v>110</v>
      </c>
      <c r="Q66" s="13">
        <v>11</v>
      </c>
      <c r="R66" s="13">
        <v>60</v>
      </c>
      <c r="S66" s="16">
        <v>6</v>
      </c>
      <c r="T66" s="10">
        <v>112</v>
      </c>
      <c r="U66" s="13">
        <v>11</v>
      </c>
      <c r="V66" s="13">
        <v>64</v>
      </c>
      <c r="W66" s="13">
        <v>6</v>
      </c>
      <c r="X66" s="13">
        <v>78</v>
      </c>
      <c r="Y66" s="16">
        <v>12</v>
      </c>
      <c r="Z66" s="10">
        <v>87</v>
      </c>
      <c r="AA66" s="13">
        <v>12</v>
      </c>
      <c r="AB66" s="13">
        <v>125</v>
      </c>
      <c r="AC66" s="13">
        <v>12</v>
      </c>
      <c r="AD66" s="13">
        <v>75</v>
      </c>
      <c r="AE66" s="16">
        <v>6</v>
      </c>
      <c r="AF66" s="10"/>
      <c r="AG66" s="13" t="s">
        <v>68</v>
      </c>
      <c r="AH66" s="16"/>
    </row>
    <row r="67" spans="1:38">
      <c r="A67" s="8">
        <v>41388</v>
      </c>
      <c r="B67" s="10">
        <v>306</v>
      </c>
      <c r="C67" s="13">
        <v>24</v>
      </c>
      <c r="D67" s="13">
        <v>204</v>
      </c>
      <c r="E67" s="13">
        <v>13</v>
      </c>
      <c r="F67" s="13">
        <v>89</v>
      </c>
      <c r="G67" s="16">
        <v>3</v>
      </c>
      <c r="H67" s="10">
        <v>57</v>
      </c>
      <c r="I67" s="13">
        <v>7</v>
      </c>
      <c r="J67" s="13">
        <v>93</v>
      </c>
      <c r="K67" s="11">
        <v>6</v>
      </c>
      <c r="L67" s="11">
        <v>42</v>
      </c>
      <c r="M67" s="16">
        <v>3</v>
      </c>
      <c r="N67" s="10">
        <v>133</v>
      </c>
      <c r="O67" s="13">
        <v>20</v>
      </c>
      <c r="P67" s="13">
        <v>168</v>
      </c>
      <c r="Q67" s="13">
        <v>22</v>
      </c>
      <c r="R67" s="13">
        <v>104</v>
      </c>
      <c r="S67" s="16">
        <v>14</v>
      </c>
      <c r="T67" s="10">
        <v>80</v>
      </c>
      <c r="U67" s="13">
        <v>12</v>
      </c>
      <c r="V67" s="13">
        <v>69</v>
      </c>
      <c r="W67" s="13">
        <v>13</v>
      </c>
      <c r="X67" s="13">
        <v>104</v>
      </c>
      <c r="Y67" s="16">
        <v>5</v>
      </c>
      <c r="Z67" s="10">
        <v>137</v>
      </c>
      <c r="AA67" s="13">
        <v>25</v>
      </c>
      <c r="AB67" s="13">
        <v>57</v>
      </c>
      <c r="AC67" s="13">
        <v>9</v>
      </c>
      <c r="AD67" s="13">
        <v>32</v>
      </c>
      <c r="AE67" s="16">
        <v>2</v>
      </c>
      <c r="AF67" s="10"/>
      <c r="AG67" s="11" t="s">
        <v>77</v>
      </c>
      <c r="AH67" s="16"/>
    </row>
    <row r="68" spans="1:38">
      <c r="A68" s="8">
        <v>41395</v>
      </c>
      <c r="B68" s="10">
        <v>404</v>
      </c>
      <c r="C68" s="13">
        <v>5</v>
      </c>
      <c r="D68" s="13">
        <v>208</v>
      </c>
      <c r="E68" s="13">
        <v>1</v>
      </c>
      <c r="F68" s="13">
        <v>110</v>
      </c>
      <c r="G68" s="16">
        <v>1</v>
      </c>
      <c r="H68" s="10">
        <v>75</v>
      </c>
      <c r="I68" s="13">
        <v>2</v>
      </c>
      <c r="J68" s="13">
        <v>39</v>
      </c>
      <c r="K68" s="11">
        <v>2</v>
      </c>
      <c r="L68" s="11">
        <v>34</v>
      </c>
      <c r="M68" s="16">
        <v>1</v>
      </c>
      <c r="N68" s="11">
        <v>59</v>
      </c>
      <c r="O68" s="11">
        <v>8</v>
      </c>
      <c r="P68" s="11">
        <v>24</v>
      </c>
      <c r="Q68" s="11">
        <v>2</v>
      </c>
      <c r="R68" s="11">
        <v>14</v>
      </c>
      <c r="S68" s="11">
        <v>1</v>
      </c>
      <c r="T68" s="10">
        <v>417</v>
      </c>
      <c r="U68" s="13">
        <v>10</v>
      </c>
      <c r="V68" s="13">
        <v>300</v>
      </c>
      <c r="W68" s="13">
        <v>6</v>
      </c>
      <c r="X68" s="13">
        <v>227</v>
      </c>
      <c r="Y68" s="16">
        <v>5</v>
      </c>
      <c r="Z68" s="10">
        <v>143</v>
      </c>
      <c r="AA68" s="13">
        <v>1</v>
      </c>
      <c r="AB68" s="13">
        <v>60</v>
      </c>
      <c r="AC68" s="13">
        <v>3</v>
      </c>
      <c r="AD68" s="13">
        <v>28</v>
      </c>
      <c r="AE68" s="16">
        <v>0</v>
      </c>
      <c r="AF68" s="10"/>
      <c r="AG68" s="13" t="s">
        <v>84</v>
      </c>
      <c r="AH68" s="16"/>
    </row>
    <row r="69" spans="1:38">
      <c r="A69" s="8">
        <v>41404</v>
      </c>
      <c r="B69" s="13">
        <v>430</v>
      </c>
      <c r="C69" s="13">
        <v>19</v>
      </c>
      <c r="D69" s="13">
        <v>173</v>
      </c>
      <c r="E69" s="13">
        <v>10</v>
      </c>
      <c r="F69" s="13">
        <v>88</v>
      </c>
      <c r="G69" s="16">
        <v>1</v>
      </c>
      <c r="H69" s="10">
        <v>84</v>
      </c>
      <c r="I69" s="13">
        <v>2</v>
      </c>
      <c r="J69" s="13">
        <v>68</v>
      </c>
      <c r="K69" s="13">
        <v>3</v>
      </c>
      <c r="L69" s="13">
        <v>57</v>
      </c>
      <c r="M69" s="16">
        <v>2</v>
      </c>
      <c r="N69" s="10">
        <v>937</v>
      </c>
      <c r="O69" s="13">
        <v>31</v>
      </c>
      <c r="P69" s="13">
        <v>916</v>
      </c>
      <c r="Q69" s="13">
        <v>36</v>
      </c>
      <c r="R69" s="13">
        <v>582</v>
      </c>
      <c r="S69" s="16">
        <v>21</v>
      </c>
      <c r="T69" s="10">
        <v>244</v>
      </c>
      <c r="U69" s="13">
        <v>13</v>
      </c>
      <c r="V69" s="13">
        <v>111</v>
      </c>
      <c r="W69" s="13">
        <v>11</v>
      </c>
      <c r="X69" s="13">
        <v>77</v>
      </c>
      <c r="Y69" s="16">
        <v>6</v>
      </c>
      <c r="Z69" s="10">
        <v>93</v>
      </c>
      <c r="AA69" s="13">
        <v>8</v>
      </c>
      <c r="AB69" s="13">
        <v>119</v>
      </c>
      <c r="AC69" s="13">
        <v>12</v>
      </c>
      <c r="AD69" s="13">
        <v>115</v>
      </c>
      <c r="AE69" s="16">
        <v>20</v>
      </c>
      <c r="AF69" s="10"/>
      <c r="AG69" s="13" t="s">
        <v>82</v>
      </c>
      <c r="AH69" s="16"/>
    </row>
    <row r="70" spans="1:38">
      <c r="A70" s="8">
        <v>41407</v>
      </c>
      <c r="B70" s="10">
        <v>353</v>
      </c>
      <c r="C70" s="13">
        <v>10</v>
      </c>
      <c r="D70" s="13">
        <v>210</v>
      </c>
      <c r="E70" s="13">
        <v>8</v>
      </c>
      <c r="F70" s="13">
        <v>104</v>
      </c>
      <c r="G70" s="16">
        <v>5</v>
      </c>
      <c r="H70" s="10">
        <v>122</v>
      </c>
      <c r="I70" s="13">
        <v>12</v>
      </c>
      <c r="J70" s="13">
        <v>53</v>
      </c>
      <c r="K70" s="11">
        <v>8</v>
      </c>
      <c r="L70" s="11">
        <v>61</v>
      </c>
      <c r="M70" s="16">
        <v>5</v>
      </c>
      <c r="N70" s="10">
        <v>33</v>
      </c>
      <c r="O70" s="13">
        <v>7</v>
      </c>
      <c r="P70" s="13">
        <v>34</v>
      </c>
      <c r="Q70" s="13">
        <v>3</v>
      </c>
      <c r="R70" s="13">
        <v>34</v>
      </c>
      <c r="S70" s="16">
        <v>5</v>
      </c>
      <c r="T70" s="10">
        <v>167</v>
      </c>
      <c r="U70" s="13">
        <v>21</v>
      </c>
      <c r="V70" s="13">
        <v>77</v>
      </c>
      <c r="W70" s="13">
        <v>11</v>
      </c>
      <c r="X70" s="13">
        <v>100</v>
      </c>
      <c r="Y70" s="16">
        <v>10</v>
      </c>
      <c r="Z70" s="10">
        <v>132</v>
      </c>
      <c r="AA70" s="13">
        <v>12</v>
      </c>
      <c r="AB70" s="13">
        <v>32</v>
      </c>
      <c r="AC70" s="13">
        <v>3</v>
      </c>
      <c r="AD70" s="13">
        <v>78</v>
      </c>
      <c r="AE70" s="16">
        <v>12</v>
      </c>
      <c r="AF70" s="10"/>
      <c r="AG70" s="2" t="s">
        <v>88</v>
      </c>
      <c r="AH70" s="16"/>
    </row>
    <row r="71" spans="1:38">
      <c r="A71" s="8">
        <v>41417</v>
      </c>
      <c r="B71" s="2">
        <v>182</v>
      </c>
      <c r="C71" s="2">
        <v>9</v>
      </c>
      <c r="D71" s="2">
        <v>93</v>
      </c>
      <c r="E71" s="2">
        <v>4</v>
      </c>
      <c r="F71" s="2">
        <v>37</v>
      </c>
      <c r="G71" s="2">
        <v>3</v>
      </c>
      <c r="H71" s="2">
        <v>33</v>
      </c>
      <c r="I71" s="2">
        <v>4</v>
      </c>
      <c r="J71" s="2">
        <v>33</v>
      </c>
      <c r="K71" s="2">
        <v>2</v>
      </c>
      <c r="L71" s="2">
        <v>15</v>
      </c>
      <c r="M71" s="11">
        <v>3</v>
      </c>
      <c r="N71" s="11">
        <v>18</v>
      </c>
      <c r="O71" s="11">
        <v>3</v>
      </c>
      <c r="P71" s="11">
        <v>37</v>
      </c>
      <c r="Q71" s="11">
        <v>8</v>
      </c>
      <c r="R71" s="11">
        <v>27</v>
      </c>
      <c r="S71" s="11">
        <v>9</v>
      </c>
      <c r="T71" s="11">
        <v>49</v>
      </c>
      <c r="U71" s="11">
        <v>5</v>
      </c>
      <c r="V71" s="11">
        <v>36</v>
      </c>
      <c r="W71" s="11">
        <v>5</v>
      </c>
      <c r="X71" s="11">
        <v>37</v>
      </c>
      <c r="Y71" s="11">
        <v>2</v>
      </c>
      <c r="Z71" s="11">
        <v>42</v>
      </c>
      <c r="AA71" s="11">
        <v>6</v>
      </c>
      <c r="AB71" s="11">
        <v>46</v>
      </c>
      <c r="AC71" s="11">
        <v>9</v>
      </c>
      <c r="AD71" s="11">
        <v>19</v>
      </c>
      <c r="AE71" s="11">
        <v>2</v>
      </c>
      <c r="AG71" s="2" t="s">
        <v>143</v>
      </c>
      <c r="AH71" s="45"/>
      <c r="AI71" s="43"/>
    </row>
    <row r="72" spans="1:38">
      <c r="A72" s="8">
        <v>41424</v>
      </c>
      <c r="B72" s="3">
        <v>195</v>
      </c>
      <c r="C72" s="4">
        <v>9</v>
      </c>
      <c r="D72" s="2">
        <v>215</v>
      </c>
      <c r="E72" s="2">
        <v>8</v>
      </c>
      <c r="F72" s="2">
        <v>164</v>
      </c>
      <c r="G72" s="39">
        <v>15</v>
      </c>
      <c r="H72" s="3">
        <v>387</v>
      </c>
      <c r="I72" s="4">
        <v>23</v>
      </c>
      <c r="J72" s="4">
        <v>484</v>
      </c>
      <c r="K72" s="4">
        <v>47</v>
      </c>
      <c r="L72" s="4">
        <v>395</v>
      </c>
      <c r="M72" s="16">
        <v>45</v>
      </c>
      <c r="N72" s="10">
        <v>321</v>
      </c>
      <c r="O72" s="11">
        <v>26</v>
      </c>
      <c r="P72" s="11">
        <v>210</v>
      </c>
      <c r="Q72" s="11">
        <v>9</v>
      </c>
      <c r="R72" s="11">
        <v>187</v>
      </c>
      <c r="S72" s="16">
        <v>11</v>
      </c>
      <c r="T72" s="10">
        <v>295</v>
      </c>
      <c r="U72" s="11">
        <v>18</v>
      </c>
      <c r="V72" s="11">
        <v>245</v>
      </c>
      <c r="W72" s="11">
        <v>19</v>
      </c>
      <c r="X72" s="11">
        <v>247</v>
      </c>
      <c r="Y72" s="16">
        <v>23</v>
      </c>
      <c r="Z72" s="10">
        <v>320</v>
      </c>
      <c r="AA72" s="11">
        <v>4</v>
      </c>
      <c r="AB72" s="11">
        <v>225</v>
      </c>
      <c r="AC72" s="11">
        <v>11</v>
      </c>
      <c r="AD72" s="11">
        <v>496</v>
      </c>
      <c r="AE72" s="16">
        <v>23</v>
      </c>
      <c r="AF72" s="3"/>
      <c r="AG72" s="2" t="s">
        <v>140</v>
      </c>
      <c r="AH72" s="16"/>
      <c r="AI72" s="10"/>
    </row>
    <row r="73" spans="1:38">
      <c r="A73" s="8">
        <v>41432</v>
      </c>
      <c r="B73" s="4">
        <v>218</v>
      </c>
      <c r="C73" s="4">
        <v>37</v>
      </c>
      <c r="D73" s="2">
        <v>104</v>
      </c>
      <c r="E73" s="2">
        <v>18</v>
      </c>
      <c r="F73" s="2">
        <v>34</v>
      </c>
      <c r="G73" s="4">
        <v>5</v>
      </c>
      <c r="H73" s="4">
        <v>79</v>
      </c>
      <c r="I73" s="4">
        <v>8</v>
      </c>
      <c r="J73" s="4">
        <v>40</v>
      </c>
      <c r="K73" s="4">
        <v>5</v>
      </c>
      <c r="L73" s="4">
        <v>41</v>
      </c>
      <c r="M73" s="13">
        <v>10</v>
      </c>
      <c r="N73" s="13">
        <v>63</v>
      </c>
      <c r="O73" s="11">
        <v>8</v>
      </c>
      <c r="P73" s="11">
        <v>76</v>
      </c>
      <c r="Q73" s="11">
        <v>14</v>
      </c>
      <c r="R73" s="11">
        <v>46</v>
      </c>
      <c r="S73" s="13">
        <v>7</v>
      </c>
      <c r="T73" s="13">
        <v>42</v>
      </c>
      <c r="U73" s="11">
        <v>8</v>
      </c>
      <c r="V73" s="11">
        <v>97</v>
      </c>
      <c r="W73" s="11">
        <v>2</v>
      </c>
      <c r="X73" s="11">
        <v>83</v>
      </c>
      <c r="Y73" s="13">
        <v>3</v>
      </c>
      <c r="Z73" s="13">
        <v>118</v>
      </c>
      <c r="AA73" s="11">
        <v>9</v>
      </c>
      <c r="AB73" s="11">
        <v>77</v>
      </c>
      <c r="AC73" s="11">
        <v>8</v>
      </c>
      <c r="AD73" s="11">
        <v>80</v>
      </c>
      <c r="AE73" s="13">
        <v>12</v>
      </c>
      <c r="AF73" s="4"/>
      <c r="AG73" s="2" t="s">
        <v>135</v>
      </c>
      <c r="AH73" s="16"/>
      <c r="AI73" s="10"/>
    </row>
    <row r="74" spans="1:38">
      <c r="A74" s="8">
        <v>41439</v>
      </c>
      <c r="B74" s="13">
        <v>3</v>
      </c>
      <c r="C74" s="13">
        <v>0</v>
      </c>
      <c r="D74" s="13">
        <v>6</v>
      </c>
      <c r="E74" s="13">
        <v>0</v>
      </c>
      <c r="F74" s="13">
        <v>4</v>
      </c>
      <c r="G74" s="13">
        <v>0</v>
      </c>
      <c r="H74" s="11">
        <v>49</v>
      </c>
      <c r="I74" s="11">
        <v>7</v>
      </c>
      <c r="J74" s="11">
        <v>27</v>
      </c>
      <c r="K74" s="13">
        <v>6</v>
      </c>
      <c r="L74" s="13">
        <v>24</v>
      </c>
      <c r="M74" s="13">
        <v>2</v>
      </c>
      <c r="N74" s="13">
        <v>63</v>
      </c>
      <c r="O74" s="13">
        <v>8</v>
      </c>
      <c r="P74" s="13">
        <v>38</v>
      </c>
      <c r="Q74" s="11">
        <v>2</v>
      </c>
      <c r="R74" s="11">
        <v>42</v>
      </c>
      <c r="S74" s="11">
        <v>1</v>
      </c>
      <c r="T74" s="11">
        <v>100</v>
      </c>
      <c r="U74" s="11">
        <v>11</v>
      </c>
      <c r="V74" s="11">
        <v>315</v>
      </c>
      <c r="W74" s="11">
        <v>38</v>
      </c>
      <c r="X74" s="11">
        <v>398</v>
      </c>
      <c r="Y74" s="11">
        <v>40</v>
      </c>
      <c r="Z74" s="13">
        <v>145</v>
      </c>
      <c r="AA74" s="13">
        <v>21</v>
      </c>
      <c r="AB74" s="13">
        <v>45</v>
      </c>
      <c r="AC74" s="13">
        <v>5</v>
      </c>
      <c r="AD74" s="13">
        <v>38</v>
      </c>
      <c r="AE74" s="13">
        <v>4</v>
      </c>
      <c r="AF74" s="11"/>
      <c r="AG74" s="11" t="s">
        <v>123</v>
      </c>
      <c r="AH74" s="16"/>
      <c r="AI74" s="10"/>
    </row>
    <row r="75" spans="1:38">
      <c r="A75" s="8">
        <v>41447</v>
      </c>
      <c r="B75" s="13">
        <v>1</v>
      </c>
      <c r="C75" s="13">
        <v>0</v>
      </c>
      <c r="D75" s="13">
        <v>0</v>
      </c>
      <c r="E75" s="13">
        <v>0</v>
      </c>
      <c r="F75" s="13">
        <v>1</v>
      </c>
      <c r="G75" s="16">
        <v>0</v>
      </c>
      <c r="H75" s="10">
        <v>11</v>
      </c>
      <c r="I75" s="2">
        <v>1</v>
      </c>
      <c r="J75" s="2">
        <v>12</v>
      </c>
      <c r="K75" s="13">
        <v>1</v>
      </c>
      <c r="L75" s="21">
        <v>15</v>
      </c>
      <c r="M75" s="16">
        <v>2</v>
      </c>
      <c r="N75" s="10">
        <v>122</v>
      </c>
      <c r="O75" s="13">
        <v>15</v>
      </c>
      <c r="P75" s="13">
        <v>9</v>
      </c>
      <c r="Q75" s="2">
        <v>0</v>
      </c>
      <c r="R75" s="2">
        <v>6</v>
      </c>
      <c r="S75" s="16">
        <v>1</v>
      </c>
      <c r="T75" s="10">
        <v>578</v>
      </c>
      <c r="U75" s="2">
        <v>26</v>
      </c>
      <c r="V75" s="2">
        <v>144</v>
      </c>
      <c r="W75" s="2">
        <v>12</v>
      </c>
      <c r="X75" s="2">
        <v>105</v>
      </c>
      <c r="Y75" s="16">
        <v>7</v>
      </c>
      <c r="Z75" s="10">
        <v>215</v>
      </c>
      <c r="AA75" s="4">
        <v>12</v>
      </c>
      <c r="AB75" s="4">
        <v>59</v>
      </c>
      <c r="AC75" s="4">
        <v>4</v>
      </c>
      <c r="AD75" s="4">
        <v>98</v>
      </c>
      <c r="AE75" s="16">
        <v>11</v>
      </c>
      <c r="AF75" s="10"/>
      <c r="AG75" s="11" t="s">
        <v>133</v>
      </c>
      <c r="AH75" s="16"/>
      <c r="AI75" s="10"/>
    </row>
    <row r="76" spans="1:38" ht="13.5" thickBot="1">
      <c r="A76" s="6">
        <v>41449</v>
      </c>
      <c r="B76" s="15">
        <v>11</v>
      </c>
      <c r="C76" s="15">
        <v>2</v>
      </c>
      <c r="D76" s="15">
        <v>6</v>
      </c>
      <c r="E76" s="15">
        <v>1</v>
      </c>
      <c r="F76" s="15">
        <v>5</v>
      </c>
      <c r="G76" s="15">
        <v>0</v>
      </c>
      <c r="H76" s="15">
        <v>35</v>
      </c>
      <c r="I76" s="15">
        <v>2</v>
      </c>
      <c r="J76" s="15">
        <v>19</v>
      </c>
      <c r="K76" s="15">
        <v>1</v>
      </c>
      <c r="L76" s="15">
        <v>66</v>
      </c>
      <c r="M76" s="15">
        <v>0</v>
      </c>
      <c r="N76" s="15">
        <v>62</v>
      </c>
      <c r="O76" s="15">
        <v>5</v>
      </c>
      <c r="P76" s="15">
        <v>65</v>
      </c>
      <c r="Q76" s="15">
        <v>4</v>
      </c>
      <c r="R76" s="15">
        <v>36</v>
      </c>
      <c r="S76" s="15">
        <v>4</v>
      </c>
      <c r="T76" s="15">
        <v>30</v>
      </c>
      <c r="U76" s="15">
        <v>1</v>
      </c>
      <c r="V76" s="15">
        <v>27</v>
      </c>
      <c r="W76" s="15">
        <v>0</v>
      </c>
      <c r="X76" s="15">
        <v>56</v>
      </c>
      <c r="Y76" s="15">
        <v>4</v>
      </c>
      <c r="Z76" s="15">
        <v>45</v>
      </c>
      <c r="AA76" s="15">
        <v>3</v>
      </c>
      <c r="AB76" s="15">
        <v>141</v>
      </c>
      <c r="AC76" s="15">
        <v>5</v>
      </c>
      <c r="AD76" s="15">
        <v>35</v>
      </c>
      <c r="AE76" s="15">
        <v>1</v>
      </c>
      <c r="AF76" s="15"/>
      <c r="AG76" s="15" t="s">
        <v>117</v>
      </c>
      <c r="AH76" s="15"/>
      <c r="AI76" s="15"/>
      <c r="AJ76" s="24"/>
      <c r="AK76" s="24"/>
      <c r="AL76" s="24"/>
    </row>
    <row r="77" spans="1:38">
      <c r="A77" s="7"/>
      <c r="B77" s="2">
        <f>COUNT(B64:AE76)</f>
        <v>390</v>
      </c>
      <c r="C77" s="2">
        <f>B77/2</f>
        <v>195</v>
      </c>
    </row>
    <row r="78" spans="1:38">
      <c r="A78" s="7"/>
      <c r="B78" s="13"/>
      <c r="C78" s="13"/>
      <c r="D78" s="13"/>
      <c r="E78" s="13"/>
      <c r="F78" s="13"/>
      <c r="G78" s="13"/>
      <c r="H78" s="11"/>
      <c r="K78" s="13"/>
      <c r="L78" s="21"/>
      <c r="M78" s="22"/>
      <c r="N78" s="13"/>
      <c r="O78" s="13"/>
      <c r="P78" s="13"/>
      <c r="Z78" s="13"/>
      <c r="AA78" s="4"/>
      <c r="AB78" s="4"/>
      <c r="AC78" s="4"/>
      <c r="AD78" s="4"/>
      <c r="AE78" s="13"/>
      <c r="AF78" s="11"/>
      <c r="AG78" s="11"/>
    </row>
    <row r="79" spans="1:38">
      <c r="A79" s="27" t="s">
        <v>26</v>
      </c>
      <c r="Z79" s="11"/>
      <c r="AA79" s="11"/>
      <c r="AB79" s="11"/>
      <c r="AC79" s="11"/>
      <c r="AD79" s="11"/>
      <c r="AE79" s="11"/>
      <c r="AF79" s="11"/>
      <c r="AG79" s="11"/>
    </row>
    <row r="80" spans="1:38">
      <c r="A80" s="1" t="s">
        <v>37</v>
      </c>
      <c r="B80" s="26"/>
      <c r="C80" s="11"/>
      <c r="D80" s="11"/>
      <c r="E80" s="11"/>
      <c r="F80" s="11"/>
      <c r="G80" s="11"/>
      <c r="Z80" s="11"/>
      <c r="AA80" s="11"/>
      <c r="AB80" s="11"/>
      <c r="AC80" s="11"/>
      <c r="AD80" s="11"/>
      <c r="AE80" s="11"/>
      <c r="AF80" s="11"/>
      <c r="AG80" s="11"/>
    </row>
    <row r="81" spans="1:36">
      <c r="A81" s="53" t="s">
        <v>0</v>
      </c>
      <c r="B81" s="56" t="s">
        <v>1</v>
      </c>
      <c r="C81" s="58" t="s">
        <v>2</v>
      </c>
      <c r="D81" s="58" t="s">
        <v>1</v>
      </c>
      <c r="E81" s="58" t="s">
        <v>2</v>
      </c>
      <c r="F81" s="58" t="s">
        <v>1</v>
      </c>
      <c r="G81" s="58" t="s">
        <v>2</v>
      </c>
      <c r="H81" s="56" t="s">
        <v>1</v>
      </c>
      <c r="I81" s="58" t="s">
        <v>2</v>
      </c>
      <c r="J81" s="58" t="s">
        <v>1</v>
      </c>
      <c r="K81" s="58" t="s">
        <v>2</v>
      </c>
      <c r="L81" s="58" t="s">
        <v>1</v>
      </c>
      <c r="M81" s="58" t="s">
        <v>2</v>
      </c>
      <c r="N81" s="56" t="s">
        <v>3</v>
      </c>
      <c r="O81" s="58" t="s">
        <v>4</v>
      </c>
      <c r="P81" s="53" t="s">
        <v>8</v>
      </c>
      <c r="Q81" s="56" t="s">
        <v>9</v>
      </c>
      <c r="R81" s="58" t="s">
        <v>8</v>
      </c>
      <c r="S81" s="58" t="s">
        <v>9</v>
      </c>
      <c r="T81" s="58" t="s">
        <v>8</v>
      </c>
      <c r="U81" s="58" t="s">
        <v>9</v>
      </c>
      <c r="V81" s="58" t="s">
        <v>28</v>
      </c>
      <c r="W81" s="56" t="s">
        <v>29</v>
      </c>
      <c r="X81" s="58" t="s">
        <v>28</v>
      </c>
      <c r="Y81" s="58" t="s">
        <v>29</v>
      </c>
      <c r="Z81" s="58" t="s">
        <v>28</v>
      </c>
      <c r="AA81" s="58" t="s">
        <v>29</v>
      </c>
      <c r="AB81" s="58" t="s">
        <v>42</v>
      </c>
      <c r="AC81" s="56" t="s">
        <v>43</v>
      </c>
      <c r="AD81" s="58" t="s">
        <v>42</v>
      </c>
      <c r="AE81" s="61" t="s">
        <v>43</v>
      </c>
      <c r="AF81" s="58" t="s">
        <v>42</v>
      </c>
      <c r="AG81" s="58" t="s">
        <v>43</v>
      </c>
      <c r="AH81" s="58" t="s">
        <v>5</v>
      </c>
      <c r="AI81" s="53" t="s">
        <v>6</v>
      </c>
      <c r="AJ81" s="56" t="s">
        <v>7</v>
      </c>
    </row>
    <row r="82" spans="1:36">
      <c r="A82" s="110">
        <v>41365</v>
      </c>
      <c r="B82" s="109">
        <v>46</v>
      </c>
      <c r="C82" s="9">
        <v>2</v>
      </c>
      <c r="D82" s="9">
        <v>16</v>
      </c>
      <c r="E82" s="9">
        <v>0</v>
      </c>
      <c r="F82" s="9">
        <v>11</v>
      </c>
      <c r="G82" s="9">
        <v>1</v>
      </c>
      <c r="H82" s="9">
        <v>156</v>
      </c>
      <c r="I82" s="9">
        <v>5</v>
      </c>
      <c r="J82" s="9">
        <v>99</v>
      </c>
      <c r="K82" s="9">
        <v>7</v>
      </c>
      <c r="L82" s="9">
        <v>221</v>
      </c>
      <c r="M82" s="9">
        <v>15</v>
      </c>
      <c r="N82" s="109">
        <v>0</v>
      </c>
      <c r="O82" s="9">
        <v>0</v>
      </c>
      <c r="P82" s="9">
        <v>47</v>
      </c>
      <c r="Q82" s="9">
        <v>0</v>
      </c>
      <c r="R82" s="9">
        <v>34</v>
      </c>
      <c r="S82" s="9">
        <v>2</v>
      </c>
      <c r="T82" s="9">
        <v>149</v>
      </c>
      <c r="U82" s="9">
        <v>6</v>
      </c>
      <c r="V82" s="9">
        <v>3</v>
      </c>
      <c r="W82" s="9">
        <v>1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4</v>
      </c>
      <c r="AE82" s="9">
        <v>0</v>
      </c>
      <c r="AF82" s="9">
        <v>0</v>
      </c>
      <c r="AG82" s="9">
        <v>0</v>
      </c>
      <c r="AH82" s="9"/>
      <c r="AI82" s="9" t="s">
        <v>64</v>
      </c>
      <c r="AJ82" s="9"/>
    </row>
    <row r="83" spans="1:36">
      <c r="A83" s="28">
        <v>41366</v>
      </c>
      <c r="B83" s="10">
        <v>72</v>
      </c>
      <c r="C83" s="11">
        <v>4</v>
      </c>
      <c r="D83" s="11">
        <v>48</v>
      </c>
      <c r="E83" s="11">
        <v>9</v>
      </c>
      <c r="F83" s="11">
        <v>23</v>
      </c>
      <c r="G83" s="18">
        <v>0</v>
      </c>
      <c r="H83" s="13">
        <v>192</v>
      </c>
      <c r="I83" s="11">
        <v>7</v>
      </c>
      <c r="J83" s="11">
        <v>114</v>
      </c>
      <c r="K83" s="11">
        <v>2</v>
      </c>
      <c r="L83" s="11">
        <v>44</v>
      </c>
      <c r="M83" s="11">
        <v>0</v>
      </c>
      <c r="N83" s="10">
        <v>0</v>
      </c>
      <c r="O83" s="13">
        <v>0</v>
      </c>
      <c r="P83" s="12">
        <v>74</v>
      </c>
      <c r="Q83" s="11">
        <v>2</v>
      </c>
      <c r="R83" s="11">
        <v>61</v>
      </c>
      <c r="S83" s="11">
        <v>3</v>
      </c>
      <c r="T83" s="11">
        <v>80</v>
      </c>
      <c r="U83" s="11">
        <v>3</v>
      </c>
      <c r="V83" s="12">
        <v>1</v>
      </c>
      <c r="W83" s="29">
        <v>0</v>
      </c>
      <c r="X83" s="11">
        <v>0</v>
      </c>
      <c r="Y83" s="10">
        <v>0</v>
      </c>
      <c r="Z83" s="29">
        <v>5</v>
      </c>
      <c r="AA83" s="29">
        <v>0</v>
      </c>
      <c r="AB83" s="12">
        <v>25</v>
      </c>
      <c r="AC83" s="29">
        <v>0</v>
      </c>
      <c r="AD83" s="29">
        <v>13</v>
      </c>
      <c r="AE83" s="29">
        <v>0</v>
      </c>
      <c r="AF83" s="29">
        <v>13</v>
      </c>
      <c r="AG83" s="29">
        <v>2</v>
      </c>
      <c r="AH83" s="36"/>
      <c r="AI83" s="12" t="s">
        <v>63</v>
      </c>
      <c r="AJ83" s="18"/>
    </row>
    <row r="84" spans="1:36">
      <c r="A84" s="28">
        <v>41373</v>
      </c>
      <c r="B84" s="13">
        <v>51</v>
      </c>
      <c r="C84" s="11">
        <v>1</v>
      </c>
      <c r="D84" s="11">
        <v>13</v>
      </c>
      <c r="E84" s="11">
        <v>0</v>
      </c>
      <c r="F84" s="11">
        <v>27</v>
      </c>
      <c r="G84" s="16">
        <v>3</v>
      </c>
      <c r="H84" s="13">
        <v>24</v>
      </c>
      <c r="I84" s="11">
        <v>0</v>
      </c>
      <c r="J84" s="11">
        <v>6</v>
      </c>
      <c r="K84" s="11">
        <v>1</v>
      </c>
      <c r="L84" s="11">
        <v>7</v>
      </c>
      <c r="M84" s="11">
        <v>1</v>
      </c>
      <c r="N84" s="13">
        <v>32</v>
      </c>
      <c r="O84" s="13">
        <v>7</v>
      </c>
      <c r="P84" s="13">
        <v>96</v>
      </c>
      <c r="Q84" s="11">
        <v>3</v>
      </c>
      <c r="R84" s="11">
        <v>78</v>
      </c>
      <c r="S84" s="11">
        <v>2</v>
      </c>
      <c r="T84" s="11">
        <v>37</v>
      </c>
      <c r="U84" s="11">
        <v>0</v>
      </c>
      <c r="V84" s="13">
        <v>53</v>
      </c>
      <c r="W84" s="13">
        <v>2</v>
      </c>
      <c r="X84" s="11">
        <v>33</v>
      </c>
      <c r="Y84" s="13">
        <v>2</v>
      </c>
      <c r="Z84" s="13">
        <v>17</v>
      </c>
      <c r="AA84" s="13">
        <v>0</v>
      </c>
      <c r="AB84" s="13">
        <v>2</v>
      </c>
      <c r="AC84" s="13">
        <v>1</v>
      </c>
      <c r="AD84" s="13">
        <v>4</v>
      </c>
      <c r="AE84" s="13">
        <v>0</v>
      </c>
      <c r="AF84" s="13">
        <v>4</v>
      </c>
      <c r="AG84" s="13">
        <v>0</v>
      </c>
      <c r="AH84" s="37"/>
      <c r="AI84" s="95" t="s">
        <v>61</v>
      </c>
      <c r="AJ84" s="16"/>
    </row>
    <row r="85" spans="1:36" ht="15">
      <c r="A85" s="8">
        <v>41374</v>
      </c>
      <c r="B85" s="44">
        <v>43</v>
      </c>
      <c r="C85" s="44">
        <v>1</v>
      </c>
      <c r="D85" s="44">
        <v>17</v>
      </c>
      <c r="E85" s="44">
        <v>2</v>
      </c>
      <c r="F85" s="44">
        <v>12</v>
      </c>
      <c r="G85" s="16">
        <v>0</v>
      </c>
      <c r="H85" s="44">
        <v>2</v>
      </c>
      <c r="I85" s="44">
        <v>1</v>
      </c>
      <c r="J85" s="44">
        <v>8</v>
      </c>
      <c r="K85" s="44">
        <v>0</v>
      </c>
      <c r="L85" s="44">
        <v>10</v>
      </c>
      <c r="M85" s="44">
        <v>0</v>
      </c>
      <c r="N85" s="63">
        <v>0</v>
      </c>
      <c r="O85" s="16">
        <v>0</v>
      </c>
      <c r="P85" s="44">
        <v>4</v>
      </c>
      <c r="Q85" s="44">
        <v>1</v>
      </c>
      <c r="R85" s="44">
        <v>1</v>
      </c>
      <c r="S85" s="44">
        <v>0</v>
      </c>
      <c r="T85" s="44">
        <v>2</v>
      </c>
      <c r="U85" s="16">
        <v>1</v>
      </c>
      <c r="V85" s="44">
        <v>134</v>
      </c>
      <c r="W85" s="44">
        <v>2</v>
      </c>
      <c r="X85" s="44">
        <v>18</v>
      </c>
      <c r="Y85" s="44">
        <v>1</v>
      </c>
      <c r="Z85" s="44">
        <v>24</v>
      </c>
      <c r="AA85" s="16">
        <v>4</v>
      </c>
      <c r="AB85" s="44">
        <v>3</v>
      </c>
      <c r="AC85" s="44">
        <v>0</v>
      </c>
      <c r="AD85" s="44">
        <v>2</v>
      </c>
      <c r="AE85" s="44">
        <v>0</v>
      </c>
      <c r="AF85" s="44">
        <v>4</v>
      </c>
      <c r="AG85" s="44">
        <v>1</v>
      </c>
      <c r="AH85" s="37"/>
      <c r="AI85" s="95" t="s">
        <v>59</v>
      </c>
      <c r="AJ85" s="16"/>
    </row>
    <row r="86" spans="1:36">
      <c r="A86" s="7">
        <v>41381</v>
      </c>
      <c r="B86" s="71">
        <v>46</v>
      </c>
      <c r="C86" s="71">
        <v>1</v>
      </c>
      <c r="D86" s="71">
        <v>33</v>
      </c>
      <c r="E86" s="71">
        <v>0</v>
      </c>
      <c r="F86" s="71">
        <v>6</v>
      </c>
      <c r="G86" s="16">
        <v>0</v>
      </c>
      <c r="H86" s="71">
        <v>185</v>
      </c>
      <c r="I86" s="71">
        <v>8</v>
      </c>
      <c r="J86" s="71">
        <v>121</v>
      </c>
      <c r="K86" s="71">
        <v>8</v>
      </c>
      <c r="L86" s="71">
        <v>89</v>
      </c>
      <c r="M86" s="16">
        <v>2</v>
      </c>
      <c r="N86" s="71">
        <v>90</v>
      </c>
      <c r="O86" s="16">
        <v>14</v>
      </c>
      <c r="P86" s="71">
        <v>4</v>
      </c>
      <c r="Q86" s="71">
        <v>3</v>
      </c>
      <c r="R86" s="71">
        <v>1</v>
      </c>
      <c r="S86" s="71">
        <v>0</v>
      </c>
      <c r="T86" s="71">
        <v>21</v>
      </c>
      <c r="U86" s="16">
        <v>3</v>
      </c>
      <c r="V86" s="71">
        <v>7</v>
      </c>
      <c r="W86" s="71">
        <v>0</v>
      </c>
      <c r="X86" s="71">
        <v>4</v>
      </c>
      <c r="Y86" s="71">
        <v>2</v>
      </c>
      <c r="Z86" s="71">
        <v>5</v>
      </c>
      <c r="AA86" s="16">
        <v>0</v>
      </c>
      <c r="AB86" s="71">
        <v>33</v>
      </c>
      <c r="AC86" s="71">
        <v>0</v>
      </c>
      <c r="AD86" s="71">
        <v>14</v>
      </c>
      <c r="AE86" s="71">
        <v>0</v>
      </c>
      <c r="AF86" s="71">
        <v>22</v>
      </c>
      <c r="AG86" s="16">
        <v>0</v>
      </c>
      <c r="AH86" s="7"/>
      <c r="AI86" s="13" t="s">
        <v>68</v>
      </c>
      <c r="AJ86" s="16"/>
    </row>
    <row r="87" spans="1:36" ht="15">
      <c r="A87" s="5">
        <v>41382</v>
      </c>
      <c r="B87" s="63">
        <v>25</v>
      </c>
      <c r="C87" s="63">
        <v>4</v>
      </c>
      <c r="D87" s="63">
        <v>27</v>
      </c>
      <c r="E87" s="63">
        <v>2</v>
      </c>
      <c r="F87" s="63">
        <v>106</v>
      </c>
      <c r="G87" s="16">
        <v>0</v>
      </c>
      <c r="H87" s="63">
        <v>72</v>
      </c>
      <c r="I87" s="63">
        <v>8</v>
      </c>
      <c r="J87" s="63">
        <v>54</v>
      </c>
      <c r="K87" s="63">
        <v>13</v>
      </c>
      <c r="L87" s="63">
        <v>21</v>
      </c>
      <c r="M87" s="16">
        <v>3</v>
      </c>
      <c r="N87" s="63">
        <v>52</v>
      </c>
      <c r="O87" s="16">
        <v>21</v>
      </c>
      <c r="P87" s="70">
        <v>16</v>
      </c>
      <c r="Q87" s="70">
        <v>3</v>
      </c>
      <c r="R87" s="70">
        <v>20</v>
      </c>
      <c r="S87" s="70">
        <v>4</v>
      </c>
      <c r="T87" s="70">
        <v>28</v>
      </c>
      <c r="U87" s="16">
        <v>3</v>
      </c>
      <c r="V87" s="70">
        <v>3</v>
      </c>
      <c r="W87" s="70">
        <v>0</v>
      </c>
      <c r="X87" s="70">
        <v>7</v>
      </c>
      <c r="Y87" s="70">
        <v>2</v>
      </c>
      <c r="Z87" s="70">
        <v>8</v>
      </c>
      <c r="AA87" s="16">
        <v>2</v>
      </c>
      <c r="AB87" s="70">
        <v>3</v>
      </c>
      <c r="AC87" s="70">
        <v>0</v>
      </c>
      <c r="AD87" s="70">
        <v>3</v>
      </c>
      <c r="AE87" s="70">
        <v>1</v>
      </c>
      <c r="AF87" s="70">
        <v>1</v>
      </c>
      <c r="AG87" s="16">
        <v>0</v>
      </c>
      <c r="AH87" s="7"/>
      <c r="AI87" s="95" t="s">
        <v>72</v>
      </c>
      <c r="AJ87" s="16"/>
    </row>
    <row r="88" spans="1:36" ht="15">
      <c r="A88" s="5">
        <v>41388</v>
      </c>
      <c r="B88" s="75">
        <v>36</v>
      </c>
      <c r="C88" s="75">
        <v>10</v>
      </c>
      <c r="D88" s="75">
        <v>23</v>
      </c>
      <c r="E88" s="75">
        <v>3</v>
      </c>
      <c r="F88" s="75">
        <v>21</v>
      </c>
      <c r="G88" s="16">
        <v>1</v>
      </c>
      <c r="H88" s="75">
        <v>110</v>
      </c>
      <c r="I88" s="75">
        <v>1</v>
      </c>
      <c r="J88" s="75">
        <v>0</v>
      </c>
      <c r="K88" s="75">
        <v>0</v>
      </c>
      <c r="L88" s="75">
        <v>0</v>
      </c>
      <c r="M88" s="16">
        <v>0</v>
      </c>
      <c r="N88" s="75">
        <v>2</v>
      </c>
      <c r="O88" s="13">
        <v>0</v>
      </c>
      <c r="P88" s="96">
        <v>25</v>
      </c>
      <c r="Q88" s="96">
        <v>1</v>
      </c>
      <c r="R88" s="96">
        <v>29</v>
      </c>
      <c r="S88" s="96">
        <v>0</v>
      </c>
      <c r="T88" s="96">
        <v>30</v>
      </c>
      <c r="U88" s="13">
        <v>1</v>
      </c>
      <c r="V88" s="96">
        <v>24</v>
      </c>
      <c r="W88" s="96">
        <v>2</v>
      </c>
      <c r="X88" s="96">
        <v>21</v>
      </c>
      <c r="Y88" s="96">
        <v>1</v>
      </c>
      <c r="Z88" s="96">
        <v>21</v>
      </c>
      <c r="AA88" s="13">
        <v>0</v>
      </c>
      <c r="AB88" s="96">
        <v>38</v>
      </c>
      <c r="AC88" s="96">
        <v>1</v>
      </c>
      <c r="AD88" s="96">
        <v>19</v>
      </c>
      <c r="AE88" s="96">
        <v>2</v>
      </c>
      <c r="AF88" s="96">
        <v>19</v>
      </c>
      <c r="AG88" s="13">
        <v>1</v>
      </c>
      <c r="AH88" s="7"/>
      <c r="AI88" s="13" t="s">
        <v>77</v>
      </c>
      <c r="AJ88" s="16"/>
    </row>
    <row r="89" spans="1:36">
      <c r="A89" s="5">
        <v>41390</v>
      </c>
      <c r="B89" s="10">
        <v>197</v>
      </c>
      <c r="C89" s="11">
        <v>31</v>
      </c>
      <c r="D89" s="11">
        <v>157</v>
      </c>
      <c r="E89" s="11">
        <v>22</v>
      </c>
      <c r="F89" s="11">
        <v>107</v>
      </c>
      <c r="G89" s="16">
        <v>22</v>
      </c>
      <c r="H89" s="13">
        <v>5</v>
      </c>
      <c r="I89" s="11">
        <v>0</v>
      </c>
      <c r="J89" s="11">
        <v>15</v>
      </c>
      <c r="K89" s="11">
        <v>2</v>
      </c>
      <c r="L89" s="11">
        <v>9</v>
      </c>
      <c r="M89" s="16">
        <v>1</v>
      </c>
      <c r="N89" s="10">
        <v>0</v>
      </c>
      <c r="O89" s="13">
        <v>0</v>
      </c>
      <c r="P89" s="10">
        <v>12</v>
      </c>
      <c r="Q89" s="11">
        <v>1</v>
      </c>
      <c r="R89" s="11">
        <v>9</v>
      </c>
      <c r="S89" s="11">
        <v>1</v>
      </c>
      <c r="T89" s="11">
        <v>5</v>
      </c>
      <c r="U89" s="11">
        <v>0</v>
      </c>
      <c r="V89" s="10">
        <v>430</v>
      </c>
      <c r="W89" s="13">
        <v>24</v>
      </c>
      <c r="X89" s="13">
        <v>85</v>
      </c>
      <c r="Y89" s="13">
        <v>5</v>
      </c>
      <c r="Z89" s="13">
        <v>26</v>
      </c>
      <c r="AA89" s="13">
        <v>3</v>
      </c>
      <c r="AB89" s="10">
        <v>244</v>
      </c>
      <c r="AC89" s="13">
        <v>4</v>
      </c>
      <c r="AD89" s="13">
        <v>30</v>
      </c>
      <c r="AE89" s="13">
        <v>4</v>
      </c>
      <c r="AF89" s="13">
        <v>48</v>
      </c>
      <c r="AG89" s="13">
        <v>1</v>
      </c>
      <c r="AH89" s="37"/>
      <c r="AI89" s="95" t="s">
        <v>76</v>
      </c>
      <c r="AJ89" s="16"/>
    </row>
    <row r="90" spans="1:36">
      <c r="A90" s="5">
        <v>41393</v>
      </c>
      <c r="B90" s="10">
        <v>3</v>
      </c>
      <c r="C90" s="11">
        <v>0</v>
      </c>
      <c r="D90" s="11">
        <v>14</v>
      </c>
      <c r="E90" s="11">
        <v>0</v>
      </c>
      <c r="F90" s="11">
        <v>10</v>
      </c>
      <c r="G90" s="16">
        <v>1</v>
      </c>
      <c r="H90" s="13">
        <v>20</v>
      </c>
      <c r="I90" s="11">
        <v>1</v>
      </c>
      <c r="J90" s="11">
        <v>29</v>
      </c>
      <c r="K90" s="11">
        <v>1</v>
      </c>
      <c r="L90" s="11">
        <v>51</v>
      </c>
      <c r="M90" s="11">
        <v>1</v>
      </c>
      <c r="N90" s="10">
        <v>0</v>
      </c>
      <c r="O90" s="13">
        <v>0</v>
      </c>
      <c r="P90" s="10">
        <v>80</v>
      </c>
      <c r="Q90" s="11">
        <v>10</v>
      </c>
      <c r="R90" s="11">
        <v>183</v>
      </c>
      <c r="S90" s="11">
        <v>18</v>
      </c>
      <c r="T90" s="11">
        <v>108</v>
      </c>
      <c r="U90" s="11">
        <v>9</v>
      </c>
      <c r="V90" s="10">
        <v>6</v>
      </c>
      <c r="W90" s="13">
        <v>1</v>
      </c>
      <c r="X90" s="13">
        <v>7</v>
      </c>
      <c r="Y90" s="13">
        <v>1</v>
      </c>
      <c r="Z90" s="13">
        <v>10</v>
      </c>
      <c r="AA90" s="13">
        <v>1</v>
      </c>
      <c r="AB90" s="10">
        <v>9</v>
      </c>
      <c r="AC90" s="13">
        <v>0</v>
      </c>
      <c r="AD90" s="13">
        <v>1</v>
      </c>
      <c r="AE90" s="13">
        <v>0</v>
      </c>
      <c r="AF90" s="13">
        <v>10</v>
      </c>
      <c r="AG90" s="13">
        <v>0</v>
      </c>
      <c r="AH90" s="37"/>
      <c r="AI90" s="2" t="s">
        <v>80</v>
      </c>
      <c r="AJ90" s="16"/>
    </row>
    <row r="91" spans="1:36">
      <c r="A91" s="5">
        <v>41397</v>
      </c>
      <c r="B91" s="10">
        <v>77</v>
      </c>
      <c r="C91" s="11">
        <v>3</v>
      </c>
      <c r="D91" s="11">
        <v>5</v>
      </c>
      <c r="E91" s="11">
        <v>0</v>
      </c>
      <c r="F91" s="11">
        <v>2</v>
      </c>
      <c r="G91" s="16">
        <v>0</v>
      </c>
      <c r="H91" s="13">
        <v>126</v>
      </c>
      <c r="I91" s="11">
        <v>2</v>
      </c>
      <c r="J91" s="11">
        <v>29</v>
      </c>
      <c r="K91" s="11">
        <v>2</v>
      </c>
      <c r="L91" s="11">
        <v>18</v>
      </c>
      <c r="M91" s="11">
        <v>0</v>
      </c>
      <c r="N91" s="10">
        <v>92</v>
      </c>
      <c r="O91" s="13">
        <v>16</v>
      </c>
      <c r="P91" s="10">
        <v>27</v>
      </c>
      <c r="Q91" s="11">
        <v>2</v>
      </c>
      <c r="R91" s="11">
        <v>27</v>
      </c>
      <c r="S91" s="11">
        <v>1</v>
      </c>
      <c r="T91" s="11">
        <v>54</v>
      </c>
      <c r="U91" s="11">
        <v>3</v>
      </c>
      <c r="V91" s="10">
        <v>209</v>
      </c>
      <c r="W91" s="13">
        <v>4</v>
      </c>
      <c r="X91" s="13">
        <v>123</v>
      </c>
      <c r="Y91" s="13">
        <v>5</v>
      </c>
      <c r="Z91" s="13">
        <v>128</v>
      </c>
      <c r="AA91" s="13">
        <v>2</v>
      </c>
      <c r="AB91" s="10">
        <v>0</v>
      </c>
      <c r="AC91" s="13">
        <v>0</v>
      </c>
      <c r="AD91" s="13">
        <v>12</v>
      </c>
      <c r="AE91" s="13">
        <v>2</v>
      </c>
      <c r="AF91" s="13">
        <v>50</v>
      </c>
      <c r="AG91" s="13">
        <v>0</v>
      </c>
      <c r="AH91" s="37"/>
      <c r="AI91" s="95" t="s">
        <v>73</v>
      </c>
      <c r="AJ91" s="72"/>
    </row>
    <row r="92" spans="1:36">
      <c r="A92" s="5">
        <v>41402</v>
      </c>
      <c r="B92" s="10">
        <v>27</v>
      </c>
      <c r="C92" s="11">
        <v>1</v>
      </c>
      <c r="D92" s="11">
        <v>44</v>
      </c>
      <c r="E92" s="11">
        <v>2</v>
      </c>
      <c r="F92" s="11">
        <v>20</v>
      </c>
      <c r="G92" s="16">
        <v>1</v>
      </c>
      <c r="H92" s="13">
        <v>3</v>
      </c>
      <c r="I92" s="11">
        <v>1</v>
      </c>
      <c r="J92" s="11">
        <v>1</v>
      </c>
      <c r="K92" s="11">
        <v>0</v>
      </c>
      <c r="L92" s="11">
        <v>0</v>
      </c>
      <c r="M92" s="11">
        <v>0</v>
      </c>
      <c r="N92" s="10">
        <v>4</v>
      </c>
      <c r="O92" s="13">
        <v>4</v>
      </c>
      <c r="P92" s="10">
        <v>23</v>
      </c>
      <c r="Q92" s="11">
        <v>1</v>
      </c>
      <c r="R92" s="11">
        <v>6</v>
      </c>
      <c r="S92" s="11">
        <v>0</v>
      </c>
      <c r="T92" s="11">
        <v>17</v>
      </c>
      <c r="U92" s="11">
        <v>2</v>
      </c>
      <c r="V92" s="10">
        <v>259</v>
      </c>
      <c r="W92" s="13">
        <v>6</v>
      </c>
      <c r="X92" s="13">
        <v>29</v>
      </c>
      <c r="Y92" s="13">
        <v>0</v>
      </c>
      <c r="Z92" s="13">
        <v>26</v>
      </c>
      <c r="AA92" s="13">
        <v>1</v>
      </c>
      <c r="AB92" s="10">
        <v>0</v>
      </c>
      <c r="AC92" s="13">
        <v>0</v>
      </c>
      <c r="AD92" s="13">
        <v>20</v>
      </c>
      <c r="AE92" s="13">
        <v>10</v>
      </c>
      <c r="AF92" s="13">
        <v>0</v>
      </c>
      <c r="AG92" s="13">
        <v>0</v>
      </c>
      <c r="AH92" s="37"/>
      <c r="AI92" s="95" t="s">
        <v>81</v>
      </c>
      <c r="AJ92" s="16"/>
    </row>
    <row r="93" spans="1:36">
      <c r="A93" s="5">
        <v>41403</v>
      </c>
      <c r="B93" s="10">
        <v>14</v>
      </c>
      <c r="C93" s="11">
        <v>1</v>
      </c>
      <c r="D93" s="11">
        <v>2</v>
      </c>
      <c r="E93" s="11">
        <v>0</v>
      </c>
      <c r="F93" s="11">
        <v>1</v>
      </c>
      <c r="G93" s="16">
        <v>1</v>
      </c>
      <c r="H93" s="13">
        <v>54</v>
      </c>
      <c r="I93" s="13">
        <v>1</v>
      </c>
      <c r="J93" s="13">
        <v>261</v>
      </c>
      <c r="K93" s="13">
        <v>6</v>
      </c>
      <c r="L93" s="13">
        <v>59</v>
      </c>
      <c r="M93" s="13">
        <v>2</v>
      </c>
      <c r="N93" s="10">
        <v>2</v>
      </c>
      <c r="O93" s="13">
        <v>0</v>
      </c>
      <c r="P93" s="10">
        <v>13</v>
      </c>
      <c r="Q93" s="11">
        <v>1</v>
      </c>
      <c r="R93" s="11">
        <v>9</v>
      </c>
      <c r="S93" s="11">
        <v>0</v>
      </c>
      <c r="T93" s="11">
        <v>4</v>
      </c>
      <c r="U93" s="11">
        <v>1</v>
      </c>
      <c r="V93" s="10">
        <v>12</v>
      </c>
      <c r="W93" s="13">
        <v>0</v>
      </c>
      <c r="X93" s="13">
        <v>10</v>
      </c>
      <c r="Y93" s="13">
        <v>4</v>
      </c>
      <c r="Z93" s="13">
        <v>1</v>
      </c>
      <c r="AA93" s="13">
        <v>0</v>
      </c>
      <c r="AB93" s="10">
        <v>7</v>
      </c>
      <c r="AC93" s="13">
        <v>1</v>
      </c>
      <c r="AD93" s="13">
        <v>1</v>
      </c>
      <c r="AE93" s="13">
        <v>0</v>
      </c>
      <c r="AF93" s="13">
        <v>1</v>
      </c>
      <c r="AG93" s="13">
        <v>0</v>
      </c>
      <c r="AH93" s="37"/>
      <c r="AI93" s="13" t="s">
        <v>96</v>
      </c>
      <c r="AJ93" s="16"/>
    </row>
    <row r="94" spans="1:36">
      <c r="A94" s="5">
        <v>41409</v>
      </c>
      <c r="B94" s="10">
        <v>262</v>
      </c>
      <c r="C94" s="11">
        <v>2</v>
      </c>
      <c r="D94" s="11">
        <v>51</v>
      </c>
      <c r="E94" s="11">
        <v>0</v>
      </c>
      <c r="F94" s="11">
        <v>12</v>
      </c>
      <c r="G94" s="16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0">
        <v>1</v>
      </c>
      <c r="O94" s="13">
        <v>0</v>
      </c>
      <c r="P94" s="10">
        <v>97</v>
      </c>
      <c r="Q94" s="11">
        <v>4</v>
      </c>
      <c r="R94" s="11">
        <v>53</v>
      </c>
      <c r="S94" s="11">
        <v>2</v>
      </c>
      <c r="T94" s="11">
        <v>51</v>
      </c>
      <c r="U94" s="11">
        <v>1</v>
      </c>
      <c r="V94" s="10">
        <v>4</v>
      </c>
      <c r="W94" s="13">
        <v>0</v>
      </c>
      <c r="X94" s="13">
        <v>16</v>
      </c>
      <c r="Y94" s="13">
        <v>0</v>
      </c>
      <c r="Z94" s="13">
        <v>7</v>
      </c>
      <c r="AA94" s="13">
        <v>0</v>
      </c>
      <c r="AB94" s="10">
        <v>1</v>
      </c>
      <c r="AC94" s="13">
        <v>0</v>
      </c>
      <c r="AD94" s="13">
        <v>1</v>
      </c>
      <c r="AE94" s="13">
        <v>0</v>
      </c>
      <c r="AF94" s="13">
        <v>3</v>
      </c>
      <c r="AG94" s="13">
        <v>1</v>
      </c>
      <c r="AH94" s="37"/>
      <c r="AI94" s="95" t="s">
        <v>131</v>
      </c>
      <c r="AJ94" s="16"/>
    </row>
    <row r="95" spans="1:36">
      <c r="A95" s="5">
        <v>41417</v>
      </c>
      <c r="B95" s="10">
        <v>36</v>
      </c>
      <c r="C95" s="11">
        <v>2</v>
      </c>
      <c r="D95" s="11">
        <v>22</v>
      </c>
      <c r="E95" s="11">
        <v>1</v>
      </c>
      <c r="F95" s="11">
        <v>15</v>
      </c>
      <c r="G95" s="11">
        <v>1</v>
      </c>
      <c r="H95" s="10">
        <v>2</v>
      </c>
      <c r="I95" s="13">
        <v>1</v>
      </c>
      <c r="J95" s="13">
        <v>8</v>
      </c>
      <c r="K95" s="13">
        <v>0</v>
      </c>
      <c r="L95" s="13">
        <v>3</v>
      </c>
      <c r="M95" s="13">
        <v>0</v>
      </c>
      <c r="N95" s="10">
        <v>46</v>
      </c>
      <c r="O95" s="13">
        <v>23</v>
      </c>
      <c r="P95" s="13">
        <v>15</v>
      </c>
      <c r="Q95" s="13">
        <v>1</v>
      </c>
      <c r="R95" s="13">
        <v>12</v>
      </c>
      <c r="S95" s="13">
        <v>1</v>
      </c>
      <c r="T95" s="97">
        <v>8</v>
      </c>
      <c r="U95" s="13">
        <v>1</v>
      </c>
      <c r="V95" s="16">
        <v>11</v>
      </c>
      <c r="W95" s="11">
        <v>1</v>
      </c>
      <c r="X95" s="11">
        <v>50</v>
      </c>
      <c r="Y95" s="11">
        <v>2</v>
      </c>
      <c r="Z95" s="11">
        <v>7</v>
      </c>
      <c r="AA95" s="11">
        <v>0</v>
      </c>
      <c r="AB95" s="11">
        <v>14</v>
      </c>
      <c r="AC95" s="11">
        <v>1</v>
      </c>
      <c r="AD95" s="11">
        <v>40</v>
      </c>
      <c r="AE95" s="11">
        <v>2</v>
      </c>
      <c r="AF95" s="11">
        <v>15</v>
      </c>
      <c r="AG95" s="11">
        <v>2</v>
      </c>
      <c r="AI95" s="2" t="s">
        <v>143</v>
      </c>
    </row>
    <row r="96" spans="1:36">
      <c r="A96" s="5">
        <v>41418</v>
      </c>
      <c r="B96" s="10">
        <v>377</v>
      </c>
      <c r="C96" s="11">
        <v>5</v>
      </c>
      <c r="D96" s="11">
        <v>110</v>
      </c>
      <c r="E96" s="11">
        <v>0</v>
      </c>
      <c r="F96" s="11">
        <v>38</v>
      </c>
      <c r="G96" s="11">
        <v>3</v>
      </c>
      <c r="H96" s="13">
        <v>1</v>
      </c>
      <c r="I96" s="13">
        <v>0</v>
      </c>
      <c r="J96" s="13">
        <v>42</v>
      </c>
      <c r="K96" s="13">
        <v>1</v>
      </c>
      <c r="L96" s="13">
        <v>50</v>
      </c>
      <c r="M96" s="13">
        <v>3</v>
      </c>
      <c r="N96" s="10">
        <v>152</v>
      </c>
      <c r="O96" s="13">
        <v>15</v>
      </c>
      <c r="P96" s="13">
        <v>84</v>
      </c>
      <c r="Q96" s="13">
        <v>4</v>
      </c>
      <c r="R96" s="13">
        <v>84</v>
      </c>
      <c r="S96" s="13">
        <v>5</v>
      </c>
      <c r="T96" s="130">
        <v>39</v>
      </c>
      <c r="U96" s="13">
        <v>2</v>
      </c>
      <c r="V96" s="13">
        <v>0</v>
      </c>
      <c r="W96" s="11">
        <v>0</v>
      </c>
      <c r="X96" s="11">
        <v>12</v>
      </c>
      <c r="Y96" s="11">
        <v>0</v>
      </c>
      <c r="Z96" s="11">
        <v>2</v>
      </c>
      <c r="AA96" s="11">
        <v>0</v>
      </c>
      <c r="AB96" s="11">
        <v>18</v>
      </c>
      <c r="AC96" s="11">
        <v>0</v>
      </c>
      <c r="AD96" s="11">
        <v>19</v>
      </c>
      <c r="AE96" s="11">
        <v>1</v>
      </c>
      <c r="AF96" s="11">
        <v>36</v>
      </c>
      <c r="AG96" s="11">
        <v>2</v>
      </c>
      <c r="AI96" s="95" t="s">
        <v>154</v>
      </c>
    </row>
    <row r="97" spans="1:37">
      <c r="A97" s="89">
        <v>41424</v>
      </c>
      <c r="B97" s="10">
        <v>73</v>
      </c>
      <c r="C97" s="11">
        <v>14</v>
      </c>
      <c r="D97" s="11">
        <v>40</v>
      </c>
      <c r="E97" s="11">
        <v>7</v>
      </c>
      <c r="F97" s="11">
        <v>288</v>
      </c>
      <c r="G97" s="16">
        <v>8</v>
      </c>
      <c r="H97" s="13">
        <v>51</v>
      </c>
      <c r="I97" s="11">
        <v>8</v>
      </c>
      <c r="J97" s="11">
        <v>121</v>
      </c>
      <c r="K97" s="11">
        <v>8</v>
      </c>
      <c r="L97" s="11">
        <v>51</v>
      </c>
      <c r="M97" s="11">
        <v>2</v>
      </c>
      <c r="N97" s="10">
        <v>0</v>
      </c>
      <c r="O97" s="13">
        <v>0</v>
      </c>
      <c r="P97" s="10">
        <v>14</v>
      </c>
      <c r="Q97" s="11">
        <v>1</v>
      </c>
      <c r="R97" s="11">
        <v>24</v>
      </c>
      <c r="S97" s="11">
        <v>4</v>
      </c>
      <c r="T97" s="11">
        <v>32</v>
      </c>
      <c r="U97" s="11">
        <v>1</v>
      </c>
      <c r="V97" s="10">
        <v>10</v>
      </c>
      <c r="W97" s="13">
        <v>0</v>
      </c>
      <c r="X97" s="13">
        <v>5</v>
      </c>
      <c r="Y97" s="13">
        <v>0</v>
      </c>
      <c r="Z97" s="13">
        <v>5</v>
      </c>
      <c r="AA97" s="13">
        <v>1</v>
      </c>
      <c r="AB97" s="10">
        <v>12</v>
      </c>
      <c r="AC97" s="13">
        <v>0</v>
      </c>
      <c r="AD97" s="13">
        <v>17</v>
      </c>
      <c r="AE97" s="13">
        <v>0</v>
      </c>
      <c r="AF97" s="13">
        <v>9</v>
      </c>
      <c r="AG97" s="13">
        <v>1</v>
      </c>
      <c r="AH97" s="37"/>
      <c r="AI97" s="13" t="s">
        <v>140</v>
      </c>
      <c r="AJ97" s="16"/>
    </row>
    <row r="98" spans="1:37">
      <c r="A98" s="89">
        <v>41425</v>
      </c>
      <c r="B98" s="10">
        <v>289</v>
      </c>
      <c r="C98" s="11">
        <v>3</v>
      </c>
      <c r="D98" s="11">
        <v>188</v>
      </c>
      <c r="E98" s="11">
        <v>3</v>
      </c>
      <c r="F98" s="11">
        <v>88</v>
      </c>
      <c r="G98" s="16">
        <v>3</v>
      </c>
      <c r="H98" s="13">
        <v>2</v>
      </c>
      <c r="I98" s="11">
        <v>0</v>
      </c>
      <c r="J98" s="11">
        <v>90</v>
      </c>
      <c r="K98" s="11">
        <v>12</v>
      </c>
      <c r="L98" s="11">
        <v>16</v>
      </c>
      <c r="M98" s="11">
        <v>0</v>
      </c>
      <c r="N98" s="10">
        <v>1</v>
      </c>
      <c r="O98" s="13">
        <v>1</v>
      </c>
      <c r="P98" s="10">
        <v>113</v>
      </c>
      <c r="Q98" s="11">
        <v>20</v>
      </c>
      <c r="R98" s="11">
        <v>120</v>
      </c>
      <c r="S98" s="11">
        <v>11</v>
      </c>
      <c r="T98" s="11">
        <v>123</v>
      </c>
      <c r="U98" s="11">
        <v>14</v>
      </c>
      <c r="V98" s="10">
        <v>44</v>
      </c>
      <c r="W98" s="13">
        <v>7</v>
      </c>
      <c r="X98" s="13">
        <v>327</v>
      </c>
      <c r="Y98" s="13">
        <v>13</v>
      </c>
      <c r="Z98" s="13">
        <v>135</v>
      </c>
      <c r="AA98" s="13">
        <v>19</v>
      </c>
      <c r="AB98" s="10">
        <v>84</v>
      </c>
      <c r="AC98" s="13">
        <v>7</v>
      </c>
      <c r="AD98" s="13">
        <v>85</v>
      </c>
      <c r="AE98" s="13">
        <v>6</v>
      </c>
      <c r="AF98" s="13">
        <v>74</v>
      </c>
      <c r="AG98" s="13">
        <v>6</v>
      </c>
      <c r="AH98" s="77"/>
      <c r="AI98" s="13" t="s">
        <v>138</v>
      </c>
      <c r="AJ98" s="16"/>
    </row>
    <row r="99" spans="1:37">
      <c r="A99" s="5">
        <v>41431</v>
      </c>
      <c r="B99" s="10">
        <v>21</v>
      </c>
      <c r="C99" s="11">
        <v>0</v>
      </c>
      <c r="D99" s="11">
        <v>11</v>
      </c>
      <c r="E99" s="11">
        <v>1</v>
      </c>
      <c r="F99" s="11">
        <v>13</v>
      </c>
      <c r="G99" s="16">
        <v>1</v>
      </c>
      <c r="H99" s="13">
        <v>40</v>
      </c>
      <c r="I99" s="11">
        <v>3</v>
      </c>
      <c r="J99" s="11">
        <v>28</v>
      </c>
      <c r="K99" s="11">
        <v>3</v>
      </c>
      <c r="L99" s="11">
        <v>35</v>
      </c>
      <c r="M99" s="11">
        <v>4</v>
      </c>
      <c r="N99" s="10">
        <v>0</v>
      </c>
      <c r="O99" s="13">
        <v>0</v>
      </c>
      <c r="P99" s="10">
        <v>34</v>
      </c>
      <c r="Q99" s="11">
        <v>5</v>
      </c>
      <c r="R99" s="11">
        <v>20</v>
      </c>
      <c r="S99" s="11">
        <v>5</v>
      </c>
      <c r="T99" s="11">
        <v>30</v>
      </c>
      <c r="U99" s="11">
        <v>1</v>
      </c>
      <c r="V99" s="10">
        <v>91</v>
      </c>
      <c r="W99" s="13">
        <v>9</v>
      </c>
      <c r="X99" s="13">
        <v>196</v>
      </c>
      <c r="Y99" s="13">
        <v>2</v>
      </c>
      <c r="Z99" s="13">
        <v>56</v>
      </c>
      <c r="AA99" s="13">
        <v>1</v>
      </c>
      <c r="AB99" s="10">
        <v>4</v>
      </c>
      <c r="AC99" s="13">
        <v>0</v>
      </c>
      <c r="AD99" s="13">
        <v>9</v>
      </c>
      <c r="AE99" s="13">
        <v>0</v>
      </c>
      <c r="AF99" s="13">
        <v>7</v>
      </c>
      <c r="AG99" s="13">
        <v>0</v>
      </c>
      <c r="AH99" s="37"/>
      <c r="AI99" s="95" t="s">
        <v>108</v>
      </c>
      <c r="AJ99" s="16"/>
    </row>
    <row r="100" spans="1:37">
      <c r="A100" s="5">
        <v>41432</v>
      </c>
      <c r="B100" s="13">
        <v>109</v>
      </c>
      <c r="C100" s="11">
        <v>2</v>
      </c>
      <c r="D100" s="11">
        <v>107</v>
      </c>
      <c r="E100" s="11">
        <v>1</v>
      </c>
      <c r="F100" s="11">
        <v>36</v>
      </c>
      <c r="G100" s="16">
        <v>1</v>
      </c>
      <c r="H100" s="13">
        <v>342</v>
      </c>
      <c r="I100" s="11">
        <v>4</v>
      </c>
      <c r="J100" s="11">
        <v>46</v>
      </c>
      <c r="K100" s="11">
        <v>3</v>
      </c>
      <c r="L100" s="11">
        <v>16</v>
      </c>
      <c r="M100" s="11">
        <v>3</v>
      </c>
      <c r="N100" s="10">
        <v>1</v>
      </c>
      <c r="O100" s="13">
        <v>0</v>
      </c>
      <c r="P100" s="10">
        <v>9</v>
      </c>
      <c r="Q100" s="11">
        <v>0</v>
      </c>
      <c r="R100" s="11">
        <v>7</v>
      </c>
      <c r="S100" s="11">
        <v>0</v>
      </c>
      <c r="T100" s="11">
        <v>33</v>
      </c>
      <c r="U100" s="11">
        <v>0</v>
      </c>
      <c r="V100" s="10">
        <v>14</v>
      </c>
      <c r="W100" s="13">
        <v>0</v>
      </c>
      <c r="X100" s="13">
        <v>13</v>
      </c>
      <c r="Y100" s="13">
        <v>1</v>
      </c>
      <c r="Z100" s="13">
        <v>30</v>
      </c>
      <c r="AA100" s="13">
        <v>1</v>
      </c>
      <c r="AB100" s="10">
        <v>21</v>
      </c>
      <c r="AC100" s="13">
        <v>0</v>
      </c>
      <c r="AD100" s="13">
        <v>8</v>
      </c>
      <c r="AE100" s="13">
        <v>2</v>
      </c>
      <c r="AF100" s="13" t="s">
        <v>137</v>
      </c>
      <c r="AG100" s="13">
        <v>4</v>
      </c>
      <c r="AH100" s="37"/>
      <c r="AI100" s="95" t="s">
        <v>135</v>
      </c>
      <c r="AJ100" s="16"/>
    </row>
    <row r="101" spans="1:37">
      <c r="A101" s="5">
        <v>41437</v>
      </c>
      <c r="B101" s="11">
        <v>37</v>
      </c>
      <c r="C101" s="11">
        <v>1</v>
      </c>
      <c r="D101" s="11">
        <v>14</v>
      </c>
      <c r="E101" s="11">
        <v>1</v>
      </c>
      <c r="F101" s="11">
        <v>8</v>
      </c>
      <c r="G101" s="16">
        <v>0</v>
      </c>
      <c r="H101" s="10">
        <v>51</v>
      </c>
      <c r="I101" s="11">
        <v>0</v>
      </c>
      <c r="J101" s="11">
        <v>33</v>
      </c>
      <c r="K101" s="11">
        <v>2</v>
      </c>
      <c r="L101" s="11">
        <v>64</v>
      </c>
      <c r="M101" s="16">
        <v>3</v>
      </c>
      <c r="N101" s="10">
        <v>0</v>
      </c>
      <c r="O101" s="16">
        <v>0</v>
      </c>
      <c r="P101" s="10">
        <v>52</v>
      </c>
      <c r="Q101" s="11">
        <v>3</v>
      </c>
      <c r="R101" s="11">
        <v>15</v>
      </c>
      <c r="S101" s="11">
        <v>0</v>
      </c>
      <c r="T101" s="11">
        <v>4</v>
      </c>
      <c r="U101" s="16">
        <v>0</v>
      </c>
      <c r="V101" s="10">
        <v>56</v>
      </c>
      <c r="W101" s="11">
        <v>8</v>
      </c>
      <c r="X101" s="11">
        <v>11</v>
      </c>
      <c r="Y101" s="11">
        <v>2</v>
      </c>
      <c r="Z101" s="11">
        <v>0</v>
      </c>
      <c r="AA101" s="16">
        <v>0</v>
      </c>
      <c r="AB101" s="10">
        <v>2</v>
      </c>
      <c r="AC101" s="11">
        <v>0</v>
      </c>
      <c r="AD101" s="11">
        <v>0</v>
      </c>
      <c r="AE101" s="11">
        <v>0</v>
      </c>
      <c r="AF101" s="11">
        <v>4</v>
      </c>
      <c r="AG101" s="16">
        <v>0</v>
      </c>
      <c r="AH101" s="10"/>
      <c r="AI101" s="2" t="s">
        <v>103</v>
      </c>
      <c r="AJ101" s="16"/>
    </row>
    <row r="102" spans="1:37">
      <c r="A102" s="5">
        <v>41439</v>
      </c>
      <c r="B102" s="10">
        <v>119</v>
      </c>
      <c r="C102" s="11">
        <v>8</v>
      </c>
      <c r="D102" s="11">
        <v>60</v>
      </c>
      <c r="E102" s="11">
        <v>4</v>
      </c>
      <c r="F102" s="11">
        <v>59</v>
      </c>
      <c r="G102" s="16">
        <v>4</v>
      </c>
      <c r="H102" s="13">
        <v>98</v>
      </c>
      <c r="I102" s="11">
        <v>10</v>
      </c>
      <c r="J102" s="11">
        <v>133</v>
      </c>
      <c r="K102" s="11">
        <v>11</v>
      </c>
      <c r="L102" s="11">
        <v>139</v>
      </c>
      <c r="M102" s="16">
        <v>17</v>
      </c>
      <c r="N102" s="10">
        <v>0</v>
      </c>
      <c r="O102" s="16">
        <v>0</v>
      </c>
      <c r="P102" s="10">
        <v>148</v>
      </c>
      <c r="Q102" s="11">
        <v>8</v>
      </c>
      <c r="R102" s="11">
        <v>72</v>
      </c>
      <c r="S102" s="11">
        <v>2</v>
      </c>
      <c r="T102" s="11">
        <v>54</v>
      </c>
      <c r="U102" s="16">
        <v>4</v>
      </c>
      <c r="V102" s="10">
        <v>53</v>
      </c>
      <c r="W102" s="13">
        <v>4</v>
      </c>
      <c r="X102" s="13">
        <v>20</v>
      </c>
      <c r="Y102" s="13">
        <v>2</v>
      </c>
      <c r="Z102" s="13">
        <v>17</v>
      </c>
      <c r="AA102" s="16">
        <v>2</v>
      </c>
      <c r="AB102" s="10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37"/>
      <c r="AI102" s="11" t="s">
        <v>123</v>
      </c>
      <c r="AJ102" s="16"/>
    </row>
    <row r="103" spans="1:37">
      <c r="A103" s="5">
        <v>41445</v>
      </c>
      <c r="B103" s="10">
        <v>53</v>
      </c>
      <c r="C103" s="11">
        <v>6</v>
      </c>
      <c r="D103" s="11">
        <v>17</v>
      </c>
      <c r="E103" s="11">
        <v>0</v>
      </c>
      <c r="F103" s="11">
        <v>31</v>
      </c>
      <c r="G103" s="16">
        <v>5</v>
      </c>
      <c r="H103" s="13">
        <v>10</v>
      </c>
      <c r="I103" s="11">
        <v>0</v>
      </c>
      <c r="J103" s="11">
        <v>4</v>
      </c>
      <c r="K103" s="11">
        <v>0</v>
      </c>
      <c r="L103" s="11">
        <v>10</v>
      </c>
      <c r="M103" s="16">
        <v>0</v>
      </c>
      <c r="N103" s="10">
        <v>46</v>
      </c>
      <c r="O103" s="16">
        <v>5</v>
      </c>
      <c r="P103" s="10">
        <v>16</v>
      </c>
      <c r="Q103" s="11">
        <v>1</v>
      </c>
      <c r="R103" s="11">
        <v>58</v>
      </c>
      <c r="S103" s="11">
        <v>3</v>
      </c>
      <c r="T103" s="11">
        <v>45</v>
      </c>
      <c r="U103" s="16">
        <v>3</v>
      </c>
      <c r="V103" s="10">
        <v>45</v>
      </c>
      <c r="W103" s="13">
        <v>3</v>
      </c>
      <c r="X103" s="13">
        <v>36</v>
      </c>
      <c r="Y103" s="13">
        <v>4</v>
      </c>
      <c r="Z103" s="13">
        <v>47</v>
      </c>
      <c r="AA103" s="16">
        <v>5</v>
      </c>
      <c r="AB103" s="10">
        <v>280</v>
      </c>
      <c r="AC103" s="13">
        <v>8</v>
      </c>
      <c r="AD103" s="13">
        <v>260</v>
      </c>
      <c r="AE103" s="13">
        <v>12</v>
      </c>
      <c r="AF103" s="13">
        <v>437</v>
      </c>
      <c r="AG103" s="13">
        <v>18</v>
      </c>
      <c r="AH103" s="37"/>
      <c r="AI103" s="11" t="s">
        <v>146</v>
      </c>
      <c r="AJ103" s="16"/>
    </row>
    <row r="104" spans="1:37">
      <c r="A104" s="5">
        <v>41447</v>
      </c>
      <c r="B104" s="13">
        <v>175</v>
      </c>
      <c r="C104" s="11">
        <v>4</v>
      </c>
      <c r="D104" s="11">
        <v>31</v>
      </c>
      <c r="E104" s="11">
        <v>0</v>
      </c>
      <c r="F104" s="11">
        <v>14</v>
      </c>
      <c r="G104" s="16">
        <v>0</v>
      </c>
      <c r="H104" s="13">
        <v>42</v>
      </c>
      <c r="I104" s="11">
        <v>1</v>
      </c>
      <c r="J104" s="11">
        <v>22</v>
      </c>
      <c r="K104" s="11">
        <v>2</v>
      </c>
      <c r="L104" s="11">
        <v>15</v>
      </c>
      <c r="M104" s="16">
        <v>1</v>
      </c>
      <c r="N104" s="10">
        <v>29</v>
      </c>
      <c r="O104" s="16">
        <v>10</v>
      </c>
      <c r="P104" s="10">
        <v>7</v>
      </c>
      <c r="Q104" s="11">
        <v>0</v>
      </c>
      <c r="R104" s="11">
        <v>14</v>
      </c>
      <c r="S104" s="11">
        <v>0</v>
      </c>
      <c r="T104" s="11">
        <v>6</v>
      </c>
      <c r="U104" s="16">
        <v>1</v>
      </c>
      <c r="V104" s="10">
        <v>22</v>
      </c>
      <c r="W104" s="13">
        <v>2</v>
      </c>
      <c r="X104" s="13">
        <v>4</v>
      </c>
      <c r="Y104" s="13">
        <v>1</v>
      </c>
      <c r="Z104" s="13">
        <v>14</v>
      </c>
      <c r="AA104" s="16">
        <v>0</v>
      </c>
      <c r="AB104" s="13">
        <v>1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37"/>
      <c r="AI104" s="13" t="s">
        <v>133</v>
      </c>
      <c r="AJ104" s="16"/>
      <c r="AK104" s="10"/>
    </row>
    <row r="105" spans="1:37">
      <c r="A105" s="5">
        <v>41449</v>
      </c>
      <c r="B105" s="13">
        <v>174</v>
      </c>
      <c r="C105" s="11">
        <v>2</v>
      </c>
      <c r="D105" s="11">
        <v>14</v>
      </c>
      <c r="E105" s="11">
        <v>0</v>
      </c>
      <c r="F105" s="11">
        <v>27</v>
      </c>
      <c r="G105" s="16">
        <v>4</v>
      </c>
      <c r="H105" s="13">
        <v>61</v>
      </c>
      <c r="I105" s="11">
        <v>3</v>
      </c>
      <c r="J105" s="11">
        <v>26</v>
      </c>
      <c r="K105" s="11">
        <v>1</v>
      </c>
      <c r="L105" s="11">
        <v>16</v>
      </c>
      <c r="M105" s="16">
        <v>0</v>
      </c>
      <c r="N105" s="10">
        <v>1</v>
      </c>
      <c r="O105" s="16">
        <v>0</v>
      </c>
      <c r="P105" s="10">
        <v>3</v>
      </c>
      <c r="Q105" s="11">
        <v>0</v>
      </c>
      <c r="R105" s="11">
        <v>31</v>
      </c>
      <c r="S105" s="11">
        <v>0</v>
      </c>
      <c r="T105" s="11">
        <v>0</v>
      </c>
      <c r="U105" s="16">
        <v>0</v>
      </c>
      <c r="V105" s="10">
        <v>26</v>
      </c>
      <c r="W105" s="13">
        <v>3</v>
      </c>
      <c r="X105" s="13">
        <v>12</v>
      </c>
      <c r="Y105" s="13">
        <v>1</v>
      </c>
      <c r="Z105" s="13">
        <v>3</v>
      </c>
      <c r="AA105" s="16">
        <v>0</v>
      </c>
      <c r="AB105" s="13">
        <v>27</v>
      </c>
      <c r="AC105" s="13">
        <v>2</v>
      </c>
      <c r="AD105" s="13">
        <v>16</v>
      </c>
      <c r="AE105" s="13">
        <v>1</v>
      </c>
      <c r="AF105" s="13">
        <v>6</v>
      </c>
      <c r="AG105" s="13">
        <v>1</v>
      </c>
      <c r="AH105" s="37"/>
      <c r="AI105" s="11" t="s">
        <v>117</v>
      </c>
      <c r="AJ105" s="16"/>
      <c r="AK105" s="10"/>
    </row>
    <row r="106" spans="1:37" ht="15.75" thickBot="1">
      <c r="A106" s="108">
        <v>41452</v>
      </c>
      <c r="B106" s="82">
        <v>32</v>
      </c>
      <c r="C106" s="82">
        <v>2</v>
      </c>
      <c r="D106" s="82">
        <v>46</v>
      </c>
      <c r="E106" s="82">
        <v>1</v>
      </c>
      <c r="F106" s="82">
        <v>38</v>
      </c>
      <c r="G106" s="17">
        <v>0</v>
      </c>
      <c r="H106" s="82">
        <v>80</v>
      </c>
      <c r="I106" s="82">
        <v>5</v>
      </c>
      <c r="J106" s="82">
        <v>92</v>
      </c>
      <c r="K106" s="82">
        <v>7</v>
      </c>
      <c r="L106" s="82">
        <v>164</v>
      </c>
      <c r="M106" s="17">
        <v>7</v>
      </c>
      <c r="N106" s="84">
        <v>11</v>
      </c>
      <c r="O106" s="17">
        <v>6</v>
      </c>
      <c r="P106" s="82">
        <v>11</v>
      </c>
      <c r="Q106" s="82">
        <v>0</v>
      </c>
      <c r="R106" s="82">
        <v>27</v>
      </c>
      <c r="S106" s="82">
        <v>1</v>
      </c>
      <c r="T106" s="82">
        <v>14</v>
      </c>
      <c r="U106" s="17">
        <v>0</v>
      </c>
      <c r="V106" s="82">
        <v>17</v>
      </c>
      <c r="W106" s="82">
        <v>4</v>
      </c>
      <c r="X106" s="82">
        <v>9</v>
      </c>
      <c r="Y106" s="82">
        <v>0</v>
      </c>
      <c r="Z106" s="82">
        <v>4</v>
      </c>
      <c r="AA106" s="17">
        <v>0</v>
      </c>
      <c r="AB106" s="82">
        <v>2</v>
      </c>
      <c r="AC106" s="82">
        <v>0</v>
      </c>
      <c r="AD106" s="82">
        <v>4</v>
      </c>
      <c r="AE106" s="82">
        <v>0</v>
      </c>
      <c r="AF106" s="82">
        <v>1</v>
      </c>
      <c r="AG106" s="82">
        <v>1</v>
      </c>
      <c r="AH106" s="38"/>
      <c r="AI106" s="15" t="s">
        <v>132</v>
      </c>
      <c r="AJ106" s="17"/>
      <c r="AK106" s="10"/>
    </row>
    <row r="107" spans="1:37" ht="15">
      <c r="A107" s="7"/>
      <c r="B107" s="13">
        <f>COUNT(B82:AG106)</f>
        <v>799</v>
      </c>
      <c r="C107" s="13">
        <f>B107/2</f>
        <v>399.5</v>
      </c>
      <c r="D107" s="13">
        <f>16*25</f>
        <v>400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75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7"/>
      <c r="AI107" s="13"/>
      <c r="AJ107" s="13"/>
    </row>
    <row r="108" spans="1:37">
      <c r="A108" s="27" t="s">
        <v>25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spans="1:37">
      <c r="A109" s="1" t="s">
        <v>41</v>
      </c>
      <c r="B109" s="25"/>
      <c r="H109" s="11"/>
      <c r="Z109" s="11"/>
      <c r="AA109" s="11"/>
      <c r="AB109" s="11"/>
      <c r="AC109" s="11"/>
      <c r="AD109" s="11"/>
      <c r="AE109" s="11"/>
      <c r="AF109" s="11"/>
      <c r="AG109" s="11"/>
    </row>
    <row r="110" spans="1:37">
      <c r="A110" s="53" t="s">
        <v>0</v>
      </c>
      <c r="B110" s="55" t="s">
        <v>1</v>
      </c>
      <c r="C110" s="61" t="s">
        <v>2</v>
      </c>
      <c r="D110" s="61" t="s">
        <v>1</v>
      </c>
      <c r="E110" s="61" t="s">
        <v>2</v>
      </c>
      <c r="F110" s="61" t="s">
        <v>1</v>
      </c>
      <c r="G110" s="61" t="s">
        <v>2</v>
      </c>
      <c r="H110" s="61" t="s">
        <v>3</v>
      </c>
      <c r="I110" s="58" t="s">
        <v>4</v>
      </c>
      <c r="J110" s="61" t="s">
        <v>8</v>
      </c>
      <c r="K110" s="61" t="s">
        <v>9</v>
      </c>
      <c r="L110" s="61" t="s">
        <v>8</v>
      </c>
      <c r="M110" s="61" t="s">
        <v>9</v>
      </c>
      <c r="N110" s="61" t="s">
        <v>8</v>
      </c>
      <c r="O110" s="61" t="s">
        <v>9</v>
      </c>
      <c r="P110" s="61" t="s">
        <v>28</v>
      </c>
      <c r="Q110" s="61" t="s">
        <v>29</v>
      </c>
      <c r="R110" s="61" t="s">
        <v>28</v>
      </c>
      <c r="S110" s="61" t="s">
        <v>29</v>
      </c>
      <c r="T110" s="61" t="s">
        <v>28</v>
      </c>
      <c r="U110" s="61" t="s">
        <v>29</v>
      </c>
      <c r="V110" s="54" t="s">
        <v>5</v>
      </c>
      <c r="W110" s="61" t="s">
        <v>6</v>
      </c>
      <c r="X110" s="54" t="s">
        <v>7</v>
      </c>
      <c r="Y110" s="11"/>
      <c r="Z110" s="11"/>
      <c r="AA110" s="11"/>
      <c r="AB110" s="11"/>
    </row>
    <row r="111" spans="1:37">
      <c r="A111" s="28">
        <v>41366</v>
      </c>
      <c r="B111" s="12">
        <v>9</v>
      </c>
      <c r="C111" s="29">
        <v>0</v>
      </c>
      <c r="D111" s="29">
        <v>9</v>
      </c>
      <c r="E111" s="29">
        <v>0</v>
      </c>
      <c r="F111" s="29">
        <v>10</v>
      </c>
      <c r="G111" s="18">
        <v>0</v>
      </c>
      <c r="H111" s="29">
        <v>0</v>
      </c>
      <c r="I111" s="13">
        <v>0</v>
      </c>
      <c r="J111" s="12">
        <v>17</v>
      </c>
      <c r="K111" s="29">
        <v>1</v>
      </c>
      <c r="L111" s="29">
        <v>22</v>
      </c>
      <c r="M111" s="29">
        <v>1</v>
      </c>
      <c r="N111" s="29">
        <v>40</v>
      </c>
      <c r="O111" s="29">
        <v>3</v>
      </c>
      <c r="P111" s="12">
        <v>48</v>
      </c>
      <c r="Q111" s="29">
        <v>11</v>
      </c>
      <c r="R111" s="29">
        <v>31</v>
      </c>
      <c r="S111" s="29">
        <v>0</v>
      </c>
      <c r="T111" s="29">
        <v>41</v>
      </c>
      <c r="U111" s="29">
        <v>1</v>
      </c>
      <c r="V111" s="36"/>
      <c r="W111" s="12" t="s">
        <v>63</v>
      </c>
      <c r="X111" s="18"/>
      <c r="Y111" s="11"/>
      <c r="Z111" s="11"/>
      <c r="AA111" s="11"/>
      <c r="AB111" s="11"/>
    </row>
    <row r="112" spans="1:37">
      <c r="A112" s="8">
        <v>41374</v>
      </c>
      <c r="B112" s="10">
        <v>4</v>
      </c>
      <c r="C112" s="13">
        <v>0</v>
      </c>
      <c r="D112" s="13">
        <v>0</v>
      </c>
      <c r="E112" s="13">
        <v>0</v>
      </c>
      <c r="F112" s="13">
        <v>19</v>
      </c>
      <c r="G112" s="16">
        <v>2</v>
      </c>
      <c r="H112" s="13">
        <v>19</v>
      </c>
      <c r="I112" s="13">
        <v>4</v>
      </c>
      <c r="J112" s="10">
        <v>11</v>
      </c>
      <c r="K112" s="13">
        <v>0</v>
      </c>
      <c r="L112" s="13">
        <v>8</v>
      </c>
      <c r="M112" s="13">
        <v>0</v>
      </c>
      <c r="N112" s="13">
        <v>5</v>
      </c>
      <c r="O112" s="13">
        <v>0</v>
      </c>
      <c r="P112" s="10">
        <v>3</v>
      </c>
      <c r="Q112" s="13">
        <v>0</v>
      </c>
      <c r="R112" s="13">
        <v>1</v>
      </c>
      <c r="S112" s="13">
        <v>0</v>
      </c>
      <c r="T112" s="13">
        <v>0</v>
      </c>
      <c r="U112" s="13">
        <v>0</v>
      </c>
      <c r="V112" s="37"/>
      <c r="W112" s="95" t="s">
        <v>59</v>
      </c>
      <c r="X112" s="16"/>
      <c r="Y112" s="11"/>
      <c r="Z112" s="11"/>
      <c r="AA112" s="11"/>
      <c r="AB112" s="11"/>
    </row>
    <row r="113" spans="1:33">
      <c r="A113" s="7">
        <v>41382</v>
      </c>
      <c r="B113" s="10">
        <v>18</v>
      </c>
      <c r="C113" s="13">
        <v>1</v>
      </c>
      <c r="D113" s="13">
        <v>75</v>
      </c>
      <c r="E113" s="13">
        <v>2</v>
      </c>
      <c r="F113" s="13">
        <v>184</v>
      </c>
      <c r="G113" s="16">
        <v>4</v>
      </c>
      <c r="H113" s="13">
        <v>1</v>
      </c>
      <c r="I113" s="13">
        <v>1</v>
      </c>
      <c r="J113" s="10">
        <v>9</v>
      </c>
      <c r="K113" s="13">
        <v>0</v>
      </c>
      <c r="L113" s="13">
        <v>72</v>
      </c>
      <c r="M113" s="13">
        <v>9</v>
      </c>
      <c r="N113" s="13">
        <v>35</v>
      </c>
      <c r="O113" s="13">
        <v>1</v>
      </c>
      <c r="P113" s="10">
        <v>19</v>
      </c>
      <c r="Q113" s="13">
        <v>1</v>
      </c>
      <c r="R113" s="13">
        <v>35</v>
      </c>
      <c r="S113" s="13">
        <v>0</v>
      </c>
      <c r="T113" s="13">
        <v>5</v>
      </c>
      <c r="U113" s="13">
        <v>1</v>
      </c>
      <c r="V113" s="37"/>
      <c r="W113" s="95" t="s">
        <v>72</v>
      </c>
      <c r="X113" s="16"/>
      <c r="Y113" s="11"/>
      <c r="Z113" s="11"/>
      <c r="AA113" s="11"/>
      <c r="AB113" s="11"/>
    </row>
    <row r="114" spans="1:33">
      <c r="A114" s="8">
        <v>41387</v>
      </c>
      <c r="B114" s="10">
        <v>7</v>
      </c>
      <c r="C114" s="13">
        <v>0</v>
      </c>
      <c r="D114" s="13">
        <v>1</v>
      </c>
      <c r="E114" s="13">
        <v>0</v>
      </c>
      <c r="F114" s="13">
        <v>0</v>
      </c>
      <c r="G114" s="16">
        <v>0</v>
      </c>
      <c r="H114" s="13">
        <v>72</v>
      </c>
      <c r="I114" s="13">
        <v>5</v>
      </c>
      <c r="J114" s="10">
        <v>76</v>
      </c>
      <c r="K114" s="13">
        <v>2</v>
      </c>
      <c r="L114" s="13">
        <v>91</v>
      </c>
      <c r="M114" s="13">
        <v>2</v>
      </c>
      <c r="N114" s="13">
        <v>18</v>
      </c>
      <c r="O114" s="13">
        <v>0</v>
      </c>
      <c r="P114" s="10">
        <v>4</v>
      </c>
      <c r="Q114" s="13">
        <v>0</v>
      </c>
      <c r="R114" s="13">
        <v>7</v>
      </c>
      <c r="S114" s="13">
        <v>0</v>
      </c>
      <c r="T114" s="13">
        <v>4</v>
      </c>
      <c r="U114" s="13">
        <v>0</v>
      </c>
      <c r="V114" s="37"/>
      <c r="W114" s="2" t="s">
        <v>89</v>
      </c>
      <c r="X114" s="16"/>
      <c r="Y114" s="11"/>
      <c r="Z114" s="11"/>
      <c r="AA114" s="11"/>
      <c r="AB114" s="11"/>
    </row>
    <row r="115" spans="1:33">
      <c r="A115" s="8">
        <v>41397</v>
      </c>
      <c r="B115" s="10">
        <v>13</v>
      </c>
      <c r="C115" s="13">
        <v>1</v>
      </c>
      <c r="D115" s="13">
        <v>7</v>
      </c>
      <c r="E115" s="13">
        <v>3</v>
      </c>
      <c r="F115" s="13">
        <v>2</v>
      </c>
      <c r="G115" s="16">
        <v>0</v>
      </c>
      <c r="H115" s="10">
        <v>58</v>
      </c>
      <c r="I115" s="13">
        <v>15</v>
      </c>
      <c r="J115" s="10">
        <v>5</v>
      </c>
      <c r="K115" s="13">
        <v>0</v>
      </c>
      <c r="L115" s="13">
        <v>0</v>
      </c>
      <c r="M115" s="13">
        <v>0</v>
      </c>
      <c r="N115" s="13">
        <v>2</v>
      </c>
      <c r="O115" s="16">
        <v>0</v>
      </c>
      <c r="P115" s="10">
        <v>11</v>
      </c>
      <c r="Q115" s="13">
        <v>2</v>
      </c>
      <c r="R115" s="13">
        <v>9</v>
      </c>
      <c r="S115" s="13">
        <v>2</v>
      </c>
      <c r="T115" s="13">
        <v>11</v>
      </c>
      <c r="U115" s="13">
        <v>1</v>
      </c>
      <c r="V115" s="37"/>
      <c r="W115" s="95" t="s">
        <v>73</v>
      </c>
      <c r="X115" s="16"/>
      <c r="Y115" s="11"/>
      <c r="Z115" s="11"/>
      <c r="AA115" s="11"/>
      <c r="AB115" s="11"/>
    </row>
    <row r="116" spans="1:33">
      <c r="A116" s="8">
        <v>41402</v>
      </c>
      <c r="B116" s="10">
        <v>6</v>
      </c>
      <c r="C116" s="13">
        <v>1</v>
      </c>
      <c r="D116" s="13">
        <v>238</v>
      </c>
      <c r="E116" s="13">
        <v>2</v>
      </c>
      <c r="F116" s="13">
        <v>44</v>
      </c>
      <c r="G116" s="16">
        <v>1</v>
      </c>
      <c r="H116" s="10">
        <v>13</v>
      </c>
      <c r="I116" s="13">
        <v>4</v>
      </c>
      <c r="J116" s="10">
        <v>125</v>
      </c>
      <c r="K116" s="13">
        <v>5</v>
      </c>
      <c r="L116" s="13">
        <v>113</v>
      </c>
      <c r="M116" s="13">
        <v>2</v>
      </c>
      <c r="N116" s="13">
        <v>58</v>
      </c>
      <c r="O116" s="16">
        <v>7</v>
      </c>
      <c r="P116" s="10">
        <v>11</v>
      </c>
      <c r="Q116" s="11">
        <v>1</v>
      </c>
      <c r="R116" s="11">
        <v>16</v>
      </c>
      <c r="S116" s="11">
        <v>0</v>
      </c>
      <c r="T116" s="11">
        <v>13</v>
      </c>
      <c r="U116" s="11">
        <v>0</v>
      </c>
      <c r="V116" s="37"/>
      <c r="W116" s="95" t="s">
        <v>81</v>
      </c>
      <c r="X116" s="16"/>
      <c r="Y116" s="11"/>
      <c r="Z116" s="11"/>
      <c r="AA116" s="11"/>
      <c r="AB116" s="11"/>
    </row>
    <row r="117" spans="1:33">
      <c r="A117" s="8">
        <v>41407</v>
      </c>
      <c r="B117" s="10">
        <v>189</v>
      </c>
      <c r="C117" s="13">
        <v>4</v>
      </c>
      <c r="D117" s="13">
        <v>48</v>
      </c>
      <c r="E117" s="13">
        <v>3</v>
      </c>
      <c r="F117" s="13">
        <v>11</v>
      </c>
      <c r="G117" s="16">
        <v>1</v>
      </c>
      <c r="H117" s="10">
        <v>8</v>
      </c>
      <c r="I117" s="13">
        <v>4</v>
      </c>
      <c r="J117" s="10">
        <v>10</v>
      </c>
      <c r="K117" s="13">
        <v>2</v>
      </c>
      <c r="L117" s="13">
        <v>10</v>
      </c>
      <c r="M117" s="13">
        <v>2</v>
      </c>
      <c r="N117" s="13">
        <v>2</v>
      </c>
      <c r="O117" s="16">
        <v>0</v>
      </c>
      <c r="P117" s="10">
        <v>24</v>
      </c>
      <c r="Q117" s="13">
        <v>8</v>
      </c>
      <c r="R117" s="13">
        <v>33</v>
      </c>
      <c r="S117" s="13">
        <v>7</v>
      </c>
      <c r="T117" s="13">
        <v>10</v>
      </c>
      <c r="U117" s="13">
        <v>1</v>
      </c>
      <c r="V117" s="37"/>
      <c r="W117" s="13" t="s">
        <v>88</v>
      </c>
      <c r="X117" s="16"/>
      <c r="Y117" s="11"/>
      <c r="Z117" s="11"/>
      <c r="AA117" s="11"/>
      <c r="AB117" s="11"/>
    </row>
    <row r="118" spans="1:33">
      <c r="A118" s="8">
        <v>41416</v>
      </c>
      <c r="B118" s="10">
        <v>2</v>
      </c>
      <c r="C118" s="13">
        <v>0</v>
      </c>
      <c r="D118" s="13">
        <v>0</v>
      </c>
      <c r="E118" s="13">
        <v>0</v>
      </c>
      <c r="F118" s="13">
        <v>1</v>
      </c>
      <c r="G118" s="16">
        <v>0</v>
      </c>
      <c r="H118" s="10">
        <v>1</v>
      </c>
      <c r="I118" s="13">
        <v>0</v>
      </c>
      <c r="J118" s="10">
        <v>64</v>
      </c>
      <c r="K118" s="13">
        <v>3</v>
      </c>
      <c r="L118" s="13">
        <v>27</v>
      </c>
      <c r="M118" s="13">
        <v>0</v>
      </c>
      <c r="N118" s="13">
        <v>38</v>
      </c>
      <c r="O118" s="16">
        <v>2</v>
      </c>
      <c r="P118" s="10">
        <v>36</v>
      </c>
      <c r="Q118" s="13">
        <v>5</v>
      </c>
      <c r="R118" s="13">
        <v>57</v>
      </c>
      <c r="S118" s="13">
        <v>4</v>
      </c>
      <c r="T118" s="13">
        <v>71</v>
      </c>
      <c r="U118" s="13">
        <v>6</v>
      </c>
      <c r="V118" s="37"/>
      <c r="W118" s="2" t="s">
        <v>85</v>
      </c>
      <c r="X118" s="16"/>
      <c r="Y118" s="11"/>
      <c r="Z118" s="11"/>
      <c r="AA118" s="11"/>
      <c r="AB118" s="11"/>
    </row>
    <row r="119" spans="1:33">
      <c r="A119" s="8">
        <v>41424</v>
      </c>
      <c r="B119" s="10">
        <v>60</v>
      </c>
      <c r="C119" s="13">
        <v>1</v>
      </c>
      <c r="D119" s="13">
        <v>67</v>
      </c>
      <c r="E119" s="13">
        <v>4</v>
      </c>
      <c r="F119" s="13">
        <v>25</v>
      </c>
      <c r="G119" s="16">
        <v>1</v>
      </c>
      <c r="H119" s="10">
        <v>4</v>
      </c>
      <c r="I119" s="16">
        <v>3</v>
      </c>
      <c r="J119" s="10">
        <v>147</v>
      </c>
      <c r="K119" s="13">
        <v>3</v>
      </c>
      <c r="L119" s="13">
        <v>189</v>
      </c>
      <c r="M119" s="13">
        <v>8</v>
      </c>
      <c r="N119" s="13">
        <v>66</v>
      </c>
      <c r="O119" s="16">
        <v>5</v>
      </c>
      <c r="P119" s="10">
        <v>45</v>
      </c>
      <c r="Q119" s="13">
        <v>1</v>
      </c>
      <c r="R119" s="13">
        <v>25</v>
      </c>
      <c r="S119" s="13">
        <v>0</v>
      </c>
      <c r="T119" s="13">
        <v>75</v>
      </c>
      <c r="U119" s="16">
        <v>4</v>
      </c>
      <c r="V119" s="10"/>
      <c r="W119" s="13" t="s">
        <v>140</v>
      </c>
      <c r="X119" s="16"/>
      <c r="Y119" s="10"/>
      <c r="Z119" s="11"/>
      <c r="AA119" s="11"/>
      <c r="AB119" s="11"/>
    </row>
    <row r="120" spans="1:33">
      <c r="A120" s="8">
        <v>41431</v>
      </c>
      <c r="B120" s="13">
        <v>7</v>
      </c>
      <c r="C120" s="13">
        <v>2</v>
      </c>
      <c r="D120" s="13">
        <v>10</v>
      </c>
      <c r="E120" s="13">
        <v>1</v>
      </c>
      <c r="F120" s="13">
        <v>1</v>
      </c>
      <c r="G120" s="16">
        <v>0</v>
      </c>
      <c r="H120" s="10">
        <v>0</v>
      </c>
      <c r="I120" s="16">
        <v>0</v>
      </c>
      <c r="J120" s="10">
        <v>127</v>
      </c>
      <c r="K120" s="13">
        <v>4</v>
      </c>
      <c r="L120" s="13">
        <v>10</v>
      </c>
      <c r="M120" s="13">
        <v>0</v>
      </c>
      <c r="N120" s="13">
        <v>5</v>
      </c>
      <c r="O120" s="16">
        <v>0</v>
      </c>
      <c r="P120" s="10">
        <v>52</v>
      </c>
      <c r="Q120" s="13">
        <v>2</v>
      </c>
      <c r="R120" s="13">
        <v>15</v>
      </c>
      <c r="S120" s="13">
        <v>0</v>
      </c>
      <c r="T120" s="13">
        <v>29</v>
      </c>
      <c r="U120" s="16">
        <v>2</v>
      </c>
      <c r="V120" s="10"/>
      <c r="W120" s="95" t="s">
        <v>108</v>
      </c>
      <c r="X120" s="16"/>
      <c r="Y120" s="10"/>
      <c r="Z120" s="11"/>
      <c r="AA120" s="11"/>
      <c r="AB120" s="11"/>
    </row>
    <row r="121" spans="1:33">
      <c r="A121" s="8">
        <v>41437</v>
      </c>
      <c r="B121" s="11">
        <v>0</v>
      </c>
      <c r="C121" s="11">
        <v>0</v>
      </c>
      <c r="D121" s="11">
        <v>2</v>
      </c>
      <c r="E121" s="11">
        <v>0</v>
      </c>
      <c r="F121" s="11">
        <v>0</v>
      </c>
      <c r="G121" s="16">
        <v>0</v>
      </c>
      <c r="H121" s="10">
        <v>0</v>
      </c>
      <c r="I121" s="16">
        <v>0</v>
      </c>
      <c r="J121" s="10">
        <v>20</v>
      </c>
      <c r="K121" s="11">
        <v>0</v>
      </c>
      <c r="L121" s="11">
        <v>20</v>
      </c>
      <c r="M121" s="11">
        <v>0</v>
      </c>
      <c r="N121" s="11">
        <v>9</v>
      </c>
      <c r="O121" s="16">
        <v>0</v>
      </c>
      <c r="P121" s="10">
        <v>13</v>
      </c>
      <c r="Q121" s="11">
        <v>0</v>
      </c>
      <c r="R121" s="11">
        <v>11</v>
      </c>
      <c r="S121" s="11">
        <v>1</v>
      </c>
      <c r="T121" s="11">
        <v>41</v>
      </c>
      <c r="U121" s="16">
        <v>0</v>
      </c>
      <c r="V121" s="10"/>
      <c r="W121" s="2" t="s">
        <v>103</v>
      </c>
      <c r="X121" s="16"/>
      <c r="Y121" s="10"/>
      <c r="Z121" s="11"/>
      <c r="AA121" s="11"/>
      <c r="AB121" s="11"/>
    </row>
    <row r="122" spans="1:33">
      <c r="A122" s="8">
        <v>41445</v>
      </c>
      <c r="B122" s="10">
        <v>5</v>
      </c>
      <c r="C122" s="11">
        <v>1</v>
      </c>
      <c r="D122" s="11">
        <v>0</v>
      </c>
      <c r="E122" s="11">
        <v>0</v>
      </c>
      <c r="F122" s="11">
        <v>4</v>
      </c>
      <c r="G122" s="18">
        <v>0</v>
      </c>
      <c r="H122" s="10">
        <v>1</v>
      </c>
      <c r="I122" s="16">
        <v>0</v>
      </c>
      <c r="J122" s="10">
        <v>24</v>
      </c>
      <c r="K122" s="11">
        <v>0</v>
      </c>
      <c r="L122" s="11">
        <v>19</v>
      </c>
      <c r="M122" s="11">
        <v>1</v>
      </c>
      <c r="N122" s="11">
        <v>37</v>
      </c>
      <c r="O122" s="16">
        <v>4</v>
      </c>
      <c r="P122" s="10">
        <v>69</v>
      </c>
      <c r="Q122" s="11">
        <v>2</v>
      </c>
      <c r="R122" s="11">
        <v>56</v>
      </c>
      <c r="S122" s="11">
        <v>6</v>
      </c>
      <c r="T122" s="11">
        <v>22</v>
      </c>
      <c r="U122" s="16">
        <v>0</v>
      </c>
      <c r="V122" s="10"/>
      <c r="W122" s="11" t="s">
        <v>146</v>
      </c>
      <c r="X122" s="16"/>
      <c r="Y122" s="10"/>
      <c r="Z122" s="11"/>
      <c r="AA122" s="11"/>
      <c r="AB122" s="11"/>
      <c r="AC122" s="11"/>
      <c r="AD122" s="11"/>
      <c r="AE122" s="11"/>
      <c r="AF122" s="11"/>
      <c r="AG122" s="11"/>
    </row>
    <row r="123" spans="1:33" ht="13.5" thickBot="1">
      <c r="A123" s="6">
        <v>41449</v>
      </c>
      <c r="B123" s="14">
        <v>3</v>
      </c>
      <c r="C123" s="15">
        <v>0</v>
      </c>
      <c r="D123" s="15">
        <v>2</v>
      </c>
      <c r="E123" s="15">
        <v>1</v>
      </c>
      <c r="F123" s="15">
        <v>11</v>
      </c>
      <c r="G123" s="17">
        <v>1</v>
      </c>
      <c r="H123" s="14">
        <v>0</v>
      </c>
      <c r="I123" s="15">
        <v>0</v>
      </c>
      <c r="J123" s="14">
        <v>11</v>
      </c>
      <c r="K123" s="15">
        <v>3</v>
      </c>
      <c r="L123" s="15">
        <v>2</v>
      </c>
      <c r="M123" s="15">
        <v>0</v>
      </c>
      <c r="N123" s="15">
        <v>3</v>
      </c>
      <c r="O123" s="17">
        <v>0</v>
      </c>
      <c r="P123" s="14">
        <v>901</v>
      </c>
      <c r="Q123" s="14">
        <v>1</v>
      </c>
      <c r="R123" s="14">
        <v>746</v>
      </c>
      <c r="S123" s="14">
        <v>4</v>
      </c>
      <c r="T123" s="14">
        <v>634</v>
      </c>
      <c r="U123" s="17">
        <v>2</v>
      </c>
      <c r="V123" s="14"/>
      <c r="W123" s="15" t="s">
        <v>117</v>
      </c>
      <c r="X123" s="17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1:33">
      <c r="B124" s="2">
        <f>COUNT(B111:U123)</f>
        <v>260</v>
      </c>
      <c r="C124" s="2">
        <f>B124/2</f>
        <v>130</v>
      </c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spans="1:33">
      <c r="A125" s="27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3">
      <c r="A126" s="27" t="s">
        <v>25</v>
      </c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spans="1:33">
      <c r="A127" s="1" t="s">
        <v>30</v>
      </c>
      <c r="B127" s="26"/>
      <c r="C127" s="11"/>
      <c r="D127" s="11"/>
      <c r="E127" s="11"/>
      <c r="F127" s="11"/>
      <c r="G127" s="11"/>
      <c r="Z127" s="11"/>
      <c r="AA127" s="11"/>
      <c r="AB127" s="11"/>
      <c r="AC127" s="11"/>
      <c r="AD127" s="11"/>
      <c r="AE127" s="11"/>
      <c r="AF127" s="11"/>
      <c r="AG127" s="11"/>
    </row>
    <row r="128" spans="1:33">
      <c r="A128" s="53" t="s">
        <v>0</v>
      </c>
      <c r="B128" s="56" t="s">
        <v>1</v>
      </c>
      <c r="C128" s="58" t="s">
        <v>2</v>
      </c>
      <c r="D128" s="58" t="s">
        <v>1</v>
      </c>
      <c r="E128" s="58" t="s">
        <v>2</v>
      </c>
      <c r="F128" s="58" t="s">
        <v>1</v>
      </c>
      <c r="G128" s="58" t="s">
        <v>2</v>
      </c>
      <c r="H128" s="56" t="s">
        <v>1</v>
      </c>
      <c r="I128" s="58" t="s">
        <v>2</v>
      </c>
      <c r="J128" s="58" t="s">
        <v>1</v>
      </c>
      <c r="K128" s="58" t="s">
        <v>2</v>
      </c>
      <c r="L128" s="58" t="s">
        <v>1</v>
      </c>
      <c r="M128" s="58" t="s">
        <v>2</v>
      </c>
      <c r="N128" s="56" t="s">
        <v>3</v>
      </c>
      <c r="O128" s="58" t="s">
        <v>4</v>
      </c>
      <c r="P128" s="61" t="s">
        <v>3</v>
      </c>
      <c r="Q128" s="58" t="s">
        <v>4</v>
      </c>
      <c r="R128" s="58" t="s">
        <v>3</v>
      </c>
      <c r="S128" s="58" t="s">
        <v>4</v>
      </c>
      <c r="T128" s="56" t="s">
        <v>8</v>
      </c>
      <c r="U128" s="58" t="s">
        <v>9</v>
      </c>
      <c r="V128" s="58" t="s">
        <v>8</v>
      </c>
      <c r="W128" s="58" t="s">
        <v>9</v>
      </c>
      <c r="X128" s="58" t="s">
        <v>8</v>
      </c>
      <c r="Y128" s="58" t="s">
        <v>9</v>
      </c>
      <c r="Z128" s="54" t="s">
        <v>5</v>
      </c>
      <c r="AA128" s="61" t="s">
        <v>6</v>
      </c>
      <c r="AB128" s="54" t="s">
        <v>7</v>
      </c>
      <c r="AC128" s="11"/>
      <c r="AD128" s="11"/>
      <c r="AE128" s="11"/>
      <c r="AF128" s="11"/>
      <c r="AG128" s="11"/>
    </row>
    <row r="129" spans="1:33">
      <c r="A129" s="28">
        <v>41369</v>
      </c>
      <c r="B129" s="13">
        <v>377</v>
      </c>
      <c r="C129" s="11">
        <v>12</v>
      </c>
      <c r="D129" s="11">
        <v>104</v>
      </c>
      <c r="E129" s="11">
        <v>1</v>
      </c>
      <c r="F129" s="11">
        <v>6</v>
      </c>
      <c r="G129" s="11">
        <v>1</v>
      </c>
      <c r="H129" s="10">
        <v>2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0">
        <v>15</v>
      </c>
      <c r="O129" s="13">
        <v>2</v>
      </c>
      <c r="P129" s="13">
        <v>13</v>
      </c>
      <c r="Q129" s="11">
        <v>4</v>
      </c>
      <c r="R129" s="11">
        <v>11</v>
      </c>
      <c r="S129" s="11">
        <v>3</v>
      </c>
      <c r="T129" s="10">
        <v>91</v>
      </c>
      <c r="U129" s="11">
        <v>8</v>
      </c>
      <c r="V129" s="11">
        <v>50</v>
      </c>
      <c r="W129" s="11">
        <v>17</v>
      </c>
      <c r="X129" s="11">
        <v>12</v>
      </c>
      <c r="Y129" s="11">
        <v>0</v>
      </c>
      <c r="Z129" s="37"/>
      <c r="AA129" s="2" t="s">
        <v>67</v>
      </c>
      <c r="AB129" s="16"/>
      <c r="AC129" s="11"/>
      <c r="AD129" s="11"/>
      <c r="AE129" s="11"/>
      <c r="AF129" s="11"/>
      <c r="AG129" s="11"/>
    </row>
    <row r="130" spans="1:33">
      <c r="A130" s="7">
        <v>41377</v>
      </c>
      <c r="B130" s="13">
        <v>17</v>
      </c>
      <c r="C130" s="11">
        <v>1</v>
      </c>
      <c r="D130" s="11">
        <v>5</v>
      </c>
      <c r="E130" s="11">
        <v>0</v>
      </c>
      <c r="F130" s="11">
        <v>4</v>
      </c>
      <c r="G130" s="11">
        <v>0</v>
      </c>
      <c r="H130" s="10">
        <v>0</v>
      </c>
      <c r="I130" s="11">
        <v>0</v>
      </c>
      <c r="J130" s="11">
        <v>4</v>
      </c>
      <c r="K130" s="11">
        <v>0</v>
      </c>
      <c r="L130" s="11">
        <v>10</v>
      </c>
      <c r="M130" s="11">
        <v>0</v>
      </c>
      <c r="N130" s="10">
        <v>65</v>
      </c>
      <c r="O130" s="13">
        <v>0</v>
      </c>
      <c r="P130" s="13">
        <v>5</v>
      </c>
      <c r="Q130" s="11">
        <v>0</v>
      </c>
      <c r="R130" s="11">
        <v>1</v>
      </c>
      <c r="S130" s="11">
        <v>0</v>
      </c>
      <c r="T130" s="10">
        <v>40</v>
      </c>
      <c r="U130" s="11">
        <v>11</v>
      </c>
      <c r="V130" s="11">
        <v>42</v>
      </c>
      <c r="W130" s="11">
        <v>1</v>
      </c>
      <c r="X130" s="11">
        <v>25</v>
      </c>
      <c r="Y130" s="11">
        <v>4</v>
      </c>
      <c r="Z130" s="37"/>
      <c r="AA130" s="95" t="s">
        <v>60</v>
      </c>
      <c r="AB130" s="16"/>
      <c r="AC130" s="11"/>
      <c r="AD130" s="11"/>
      <c r="AE130" s="11"/>
      <c r="AF130" s="11"/>
      <c r="AG130" s="11"/>
    </row>
    <row r="131" spans="1:33">
      <c r="A131" s="8">
        <v>41385</v>
      </c>
      <c r="B131" s="10">
        <v>50</v>
      </c>
      <c r="C131" s="11">
        <v>6</v>
      </c>
      <c r="D131" s="11">
        <v>18</v>
      </c>
      <c r="E131" s="11">
        <v>0</v>
      </c>
      <c r="F131" s="11">
        <v>5</v>
      </c>
      <c r="G131" s="11">
        <v>0</v>
      </c>
      <c r="H131" s="10">
        <v>9</v>
      </c>
      <c r="I131" s="11">
        <v>3</v>
      </c>
      <c r="J131" s="11">
        <v>0</v>
      </c>
      <c r="K131" s="11">
        <v>0</v>
      </c>
      <c r="L131" s="11">
        <v>0</v>
      </c>
      <c r="M131" s="11">
        <v>0</v>
      </c>
      <c r="N131" s="10">
        <v>0</v>
      </c>
      <c r="O131" s="13">
        <v>0</v>
      </c>
      <c r="P131" s="13">
        <v>0</v>
      </c>
      <c r="Q131" s="11">
        <v>0</v>
      </c>
      <c r="R131" s="11">
        <v>0</v>
      </c>
      <c r="S131" s="11">
        <v>0</v>
      </c>
      <c r="T131" s="10">
        <v>30</v>
      </c>
      <c r="U131" s="11">
        <v>2</v>
      </c>
      <c r="V131" s="11">
        <v>30</v>
      </c>
      <c r="W131" s="11">
        <v>5</v>
      </c>
      <c r="X131" s="11">
        <v>27</v>
      </c>
      <c r="Y131" s="11">
        <v>7</v>
      </c>
      <c r="Z131" s="37"/>
      <c r="AA131" s="16" t="s">
        <v>57</v>
      </c>
      <c r="AC131" s="11"/>
      <c r="AD131" s="11"/>
      <c r="AE131" s="11"/>
      <c r="AF131" s="11"/>
      <c r="AG131" s="11"/>
    </row>
    <row r="132" spans="1:33">
      <c r="A132" s="8">
        <v>41387</v>
      </c>
      <c r="B132" s="10">
        <v>123</v>
      </c>
      <c r="C132" s="11">
        <v>9</v>
      </c>
      <c r="D132" s="11">
        <v>101</v>
      </c>
      <c r="E132" s="11">
        <v>6</v>
      </c>
      <c r="F132" s="11">
        <v>18</v>
      </c>
      <c r="G132" s="11">
        <v>3</v>
      </c>
      <c r="H132" s="10">
        <v>11</v>
      </c>
      <c r="I132" s="11">
        <v>1</v>
      </c>
      <c r="J132" s="11">
        <v>6</v>
      </c>
      <c r="K132" s="11">
        <v>0</v>
      </c>
      <c r="L132" s="11">
        <v>1</v>
      </c>
      <c r="M132" s="11">
        <v>1</v>
      </c>
      <c r="N132" s="10">
        <v>1</v>
      </c>
      <c r="O132" s="13">
        <v>0</v>
      </c>
      <c r="P132" s="13">
        <v>2</v>
      </c>
      <c r="Q132" s="11">
        <v>0</v>
      </c>
      <c r="R132" s="11">
        <v>2</v>
      </c>
      <c r="S132" s="11">
        <v>0</v>
      </c>
      <c r="T132" s="10">
        <v>111</v>
      </c>
      <c r="U132" s="11">
        <v>28</v>
      </c>
      <c r="V132" s="11">
        <v>179</v>
      </c>
      <c r="W132" s="11">
        <v>35</v>
      </c>
      <c r="X132" s="11">
        <v>273</v>
      </c>
      <c r="Y132" s="11">
        <v>38</v>
      </c>
      <c r="Z132" s="37"/>
      <c r="AA132" s="2" t="s">
        <v>89</v>
      </c>
      <c r="AB132" s="16"/>
      <c r="AC132" s="11"/>
      <c r="AD132" s="11"/>
      <c r="AE132" s="11"/>
      <c r="AF132" s="11"/>
      <c r="AG132" s="11"/>
    </row>
    <row r="133" spans="1:33">
      <c r="A133" s="8">
        <v>41393</v>
      </c>
      <c r="B133" s="10">
        <v>92</v>
      </c>
      <c r="C133" s="11">
        <v>4</v>
      </c>
      <c r="D133" s="11">
        <v>175</v>
      </c>
      <c r="E133" s="11">
        <v>18</v>
      </c>
      <c r="F133" s="11">
        <v>48</v>
      </c>
      <c r="G133" s="11">
        <v>6</v>
      </c>
      <c r="H133" s="10">
        <v>91</v>
      </c>
      <c r="I133" s="11">
        <v>17</v>
      </c>
      <c r="J133" s="11">
        <v>23</v>
      </c>
      <c r="K133" s="11">
        <v>2</v>
      </c>
      <c r="L133" s="11">
        <v>21</v>
      </c>
      <c r="M133" s="11">
        <v>4</v>
      </c>
      <c r="N133" s="11">
        <v>59</v>
      </c>
      <c r="O133" s="11">
        <v>1</v>
      </c>
      <c r="P133" s="11">
        <v>101</v>
      </c>
      <c r="Q133" s="11">
        <v>6</v>
      </c>
      <c r="R133" s="11">
        <v>29</v>
      </c>
      <c r="S133" s="11">
        <v>3</v>
      </c>
      <c r="T133" s="10">
        <v>54</v>
      </c>
      <c r="U133" s="13">
        <v>5</v>
      </c>
      <c r="V133" s="13">
        <v>69</v>
      </c>
      <c r="W133" s="11">
        <v>11</v>
      </c>
      <c r="X133" s="11">
        <v>122</v>
      </c>
      <c r="Y133" s="11">
        <v>23</v>
      </c>
      <c r="Z133" s="37"/>
      <c r="AA133" s="2" t="s">
        <v>80</v>
      </c>
      <c r="AB133" s="16"/>
      <c r="AC133" s="11"/>
      <c r="AD133" s="11"/>
      <c r="AE133" s="11"/>
      <c r="AF133" s="11"/>
      <c r="AG133" s="11"/>
    </row>
    <row r="134" spans="1:33">
      <c r="A134" s="8">
        <v>41400</v>
      </c>
      <c r="B134" s="10">
        <v>69</v>
      </c>
      <c r="C134" s="11">
        <v>6</v>
      </c>
      <c r="D134" s="11">
        <v>45</v>
      </c>
      <c r="E134" s="11">
        <v>1</v>
      </c>
      <c r="F134" s="11">
        <v>54</v>
      </c>
      <c r="G134" s="11">
        <v>1</v>
      </c>
      <c r="H134" s="10">
        <v>153</v>
      </c>
      <c r="I134" s="11">
        <v>11</v>
      </c>
      <c r="J134" s="11">
        <v>45</v>
      </c>
      <c r="K134" s="11">
        <v>3</v>
      </c>
      <c r="L134" s="11">
        <v>81</v>
      </c>
      <c r="M134" s="11">
        <v>13</v>
      </c>
      <c r="N134" s="10">
        <v>38</v>
      </c>
      <c r="O134" s="13">
        <v>4</v>
      </c>
      <c r="P134" s="13">
        <v>282</v>
      </c>
      <c r="Q134" s="11">
        <v>4</v>
      </c>
      <c r="R134" s="11">
        <v>23</v>
      </c>
      <c r="S134" s="11">
        <v>1</v>
      </c>
      <c r="T134" s="10">
        <v>256</v>
      </c>
      <c r="U134" s="13">
        <v>24</v>
      </c>
      <c r="V134" s="11">
        <v>176</v>
      </c>
      <c r="W134" s="11">
        <v>13</v>
      </c>
      <c r="X134" s="11">
        <v>382</v>
      </c>
      <c r="Y134" s="10">
        <v>34</v>
      </c>
      <c r="Z134" s="37"/>
      <c r="AA134" s="2" t="s">
        <v>89</v>
      </c>
      <c r="AB134" s="16"/>
      <c r="AC134" s="11"/>
      <c r="AD134" s="11"/>
      <c r="AE134" s="11"/>
      <c r="AF134" s="11"/>
      <c r="AG134" s="11"/>
    </row>
    <row r="135" spans="1:33">
      <c r="A135" s="8">
        <v>41407</v>
      </c>
      <c r="B135" s="10">
        <v>80</v>
      </c>
      <c r="C135" s="11">
        <v>4</v>
      </c>
      <c r="D135" s="11">
        <v>136</v>
      </c>
      <c r="E135" s="11">
        <v>0</v>
      </c>
      <c r="F135" s="11">
        <v>92</v>
      </c>
      <c r="G135" s="11">
        <v>3</v>
      </c>
      <c r="H135" s="10">
        <v>12</v>
      </c>
      <c r="I135" s="11">
        <v>0</v>
      </c>
      <c r="J135" s="11">
        <v>31</v>
      </c>
      <c r="K135" s="11">
        <v>3</v>
      </c>
      <c r="L135" s="11">
        <v>51</v>
      </c>
      <c r="M135" s="11">
        <v>2</v>
      </c>
      <c r="N135" s="10">
        <v>9</v>
      </c>
      <c r="O135" s="13">
        <v>1</v>
      </c>
      <c r="P135" s="13">
        <v>86</v>
      </c>
      <c r="Q135" s="11">
        <v>6</v>
      </c>
      <c r="R135" s="11">
        <v>55</v>
      </c>
      <c r="S135" s="11">
        <v>11</v>
      </c>
      <c r="T135" s="10">
        <v>123</v>
      </c>
      <c r="U135" s="11">
        <v>16</v>
      </c>
      <c r="V135" s="11">
        <v>70</v>
      </c>
      <c r="W135" s="11">
        <v>5</v>
      </c>
      <c r="X135" s="11">
        <v>33</v>
      </c>
      <c r="Y135" s="11">
        <v>4</v>
      </c>
      <c r="Z135" s="37"/>
      <c r="AA135" s="13" t="s">
        <v>88</v>
      </c>
      <c r="AB135" s="16"/>
      <c r="AC135" s="11"/>
      <c r="AD135" s="11"/>
      <c r="AE135" s="11"/>
      <c r="AF135" s="11"/>
      <c r="AG135" s="11"/>
    </row>
    <row r="136" spans="1:33">
      <c r="A136" s="8">
        <v>41416</v>
      </c>
      <c r="B136" s="10">
        <v>241</v>
      </c>
      <c r="C136" s="13">
        <v>2</v>
      </c>
      <c r="D136" s="13">
        <v>280</v>
      </c>
      <c r="E136" s="13">
        <v>9</v>
      </c>
      <c r="F136" s="13">
        <v>70</v>
      </c>
      <c r="G136" s="13">
        <v>2</v>
      </c>
      <c r="H136" s="10">
        <v>47</v>
      </c>
      <c r="I136" s="13">
        <v>3</v>
      </c>
      <c r="J136" s="13">
        <v>135</v>
      </c>
      <c r="K136" s="13">
        <v>4</v>
      </c>
      <c r="L136" s="13">
        <v>78</v>
      </c>
      <c r="M136" s="11">
        <v>7</v>
      </c>
      <c r="N136" s="10">
        <v>14</v>
      </c>
      <c r="O136" s="11">
        <v>3</v>
      </c>
      <c r="P136" s="13">
        <v>58</v>
      </c>
      <c r="Q136" s="13">
        <v>18</v>
      </c>
      <c r="R136" s="13">
        <v>73</v>
      </c>
      <c r="S136" s="16">
        <v>14</v>
      </c>
      <c r="T136" s="10">
        <v>395</v>
      </c>
      <c r="U136" s="13">
        <v>34</v>
      </c>
      <c r="V136" s="13">
        <v>188</v>
      </c>
      <c r="W136" s="13">
        <v>19</v>
      </c>
      <c r="X136" s="13">
        <v>139</v>
      </c>
      <c r="Y136" s="16">
        <v>19</v>
      </c>
      <c r="Z136" s="10"/>
      <c r="AA136" s="2" t="s">
        <v>85</v>
      </c>
      <c r="AB136" s="16"/>
      <c r="AC136" s="10"/>
      <c r="AD136" s="11"/>
      <c r="AE136" s="11"/>
      <c r="AF136" s="11"/>
      <c r="AG136" s="11"/>
    </row>
    <row r="137" spans="1:33">
      <c r="A137" s="8">
        <v>41425</v>
      </c>
      <c r="B137" s="2">
        <v>7</v>
      </c>
      <c r="C137" s="2">
        <v>0</v>
      </c>
      <c r="D137" s="2">
        <v>3</v>
      </c>
      <c r="E137" s="2">
        <v>0</v>
      </c>
      <c r="F137" s="2">
        <v>20</v>
      </c>
      <c r="G137" s="2">
        <v>1</v>
      </c>
      <c r="H137" s="2">
        <v>2</v>
      </c>
      <c r="I137" s="2">
        <v>0</v>
      </c>
      <c r="J137" s="2">
        <v>4</v>
      </c>
      <c r="K137" s="2">
        <v>0</v>
      </c>
      <c r="L137" s="2">
        <v>84</v>
      </c>
      <c r="M137" s="2">
        <v>2</v>
      </c>
      <c r="N137" s="2">
        <v>62</v>
      </c>
      <c r="O137" s="2">
        <v>3</v>
      </c>
      <c r="P137" s="2">
        <v>11</v>
      </c>
      <c r="Q137" s="2">
        <v>0</v>
      </c>
      <c r="R137" s="2">
        <v>14</v>
      </c>
      <c r="S137" s="39">
        <v>0</v>
      </c>
      <c r="T137" s="3">
        <v>150</v>
      </c>
      <c r="U137" s="2">
        <v>4</v>
      </c>
      <c r="V137" s="2">
        <v>50</v>
      </c>
      <c r="W137" s="2">
        <v>3</v>
      </c>
      <c r="X137" s="2">
        <v>231</v>
      </c>
      <c r="Y137" s="39">
        <v>23</v>
      </c>
      <c r="Z137" s="3"/>
      <c r="AA137" s="2" t="s">
        <v>138</v>
      </c>
      <c r="AB137" s="39"/>
      <c r="AC137" s="3"/>
      <c r="AD137" s="11"/>
      <c r="AE137" s="11"/>
      <c r="AF137" s="11"/>
      <c r="AG137" s="11"/>
    </row>
    <row r="138" spans="1:33">
      <c r="A138" s="8">
        <v>41432</v>
      </c>
      <c r="B138" s="11">
        <v>626</v>
      </c>
      <c r="C138" s="11">
        <v>23</v>
      </c>
      <c r="D138" s="11">
        <v>289</v>
      </c>
      <c r="E138" s="11">
        <v>14</v>
      </c>
      <c r="F138" s="11">
        <v>141</v>
      </c>
      <c r="G138" s="11">
        <v>8</v>
      </c>
      <c r="H138" s="11">
        <v>613</v>
      </c>
      <c r="I138" s="11">
        <v>11</v>
      </c>
      <c r="J138" s="11">
        <v>270</v>
      </c>
      <c r="K138" s="11">
        <v>2</v>
      </c>
      <c r="L138" s="11">
        <v>144</v>
      </c>
      <c r="M138" s="11">
        <v>4</v>
      </c>
      <c r="N138" s="11">
        <v>51</v>
      </c>
      <c r="O138" s="11">
        <v>3</v>
      </c>
      <c r="P138" s="11">
        <v>11</v>
      </c>
      <c r="Q138" s="11">
        <v>0</v>
      </c>
      <c r="R138" s="11">
        <v>80</v>
      </c>
      <c r="S138" s="16">
        <v>6</v>
      </c>
      <c r="T138" s="10">
        <v>55</v>
      </c>
      <c r="U138" s="11">
        <v>7</v>
      </c>
      <c r="V138" s="11">
        <v>43</v>
      </c>
      <c r="W138" s="11">
        <v>4</v>
      </c>
      <c r="X138" s="11">
        <v>26</v>
      </c>
      <c r="Y138" s="16">
        <v>2</v>
      </c>
      <c r="Z138" s="3"/>
      <c r="AA138" s="2" t="s">
        <v>135</v>
      </c>
      <c r="AB138" s="39"/>
      <c r="AC138" s="3"/>
      <c r="AD138" s="11"/>
      <c r="AE138" s="11"/>
      <c r="AF138" s="11"/>
      <c r="AG138" s="11"/>
    </row>
    <row r="139" spans="1:33">
      <c r="A139" s="8">
        <v>41437</v>
      </c>
      <c r="B139" s="11">
        <v>20</v>
      </c>
      <c r="C139" s="11">
        <v>2</v>
      </c>
      <c r="D139" s="11">
        <v>16</v>
      </c>
      <c r="E139" s="11">
        <v>3</v>
      </c>
      <c r="F139" s="11">
        <v>38</v>
      </c>
      <c r="G139" s="11">
        <v>2</v>
      </c>
      <c r="H139" s="11">
        <v>16</v>
      </c>
      <c r="I139" s="11">
        <v>2</v>
      </c>
      <c r="J139" s="11">
        <v>22</v>
      </c>
      <c r="K139" s="11">
        <v>4</v>
      </c>
      <c r="L139" s="11">
        <v>17</v>
      </c>
      <c r="M139" s="11">
        <v>1</v>
      </c>
      <c r="N139" s="11">
        <v>37</v>
      </c>
      <c r="O139" s="11">
        <v>8</v>
      </c>
      <c r="P139" s="11">
        <v>99</v>
      </c>
      <c r="Q139" s="11">
        <v>6</v>
      </c>
      <c r="R139" s="11">
        <v>153</v>
      </c>
      <c r="S139" s="16">
        <v>5</v>
      </c>
      <c r="T139" s="10">
        <v>113</v>
      </c>
      <c r="U139" s="11">
        <v>1</v>
      </c>
      <c r="V139" s="11">
        <v>146</v>
      </c>
      <c r="W139" s="11">
        <v>6</v>
      </c>
      <c r="X139" s="11">
        <v>78</v>
      </c>
      <c r="Y139" s="16">
        <v>4</v>
      </c>
      <c r="Z139" s="3"/>
      <c r="AA139" s="2" t="s">
        <v>103</v>
      </c>
      <c r="AB139" s="39"/>
      <c r="AC139" s="3"/>
      <c r="AD139" s="11"/>
      <c r="AE139" s="11"/>
      <c r="AF139" s="11"/>
      <c r="AG139" s="11"/>
    </row>
    <row r="140" spans="1:33" s="11" customFormat="1">
      <c r="A140" s="116">
        <v>41443</v>
      </c>
      <c r="B140" s="13">
        <v>223</v>
      </c>
      <c r="C140" s="13">
        <v>7</v>
      </c>
      <c r="D140" s="13">
        <v>433</v>
      </c>
      <c r="E140" s="13">
        <v>19</v>
      </c>
      <c r="F140" s="13">
        <v>175</v>
      </c>
      <c r="G140" s="11">
        <v>11</v>
      </c>
      <c r="H140" s="10">
        <v>7</v>
      </c>
      <c r="I140" s="13">
        <v>1</v>
      </c>
      <c r="J140" s="13">
        <v>8</v>
      </c>
      <c r="K140" s="13">
        <v>0</v>
      </c>
      <c r="L140" s="13">
        <v>2</v>
      </c>
      <c r="M140" s="13">
        <v>0</v>
      </c>
      <c r="N140" s="13">
        <v>63</v>
      </c>
      <c r="O140" s="13">
        <v>11</v>
      </c>
      <c r="P140" s="13">
        <v>284</v>
      </c>
      <c r="Q140" s="13">
        <v>6</v>
      </c>
      <c r="R140" s="13">
        <v>25</v>
      </c>
      <c r="S140" s="16">
        <v>1</v>
      </c>
      <c r="T140" s="10">
        <v>5</v>
      </c>
      <c r="U140" s="13">
        <v>0</v>
      </c>
      <c r="V140" s="13">
        <v>2</v>
      </c>
      <c r="W140" s="13">
        <v>0</v>
      </c>
      <c r="X140" s="13">
        <v>0</v>
      </c>
      <c r="Y140" s="16">
        <v>0</v>
      </c>
      <c r="Z140" s="10"/>
      <c r="AA140" s="13" t="s">
        <v>100</v>
      </c>
      <c r="AB140" s="16"/>
      <c r="AC140" s="10"/>
    </row>
    <row r="141" spans="1:33" ht="13.5" thickBot="1">
      <c r="A141" s="6">
        <v>41449</v>
      </c>
      <c r="B141" s="14">
        <v>37</v>
      </c>
      <c r="C141" s="15">
        <v>3</v>
      </c>
      <c r="D141" s="15">
        <v>13</v>
      </c>
      <c r="E141" s="15">
        <v>0</v>
      </c>
      <c r="F141" s="15">
        <v>3</v>
      </c>
      <c r="G141" s="15">
        <v>0</v>
      </c>
      <c r="H141" s="14">
        <v>26</v>
      </c>
      <c r="I141" s="15">
        <v>2</v>
      </c>
      <c r="J141" s="15">
        <v>59</v>
      </c>
      <c r="K141" s="15">
        <v>1</v>
      </c>
      <c r="L141" s="15">
        <v>42</v>
      </c>
      <c r="M141" s="15">
        <v>2</v>
      </c>
      <c r="N141" s="14">
        <v>3</v>
      </c>
      <c r="O141" s="15">
        <v>0</v>
      </c>
      <c r="P141" s="15">
        <v>2</v>
      </c>
      <c r="Q141" s="15">
        <v>1</v>
      </c>
      <c r="R141" s="15">
        <v>19</v>
      </c>
      <c r="S141" s="17">
        <v>2</v>
      </c>
      <c r="T141" s="14">
        <v>18</v>
      </c>
      <c r="U141" s="15">
        <v>4</v>
      </c>
      <c r="V141" s="15">
        <v>8</v>
      </c>
      <c r="W141" s="15">
        <v>0</v>
      </c>
      <c r="X141" s="15">
        <v>10</v>
      </c>
      <c r="Y141" s="17">
        <v>0</v>
      </c>
      <c r="Z141" s="14"/>
      <c r="AA141" s="15" t="s">
        <v>117</v>
      </c>
      <c r="AB141" s="17"/>
      <c r="AC141" s="14"/>
      <c r="AD141" s="11"/>
      <c r="AE141" s="11"/>
      <c r="AF141" s="11"/>
      <c r="AG141" s="11"/>
    </row>
    <row r="142" spans="1:33">
      <c r="A142" s="5"/>
      <c r="B142" s="13">
        <f>COUNT(B129:Y141)</f>
        <v>312</v>
      </c>
      <c r="C142" s="11">
        <f>B142/2</f>
        <v>156</v>
      </c>
      <c r="D142" s="11"/>
      <c r="E142" s="11"/>
      <c r="F142" s="11"/>
      <c r="G142" s="88"/>
      <c r="H142" s="8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>
      <c r="A143" s="5"/>
      <c r="B143" s="13"/>
      <c r="C143" s="11"/>
      <c r="D143" s="11"/>
      <c r="E143" s="11"/>
      <c r="F143" s="11"/>
      <c r="G143" s="13"/>
      <c r="H143" s="13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>
      <c r="A144" s="5"/>
      <c r="B144" s="13"/>
      <c r="C144" s="11"/>
      <c r="D144" s="11"/>
      <c r="E144" s="11"/>
      <c r="F144" s="11"/>
      <c r="G144" s="13"/>
      <c r="H144" s="13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48">
      <c r="A145" s="27" t="s">
        <v>25</v>
      </c>
      <c r="B145" s="10"/>
      <c r="C145" s="13"/>
      <c r="D145" s="13"/>
      <c r="E145" s="13"/>
      <c r="F145" s="13"/>
      <c r="G145" s="13"/>
      <c r="H145" s="7"/>
      <c r="I145" s="13"/>
      <c r="J145" s="16"/>
    </row>
    <row r="146" spans="1:48">
      <c r="A146" s="1" t="s">
        <v>31</v>
      </c>
      <c r="B146" s="10"/>
      <c r="C146" s="13"/>
      <c r="D146" s="13"/>
      <c r="E146" s="13"/>
      <c r="F146" s="13"/>
      <c r="G146" s="13"/>
    </row>
    <row r="147" spans="1:48">
      <c r="A147" s="53" t="s">
        <v>0</v>
      </c>
      <c r="B147" s="53" t="s">
        <v>1</v>
      </c>
      <c r="C147" s="53" t="s">
        <v>2</v>
      </c>
      <c r="D147" s="53" t="s">
        <v>1</v>
      </c>
      <c r="E147" s="53" t="s">
        <v>2</v>
      </c>
      <c r="F147" s="53" t="s">
        <v>1</v>
      </c>
      <c r="G147" s="53" t="s">
        <v>2</v>
      </c>
      <c r="H147" s="55" t="s">
        <v>1</v>
      </c>
      <c r="I147" s="61" t="s">
        <v>2</v>
      </c>
      <c r="J147" s="61" t="s">
        <v>1</v>
      </c>
      <c r="K147" s="61" t="s">
        <v>2</v>
      </c>
      <c r="L147" s="61" t="s">
        <v>1</v>
      </c>
      <c r="M147" s="61" t="s">
        <v>2</v>
      </c>
      <c r="N147" s="56" t="s">
        <v>3</v>
      </c>
      <c r="O147" s="58" t="s">
        <v>4</v>
      </c>
      <c r="P147" s="61" t="s">
        <v>3</v>
      </c>
      <c r="Q147" s="58" t="s">
        <v>4</v>
      </c>
      <c r="R147" s="58" t="s">
        <v>3</v>
      </c>
      <c r="S147" s="58" t="s">
        <v>4</v>
      </c>
      <c r="T147" s="56" t="s">
        <v>8</v>
      </c>
      <c r="U147" s="58" t="s">
        <v>9</v>
      </c>
      <c r="V147" s="58" t="s">
        <v>8</v>
      </c>
      <c r="W147" s="58" t="s">
        <v>9</v>
      </c>
      <c r="X147" s="58" t="s">
        <v>8</v>
      </c>
      <c r="Y147" s="58" t="s">
        <v>9</v>
      </c>
      <c r="Z147" s="61" t="s">
        <v>28</v>
      </c>
      <c r="AA147" s="61" t="s">
        <v>29</v>
      </c>
      <c r="AB147" s="61" t="s">
        <v>28</v>
      </c>
      <c r="AC147" s="61" t="s">
        <v>29</v>
      </c>
      <c r="AD147" s="61" t="s">
        <v>28</v>
      </c>
      <c r="AE147" s="61" t="s">
        <v>29</v>
      </c>
      <c r="AF147" s="61" t="s">
        <v>42</v>
      </c>
      <c r="AG147" s="61" t="s">
        <v>43</v>
      </c>
      <c r="AH147" s="61" t="s">
        <v>42</v>
      </c>
      <c r="AI147" s="61" t="s">
        <v>43</v>
      </c>
      <c r="AJ147" s="61" t="s">
        <v>42</v>
      </c>
      <c r="AK147" s="61" t="s">
        <v>43</v>
      </c>
      <c r="AL147" s="61" t="s">
        <v>44</v>
      </c>
      <c r="AM147" s="61" t="s">
        <v>45</v>
      </c>
      <c r="AN147" s="61" t="s">
        <v>44</v>
      </c>
      <c r="AO147" s="61" t="s">
        <v>45</v>
      </c>
      <c r="AP147" s="61" t="s">
        <v>44</v>
      </c>
      <c r="AQ147" s="61" t="s">
        <v>45</v>
      </c>
      <c r="AR147" s="61" t="s">
        <v>46</v>
      </c>
      <c r="AS147" s="61" t="s">
        <v>47</v>
      </c>
      <c r="AT147" s="54" t="s">
        <v>5</v>
      </c>
      <c r="AU147" s="61" t="s">
        <v>6</v>
      </c>
      <c r="AV147" s="54" t="s">
        <v>7</v>
      </c>
    </row>
    <row r="148" spans="1:48">
      <c r="A148" s="28">
        <v>41369</v>
      </c>
      <c r="B148" s="44">
        <v>467</v>
      </c>
      <c r="C148" s="44">
        <v>11</v>
      </c>
      <c r="D148" s="44">
        <v>224</v>
      </c>
      <c r="E148" s="44">
        <v>7</v>
      </c>
      <c r="F148" s="44">
        <v>59</v>
      </c>
      <c r="G148" s="16">
        <v>3</v>
      </c>
      <c r="H148" s="11">
        <v>23</v>
      </c>
      <c r="I148" s="11">
        <v>5</v>
      </c>
      <c r="J148" s="11">
        <v>10</v>
      </c>
      <c r="K148" s="11">
        <v>0</v>
      </c>
      <c r="L148" s="11">
        <v>23</v>
      </c>
      <c r="M148" s="11">
        <v>3</v>
      </c>
      <c r="N148" s="11">
        <v>23</v>
      </c>
      <c r="O148" s="11">
        <v>2</v>
      </c>
      <c r="P148" s="11">
        <v>38</v>
      </c>
      <c r="Q148" s="11">
        <v>4</v>
      </c>
      <c r="R148" s="11">
        <v>17</v>
      </c>
      <c r="S148" s="11">
        <v>0</v>
      </c>
      <c r="T148" s="11">
        <v>22</v>
      </c>
      <c r="U148" s="11">
        <v>6</v>
      </c>
      <c r="V148" s="44">
        <v>9</v>
      </c>
      <c r="W148" s="44">
        <v>0</v>
      </c>
      <c r="X148" s="44">
        <v>13</v>
      </c>
      <c r="Y148" s="45">
        <v>0</v>
      </c>
      <c r="Z148" s="43">
        <v>0</v>
      </c>
      <c r="AA148" s="44">
        <v>0</v>
      </c>
      <c r="AB148" s="44">
        <v>0</v>
      </c>
      <c r="AC148" s="44">
        <v>0</v>
      </c>
      <c r="AD148" s="44">
        <v>0</v>
      </c>
      <c r="AE148" s="45">
        <v>0</v>
      </c>
      <c r="AF148" s="43">
        <v>24</v>
      </c>
      <c r="AG148" s="44">
        <v>1</v>
      </c>
      <c r="AH148" s="44">
        <v>19</v>
      </c>
      <c r="AI148" s="44">
        <v>3</v>
      </c>
      <c r="AJ148" s="44">
        <v>30</v>
      </c>
      <c r="AK148" s="45">
        <v>5</v>
      </c>
      <c r="AL148" s="43">
        <v>1</v>
      </c>
      <c r="AM148" s="44">
        <v>1</v>
      </c>
      <c r="AN148" s="44">
        <v>1</v>
      </c>
      <c r="AO148" s="44">
        <v>1</v>
      </c>
      <c r="AP148" s="44">
        <v>2</v>
      </c>
      <c r="AQ148" s="45">
        <v>0</v>
      </c>
      <c r="AR148" s="43">
        <v>1</v>
      </c>
      <c r="AS148" s="44">
        <v>0</v>
      </c>
      <c r="AT148" s="37"/>
      <c r="AU148" s="2" t="s">
        <v>67</v>
      </c>
      <c r="AV148" s="16"/>
    </row>
    <row r="149" spans="1:48" ht="15">
      <c r="A149" s="8">
        <v>41372</v>
      </c>
      <c r="B149" s="13">
        <v>33</v>
      </c>
      <c r="C149" s="13">
        <v>2</v>
      </c>
      <c r="D149" s="13">
        <v>18</v>
      </c>
      <c r="E149" s="13">
        <v>2</v>
      </c>
      <c r="F149" s="13">
        <v>8</v>
      </c>
      <c r="G149" s="16">
        <v>0</v>
      </c>
      <c r="H149" s="74">
        <v>88</v>
      </c>
      <c r="I149" s="75">
        <v>2</v>
      </c>
      <c r="J149" s="75">
        <v>65</v>
      </c>
      <c r="K149" s="75">
        <v>0</v>
      </c>
      <c r="L149" s="75">
        <v>45</v>
      </c>
      <c r="M149" s="76">
        <v>2</v>
      </c>
      <c r="N149" s="75">
        <v>7</v>
      </c>
      <c r="O149" s="75">
        <v>0</v>
      </c>
      <c r="P149" s="75">
        <v>6</v>
      </c>
      <c r="Q149" s="75">
        <v>1</v>
      </c>
      <c r="R149" s="75">
        <v>3</v>
      </c>
      <c r="S149" s="76">
        <v>0</v>
      </c>
      <c r="T149" s="74">
        <v>2</v>
      </c>
      <c r="U149" s="75">
        <v>1</v>
      </c>
      <c r="V149" s="13">
        <v>0</v>
      </c>
      <c r="W149" s="13">
        <v>0</v>
      </c>
      <c r="X149" s="13">
        <v>5</v>
      </c>
      <c r="Y149" s="16">
        <v>0</v>
      </c>
      <c r="Z149" s="10">
        <v>5</v>
      </c>
      <c r="AA149" s="13">
        <v>0</v>
      </c>
      <c r="AB149" s="13">
        <v>7</v>
      </c>
      <c r="AC149" s="13">
        <v>1</v>
      </c>
      <c r="AD149" s="13">
        <v>3</v>
      </c>
      <c r="AE149" s="16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5</v>
      </c>
      <c r="AS149" s="13">
        <v>3</v>
      </c>
      <c r="AT149" s="37"/>
      <c r="AU149" s="21" t="s">
        <v>70</v>
      </c>
      <c r="AV149" s="16"/>
    </row>
    <row r="150" spans="1:48">
      <c r="A150" s="7">
        <v>41381</v>
      </c>
      <c r="B150" s="11">
        <v>36</v>
      </c>
      <c r="C150" s="11">
        <v>7</v>
      </c>
      <c r="D150" s="11">
        <v>13</v>
      </c>
      <c r="E150" s="11">
        <v>2</v>
      </c>
      <c r="F150" s="11">
        <v>16</v>
      </c>
      <c r="G150" s="10">
        <v>3</v>
      </c>
      <c r="H150" s="13">
        <v>72</v>
      </c>
      <c r="I150" s="13">
        <v>6</v>
      </c>
      <c r="J150" s="13">
        <v>58</v>
      </c>
      <c r="K150" s="13">
        <v>7</v>
      </c>
      <c r="L150" s="13">
        <v>32</v>
      </c>
      <c r="M150" s="10">
        <v>5</v>
      </c>
      <c r="N150" s="13">
        <v>317</v>
      </c>
      <c r="O150" s="13">
        <v>15</v>
      </c>
      <c r="P150" s="13">
        <v>18</v>
      </c>
      <c r="Q150" s="13">
        <v>0</v>
      </c>
      <c r="R150" s="13">
        <v>53</v>
      </c>
      <c r="S150" s="10">
        <v>2</v>
      </c>
      <c r="T150" s="13">
        <v>41</v>
      </c>
      <c r="U150" s="13">
        <v>2</v>
      </c>
      <c r="V150" s="13">
        <v>45</v>
      </c>
      <c r="W150" s="13">
        <v>4</v>
      </c>
      <c r="X150" s="45">
        <v>13</v>
      </c>
      <c r="Y150" s="43">
        <v>2</v>
      </c>
      <c r="Z150" s="13">
        <v>0</v>
      </c>
      <c r="AA150" s="11">
        <v>0</v>
      </c>
      <c r="AB150" s="11">
        <v>0</v>
      </c>
      <c r="AC150" s="11">
        <v>0</v>
      </c>
      <c r="AD150" s="11">
        <v>3</v>
      </c>
      <c r="AE150" s="11">
        <v>3</v>
      </c>
      <c r="AF150" s="11">
        <v>11</v>
      </c>
      <c r="AG150" s="11">
        <v>1</v>
      </c>
      <c r="AH150" s="11">
        <v>8</v>
      </c>
      <c r="AI150" s="11">
        <v>2</v>
      </c>
      <c r="AJ150" s="11">
        <v>9</v>
      </c>
      <c r="AK150" s="11">
        <v>2</v>
      </c>
      <c r="AL150" s="11">
        <v>16</v>
      </c>
      <c r="AM150" s="11">
        <v>2</v>
      </c>
      <c r="AN150" s="11">
        <v>62</v>
      </c>
      <c r="AO150" s="11">
        <v>3</v>
      </c>
      <c r="AP150" s="11">
        <v>7</v>
      </c>
      <c r="AQ150" s="11">
        <v>1</v>
      </c>
      <c r="AR150" s="11">
        <v>2</v>
      </c>
      <c r="AS150" s="11">
        <v>0</v>
      </c>
      <c r="AT150" s="37"/>
      <c r="AU150" s="13" t="s">
        <v>68</v>
      </c>
      <c r="AV150" s="16"/>
    </row>
    <row r="151" spans="1:48">
      <c r="A151" s="8">
        <v>41388</v>
      </c>
      <c r="B151" s="13">
        <v>57</v>
      </c>
      <c r="C151" s="11">
        <v>12</v>
      </c>
      <c r="D151" s="11">
        <v>101</v>
      </c>
      <c r="E151" s="11">
        <v>8</v>
      </c>
      <c r="F151" s="11">
        <v>25</v>
      </c>
      <c r="G151" s="11">
        <v>2</v>
      </c>
      <c r="H151" s="10">
        <v>46</v>
      </c>
      <c r="I151" s="13">
        <v>6</v>
      </c>
      <c r="J151" s="13">
        <v>16</v>
      </c>
      <c r="K151" s="13">
        <v>1</v>
      </c>
      <c r="L151" s="13">
        <v>24</v>
      </c>
      <c r="M151" s="16">
        <v>7</v>
      </c>
      <c r="N151" s="13">
        <v>77</v>
      </c>
      <c r="O151" s="13">
        <v>4</v>
      </c>
      <c r="P151" s="13">
        <v>153</v>
      </c>
      <c r="Q151" s="11">
        <v>18</v>
      </c>
      <c r="R151" s="11">
        <v>147</v>
      </c>
      <c r="S151" s="16">
        <v>17</v>
      </c>
      <c r="T151" s="10">
        <v>42</v>
      </c>
      <c r="U151" s="11">
        <v>9</v>
      </c>
      <c r="V151" s="11">
        <v>31</v>
      </c>
      <c r="W151" s="11">
        <v>4</v>
      </c>
      <c r="X151" s="11">
        <v>49</v>
      </c>
      <c r="Y151" s="11">
        <v>8</v>
      </c>
      <c r="Z151" s="10">
        <v>25</v>
      </c>
      <c r="AA151" s="13">
        <v>3</v>
      </c>
      <c r="AB151" s="13">
        <v>35</v>
      </c>
      <c r="AC151" s="13">
        <v>3</v>
      </c>
      <c r="AD151" s="13">
        <v>23</v>
      </c>
      <c r="AE151" s="13">
        <v>1</v>
      </c>
      <c r="AF151" s="10">
        <v>14</v>
      </c>
      <c r="AG151" s="13">
        <v>1</v>
      </c>
      <c r="AH151" s="13">
        <v>86</v>
      </c>
      <c r="AI151" s="13">
        <v>7</v>
      </c>
      <c r="AJ151" s="13">
        <v>171</v>
      </c>
      <c r="AK151" s="13">
        <v>6</v>
      </c>
      <c r="AL151" s="10">
        <v>46</v>
      </c>
      <c r="AM151" s="13">
        <v>3</v>
      </c>
      <c r="AN151" s="13">
        <v>48</v>
      </c>
      <c r="AO151" s="13">
        <v>1</v>
      </c>
      <c r="AP151" s="13">
        <v>74</v>
      </c>
      <c r="AQ151" s="16">
        <v>6</v>
      </c>
      <c r="AR151" s="10">
        <v>6</v>
      </c>
      <c r="AS151" s="13">
        <v>3</v>
      </c>
      <c r="AT151" s="37"/>
      <c r="AU151" s="11" t="s">
        <v>77</v>
      </c>
      <c r="AV151" s="16"/>
    </row>
    <row r="152" spans="1:48">
      <c r="A152" s="8">
        <v>41395</v>
      </c>
      <c r="B152" s="11">
        <v>6</v>
      </c>
      <c r="C152" s="11">
        <v>1</v>
      </c>
      <c r="D152" s="11">
        <v>6</v>
      </c>
      <c r="E152" s="11">
        <v>0</v>
      </c>
      <c r="F152" s="11">
        <v>15</v>
      </c>
      <c r="G152" s="11">
        <v>0</v>
      </c>
      <c r="H152" s="10">
        <v>26</v>
      </c>
      <c r="I152" s="13">
        <v>0</v>
      </c>
      <c r="J152" s="13">
        <v>18</v>
      </c>
      <c r="K152" s="13">
        <v>1</v>
      </c>
      <c r="L152" s="13">
        <v>19</v>
      </c>
      <c r="M152" s="16">
        <v>2</v>
      </c>
      <c r="N152" s="13">
        <v>25</v>
      </c>
      <c r="O152" s="13">
        <v>1</v>
      </c>
      <c r="P152" s="13">
        <v>18</v>
      </c>
      <c r="Q152" s="11">
        <v>2</v>
      </c>
      <c r="R152" s="11">
        <v>5</v>
      </c>
      <c r="S152" s="16">
        <v>2</v>
      </c>
      <c r="T152" s="10">
        <v>41</v>
      </c>
      <c r="U152" s="11">
        <v>0</v>
      </c>
      <c r="V152" s="11">
        <v>7</v>
      </c>
      <c r="W152" s="11">
        <v>0</v>
      </c>
      <c r="X152" s="11">
        <v>4</v>
      </c>
      <c r="Y152" s="11">
        <v>0</v>
      </c>
      <c r="Z152" s="10">
        <v>135</v>
      </c>
      <c r="AA152" s="13">
        <v>5</v>
      </c>
      <c r="AB152" s="13">
        <v>416</v>
      </c>
      <c r="AC152" s="13">
        <v>16</v>
      </c>
      <c r="AD152" s="13">
        <v>199</v>
      </c>
      <c r="AE152" s="13">
        <v>16</v>
      </c>
      <c r="AF152" s="10">
        <v>194</v>
      </c>
      <c r="AG152" s="13">
        <v>2</v>
      </c>
      <c r="AH152" s="13">
        <v>131</v>
      </c>
      <c r="AI152" s="13">
        <v>0</v>
      </c>
      <c r="AJ152" s="13">
        <v>931</v>
      </c>
      <c r="AK152" s="13">
        <v>1</v>
      </c>
      <c r="AL152" s="10">
        <v>50</v>
      </c>
      <c r="AM152" s="13">
        <v>1</v>
      </c>
      <c r="AN152" s="13">
        <v>42</v>
      </c>
      <c r="AO152" s="13">
        <v>0</v>
      </c>
      <c r="AP152" s="13">
        <v>80</v>
      </c>
      <c r="AQ152" s="16">
        <v>4</v>
      </c>
      <c r="AR152" s="10">
        <v>19</v>
      </c>
      <c r="AS152" s="13">
        <v>1</v>
      </c>
      <c r="AT152" s="37"/>
      <c r="AU152" s="13" t="s">
        <v>84</v>
      </c>
      <c r="AV152" s="16"/>
    </row>
    <row r="153" spans="1:48">
      <c r="A153" s="8">
        <v>41404</v>
      </c>
      <c r="B153" s="11">
        <v>69</v>
      </c>
      <c r="C153" s="11">
        <v>8</v>
      </c>
      <c r="D153" s="11">
        <v>25</v>
      </c>
      <c r="E153" s="11">
        <v>3</v>
      </c>
      <c r="F153" s="11">
        <v>36</v>
      </c>
      <c r="G153" s="11">
        <v>0</v>
      </c>
      <c r="H153" s="10">
        <v>40</v>
      </c>
      <c r="I153" s="13">
        <v>1</v>
      </c>
      <c r="J153" s="13">
        <v>13</v>
      </c>
      <c r="K153" s="13">
        <v>0</v>
      </c>
      <c r="L153" s="13">
        <v>6</v>
      </c>
      <c r="M153" s="16">
        <v>1</v>
      </c>
      <c r="N153" s="13">
        <v>30</v>
      </c>
      <c r="O153" s="13">
        <v>3</v>
      </c>
      <c r="P153" s="13">
        <v>16</v>
      </c>
      <c r="Q153" s="11">
        <v>1</v>
      </c>
      <c r="R153" s="11">
        <v>28</v>
      </c>
      <c r="S153" s="16">
        <v>4</v>
      </c>
      <c r="T153" s="10">
        <v>12</v>
      </c>
      <c r="U153" s="11">
        <v>2</v>
      </c>
      <c r="V153" s="11">
        <v>30</v>
      </c>
      <c r="W153" s="11">
        <v>0</v>
      </c>
      <c r="X153" s="11">
        <v>21</v>
      </c>
      <c r="Y153" s="11">
        <v>1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1</v>
      </c>
      <c r="AG153" s="10">
        <v>0</v>
      </c>
      <c r="AH153" s="13">
        <v>0</v>
      </c>
      <c r="AI153" s="10">
        <v>0</v>
      </c>
      <c r="AJ153" s="13">
        <v>0</v>
      </c>
      <c r="AK153" s="10">
        <v>0</v>
      </c>
      <c r="AL153" s="10">
        <v>311</v>
      </c>
      <c r="AM153" s="13">
        <v>2</v>
      </c>
      <c r="AN153" s="13">
        <v>366</v>
      </c>
      <c r="AO153" s="13">
        <v>0</v>
      </c>
      <c r="AP153" s="13">
        <v>504</v>
      </c>
      <c r="AQ153" s="16">
        <v>0</v>
      </c>
      <c r="AR153" s="10">
        <v>193</v>
      </c>
      <c r="AS153" s="13">
        <v>4</v>
      </c>
      <c r="AT153" s="37"/>
      <c r="AU153" s="13" t="s">
        <v>82</v>
      </c>
      <c r="AV153" s="16"/>
    </row>
    <row r="154" spans="1:48">
      <c r="A154" s="8">
        <v>41407</v>
      </c>
      <c r="B154" s="11">
        <v>78</v>
      </c>
      <c r="C154" s="11">
        <v>11</v>
      </c>
      <c r="D154" s="11">
        <v>31</v>
      </c>
      <c r="E154" s="11">
        <v>3</v>
      </c>
      <c r="F154" s="11">
        <v>20</v>
      </c>
      <c r="G154" s="11">
        <v>5</v>
      </c>
      <c r="H154" s="11">
        <v>50</v>
      </c>
      <c r="I154" s="11">
        <v>16</v>
      </c>
      <c r="J154" s="11">
        <v>12</v>
      </c>
      <c r="K154" s="11">
        <v>3</v>
      </c>
      <c r="L154" s="11">
        <v>18</v>
      </c>
      <c r="M154" s="11">
        <v>4</v>
      </c>
      <c r="N154" s="11">
        <v>19</v>
      </c>
      <c r="O154" s="11">
        <v>5</v>
      </c>
      <c r="P154" s="11">
        <v>358</v>
      </c>
      <c r="Q154" s="11">
        <v>7</v>
      </c>
      <c r="R154" s="11">
        <v>25</v>
      </c>
      <c r="S154" s="11">
        <v>3</v>
      </c>
      <c r="T154" s="11">
        <v>6</v>
      </c>
      <c r="U154" s="11">
        <v>1</v>
      </c>
      <c r="V154" s="11">
        <v>4</v>
      </c>
      <c r="W154" s="11">
        <v>0</v>
      </c>
      <c r="X154" s="11">
        <v>13</v>
      </c>
      <c r="Y154" s="11">
        <v>2</v>
      </c>
      <c r="Z154" s="11">
        <v>4</v>
      </c>
      <c r="AA154" s="11">
        <v>2</v>
      </c>
      <c r="AB154" s="11">
        <v>0</v>
      </c>
      <c r="AC154" s="11">
        <v>0</v>
      </c>
      <c r="AD154" s="11">
        <v>0</v>
      </c>
      <c r="AE154" s="11">
        <v>0</v>
      </c>
      <c r="AF154" s="11">
        <v>70</v>
      </c>
      <c r="AG154" s="11">
        <v>1</v>
      </c>
      <c r="AH154" s="11">
        <v>69</v>
      </c>
      <c r="AI154" s="11">
        <v>0</v>
      </c>
      <c r="AJ154" s="11">
        <v>49</v>
      </c>
      <c r="AK154" s="11">
        <v>0</v>
      </c>
      <c r="AL154" s="11">
        <v>4</v>
      </c>
      <c r="AM154" s="11">
        <v>0</v>
      </c>
      <c r="AN154" s="11">
        <v>11</v>
      </c>
      <c r="AO154" s="11">
        <v>0</v>
      </c>
      <c r="AP154" s="11">
        <v>5</v>
      </c>
      <c r="AQ154" s="16">
        <v>1</v>
      </c>
      <c r="AR154" s="10">
        <v>3</v>
      </c>
      <c r="AS154" s="11">
        <v>1</v>
      </c>
      <c r="AT154" s="37"/>
      <c r="AU154" s="13" t="s">
        <v>88</v>
      </c>
      <c r="AV154" s="16"/>
    </row>
    <row r="155" spans="1:48">
      <c r="A155" s="8">
        <v>41417</v>
      </c>
      <c r="B155" s="10">
        <v>23</v>
      </c>
      <c r="C155" s="11">
        <v>2</v>
      </c>
      <c r="D155" s="11">
        <v>18</v>
      </c>
      <c r="E155" s="11">
        <v>2</v>
      </c>
      <c r="F155" s="11">
        <v>5</v>
      </c>
      <c r="G155" s="11">
        <v>1</v>
      </c>
      <c r="H155" s="10">
        <v>31</v>
      </c>
      <c r="I155" s="13">
        <v>3</v>
      </c>
      <c r="J155" s="13">
        <v>8</v>
      </c>
      <c r="K155" s="13">
        <v>1</v>
      </c>
      <c r="L155" s="13">
        <v>18</v>
      </c>
      <c r="M155" s="16">
        <v>2</v>
      </c>
      <c r="N155" s="13">
        <v>17</v>
      </c>
      <c r="O155" s="13">
        <v>2</v>
      </c>
      <c r="P155" s="13">
        <v>12</v>
      </c>
      <c r="Q155" s="11">
        <v>1</v>
      </c>
      <c r="R155" s="11">
        <v>9</v>
      </c>
      <c r="S155" s="16">
        <v>2</v>
      </c>
      <c r="T155" s="10">
        <v>1</v>
      </c>
      <c r="U155" s="11">
        <v>1</v>
      </c>
      <c r="V155" s="11">
        <v>13</v>
      </c>
      <c r="W155" s="11">
        <v>4</v>
      </c>
      <c r="X155" s="11">
        <v>17</v>
      </c>
      <c r="Y155" s="11">
        <v>3</v>
      </c>
      <c r="Z155" s="10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0">
        <v>2</v>
      </c>
      <c r="AG155" s="10">
        <v>0</v>
      </c>
      <c r="AH155" s="13">
        <v>5</v>
      </c>
      <c r="AI155" s="10">
        <v>0</v>
      </c>
      <c r="AJ155" s="10">
        <v>5</v>
      </c>
      <c r="AK155" s="10">
        <v>1</v>
      </c>
      <c r="AL155" s="10">
        <v>11</v>
      </c>
      <c r="AM155" s="13">
        <v>0</v>
      </c>
      <c r="AN155" s="13">
        <v>7</v>
      </c>
      <c r="AO155" s="13">
        <v>0</v>
      </c>
      <c r="AP155" s="13">
        <v>9</v>
      </c>
      <c r="AQ155" s="45">
        <v>0</v>
      </c>
      <c r="AR155" s="43">
        <v>6</v>
      </c>
      <c r="AS155" s="13">
        <v>2</v>
      </c>
      <c r="AT155" s="37"/>
      <c r="AU155" s="13" t="s">
        <v>143</v>
      </c>
      <c r="AV155" s="16"/>
    </row>
    <row r="156" spans="1:48">
      <c r="A156" s="8">
        <v>41424</v>
      </c>
      <c r="B156" s="10">
        <v>150</v>
      </c>
      <c r="C156" s="11">
        <v>2</v>
      </c>
      <c r="D156" s="11">
        <v>34</v>
      </c>
      <c r="E156" s="11">
        <v>1</v>
      </c>
      <c r="F156" s="11">
        <v>10</v>
      </c>
      <c r="G156" s="11">
        <v>0</v>
      </c>
      <c r="H156" s="10">
        <v>60</v>
      </c>
      <c r="I156" s="13">
        <v>3</v>
      </c>
      <c r="J156" s="13">
        <v>27</v>
      </c>
      <c r="K156" s="13">
        <v>0</v>
      </c>
      <c r="L156" s="13">
        <v>9</v>
      </c>
      <c r="M156" s="16">
        <v>1</v>
      </c>
      <c r="N156" s="13">
        <v>19</v>
      </c>
      <c r="O156" s="13">
        <v>3</v>
      </c>
      <c r="P156" s="13">
        <v>46</v>
      </c>
      <c r="Q156" s="11">
        <v>5</v>
      </c>
      <c r="R156" s="11">
        <v>38</v>
      </c>
      <c r="S156" s="16">
        <v>6</v>
      </c>
      <c r="T156" s="10">
        <v>25</v>
      </c>
      <c r="U156" s="11">
        <v>4</v>
      </c>
      <c r="V156" s="11">
        <v>19</v>
      </c>
      <c r="W156" s="11">
        <v>1</v>
      </c>
      <c r="X156" s="11">
        <v>7</v>
      </c>
      <c r="Y156" s="11">
        <v>0</v>
      </c>
      <c r="Z156" s="10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0">
        <v>1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0">
        <v>36</v>
      </c>
      <c r="AM156" s="13">
        <v>3</v>
      </c>
      <c r="AN156" s="13">
        <v>33</v>
      </c>
      <c r="AO156" s="13">
        <v>3</v>
      </c>
      <c r="AP156" s="13">
        <v>20</v>
      </c>
      <c r="AQ156" s="16">
        <v>2</v>
      </c>
      <c r="AR156" s="10">
        <v>2</v>
      </c>
      <c r="AS156" s="13">
        <v>0</v>
      </c>
      <c r="AT156" s="37"/>
      <c r="AU156" s="13" t="s">
        <v>140</v>
      </c>
      <c r="AV156" s="16"/>
    </row>
    <row r="157" spans="1:48">
      <c r="A157" s="8">
        <v>41432</v>
      </c>
      <c r="B157" s="13">
        <v>124</v>
      </c>
      <c r="C157" s="11">
        <v>17</v>
      </c>
      <c r="D157" s="11">
        <v>45</v>
      </c>
      <c r="E157" s="11">
        <v>7</v>
      </c>
      <c r="F157" s="11">
        <v>28</v>
      </c>
      <c r="G157" s="11">
        <v>3</v>
      </c>
      <c r="H157" s="10">
        <v>81</v>
      </c>
      <c r="I157" s="13">
        <v>10</v>
      </c>
      <c r="J157" s="13">
        <v>50</v>
      </c>
      <c r="K157" s="13">
        <v>6</v>
      </c>
      <c r="L157" s="13">
        <v>72</v>
      </c>
      <c r="M157" s="13">
        <v>6</v>
      </c>
      <c r="N157" s="13">
        <v>14</v>
      </c>
      <c r="O157" s="13">
        <v>3</v>
      </c>
      <c r="P157" s="13">
        <v>76</v>
      </c>
      <c r="Q157" s="11">
        <v>1</v>
      </c>
      <c r="R157" s="11">
        <v>70</v>
      </c>
      <c r="S157" s="16">
        <v>4</v>
      </c>
      <c r="T157" s="13">
        <v>24</v>
      </c>
      <c r="U157" s="11">
        <v>7</v>
      </c>
      <c r="V157" s="11">
        <v>25</v>
      </c>
      <c r="W157" s="11">
        <v>3</v>
      </c>
      <c r="X157" s="11">
        <v>115</v>
      </c>
      <c r="Y157" s="11">
        <v>7</v>
      </c>
      <c r="Z157" s="10">
        <v>123</v>
      </c>
      <c r="AA157" s="13">
        <v>7</v>
      </c>
      <c r="AB157" s="13">
        <v>74</v>
      </c>
      <c r="AC157" s="13">
        <v>2</v>
      </c>
      <c r="AD157" s="13">
        <v>151</v>
      </c>
      <c r="AE157" s="13">
        <v>9</v>
      </c>
      <c r="AF157" s="10">
        <v>62</v>
      </c>
      <c r="AG157" s="13">
        <v>2</v>
      </c>
      <c r="AH157" s="13">
        <v>6</v>
      </c>
      <c r="AI157" s="13">
        <v>0</v>
      </c>
      <c r="AJ157" s="13">
        <v>40</v>
      </c>
      <c r="AK157" s="13">
        <v>0</v>
      </c>
      <c r="AL157" s="10">
        <v>512</v>
      </c>
      <c r="AM157" s="13">
        <v>6</v>
      </c>
      <c r="AN157" s="13">
        <v>307</v>
      </c>
      <c r="AO157" s="13">
        <v>8</v>
      </c>
      <c r="AP157" s="13">
        <v>208</v>
      </c>
      <c r="AQ157" s="16">
        <v>17</v>
      </c>
      <c r="AR157" s="10">
        <v>4</v>
      </c>
      <c r="AS157" s="13">
        <v>3</v>
      </c>
      <c r="AT157" s="37"/>
      <c r="AU157" s="13" t="s">
        <v>135</v>
      </c>
      <c r="AV157" s="16"/>
    </row>
    <row r="158" spans="1:48">
      <c r="A158" s="8">
        <v>41441</v>
      </c>
      <c r="B158" s="85">
        <v>338</v>
      </c>
      <c r="C158" s="85">
        <v>14</v>
      </c>
      <c r="D158" s="85">
        <v>89</v>
      </c>
      <c r="E158" s="85">
        <v>3</v>
      </c>
      <c r="F158" s="85">
        <v>10</v>
      </c>
      <c r="G158" s="85">
        <v>0</v>
      </c>
      <c r="H158" s="10">
        <v>0</v>
      </c>
      <c r="I158" s="11">
        <v>0</v>
      </c>
      <c r="J158" s="11">
        <v>20</v>
      </c>
      <c r="K158" s="11">
        <v>0</v>
      </c>
      <c r="L158" s="11">
        <v>199</v>
      </c>
      <c r="M158" s="11">
        <v>0</v>
      </c>
      <c r="N158" s="10">
        <v>70</v>
      </c>
      <c r="O158" s="13">
        <v>1</v>
      </c>
      <c r="P158" s="13">
        <v>0</v>
      </c>
      <c r="Q158" s="13">
        <v>0</v>
      </c>
      <c r="R158" s="13">
        <v>0</v>
      </c>
      <c r="S158" s="16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0">
        <v>0</v>
      </c>
      <c r="AA158" s="10">
        <v>0</v>
      </c>
      <c r="AB158" s="10">
        <v>0</v>
      </c>
      <c r="AC158" s="10">
        <v>0</v>
      </c>
      <c r="AD158" s="11">
        <v>70</v>
      </c>
      <c r="AE158" s="11">
        <v>6</v>
      </c>
      <c r="AF158" s="10">
        <v>175</v>
      </c>
      <c r="AG158" s="13">
        <v>0</v>
      </c>
      <c r="AH158" s="13">
        <v>60</v>
      </c>
      <c r="AI158" s="13">
        <v>6</v>
      </c>
      <c r="AJ158" s="13">
        <v>0</v>
      </c>
      <c r="AK158" s="13">
        <v>0</v>
      </c>
      <c r="AL158" s="10">
        <v>50</v>
      </c>
      <c r="AM158" s="13">
        <v>1</v>
      </c>
      <c r="AN158" s="11">
        <v>0</v>
      </c>
      <c r="AO158" s="11">
        <v>0</v>
      </c>
      <c r="AP158" s="11">
        <v>0</v>
      </c>
      <c r="AQ158" s="16">
        <v>0</v>
      </c>
      <c r="AR158" s="10">
        <v>37</v>
      </c>
      <c r="AS158" s="11">
        <v>0</v>
      </c>
      <c r="AT158" s="37"/>
      <c r="AU158" s="13" t="s">
        <v>99</v>
      </c>
      <c r="AV158" s="16"/>
    </row>
    <row r="159" spans="1:48">
      <c r="A159" s="8">
        <v>41445</v>
      </c>
      <c r="B159" s="85">
        <v>72</v>
      </c>
      <c r="C159" s="85">
        <v>7</v>
      </c>
      <c r="D159" s="85">
        <v>45</v>
      </c>
      <c r="E159" s="85">
        <v>3</v>
      </c>
      <c r="F159" s="85">
        <v>21</v>
      </c>
      <c r="G159" s="85">
        <v>5</v>
      </c>
      <c r="H159" s="10">
        <v>228</v>
      </c>
      <c r="I159" s="11">
        <v>15</v>
      </c>
      <c r="J159" s="11">
        <v>174</v>
      </c>
      <c r="K159" s="11">
        <v>22</v>
      </c>
      <c r="L159" s="11">
        <v>133</v>
      </c>
      <c r="M159" s="11">
        <v>13</v>
      </c>
      <c r="N159" s="10">
        <v>2</v>
      </c>
      <c r="O159" s="13">
        <v>1</v>
      </c>
      <c r="P159" s="13">
        <v>5</v>
      </c>
      <c r="Q159" s="13">
        <v>1</v>
      </c>
      <c r="R159" s="13">
        <v>0</v>
      </c>
      <c r="S159" s="13">
        <v>0</v>
      </c>
      <c r="T159" s="13">
        <v>32</v>
      </c>
      <c r="U159" s="13">
        <v>4</v>
      </c>
      <c r="V159" s="13">
        <v>46</v>
      </c>
      <c r="W159" s="11">
        <v>4</v>
      </c>
      <c r="X159" s="11">
        <v>46</v>
      </c>
      <c r="Y159" s="13">
        <v>5</v>
      </c>
      <c r="Z159" s="10">
        <v>15</v>
      </c>
      <c r="AA159" s="11">
        <v>0</v>
      </c>
      <c r="AB159" s="11">
        <v>17</v>
      </c>
      <c r="AC159" s="11">
        <v>3</v>
      </c>
      <c r="AD159" s="11">
        <v>24</v>
      </c>
      <c r="AE159" s="11">
        <v>2</v>
      </c>
      <c r="AF159" s="10">
        <v>38</v>
      </c>
      <c r="AG159" s="13">
        <v>0</v>
      </c>
      <c r="AH159" s="13">
        <v>37</v>
      </c>
      <c r="AI159" s="13">
        <v>0</v>
      </c>
      <c r="AJ159" s="13">
        <v>72</v>
      </c>
      <c r="AK159" s="13">
        <v>0</v>
      </c>
      <c r="AL159" s="10">
        <v>372</v>
      </c>
      <c r="AM159" s="13">
        <v>4</v>
      </c>
      <c r="AN159" s="11">
        <v>499</v>
      </c>
      <c r="AO159" s="11">
        <v>1</v>
      </c>
      <c r="AP159" s="11">
        <v>439</v>
      </c>
      <c r="AQ159" s="16">
        <v>0</v>
      </c>
      <c r="AR159" s="10">
        <v>1</v>
      </c>
      <c r="AS159" s="11">
        <v>0</v>
      </c>
      <c r="AT159" s="37"/>
      <c r="AU159" s="95" t="s">
        <v>146</v>
      </c>
      <c r="AV159" s="13"/>
    </row>
    <row r="160" spans="1:48" ht="13.5" thickBot="1">
      <c r="A160" s="6">
        <v>41449</v>
      </c>
      <c r="B160" s="14">
        <v>43</v>
      </c>
      <c r="C160" s="15">
        <v>6</v>
      </c>
      <c r="D160" s="15">
        <v>20</v>
      </c>
      <c r="E160" s="15">
        <v>2</v>
      </c>
      <c r="F160" s="15">
        <v>4</v>
      </c>
      <c r="G160" s="15">
        <v>0</v>
      </c>
      <c r="H160" s="14">
        <v>32</v>
      </c>
      <c r="I160" s="15">
        <v>6</v>
      </c>
      <c r="J160" s="15">
        <v>28</v>
      </c>
      <c r="K160" s="15">
        <v>5</v>
      </c>
      <c r="L160" s="15">
        <v>17</v>
      </c>
      <c r="M160" s="15">
        <v>3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62</v>
      </c>
      <c r="U160" s="15">
        <v>9</v>
      </c>
      <c r="V160" s="15">
        <v>21</v>
      </c>
      <c r="W160" s="15">
        <v>6</v>
      </c>
      <c r="X160" s="15">
        <v>108</v>
      </c>
      <c r="Y160" s="15">
        <v>9</v>
      </c>
      <c r="Z160" s="14">
        <v>208</v>
      </c>
      <c r="AA160" s="15">
        <v>12</v>
      </c>
      <c r="AB160" s="15">
        <v>62</v>
      </c>
      <c r="AC160" s="15">
        <v>6</v>
      </c>
      <c r="AD160" s="15">
        <v>123</v>
      </c>
      <c r="AE160" s="15">
        <v>12</v>
      </c>
      <c r="AF160" s="14">
        <v>136</v>
      </c>
      <c r="AG160" s="15">
        <v>2</v>
      </c>
      <c r="AH160" s="15">
        <v>142</v>
      </c>
      <c r="AI160" s="15">
        <v>1</v>
      </c>
      <c r="AJ160" s="15">
        <v>171</v>
      </c>
      <c r="AK160" s="106">
        <v>2</v>
      </c>
      <c r="AL160" s="14">
        <v>42</v>
      </c>
      <c r="AM160" s="15">
        <v>1</v>
      </c>
      <c r="AN160" s="15">
        <v>52</v>
      </c>
      <c r="AO160" s="15">
        <v>2</v>
      </c>
      <c r="AP160" s="15">
        <v>45</v>
      </c>
      <c r="AQ160" s="17">
        <v>0</v>
      </c>
      <c r="AR160" s="107">
        <v>10</v>
      </c>
      <c r="AS160" s="15">
        <v>3</v>
      </c>
      <c r="AT160" s="14"/>
      <c r="AU160" s="23" t="s">
        <v>117</v>
      </c>
      <c r="AV160" s="35"/>
    </row>
    <row r="161" spans="1:22">
      <c r="A161" s="8"/>
      <c r="B161" s="12">
        <f>COUNT(B148:AS160)</f>
        <v>572</v>
      </c>
      <c r="C161" s="29">
        <f>B161/2</f>
        <v>286</v>
      </c>
      <c r="D161" s="29"/>
      <c r="E161" s="29"/>
      <c r="F161" s="29"/>
      <c r="G161" s="29"/>
      <c r="H161" s="12"/>
      <c r="I161" s="29"/>
      <c r="J161" s="29"/>
      <c r="K161" s="29"/>
      <c r="L161" s="29"/>
      <c r="M161" s="29"/>
      <c r="N161" s="12"/>
      <c r="O161" s="29"/>
      <c r="P161" s="29"/>
      <c r="Q161" s="29"/>
      <c r="R161" s="29"/>
      <c r="S161" s="29"/>
    </row>
    <row r="165" spans="1:22">
      <c r="T165" s="11"/>
      <c r="U165" s="11"/>
      <c r="V165" s="11"/>
    </row>
    <row r="166" spans="1:22">
      <c r="T166" s="11"/>
      <c r="U166" s="11"/>
      <c r="V166" s="11"/>
    </row>
    <row r="167" spans="1:22">
      <c r="T167" s="11"/>
      <c r="U167" s="11"/>
      <c r="V167" s="11"/>
    </row>
    <row r="178" spans="23:25">
      <c r="W178" s="11"/>
      <c r="X178" s="11"/>
      <c r="Y178" s="11"/>
    </row>
    <row r="179" spans="23:25">
      <c r="W179" s="11"/>
      <c r="X179" s="11"/>
      <c r="Y179" s="11"/>
    </row>
    <row r="180" spans="23:25">
      <c r="W180" s="11"/>
      <c r="X180" s="11"/>
      <c r="Y180" s="11"/>
    </row>
    <row r="181" spans="23:25">
      <c r="W181" s="11"/>
      <c r="X181" s="11"/>
      <c r="Y181" s="11"/>
    </row>
    <row r="182" spans="23:25">
      <c r="W182" s="11"/>
      <c r="X182" s="11"/>
      <c r="Y182" s="11"/>
    </row>
    <row r="183" spans="23:25">
      <c r="W183" s="11"/>
      <c r="X183" s="11"/>
      <c r="Y183" s="11"/>
    </row>
    <row r="184" spans="23:25">
      <c r="W184" s="11"/>
      <c r="X184" s="11"/>
      <c r="Y184" s="11"/>
    </row>
    <row r="185" spans="23:25">
      <c r="W185" s="11"/>
      <c r="X185" s="11"/>
      <c r="Y185" s="11"/>
    </row>
    <row r="186" spans="23:25">
      <c r="W186" s="11"/>
      <c r="X186" s="11"/>
      <c r="Y186" s="11"/>
    </row>
    <row r="187" spans="23:25">
      <c r="W187" s="11"/>
      <c r="X187" s="11"/>
      <c r="Y187" s="11"/>
    </row>
    <row r="188" spans="23:25">
      <c r="W188" s="11"/>
      <c r="X188" s="11"/>
      <c r="Y188" s="11"/>
    </row>
    <row r="189" spans="23:25">
      <c r="W189" s="11"/>
      <c r="X189" s="11"/>
      <c r="Y189" s="11"/>
    </row>
    <row r="190" spans="23:25">
      <c r="W190" s="11"/>
      <c r="X190" s="11"/>
      <c r="Y190" s="11"/>
    </row>
    <row r="191" spans="23:25">
      <c r="W191" s="11"/>
      <c r="X191" s="11"/>
      <c r="Y191" s="11"/>
    </row>
    <row r="192" spans="23:25">
      <c r="W192" s="11"/>
      <c r="X192" s="11"/>
      <c r="Y192" s="11"/>
    </row>
    <row r="193" spans="23:33">
      <c r="W193" s="11"/>
      <c r="X193" s="11"/>
      <c r="Y193" s="11"/>
    </row>
    <row r="194" spans="23:33">
      <c r="W194" s="11"/>
      <c r="X194" s="11"/>
      <c r="Y194" s="11"/>
    </row>
    <row r="195" spans="23:33">
      <c r="W195" s="11"/>
      <c r="X195" s="11"/>
      <c r="Y195" s="11"/>
    </row>
    <row r="196" spans="23:33">
      <c r="W196" s="11"/>
      <c r="X196" s="11"/>
      <c r="Y196" s="11"/>
    </row>
    <row r="197" spans="23:33">
      <c r="W197" s="11"/>
      <c r="X197" s="11"/>
      <c r="Y197" s="11"/>
    </row>
    <row r="198" spans="23:33">
      <c r="W198" s="11"/>
      <c r="X198" s="11"/>
      <c r="Y198" s="11"/>
    </row>
    <row r="199" spans="23:33">
      <c r="W199" s="11"/>
      <c r="X199" s="11"/>
      <c r="Y199" s="11"/>
    </row>
    <row r="200" spans="23:33">
      <c r="W200" s="11"/>
      <c r="X200" s="11"/>
      <c r="Y200" s="11"/>
    </row>
    <row r="201" spans="23:33">
      <c r="W201" s="11"/>
      <c r="X201" s="11"/>
      <c r="Y201" s="11"/>
    </row>
    <row r="202" spans="23:33">
      <c r="W202" s="11"/>
      <c r="X202" s="11"/>
      <c r="Y202" s="11"/>
    </row>
    <row r="203" spans="23:33">
      <c r="W203" s="11"/>
      <c r="X203" s="11"/>
      <c r="Y203" s="11"/>
    </row>
    <row r="204" spans="23:33">
      <c r="W204" s="11"/>
      <c r="X204" s="11"/>
      <c r="Y204" s="11"/>
    </row>
    <row r="205" spans="23:33">
      <c r="W205" s="11"/>
      <c r="X205" s="11"/>
      <c r="Y205" s="11"/>
    </row>
    <row r="206" spans="23:33"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23:33"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spans="23:33"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spans="23:33"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</sheetData>
  <conditionalFormatting sqref="D127 F127 B127 F122 D122 B122 B109 D109 F109 AD106:AD107 P106:P107 V106:V107 R106:R107 AB106:AB107 Z106:Z107 X106:X107 T106:T107 AF106:AF107 H102:H107 F102:F107 D102:D107 B102:B107 L102:L107 J102:J107 AG97 S95:S96 V97:AB97 H95:N96 F97:F100 D97:D100 B97:B100 L97:L100 J97:J100 H97:H100 D62 J83:J85 L83:L85 AD85 P85 V85 R85 AB85 Z85 X85 T85 AF85 B83:B85 D83:D85 F83:F85 D80 F80 B80 H83:H85 I85:M85 B78 D78 D74:D75 F78 F74:F75 B74:B75 I93:M94 F62 B62 J89:J94 L89:L94 B89:B94 D89:D94 F89:F94 H89:H94">
    <cfRule type="cellIs" dxfId="15" priority="354" operator="greaterThan">
      <formula>2500</formula>
    </cfRule>
  </conditionalFormatting>
  <conditionalFormatting sqref="E127 G127 C127 E122 C122 G122 E109 G109 C109 AG106:AG107 O106:O107 Q106:Q107 U106:W107 S106:S107 Y106:Y107 AE106:AE107 AA106:AC107 K102:K107 I102:I107 E102:E107 C102:C107 G102:G107 M106:M107 AG102:AG103 W97:AA97 I97:I100 E97:E100 C97:C100 M97:M100 G97:G100 AG97:AG100 S95:S96 V97:V100 AB97:AB100 H95:N96 K97:K100 O87:O88 AA87:AA88 U87:U88 C62 AG90:AG94 G83:G85 AG83:AG85 O85 M83:M85 U85 V83:V94 Q85 W85 S85 Y83:Y85 AC85 AE85 C83:C85 E83:E85 E80 G80 C80 I83:I85 K83:K85 AA85 AB83:AB94 G78 AE78 AE74 G74:G75 M75 Z78 Z74 S75 Y75:Z75 AE75:AF75 C78 C74:C75 E78 E74:E76 G62 E62 G87:G94 M87:M94 C89:C94 E89:E94 I89:I94 K89:K94">
    <cfRule type="cellIs" dxfId="14" priority="348" operator="greaterThan">
      <formula>125</formula>
    </cfRule>
  </conditionalFormatting>
  <conditionalFormatting sqref="AG160 AI160 I391:I445 I277:I360 D503:D562 D476:D501 F476:F562 B476:B501 D360:D386 B275:B301 B360:B386 F360:F386 D275:D301 F275:F301 B448:B474 F191:F217 D191:D217 B191:B217 B219:B245 F219:F245 D219:D245 D247:D273 F247:F273 B247:B273 F306:F331 D306:D331 B306:B331 B333:B358 F333:F358 D333:D358 F448:F474 D448:D474 M568:M655 O568:O655 Q568:Q655 K425:K479 M425:M479 O425:O479 Q425:Q479 K311:K394 M311:M394 O311:O394 Q311:Q394 S311:S394 U349:U432 W391:W474 Q161 O161 S161 AL158:AL159 AG155:AK155 AK160 B160:B186 F160:F186 D160:D186 O160:S160 U158:Y158 AA158:AC158 AF155:AF159 Z155:Z160 AJ155:AJ159 AD155:AD160 X155:X160 V155:V160 AO155:AO157 AM155:AM157 AQ155:AR157 B155:B157 N155:N160 H155:H161 D155:D157 P155:P160 J155:J161 F155:F157 R155:R160 L155:L161 AH153:AI153 AH155:AH159 AB155:AB160 T155:T160 AA153:AE153 C150 R151:R153 F151:F153 J151:J153 P151:P153 D151:D153 H151:H153 N151:N153 B151:B153 AQ151:AR153 AM151:AM153 AO151:AO153 AB151:AB153 I150 AH151:AH153 O150 AD151:AD153 K150 AJ151:AJ153 Q150 Z151:Z153 G150 AR151:AR160 X150:Y150 X151:X153 E150 AF151:AF153 M150 L151:L153 H148:U148 AM149:AQ149 AG149:AK149 R141:T141 AO148:AO149 V148:V153 AB148:AB149 AH148:AH149 AD148:AD149 AJ148:AJ149 Z148:Z149 AQ148:AR149 X148:X149 AF148:AF149 X141:Z141 AB141:AC141 AL148:AM149 T148:T153 B148:B149 N148:N149 H148:H149 D148:D149 P148:P149 J148:J149 F148:F149 R148:R149 L148:L149 P140:P141 R140 B140:B141 D140:D141 F140:F141 J140:J141 L140:L141 N140:N141 T140 X140 V140:V141 H140:H144 Z136 Z140 AC136 AC140 P134:P136 R134:R136 N134:N136 T134:Y134 P129:P132 R129:R132 B129:B136 D129:D136 F129:F136 J129:J136 L129:L136 Y119:Y122 N129:N132 T129:T136 X129:X136 V129:V136 P123:U123 H123:J123 L123 N123 B123 F123 D123 V119:V123 H129:H136 T117:T120 R117:R120 R111:R115 T111:T115 N106:N107 P111:P123 J111:J122 D111:D120 F111:F120 B111:B120 H111:H120 N111:N120 L111:L120 N97:N100 J76 P76 R76 V76 X76 AB76 AD76 AH76 AI71:AI76 F76 L76 H78 H74:H76 N75:N76 T75:T76 Z75:Z76 AF75:AF76 B78 B74:B75 N69:N70 R69:R70 P69:P70 N64:N67 R64:R67 P64:P67 AF64:AF70 T64:T70 H64:H70 B64:B70 X64:X70 V64:V70 L64:L70 J64:J70 F64:F70 Z64:Z70 AD64:AD70 AB64:AB70 D64:D70 N83:N94 Z45:Z46 C45:G45 R45:R60 B45:B60 D45:D60 F45:F60 H45:H60 J45:J60 L45:L60 P45:P60 N45:N60 T41 T45 N34:N37 C40:G40 D34:D41 F34:F41 H34:H41 J34:J41 B34:B41 L34:L41 Z34:Z41 R39:R41 P39:P41 N39:N41 R34:R37 P34:P37 T47:Y59">
    <cfRule type="cellIs" dxfId="13" priority="342" operator="greaterThan">
      <formula>1000</formula>
    </cfRule>
  </conditionalFormatting>
  <conditionalFormatting sqref="H344:H398 H230:H313 J421:J475 J307:J390 E476:E562 G476:G562 C476:C501 E360:E386 C275:C301 C360:C386 G360:G386 G275:G301 E275:E301 C191:C217 E191:E217 G191:G217 G219:G245 C219:C245 E219:E245 E247:E273 G247:G273 C247:C273 G306:G331 E306:E331 C306:C331 C333:C358 G333:G358 E333:E358 G448:G474 E448:E474 C448:C474 N568:N655 P568:P655 R568:R655 L425:L479 N425:N479 P425:P479 R425:R479 R311:R394 P311:P394 N311:N394 L311:L394 V349:V432 T349:T432 X391:X474 C160:C186 E160:E186 G160:G186 U155:U160 W155:W160 AM155:AM159 AG155:AG160 AA155:AA160 AO155:AO157 AE155:AE160 C155:C157 O155:O161 I155:I161 E155:E157 Q155:Q161 K155:K161 G155:G157 S155:S161 M155:M161 AI155:AI160 AC155:AC160 AK155:AK160 Y155:Y160 S151:S153 G151:G153 K151:K153 Q151:Q153 E151:E153 I151:I153 O151:O153 C151:C153 AO151:AO153 V150 AG151:AG153 N150 AM151:AM153 T150 AC151:AC153 J150 AA151:AA153 H150 U151:U153 B150 Y151:Y153 F150 W151:W153 D150 AE151:AE153 L150 AK151:AK153 R150 AQ151:AQ159 X150 AI151:AI153 P150 M151:M153 AO148:AO149 AG148:AG149 AM148:AM149 AC148:AC149 AA148:AA149 U148:U149 Y148:Y149 W148:W149 AE148:AE149 AK148:AK149 AQ148:AQ149 AI148:AI149 C148:C149 O148:O149 I148:I149 E148:E149 Q148:Q149 K148:K149 G148:G149 S148:S149 M148:M149 Q140:Q141 C140:C141 E140:E141 I140:I141 K140:K141 M140:M141 O140:O141 S140:S141 W140:W141 U140:U141 G140:G144 Y140:Y141 AB136 AB140:AB141 Q134:Q136 O134:O136 S134:S136 X134 Q129:Q132 C129:C136 E129:E136 I129:I136 K129:K136 X119:Y122 M129:M136 O129:O132 S129:S132 W129:W136 U129:U136 C123 Q123 S123 K123 M123 G123:I123 E123 I119:J122 U119:V123 G129:G136 Y129:Y136 Q117:Q120 S117:S120 U117:U120 O115:P123 Q111:Q115 S111:S115 U111:U115 C111:C120 O111:O116 E111:E120 G111:I120 M111:M120 K111:K120 U76 W76 AA76 AC76 AI76 Q76 G76 I76 K76 M76 O76 S76 Y76 AE76 AH71:AH76 O69:O70 S69:S70 Q69:Q70 S60 O64:O67 S64:S67 Q64:Q67 U64:U70 Y64:Y70 M64:M70 K64:K70 I64:I70 G64:G70 E64:E70 C64:C70 W64:W70 AE64:AE70 AC64:AC70 AA64:AA70 Y45:Y46 Q45:Q60 C45:C60 E45:E60 G45:G60 I45:I60 K45:K60 O45:O60 M45:M60 S45:S46 O34:O37 Q34:Q37 C34:C41 E34:E41 G34:G41 I34:I41 K34:K41 M34:M41 Y34:Y41 Q39:Q41 O39:O41 S39:S41 S34:S37 S47:Y59">
    <cfRule type="cellIs" dxfId="12" priority="341" operator="greaterThan">
      <formula>50</formula>
    </cfRule>
  </conditionalFormatting>
  <conditionalFormatting sqref="F635 F646:F672 D391:D409 F417:F443 D411:D416">
    <cfRule type="cellIs" dxfId="11" priority="340" operator="greaterThan">
      <formula>1250</formula>
    </cfRule>
  </conditionalFormatting>
  <conditionalFormatting sqref="H648:H653 H658:H684 H627:H646 G635 G646:G672 E391:E409 G417:G443 E411:E416">
    <cfRule type="cellIs" dxfId="10" priority="339" operator="greaterThan">
      <formula>10</formula>
    </cfRule>
  </conditionalFormatting>
  <conditionalFormatting sqref="I534:I621 B636:B641 D636:D641 F636:F641 B646:B672 D646:D672 B615:B634 D615:D634 F615:F634 B585:B610 B558:B583 B531:B556 B503:B529 B418:B443 D410 D417:D443 B391:B416 K568:K655">
    <cfRule type="cellIs" dxfId="9" priority="336" operator="greaterThan">
      <formula>5000</formula>
    </cfRule>
  </conditionalFormatting>
  <conditionalFormatting sqref="H487:H574 J564:J651 C636:C641 E636:E641 G636:G641 C646:C672 E646:E672 C615:C634 E615:E634 G615:G634 C585:C610 C558:C583 C531:C556 C503:C529 E410 E417:E443 C391:C416 C418:C443 L568:L655 AS160 AS155:AS157 AS151:AS153 Z150 AS148:AS149">
    <cfRule type="cellIs" dxfId="8" priority="335" operator="greaterThan">
      <formula>500</formula>
    </cfRule>
  </conditionalFormatting>
  <conditionalFormatting sqref="D142:D146 B142:B146 F142:F146 D127 F127 B127 V123 X123 B122 D122 F122 D109 F109 B109 X106:X107 T106:T107 Z106:Z107 R106:R107 P106:P107 AD106:AD107 AB106:AB107 AF106:AF107 V106:V107 H102:H107 J102:J107 L102:L107 B102:B107 D102:D107 F102:F107 AG97 S95:S96 V97:AB97 H95:N96 J97:J100 L97:L100 B97:B100 D97:D100 F97:F100 H97:H100 B62 D78 X85 T85 Z85 R85 P85 AD85 AB85 AF85 F83:F85 D83:D85 B83:B85 B80 D80 F80 V85 L83:L85 J83:J85 H83:H85 I85:M85 B78 D74:D75 B74:B75 F78 F74:F75 I93:M94 D62 F62 F89:F94 D89:D94 B89:B94 L89:L94 J89:J94 H89:H94">
    <cfRule type="cellIs" dxfId="7" priority="292" operator="greaterThan">
      <formula>2500</formula>
    </cfRule>
  </conditionalFormatting>
  <conditionalFormatting sqref="O141 M141 E142:E146 C142:C146 G142:G146 E127 C127 G127 C122 E122 G122 E109 G109:H109 J108:J109 C109 AG106:AG107 O106:O107 S106:S107 Q106:Q107 AE106:AE107 U106:W107 AA106:AC107 I102:I107 K102:K107 C102:C107 E102:E107 Y102:Y107 G102:G107 M106:M107 AG102:AG103 W97:AA97 C97:C100 E97:E100 M97:M100 AG97:AG100 S95:S96 V97:V100 Y97:Y100 G97:G100 AB97:AB100 H95:N96 I97:I100 AG90:AG94 C78 AG83:AG85 O85:O88 V83:V94 S85 Q85 W85 AE85 AC85 E83:E85 C83:C85 G80 E80 C80 K83:K85 I83:I85 U85:U88 AA85:AA88 Y83:Y94 G62:H62 AB83:AB94 Z78 Z74 AE78 AE74 M75:N75 C74:C75 G78:H78 G74:H75 S75:T75 Y75:Z75 AE75:AF75 E78 E74:E76 C62 E62 G83:G94 M83:M94 E89:E94 C89:C94 K89:K100 I89:I94">
    <cfRule type="cellIs" dxfId="6" priority="291" operator="greaterThan">
      <formula>125</formula>
    </cfRule>
  </conditionalFormatting>
  <conditionalFormatting sqref="AA55">
    <cfRule type="cellIs" dxfId="5" priority="1" operator="greaterThan">
      <formula>1000</formula>
    </cfRule>
  </conditionalFormatting>
  <printOptions horizontalCentered="1" gridLines="1"/>
  <pageMargins left="0.2" right="0.2" top="0.75" bottom="0.75" header="0.3" footer="0.3"/>
  <pageSetup scale="70" orientation="landscape" r:id="rId1"/>
  <headerFooter>
    <oddHeader xml:space="preserve">&amp;CB3 BMG Area 2012
Total Particulate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P377"/>
  <sheetViews>
    <sheetView zoomScale="80" zoomScaleNormal="80" workbookViewId="0">
      <selection activeCell="A19" sqref="A19:XFD19"/>
    </sheetView>
  </sheetViews>
  <sheetFormatPr defaultRowHeight="12.75"/>
  <cols>
    <col min="1" max="1" width="19.7109375" style="2" customWidth="1"/>
    <col min="2" max="8" width="9.140625" style="2"/>
    <col min="9" max="9" width="11.5703125" style="2" customWidth="1"/>
    <col min="10" max="10" width="12.140625" style="2" bestFit="1" customWidth="1"/>
    <col min="11" max="11" width="13.85546875" style="2" bestFit="1" customWidth="1"/>
    <col min="12" max="12" width="13.7109375" style="2" customWidth="1"/>
    <col min="13" max="13" width="12.5703125" style="2" customWidth="1"/>
    <col min="14" max="14" width="13.85546875" style="2" customWidth="1"/>
    <col min="15" max="15" width="13.5703125" style="2" customWidth="1"/>
    <col min="16" max="16" width="14" style="2" customWidth="1"/>
    <col min="17" max="17" width="27.28515625" style="2" customWidth="1"/>
    <col min="18" max="16384" width="9.140625" style="2"/>
  </cols>
  <sheetData>
    <row r="1" spans="1:13">
      <c r="A1" s="93" t="s">
        <v>26</v>
      </c>
    </row>
    <row r="2" spans="1:13">
      <c r="A2" s="1" t="s">
        <v>53</v>
      </c>
      <c r="B2" s="54" t="s">
        <v>10</v>
      </c>
      <c r="C2" s="55" t="s">
        <v>10</v>
      </c>
      <c r="D2" s="55" t="s">
        <v>10</v>
      </c>
      <c r="E2" s="57" t="s">
        <v>10</v>
      </c>
      <c r="F2" s="57" t="s">
        <v>10</v>
      </c>
      <c r="G2" s="55" t="s">
        <v>13</v>
      </c>
      <c r="H2" s="11"/>
      <c r="I2" s="11"/>
      <c r="J2" s="11"/>
      <c r="K2" s="11"/>
      <c r="L2" s="11"/>
      <c r="M2" s="11"/>
    </row>
    <row r="3" spans="1:13">
      <c r="A3" s="53" t="s">
        <v>0</v>
      </c>
      <c r="B3" s="56" t="s">
        <v>11</v>
      </c>
      <c r="C3" s="56" t="s">
        <v>11</v>
      </c>
      <c r="D3" s="56" t="s">
        <v>12</v>
      </c>
      <c r="E3" s="56" t="s">
        <v>14</v>
      </c>
      <c r="F3" s="56" t="s">
        <v>34</v>
      </c>
      <c r="G3" s="56" t="s">
        <v>21</v>
      </c>
      <c r="H3" s="53" t="s">
        <v>22</v>
      </c>
      <c r="I3" s="53" t="s">
        <v>23</v>
      </c>
      <c r="J3" s="53" t="s">
        <v>24</v>
      </c>
      <c r="K3" s="53" t="s">
        <v>5</v>
      </c>
      <c r="L3" s="53" t="s">
        <v>6</v>
      </c>
      <c r="M3" s="53" t="s">
        <v>7</v>
      </c>
    </row>
    <row r="4" spans="1:13">
      <c r="A4" s="28">
        <v>41365</v>
      </c>
      <c r="B4" s="18">
        <v>0</v>
      </c>
      <c r="C4" s="12">
        <v>2</v>
      </c>
      <c r="D4" s="11">
        <v>0</v>
      </c>
      <c r="E4" s="11">
        <v>0</v>
      </c>
      <c r="F4" s="18">
        <v>0</v>
      </c>
      <c r="G4" s="12"/>
      <c r="H4" s="11">
        <v>2</v>
      </c>
      <c r="I4" s="11"/>
      <c r="J4" s="11"/>
      <c r="K4" s="18"/>
      <c r="L4" s="9" t="s">
        <v>64</v>
      </c>
      <c r="M4" s="11"/>
    </row>
    <row r="5" spans="1:13">
      <c r="A5" s="28">
        <v>41367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0"/>
      <c r="H5" s="11"/>
      <c r="I5" s="11"/>
      <c r="J5" s="11"/>
      <c r="K5" s="16"/>
      <c r="L5" s="95" t="s">
        <v>98</v>
      </c>
      <c r="M5" s="11"/>
    </row>
    <row r="6" spans="1:13">
      <c r="A6" s="28">
        <v>41373</v>
      </c>
      <c r="B6" s="16">
        <v>0</v>
      </c>
      <c r="C6" s="13">
        <v>0</v>
      </c>
      <c r="D6" s="13">
        <v>0</v>
      </c>
      <c r="E6" s="13">
        <v>0</v>
      </c>
      <c r="F6" s="16">
        <v>0</v>
      </c>
      <c r="G6" s="10"/>
      <c r="H6" s="11"/>
      <c r="I6" s="11"/>
      <c r="J6" s="11"/>
      <c r="K6" s="16"/>
      <c r="L6" s="95" t="s">
        <v>61</v>
      </c>
      <c r="M6" s="11"/>
    </row>
    <row r="7" spans="1:13">
      <c r="A7" s="8">
        <v>41375</v>
      </c>
      <c r="B7" s="16">
        <v>0</v>
      </c>
      <c r="C7" s="13">
        <v>1</v>
      </c>
      <c r="D7" s="13">
        <v>0</v>
      </c>
      <c r="E7" s="13">
        <v>0</v>
      </c>
      <c r="F7" s="16">
        <v>0</v>
      </c>
      <c r="G7" s="10">
        <v>1</v>
      </c>
      <c r="H7" s="11"/>
      <c r="I7" s="11"/>
      <c r="J7" s="11"/>
      <c r="K7" s="16"/>
      <c r="L7" s="95" t="s">
        <v>58</v>
      </c>
      <c r="M7" s="11"/>
    </row>
    <row r="8" spans="1:13">
      <c r="A8" s="7">
        <v>41382</v>
      </c>
      <c r="B8" s="16">
        <v>0</v>
      </c>
      <c r="C8" s="13">
        <v>1</v>
      </c>
      <c r="D8" s="13">
        <v>0</v>
      </c>
      <c r="E8" s="13">
        <v>0</v>
      </c>
      <c r="F8" s="16">
        <v>0</v>
      </c>
      <c r="G8" s="10">
        <v>1</v>
      </c>
      <c r="H8" s="11"/>
      <c r="I8" s="11"/>
      <c r="J8" s="11"/>
      <c r="K8" s="16"/>
      <c r="L8" s="95" t="s">
        <v>72</v>
      </c>
      <c r="M8" s="11"/>
    </row>
    <row r="9" spans="1:13">
      <c r="A9" s="8">
        <v>41383</v>
      </c>
      <c r="B9" s="16">
        <v>2</v>
      </c>
      <c r="C9" s="13">
        <v>0</v>
      </c>
      <c r="D9" s="13">
        <v>2</v>
      </c>
      <c r="E9" s="13">
        <v>0</v>
      </c>
      <c r="F9" s="16">
        <v>0</v>
      </c>
      <c r="G9" s="10">
        <v>2</v>
      </c>
      <c r="H9" s="11"/>
      <c r="I9" s="11"/>
      <c r="J9" s="11">
        <v>2</v>
      </c>
      <c r="L9" s="11" t="s">
        <v>93</v>
      </c>
      <c r="M9" s="11" t="s">
        <v>94</v>
      </c>
    </row>
    <row r="10" spans="1:13">
      <c r="A10" s="8">
        <v>41389</v>
      </c>
      <c r="B10" s="16">
        <v>0</v>
      </c>
      <c r="C10" s="10">
        <v>0</v>
      </c>
      <c r="D10" s="13">
        <v>1</v>
      </c>
      <c r="E10" s="13">
        <v>0</v>
      </c>
      <c r="F10" s="16">
        <v>1</v>
      </c>
      <c r="G10" s="10">
        <v>1</v>
      </c>
      <c r="H10" s="11">
        <v>1</v>
      </c>
      <c r="I10" s="11"/>
      <c r="J10" s="11"/>
      <c r="K10" s="16"/>
      <c r="L10" s="95" t="s">
        <v>75</v>
      </c>
      <c r="M10" s="11"/>
    </row>
    <row r="11" spans="1:13">
      <c r="A11" s="8">
        <v>41390</v>
      </c>
      <c r="B11" s="16">
        <v>1</v>
      </c>
      <c r="C11" s="13">
        <v>0</v>
      </c>
      <c r="D11" s="13">
        <v>0</v>
      </c>
      <c r="E11" s="13">
        <v>0</v>
      </c>
      <c r="F11" s="16">
        <v>0</v>
      </c>
      <c r="G11" s="10">
        <v>1</v>
      </c>
      <c r="H11" s="11"/>
      <c r="I11" s="11"/>
      <c r="J11" s="11"/>
      <c r="K11" s="16"/>
      <c r="L11" s="95" t="s">
        <v>76</v>
      </c>
      <c r="M11" s="11"/>
    </row>
    <row r="12" spans="1:13">
      <c r="A12" s="8">
        <v>41396</v>
      </c>
      <c r="B12" s="16">
        <v>0</v>
      </c>
      <c r="C12" s="13">
        <v>1</v>
      </c>
      <c r="D12" s="13">
        <v>0</v>
      </c>
      <c r="E12" s="13">
        <v>0</v>
      </c>
      <c r="F12" s="16">
        <v>0</v>
      </c>
      <c r="G12" s="13">
        <v>1</v>
      </c>
      <c r="H12" s="11"/>
      <c r="I12" s="11"/>
      <c r="J12" s="11"/>
      <c r="K12" s="16"/>
      <c r="L12" s="95" t="s">
        <v>79</v>
      </c>
      <c r="M12" s="11"/>
    </row>
    <row r="13" spans="1:13">
      <c r="A13" s="8">
        <v>41397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/>
      <c r="H13" s="11"/>
      <c r="I13" s="11"/>
      <c r="J13" s="11"/>
      <c r="K13" s="16"/>
      <c r="L13" s="95" t="s">
        <v>73</v>
      </c>
      <c r="M13" s="11"/>
    </row>
    <row r="14" spans="1:13">
      <c r="A14" s="8">
        <v>41402</v>
      </c>
      <c r="B14" s="16">
        <v>0</v>
      </c>
      <c r="C14" s="13">
        <v>0</v>
      </c>
      <c r="D14" s="13">
        <v>0</v>
      </c>
      <c r="E14" s="13">
        <v>0</v>
      </c>
      <c r="F14" s="16">
        <v>0</v>
      </c>
      <c r="G14" s="10"/>
      <c r="H14" s="11"/>
      <c r="I14" s="11"/>
      <c r="J14" s="11"/>
      <c r="K14" s="16"/>
      <c r="L14" s="95" t="s">
        <v>81</v>
      </c>
      <c r="M14" s="11"/>
    </row>
    <row r="15" spans="1:13">
      <c r="A15" s="8">
        <v>41404</v>
      </c>
      <c r="B15" s="16">
        <v>0</v>
      </c>
      <c r="C15" s="13">
        <v>0</v>
      </c>
      <c r="D15" s="13">
        <v>0</v>
      </c>
      <c r="E15" s="13">
        <v>0</v>
      </c>
      <c r="F15" s="16">
        <v>0</v>
      </c>
      <c r="G15" s="10"/>
      <c r="H15" s="11"/>
      <c r="I15" s="11"/>
      <c r="J15" s="11"/>
      <c r="K15" s="16"/>
      <c r="L15" s="95" t="s">
        <v>82</v>
      </c>
      <c r="M15" s="11"/>
    </row>
    <row r="16" spans="1:13">
      <c r="A16" s="8">
        <v>41409</v>
      </c>
      <c r="B16" s="16">
        <v>0</v>
      </c>
      <c r="C16" s="13">
        <v>0</v>
      </c>
      <c r="D16" s="13">
        <v>0</v>
      </c>
      <c r="E16" s="13">
        <v>0</v>
      </c>
      <c r="F16" s="16">
        <v>0</v>
      </c>
      <c r="G16" s="10"/>
      <c r="H16" s="11"/>
      <c r="I16" s="11"/>
      <c r="J16" s="11"/>
      <c r="K16" s="16"/>
      <c r="L16" s="95" t="s">
        <v>131</v>
      </c>
      <c r="M16" s="11"/>
    </row>
    <row r="17" spans="1:13">
      <c r="A17" s="8">
        <v>41417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0"/>
      <c r="H17" s="11"/>
      <c r="I17" s="11"/>
      <c r="J17" s="11"/>
      <c r="K17" s="16"/>
      <c r="L17" s="95" t="s">
        <v>143</v>
      </c>
      <c r="M17" s="11"/>
    </row>
    <row r="18" spans="1:13">
      <c r="A18" s="8">
        <v>41418</v>
      </c>
      <c r="B18" s="16">
        <v>0</v>
      </c>
      <c r="C18" s="13">
        <v>2</v>
      </c>
      <c r="D18" s="13">
        <v>0</v>
      </c>
      <c r="E18" s="13">
        <v>0</v>
      </c>
      <c r="F18" s="16">
        <v>0</v>
      </c>
      <c r="G18" s="10">
        <v>2</v>
      </c>
      <c r="H18" s="11"/>
      <c r="I18" s="11"/>
      <c r="J18" s="11"/>
      <c r="K18" s="16"/>
      <c r="L18" s="95" t="s">
        <v>154</v>
      </c>
      <c r="M18" s="11"/>
    </row>
    <row r="19" spans="1:13">
      <c r="A19" s="8">
        <v>41424</v>
      </c>
      <c r="B19" s="16">
        <v>9</v>
      </c>
      <c r="C19" s="10">
        <v>3</v>
      </c>
      <c r="D19" s="13">
        <v>23</v>
      </c>
      <c r="E19" s="13">
        <v>12</v>
      </c>
      <c r="F19" s="16">
        <v>0</v>
      </c>
      <c r="G19" s="10"/>
      <c r="H19" s="11"/>
      <c r="I19" s="11"/>
      <c r="J19" s="11">
        <v>44</v>
      </c>
      <c r="K19" s="16" t="s">
        <v>158</v>
      </c>
      <c r="L19" s="10" t="s">
        <v>140</v>
      </c>
      <c r="M19" s="11"/>
    </row>
    <row r="20" spans="1:13">
      <c r="A20" s="8">
        <v>41425</v>
      </c>
      <c r="B20" s="16">
        <v>2</v>
      </c>
      <c r="C20" s="13">
        <v>0</v>
      </c>
      <c r="D20" s="13">
        <v>0</v>
      </c>
      <c r="E20" s="13">
        <v>1</v>
      </c>
      <c r="F20" s="16">
        <v>0</v>
      </c>
      <c r="G20" s="10">
        <v>3</v>
      </c>
      <c r="H20" s="11"/>
      <c r="I20" s="11"/>
      <c r="J20" s="11"/>
      <c r="K20" s="16"/>
      <c r="L20" s="13" t="s">
        <v>138</v>
      </c>
      <c r="M20" s="11"/>
    </row>
    <row r="21" spans="1:13">
      <c r="A21" s="8">
        <v>41430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0"/>
      <c r="H21" s="11"/>
      <c r="I21" s="11"/>
      <c r="J21" s="11"/>
      <c r="K21" s="16"/>
      <c r="L21" s="2" t="s">
        <v>115</v>
      </c>
      <c r="M21" s="11"/>
    </row>
    <row r="22" spans="1:13">
      <c r="A22" s="8">
        <v>41431</v>
      </c>
      <c r="B22" s="16">
        <v>2</v>
      </c>
      <c r="C22" s="13">
        <v>10</v>
      </c>
      <c r="D22" s="13">
        <v>10</v>
      </c>
      <c r="E22" s="13">
        <v>3</v>
      </c>
      <c r="F22" s="16">
        <v>0</v>
      </c>
      <c r="G22" s="10">
        <v>2</v>
      </c>
      <c r="H22" s="11"/>
      <c r="I22" s="11"/>
      <c r="J22" s="11">
        <v>23</v>
      </c>
      <c r="K22" s="16" t="s">
        <v>157</v>
      </c>
      <c r="L22" s="95" t="s">
        <v>108</v>
      </c>
      <c r="M22" s="117" t="s">
        <v>109</v>
      </c>
    </row>
    <row r="23" spans="1:13">
      <c r="A23" s="8">
        <v>41432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0"/>
      <c r="H23" s="11"/>
      <c r="I23" s="11"/>
      <c r="J23" s="11"/>
      <c r="K23" s="16"/>
      <c r="L23" s="95" t="s">
        <v>135</v>
      </c>
      <c r="M23" s="117"/>
    </row>
    <row r="24" spans="1:13">
      <c r="A24" s="8">
        <v>41438</v>
      </c>
      <c r="B24" s="16">
        <v>2</v>
      </c>
      <c r="C24" s="10">
        <v>0</v>
      </c>
      <c r="D24" s="13">
        <v>0</v>
      </c>
      <c r="E24" s="11">
        <v>1</v>
      </c>
      <c r="F24" s="16">
        <v>0</v>
      </c>
      <c r="G24" s="10">
        <v>2</v>
      </c>
      <c r="H24" s="11">
        <v>1</v>
      </c>
      <c r="I24" s="11"/>
      <c r="J24" s="11"/>
      <c r="K24" s="16"/>
      <c r="L24" s="95" t="s">
        <v>97</v>
      </c>
      <c r="M24" s="11"/>
    </row>
    <row r="25" spans="1:13">
      <c r="A25" s="8">
        <v>41439</v>
      </c>
      <c r="B25" s="16">
        <v>1</v>
      </c>
      <c r="C25" s="10">
        <v>0</v>
      </c>
      <c r="D25" s="11">
        <v>2</v>
      </c>
      <c r="E25" s="11">
        <v>0</v>
      </c>
      <c r="F25" s="16">
        <v>0</v>
      </c>
      <c r="G25" s="10">
        <v>2</v>
      </c>
      <c r="H25" s="11"/>
      <c r="I25" s="11"/>
      <c r="J25" s="11">
        <v>1</v>
      </c>
      <c r="K25" s="16"/>
      <c r="L25" s="11" t="s">
        <v>123</v>
      </c>
      <c r="M25" s="11" t="s">
        <v>128</v>
      </c>
    </row>
    <row r="26" spans="1:13">
      <c r="A26" s="8">
        <v>41445</v>
      </c>
      <c r="B26" s="16">
        <v>1</v>
      </c>
      <c r="C26" s="10">
        <v>0</v>
      </c>
      <c r="D26" s="11">
        <v>4</v>
      </c>
      <c r="E26" s="11">
        <v>0</v>
      </c>
      <c r="F26" s="16">
        <v>0</v>
      </c>
      <c r="G26" s="10"/>
      <c r="H26" s="11"/>
      <c r="I26" s="11"/>
      <c r="J26" s="11">
        <v>5</v>
      </c>
      <c r="K26" s="16"/>
      <c r="L26" s="95" t="s">
        <v>146</v>
      </c>
      <c r="M26" s="11" t="s">
        <v>152</v>
      </c>
    </row>
    <row r="27" spans="1:13">
      <c r="A27" s="8">
        <v>41447</v>
      </c>
      <c r="B27" s="16">
        <v>0</v>
      </c>
      <c r="C27" s="10">
        <v>7</v>
      </c>
      <c r="D27" s="11">
        <v>0</v>
      </c>
      <c r="E27" s="11">
        <v>0</v>
      </c>
      <c r="F27" s="16">
        <v>0</v>
      </c>
      <c r="G27" s="10">
        <v>7</v>
      </c>
      <c r="H27" s="11"/>
      <c r="I27" s="11"/>
      <c r="J27" s="11"/>
      <c r="K27" s="16" t="s">
        <v>134</v>
      </c>
      <c r="L27" s="95" t="s">
        <v>133</v>
      </c>
      <c r="M27" s="11"/>
    </row>
    <row r="28" spans="1:13">
      <c r="A28" s="8">
        <v>41450</v>
      </c>
      <c r="B28" s="13">
        <v>0</v>
      </c>
      <c r="C28" s="13">
        <v>0</v>
      </c>
      <c r="D28" s="11">
        <v>1</v>
      </c>
      <c r="E28" s="11">
        <v>0</v>
      </c>
      <c r="F28" s="13">
        <v>0</v>
      </c>
      <c r="G28" s="13"/>
      <c r="H28" s="11"/>
      <c r="I28" s="11"/>
      <c r="J28" s="11"/>
      <c r="K28" s="13"/>
      <c r="L28" s="95" t="s">
        <v>155</v>
      </c>
      <c r="M28" s="11"/>
    </row>
    <row r="29" spans="1:13">
      <c r="A29" s="8">
        <v>41451</v>
      </c>
      <c r="B29" s="11">
        <v>0</v>
      </c>
      <c r="C29" s="11">
        <v>0</v>
      </c>
      <c r="D29" s="11">
        <v>1</v>
      </c>
      <c r="E29" s="11">
        <v>0</v>
      </c>
      <c r="F29" s="11">
        <v>0</v>
      </c>
      <c r="G29" s="11">
        <v>1</v>
      </c>
      <c r="L29" s="2" t="s">
        <v>122</v>
      </c>
    </row>
    <row r="30" spans="1:13" ht="13.5" thickBot="1">
      <c r="A30" s="6">
        <v>41451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4"/>
      <c r="H30" s="15"/>
      <c r="I30" s="15"/>
      <c r="J30" s="15"/>
      <c r="K30" s="17"/>
      <c r="L30" s="2" t="s">
        <v>130</v>
      </c>
      <c r="M30" s="15" t="s">
        <v>114</v>
      </c>
    </row>
    <row r="31" spans="1:13">
      <c r="B31" s="2">
        <f>COUNT(B4:F30)</f>
        <v>135</v>
      </c>
      <c r="G31" s="2">
        <f>COUNT(G4:G30)</f>
        <v>13</v>
      </c>
      <c r="H31" s="2">
        <f t="shared" ref="H31:I31" si="0">COUNT(H4:H30)</f>
        <v>3</v>
      </c>
      <c r="I31" s="2">
        <f t="shared" si="0"/>
        <v>0</v>
      </c>
      <c r="J31" s="2">
        <f>COUNT(J4:J30)</f>
        <v>5</v>
      </c>
      <c r="K31" s="2">
        <f>SUM(G4:I30)</f>
        <v>30</v>
      </c>
    </row>
    <row r="32" spans="1:13">
      <c r="A32" s="1" t="s">
        <v>33</v>
      </c>
      <c r="B32" s="54" t="s">
        <v>10</v>
      </c>
      <c r="C32" s="55" t="s">
        <v>10</v>
      </c>
      <c r="D32" s="55" t="s">
        <v>10</v>
      </c>
      <c r="E32" s="54" t="s">
        <v>10</v>
      </c>
      <c r="F32" s="55" t="s">
        <v>13</v>
      </c>
      <c r="G32" s="11"/>
      <c r="H32" s="11"/>
      <c r="I32" s="11"/>
      <c r="J32" s="11"/>
      <c r="K32" s="11"/>
      <c r="L32" s="11"/>
    </row>
    <row r="33" spans="1:13">
      <c r="A33" s="53" t="s">
        <v>0</v>
      </c>
      <c r="B33" s="56" t="s">
        <v>11</v>
      </c>
      <c r="C33" s="56" t="s">
        <v>11</v>
      </c>
      <c r="D33" s="56" t="s">
        <v>12</v>
      </c>
      <c r="E33" s="56" t="s">
        <v>14</v>
      </c>
      <c r="F33" s="56" t="s">
        <v>21</v>
      </c>
      <c r="G33" s="53" t="s">
        <v>22</v>
      </c>
      <c r="H33" s="53" t="s">
        <v>23</v>
      </c>
      <c r="I33" s="53" t="s">
        <v>24</v>
      </c>
      <c r="J33" s="53" t="s">
        <v>5</v>
      </c>
      <c r="K33" s="53" t="s">
        <v>6</v>
      </c>
      <c r="L33" s="53" t="s">
        <v>7</v>
      </c>
    </row>
    <row r="34" spans="1:13">
      <c r="A34" s="28">
        <v>41369</v>
      </c>
      <c r="B34" s="13">
        <v>0</v>
      </c>
      <c r="C34" s="13">
        <v>0</v>
      </c>
      <c r="D34" s="13">
        <v>0</v>
      </c>
      <c r="E34" s="16">
        <v>0</v>
      </c>
      <c r="F34" s="3"/>
      <c r="G34" s="4"/>
      <c r="H34" s="4"/>
      <c r="I34" s="39"/>
      <c r="J34" s="4"/>
      <c r="K34" s="4"/>
      <c r="L34" s="11" t="s">
        <v>67</v>
      </c>
    </row>
    <row r="35" spans="1:13">
      <c r="A35" s="8">
        <v>41372</v>
      </c>
      <c r="B35" s="13">
        <v>0</v>
      </c>
      <c r="C35" s="13">
        <v>0</v>
      </c>
      <c r="D35" s="13">
        <v>0</v>
      </c>
      <c r="E35" s="16">
        <v>0</v>
      </c>
      <c r="F35" s="4"/>
      <c r="G35" s="4"/>
      <c r="H35" s="4"/>
      <c r="I35" s="39"/>
      <c r="J35" s="4"/>
      <c r="K35" s="4"/>
      <c r="L35" s="13" t="s">
        <v>71</v>
      </c>
    </row>
    <row r="36" spans="1:13">
      <c r="A36" s="7">
        <v>41377</v>
      </c>
      <c r="B36" s="13">
        <v>0</v>
      </c>
      <c r="C36" s="13">
        <v>1</v>
      </c>
      <c r="D36" s="13">
        <v>1</v>
      </c>
      <c r="E36" s="16">
        <v>0</v>
      </c>
      <c r="F36" s="13">
        <v>2</v>
      </c>
      <c r="G36" s="4"/>
      <c r="H36" s="4"/>
      <c r="I36" s="39"/>
      <c r="J36" s="4"/>
      <c r="K36" s="11"/>
      <c r="L36" s="95" t="s">
        <v>60</v>
      </c>
    </row>
    <row r="37" spans="1:13">
      <c r="A37" s="7">
        <v>41383</v>
      </c>
      <c r="B37" s="10">
        <v>2</v>
      </c>
      <c r="C37" s="13">
        <v>0</v>
      </c>
      <c r="D37" s="13">
        <v>0</v>
      </c>
      <c r="E37" s="13">
        <v>0</v>
      </c>
      <c r="F37" s="13">
        <v>2</v>
      </c>
      <c r="G37" s="4"/>
      <c r="H37" s="4"/>
      <c r="I37" s="39"/>
      <c r="J37" s="4"/>
      <c r="K37" s="95"/>
      <c r="L37" s="11" t="s">
        <v>93</v>
      </c>
    </row>
    <row r="38" spans="1:13">
      <c r="A38" s="8">
        <v>41386</v>
      </c>
      <c r="B38" s="10">
        <v>0</v>
      </c>
      <c r="C38" s="13">
        <v>0</v>
      </c>
      <c r="D38" s="13">
        <v>1</v>
      </c>
      <c r="E38" s="16">
        <v>0</v>
      </c>
      <c r="F38" s="13">
        <v>1</v>
      </c>
      <c r="G38" s="13"/>
      <c r="H38" s="4"/>
      <c r="I38" s="39"/>
      <c r="J38" s="4"/>
      <c r="K38" s="11"/>
      <c r="L38" s="11" t="s">
        <v>62</v>
      </c>
    </row>
    <row r="39" spans="1:13">
      <c r="A39" s="8">
        <v>41394</v>
      </c>
      <c r="B39" s="10">
        <v>0</v>
      </c>
      <c r="C39" s="10">
        <v>0</v>
      </c>
      <c r="D39" s="10">
        <v>0</v>
      </c>
      <c r="E39" s="10">
        <v>0</v>
      </c>
      <c r="F39" s="13"/>
      <c r="G39" s="4"/>
      <c r="H39" s="4"/>
      <c r="I39" s="39"/>
      <c r="J39" s="4"/>
      <c r="K39" s="13"/>
      <c r="L39" s="2" t="s">
        <v>71</v>
      </c>
    </row>
    <row r="40" spans="1:13">
      <c r="A40" s="8">
        <v>41400</v>
      </c>
      <c r="B40" s="10">
        <v>0</v>
      </c>
      <c r="C40" s="10">
        <v>0</v>
      </c>
      <c r="D40" s="10">
        <v>0</v>
      </c>
      <c r="E40" s="10">
        <v>0</v>
      </c>
      <c r="F40" s="13"/>
      <c r="G40" s="13"/>
      <c r="H40" s="4"/>
      <c r="I40" s="39"/>
      <c r="J40" s="4"/>
      <c r="L40" s="11" t="s">
        <v>89</v>
      </c>
    </row>
    <row r="41" spans="1:13">
      <c r="A41" s="8">
        <v>41416</v>
      </c>
      <c r="B41" s="10">
        <v>0</v>
      </c>
      <c r="C41" s="13">
        <v>1</v>
      </c>
      <c r="D41" s="13">
        <v>1</v>
      </c>
      <c r="E41" s="16">
        <v>0</v>
      </c>
      <c r="F41" s="13">
        <v>2</v>
      </c>
      <c r="G41" s="13"/>
      <c r="H41" s="4"/>
      <c r="I41" s="39"/>
      <c r="J41" s="4"/>
      <c r="K41" s="11"/>
      <c r="L41" s="11" t="s">
        <v>85</v>
      </c>
    </row>
    <row r="42" spans="1:13">
      <c r="A42" s="8">
        <v>41425</v>
      </c>
      <c r="B42" s="10">
        <v>0</v>
      </c>
      <c r="C42" s="13">
        <v>1</v>
      </c>
      <c r="D42" s="13">
        <v>1</v>
      </c>
      <c r="E42" s="16">
        <v>0</v>
      </c>
      <c r="F42" s="13">
        <v>2</v>
      </c>
      <c r="G42" s="13"/>
      <c r="H42" s="4"/>
      <c r="I42" s="39"/>
      <c r="J42" s="4"/>
      <c r="K42" s="11"/>
      <c r="L42" s="16" t="s">
        <v>138</v>
      </c>
    </row>
    <row r="43" spans="1:13">
      <c r="A43" s="8">
        <v>41430</v>
      </c>
      <c r="B43" s="10">
        <v>0</v>
      </c>
      <c r="C43" s="13">
        <v>2</v>
      </c>
      <c r="D43" s="13">
        <v>1</v>
      </c>
      <c r="E43" s="16">
        <v>0</v>
      </c>
      <c r="F43" s="13">
        <v>3</v>
      </c>
      <c r="G43" s="13"/>
      <c r="H43" s="4"/>
      <c r="I43" s="39"/>
      <c r="J43" s="4"/>
      <c r="K43" s="11"/>
      <c r="L43" s="2" t="s">
        <v>115</v>
      </c>
    </row>
    <row r="44" spans="1:13">
      <c r="A44" s="8">
        <v>41437</v>
      </c>
      <c r="B44" s="10">
        <v>0</v>
      </c>
      <c r="C44" s="13">
        <v>1</v>
      </c>
      <c r="D44" s="13">
        <v>0</v>
      </c>
      <c r="E44" s="16">
        <v>0</v>
      </c>
      <c r="F44" s="13"/>
      <c r="G44" s="13">
        <v>1</v>
      </c>
      <c r="H44" s="4"/>
      <c r="I44" s="39"/>
      <c r="J44" s="4"/>
      <c r="K44" s="11"/>
      <c r="L44" s="2" t="s">
        <v>103</v>
      </c>
    </row>
    <row r="45" spans="1:13">
      <c r="A45" s="8">
        <v>41443</v>
      </c>
      <c r="B45" s="10">
        <v>0</v>
      </c>
      <c r="C45" s="13">
        <v>0</v>
      </c>
      <c r="D45" s="13">
        <v>2</v>
      </c>
      <c r="E45" s="16">
        <v>0</v>
      </c>
      <c r="F45" s="13">
        <v>2</v>
      </c>
      <c r="G45" s="13"/>
      <c r="H45" s="4"/>
      <c r="I45" s="39"/>
      <c r="J45" s="4"/>
      <c r="K45" s="11"/>
      <c r="L45" s="13" t="s">
        <v>100</v>
      </c>
    </row>
    <row r="46" spans="1:13">
      <c r="A46" s="7">
        <v>41451</v>
      </c>
      <c r="B46" s="13">
        <v>0</v>
      </c>
      <c r="C46" s="13">
        <v>1</v>
      </c>
      <c r="D46" s="13">
        <v>0</v>
      </c>
      <c r="E46" s="13">
        <v>0</v>
      </c>
      <c r="F46" s="13"/>
      <c r="G46" s="13">
        <v>1</v>
      </c>
      <c r="H46" s="13"/>
      <c r="I46" s="13"/>
      <c r="J46" s="4"/>
      <c r="K46" s="13"/>
      <c r="L46" s="2" t="s">
        <v>122</v>
      </c>
    </row>
    <row r="47" spans="1:13" ht="13.5" thickBot="1">
      <c r="A47" s="6">
        <v>41451</v>
      </c>
      <c r="B47" s="15">
        <v>0</v>
      </c>
      <c r="C47" s="15">
        <v>0</v>
      </c>
      <c r="D47" s="15">
        <v>0</v>
      </c>
      <c r="E47" s="15">
        <v>0</v>
      </c>
      <c r="F47" s="15"/>
      <c r="G47" s="15"/>
      <c r="H47" s="15"/>
      <c r="I47" s="15"/>
      <c r="J47" s="24"/>
      <c r="K47" s="15"/>
      <c r="L47" s="24" t="s">
        <v>130</v>
      </c>
      <c r="M47" s="15" t="s">
        <v>114</v>
      </c>
    </row>
    <row r="48" spans="1:13">
      <c r="B48" s="13">
        <f>COUNT(B34:E47)</f>
        <v>56</v>
      </c>
      <c r="C48" s="13"/>
      <c r="D48" s="13"/>
      <c r="E48" s="4"/>
      <c r="F48" s="4">
        <f>COUNT(F34:F47)</f>
        <v>7</v>
      </c>
      <c r="G48" s="4">
        <f t="shared" ref="G48:I48" si="1">COUNT(G34:G47)</f>
        <v>2</v>
      </c>
      <c r="H48" s="4">
        <f t="shared" si="1"/>
        <v>0</v>
      </c>
      <c r="I48" s="4">
        <f t="shared" si="1"/>
        <v>0</v>
      </c>
      <c r="J48" s="4">
        <f>SUM(F34:G47)</f>
        <v>16</v>
      </c>
      <c r="K48" s="4"/>
    </row>
    <row r="49" spans="1:11">
      <c r="A49" s="27" t="s">
        <v>25</v>
      </c>
    </row>
    <row r="50" spans="1:11">
      <c r="A50" s="1" t="s">
        <v>55</v>
      </c>
      <c r="B50" s="54" t="s">
        <v>10</v>
      </c>
      <c r="C50" s="55" t="s">
        <v>10</v>
      </c>
      <c r="D50" s="55" t="s">
        <v>10</v>
      </c>
      <c r="E50" s="55" t="s">
        <v>13</v>
      </c>
      <c r="F50" s="11"/>
      <c r="G50" s="11"/>
      <c r="H50" s="11"/>
      <c r="I50" s="11"/>
      <c r="J50" s="11"/>
      <c r="K50" s="11"/>
    </row>
    <row r="51" spans="1:11">
      <c r="A51" s="53" t="s">
        <v>0</v>
      </c>
      <c r="B51" s="56" t="s">
        <v>11</v>
      </c>
      <c r="C51" s="56" t="s">
        <v>12</v>
      </c>
      <c r="D51" s="56" t="s">
        <v>56</v>
      </c>
      <c r="E51" s="56" t="s">
        <v>21</v>
      </c>
      <c r="F51" s="56" t="s">
        <v>22</v>
      </c>
      <c r="G51" s="57" t="s">
        <v>23</v>
      </c>
      <c r="H51" s="58" t="s">
        <v>24</v>
      </c>
      <c r="I51" s="57" t="s">
        <v>5</v>
      </c>
      <c r="J51" s="58" t="s">
        <v>6</v>
      </c>
      <c r="K51" s="57" t="s">
        <v>7</v>
      </c>
    </row>
    <row r="52" spans="1:11">
      <c r="A52" s="28">
        <v>41367</v>
      </c>
      <c r="B52" s="13">
        <v>0</v>
      </c>
      <c r="C52" s="13">
        <v>1</v>
      </c>
      <c r="D52" s="16">
        <v>0</v>
      </c>
      <c r="E52" s="10">
        <v>1</v>
      </c>
      <c r="F52" s="13"/>
      <c r="G52" s="13"/>
      <c r="H52" s="13"/>
      <c r="I52" s="16"/>
      <c r="J52" s="95" t="s">
        <v>98</v>
      </c>
      <c r="K52" s="13"/>
    </row>
    <row r="53" spans="1:11">
      <c r="A53" s="28">
        <v>41372</v>
      </c>
      <c r="B53" s="13">
        <v>0</v>
      </c>
      <c r="C53" s="13">
        <v>0</v>
      </c>
      <c r="D53" s="16">
        <v>0</v>
      </c>
      <c r="E53" s="10"/>
      <c r="F53" s="13"/>
      <c r="G53" s="13"/>
      <c r="H53" s="13"/>
      <c r="I53" s="16"/>
      <c r="J53" s="21" t="s">
        <v>71</v>
      </c>
      <c r="K53" s="13"/>
    </row>
    <row r="54" spans="1:11">
      <c r="A54" s="8">
        <v>41375</v>
      </c>
      <c r="B54" s="13">
        <v>5</v>
      </c>
      <c r="C54" s="13">
        <v>3</v>
      </c>
      <c r="D54" s="16">
        <v>2</v>
      </c>
      <c r="E54" s="10">
        <v>10</v>
      </c>
      <c r="F54" s="13"/>
      <c r="G54" s="13"/>
      <c r="H54" s="13"/>
      <c r="I54" s="16"/>
      <c r="J54" s="95" t="s">
        <v>58</v>
      </c>
      <c r="K54" s="13"/>
    </row>
    <row r="55" spans="1:11">
      <c r="A55" s="7">
        <v>41383</v>
      </c>
      <c r="B55" s="13">
        <v>0</v>
      </c>
      <c r="C55" s="13">
        <v>0</v>
      </c>
      <c r="D55" s="16">
        <v>0</v>
      </c>
      <c r="E55" s="10"/>
      <c r="F55" s="13"/>
      <c r="G55" s="13"/>
      <c r="H55" s="13"/>
      <c r="I55" s="16"/>
      <c r="J55" s="11" t="s">
        <v>93</v>
      </c>
      <c r="K55" s="13"/>
    </row>
    <row r="56" spans="1:11">
      <c r="A56" s="8">
        <v>41386</v>
      </c>
      <c r="B56" s="13">
        <v>3</v>
      </c>
      <c r="C56" s="13">
        <v>0</v>
      </c>
      <c r="D56" s="16">
        <v>0</v>
      </c>
      <c r="E56" s="10">
        <v>3</v>
      </c>
      <c r="F56" s="13"/>
      <c r="G56" s="13"/>
      <c r="H56" s="13"/>
      <c r="I56" s="16"/>
      <c r="J56" s="2" t="s">
        <v>62</v>
      </c>
      <c r="K56" s="13"/>
    </row>
    <row r="57" spans="1:11">
      <c r="A57" s="8">
        <v>41394</v>
      </c>
      <c r="B57" s="13">
        <v>0</v>
      </c>
      <c r="C57" s="13">
        <v>0</v>
      </c>
      <c r="D57" s="16">
        <v>0</v>
      </c>
      <c r="E57" s="10"/>
      <c r="F57" s="13"/>
      <c r="G57" s="13"/>
      <c r="H57" s="13"/>
      <c r="I57" s="16"/>
      <c r="J57" s="2" t="s">
        <v>71</v>
      </c>
      <c r="K57" s="13"/>
    </row>
    <row r="58" spans="1:11">
      <c r="A58" s="8">
        <v>41400</v>
      </c>
      <c r="B58" s="13">
        <v>2</v>
      </c>
      <c r="C58" s="13">
        <v>1</v>
      </c>
      <c r="D58" s="16">
        <v>2</v>
      </c>
      <c r="E58" s="10">
        <v>5</v>
      </c>
      <c r="F58" s="13"/>
      <c r="G58" s="13"/>
      <c r="H58" s="13"/>
      <c r="I58" s="16"/>
      <c r="J58" s="2" t="s">
        <v>89</v>
      </c>
      <c r="K58" s="13"/>
    </row>
    <row r="59" spans="1:11">
      <c r="A59" s="8">
        <v>41416</v>
      </c>
      <c r="B59" s="13">
        <v>0</v>
      </c>
      <c r="C59" s="13">
        <v>0</v>
      </c>
      <c r="D59" s="16">
        <v>0</v>
      </c>
      <c r="E59" s="10"/>
      <c r="F59" s="13"/>
      <c r="G59" s="13"/>
      <c r="H59" s="13"/>
      <c r="I59" s="16"/>
      <c r="J59" s="2" t="s">
        <v>85</v>
      </c>
      <c r="K59" s="13"/>
    </row>
    <row r="60" spans="1:11">
      <c r="A60" s="8">
        <v>41425</v>
      </c>
      <c r="B60" s="13">
        <v>1</v>
      </c>
      <c r="C60" s="13">
        <v>0</v>
      </c>
      <c r="D60" s="16">
        <v>1</v>
      </c>
      <c r="E60" s="10">
        <v>1</v>
      </c>
      <c r="F60" s="13"/>
      <c r="G60" s="13"/>
      <c r="H60" s="13">
        <v>1</v>
      </c>
      <c r="I60" s="16"/>
      <c r="J60" s="16" t="s">
        <v>138</v>
      </c>
      <c r="K60" s="13" t="s">
        <v>139</v>
      </c>
    </row>
    <row r="61" spans="1:11">
      <c r="A61" s="8">
        <v>41430</v>
      </c>
      <c r="B61" s="13">
        <v>0</v>
      </c>
      <c r="C61" s="13">
        <v>0</v>
      </c>
      <c r="D61" s="16">
        <v>0</v>
      </c>
      <c r="E61" s="10"/>
      <c r="F61" s="13"/>
      <c r="G61" s="13"/>
      <c r="H61" s="13"/>
      <c r="I61" s="16"/>
      <c r="J61" s="2" t="s">
        <v>115</v>
      </c>
      <c r="K61" s="13"/>
    </row>
    <row r="62" spans="1:11">
      <c r="A62" s="8">
        <v>41437</v>
      </c>
      <c r="B62" s="13">
        <v>0</v>
      </c>
      <c r="C62" s="13">
        <v>3</v>
      </c>
      <c r="D62" s="16">
        <v>3</v>
      </c>
      <c r="E62" s="10">
        <v>1</v>
      </c>
      <c r="F62" s="13"/>
      <c r="G62" s="13">
        <v>2</v>
      </c>
      <c r="H62" s="13"/>
      <c r="I62" s="16"/>
      <c r="J62" s="2" t="s">
        <v>103</v>
      </c>
      <c r="K62" s="13" t="s">
        <v>104</v>
      </c>
    </row>
    <row r="63" spans="1:11">
      <c r="A63" s="8">
        <v>41443</v>
      </c>
      <c r="B63" s="13">
        <v>4</v>
      </c>
      <c r="C63" s="13">
        <v>0</v>
      </c>
      <c r="D63" s="16">
        <v>8</v>
      </c>
      <c r="E63" s="10">
        <v>3</v>
      </c>
      <c r="F63" s="13"/>
      <c r="G63" s="13">
        <v>1</v>
      </c>
      <c r="H63" s="13">
        <v>1</v>
      </c>
      <c r="I63" s="16"/>
      <c r="J63" s="13" t="s">
        <v>100</v>
      </c>
      <c r="K63" s="22" t="s">
        <v>102</v>
      </c>
    </row>
    <row r="64" spans="1:11">
      <c r="A64" s="7">
        <v>41451</v>
      </c>
      <c r="B64" s="13">
        <v>0</v>
      </c>
      <c r="C64" s="13">
        <v>1</v>
      </c>
      <c r="D64" s="13">
        <v>3</v>
      </c>
      <c r="E64" s="13">
        <v>3</v>
      </c>
      <c r="F64" s="13">
        <v>1</v>
      </c>
      <c r="G64" s="4"/>
      <c r="H64" s="4"/>
      <c r="I64" s="4"/>
      <c r="J64" s="4" t="s">
        <v>122</v>
      </c>
      <c r="K64" s="4"/>
    </row>
    <row r="65" spans="1:13" ht="13.5" thickBot="1">
      <c r="A65" s="6">
        <v>41451</v>
      </c>
      <c r="B65" s="15">
        <v>0</v>
      </c>
      <c r="C65" s="15">
        <v>0</v>
      </c>
      <c r="D65" s="15">
        <v>0</v>
      </c>
      <c r="E65" s="24"/>
      <c r="F65" s="24"/>
      <c r="G65" s="24"/>
      <c r="H65" s="24"/>
      <c r="I65" s="24"/>
      <c r="J65" s="24" t="s">
        <v>130</v>
      </c>
      <c r="K65" s="15" t="s">
        <v>114</v>
      </c>
    </row>
    <row r="66" spans="1:13">
      <c r="A66" s="7"/>
      <c r="B66" s="13">
        <f>COUNT(B52:D65)</f>
        <v>42</v>
      </c>
      <c r="C66" s="13"/>
      <c r="D66" s="13"/>
      <c r="E66" s="4">
        <f>COUNT(E52:E65)</f>
        <v>8</v>
      </c>
      <c r="F66" s="4">
        <f>COUNT(F52:F65)</f>
        <v>1</v>
      </c>
      <c r="G66" s="4">
        <f t="shared" ref="G66:H66" si="2">COUNT(G52:G65)</f>
        <v>2</v>
      </c>
      <c r="H66" s="4">
        <f t="shared" si="2"/>
        <v>2</v>
      </c>
      <c r="I66" s="4">
        <f>SUM(E52:G65)</f>
        <v>31</v>
      </c>
      <c r="J66" s="4"/>
      <c r="K66" s="4"/>
    </row>
    <row r="67" spans="1:13">
      <c r="A67" s="1" t="s">
        <v>27</v>
      </c>
      <c r="B67" s="57" t="s">
        <v>10</v>
      </c>
      <c r="C67" s="57" t="s">
        <v>10</v>
      </c>
      <c r="D67" s="57" t="s">
        <v>10</v>
      </c>
      <c r="E67" s="57" t="s">
        <v>10</v>
      </c>
      <c r="F67" s="57" t="s">
        <v>10</v>
      </c>
      <c r="G67" s="56" t="s">
        <v>13</v>
      </c>
      <c r="H67" s="19"/>
      <c r="I67" s="19"/>
      <c r="J67" s="19"/>
      <c r="K67" s="19"/>
      <c r="L67" s="19"/>
    </row>
    <row r="68" spans="1:13">
      <c r="A68" s="53" t="s">
        <v>0</v>
      </c>
      <c r="B68" s="56" t="s">
        <v>11</v>
      </c>
      <c r="C68" s="56" t="s">
        <v>12</v>
      </c>
      <c r="D68" s="56" t="s">
        <v>14</v>
      </c>
      <c r="E68" s="56" t="s">
        <v>34</v>
      </c>
      <c r="F68" s="56" t="s">
        <v>35</v>
      </c>
      <c r="G68" s="56" t="s">
        <v>21</v>
      </c>
      <c r="H68" s="53" t="s">
        <v>22</v>
      </c>
      <c r="I68" s="53" t="s">
        <v>23</v>
      </c>
      <c r="J68" s="53" t="s">
        <v>24</v>
      </c>
      <c r="K68" s="53" t="s">
        <v>5</v>
      </c>
      <c r="L68" s="53" t="s">
        <v>6</v>
      </c>
      <c r="M68" s="53" t="s">
        <v>7</v>
      </c>
    </row>
    <row r="69" spans="1:13">
      <c r="A69" s="28">
        <v>41369</v>
      </c>
      <c r="B69" s="33">
        <v>0</v>
      </c>
      <c r="C69" s="34">
        <v>4</v>
      </c>
      <c r="D69" s="34">
        <v>5</v>
      </c>
      <c r="E69" s="34">
        <v>4</v>
      </c>
      <c r="F69" s="50">
        <v>3</v>
      </c>
      <c r="G69" s="33">
        <v>16</v>
      </c>
      <c r="H69" s="34"/>
      <c r="I69" s="34"/>
      <c r="J69" s="34"/>
      <c r="K69" s="50"/>
      <c r="L69" s="2" t="s">
        <v>67</v>
      </c>
      <c r="M69" s="49"/>
    </row>
    <row r="70" spans="1:13">
      <c r="A70" s="8">
        <v>41372</v>
      </c>
      <c r="B70" s="33">
        <v>0</v>
      </c>
      <c r="C70" s="34">
        <v>1</v>
      </c>
      <c r="D70" s="34">
        <v>6</v>
      </c>
      <c r="E70" s="34">
        <v>8</v>
      </c>
      <c r="F70" s="50">
        <v>6</v>
      </c>
      <c r="G70" s="33">
        <v>15</v>
      </c>
      <c r="H70" s="34">
        <v>6</v>
      </c>
      <c r="I70" s="34"/>
      <c r="J70" s="34"/>
      <c r="K70" s="50"/>
      <c r="L70" s="21" t="s">
        <v>70</v>
      </c>
      <c r="M70" s="49"/>
    </row>
    <row r="71" spans="1:13">
      <c r="A71" s="7">
        <v>41381</v>
      </c>
      <c r="B71" s="33">
        <v>0</v>
      </c>
      <c r="C71" s="34">
        <v>3</v>
      </c>
      <c r="D71" s="34">
        <v>5</v>
      </c>
      <c r="E71" s="34">
        <v>0</v>
      </c>
      <c r="F71" s="50">
        <v>3</v>
      </c>
      <c r="G71" s="33">
        <v>11</v>
      </c>
      <c r="H71" s="34"/>
      <c r="I71" s="34"/>
      <c r="J71" s="34"/>
      <c r="K71" s="50"/>
      <c r="L71" s="13" t="s">
        <v>68</v>
      </c>
      <c r="M71" s="49"/>
    </row>
    <row r="72" spans="1:13">
      <c r="A72" s="8">
        <v>41388</v>
      </c>
      <c r="B72" s="33">
        <v>1</v>
      </c>
      <c r="C72" s="34">
        <v>0</v>
      </c>
      <c r="D72" s="34">
        <v>0</v>
      </c>
      <c r="E72" s="34">
        <v>0</v>
      </c>
      <c r="F72" s="50">
        <v>0</v>
      </c>
      <c r="G72" s="33">
        <v>1</v>
      </c>
      <c r="H72" s="34"/>
      <c r="I72" s="34"/>
      <c r="J72" s="34"/>
      <c r="K72" s="50"/>
      <c r="L72" s="11" t="s">
        <v>77</v>
      </c>
      <c r="M72" s="49"/>
    </row>
    <row r="73" spans="1:13">
      <c r="A73" s="8">
        <v>41395</v>
      </c>
      <c r="B73" s="33">
        <v>1</v>
      </c>
      <c r="C73" s="34">
        <v>1</v>
      </c>
      <c r="D73" s="34">
        <v>0</v>
      </c>
      <c r="E73" s="34">
        <v>5</v>
      </c>
      <c r="F73" s="50">
        <v>4</v>
      </c>
      <c r="G73" s="33">
        <v>10</v>
      </c>
      <c r="H73" s="34">
        <v>1</v>
      </c>
      <c r="I73" s="34"/>
      <c r="J73" s="34"/>
      <c r="K73" s="50"/>
      <c r="L73" s="13" t="s">
        <v>84</v>
      </c>
      <c r="M73" s="49"/>
    </row>
    <row r="74" spans="1:13">
      <c r="A74" s="8">
        <v>41404</v>
      </c>
      <c r="B74" s="33">
        <v>0</v>
      </c>
      <c r="C74" s="34">
        <v>3</v>
      </c>
      <c r="D74" s="34">
        <v>1</v>
      </c>
      <c r="E74" s="34">
        <v>4</v>
      </c>
      <c r="F74" s="50">
        <v>2</v>
      </c>
      <c r="G74" s="33">
        <v>10</v>
      </c>
      <c r="H74" s="34"/>
      <c r="I74" s="34"/>
      <c r="J74" s="34"/>
      <c r="K74" s="50"/>
      <c r="L74" s="13" t="s">
        <v>82</v>
      </c>
      <c r="M74" s="49"/>
    </row>
    <row r="75" spans="1:13">
      <c r="A75" s="8">
        <v>41407</v>
      </c>
      <c r="B75" s="33">
        <v>0</v>
      </c>
      <c r="C75" s="34">
        <v>5</v>
      </c>
      <c r="D75" s="34">
        <v>7</v>
      </c>
      <c r="E75" s="34">
        <v>7</v>
      </c>
      <c r="F75" s="50">
        <v>6</v>
      </c>
      <c r="G75" s="33">
        <v>13</v>
      </c>
      <c r="H75" s="34">
        <v>12</v>
      </c>
      <c r="I75" s="34"/>
      <c r="J75" s="34"/>
      <c r="K75" s="50"/>
      <c r="L75" s="10" t="s">
        <v>88</v>
      </c>
      <c r="M75" s="49"/>
    </row>
    <row r="76" spans="1:13">
      <c r="A76" s="8">
        <v>41416</v>
      </c>
      <c r="B76" s="33">
        <v>0</v>
      </c>
      <c r="C76" s="34">
        <v>5</v>
      </c>
      <c r="D76" s="34">
        <v>7</v>
      </c>
      <c r="E76" s="34">
        <v>7</v>
      </c>
      <c r="F76" s="50">
        <v>6</v>
      </c>
      <c r="G76" s="33">
        <v>12</v>
      </c>
      <c r="H76" s="34">
        <v>12</v>
      </c>
      <c r="I76" s="34">
        <v>1</v>
      </c>
      <c r="J76" s="34"/>
      <c r="K76" s="50"/>
      <c r="L76" s="2" t="s">
        <v>85</v>
      </c>
      <c r="M76" s="49"/>
    </row>
    <row r="77" spans="1:13">
      <c r="A77" s="8">
        <v>41417</v>
      </c>
      <c r="B77" s="13">
        <v>0</v>
      </c>
      <c r="C77" s="13">
        <v>2</v>
      </c>
      <c r="D77" s="13">
        <v>0</v>
      </c>
      <c r="E77" s="13">
        <v>0</v>
      </c>
      <c r="F77" s="50">
        <v>1</v>
      </c>
      <c r="G77" s="99">
        <v>3</v>
      </c>
      <c r="H77" s="13"/>
      <c r="I77" s="13"/>
      <c r="J77" s="13"/>
      <c r="K77" s="50"/>
      <c r="L77" s="2" t="s">
        <v>143</v>
      </c>
      <c r="M77" s="4"/>
    </row>
    <row r="78" spans="1:13">
      <c r="A78" s="8">
        <v>41425</v>
      </c>
      <c r="B78" s="11">
        <v>2</v>
      </c>
      <c r="C78" s="11">
        <v>7</v>
      </c>
      <c r="D78" s="11">
        <v>8</v>
      </c>
      <c r="E78" s="11">
        <v>4</v>
      </c>
      <c r="F78" s="50">
        <v>6</v>
      </c>
      <c r="G78" s="128">
        <v>27</v>
      </c>
      <c r="H78" s="11"/>
      <c r="I78" s="11"/>
      <c r="K78" s="50"/>
      <c r="L78" s="103" t="s">
        <v>140</v>
      </c>
    </row>
    <row r="79" spans="1:13">
      <c r="A79" s="8">
        <v>41432</v>
      </c>
      <c r="B79" s="11">
        <v>8</v>
      </c>
      <c r="C79" s="11">
        <v>9</v>
      </c>
      <c r="D79" s="11">
        <v>9</v>
      </c>
      <c r="E79" s="11">
        <v>9</v>
      </c>
      <c r="F79" s="50">
        <v>10</v>
      </c>
      <c r="G79" s="122">
        <v>34</v>
      </c>
      <c r="H79" s="11"/>
      <c r="I79" s="11">
        <v>7</v>
      </c>
      <c r="K79" s="50"/>
      <c r="L79" s="104" t="s">
        <v>135</v>
      </c>
    </row>
    <row r="80" spans="1:13">
      <c r="A80" s="8">
        <v>41439</v>
      </c>
      <c r="B80" s="11">
        <v>1</v>
      </c>
      <c r="C80" s="11">
        <v>7</v>
      </c>
      <c r="D80" s="11">
        <v>7</v>
      </c>
      <c r="E80" s="11">
        <v>22</v>
      </c>
      <c r="F80" s="50">
        <v>13</v>
      </c>
      <c r="G80" s="122">
        <v>45</v>
      </c>
      <c r="H80" s="11">
        <v>3</v>
      </c>
      <c r="I80" s="11">
        <v>1</v>
      </c>
      <c r="K80" s="2" t="s">
        <v>125</v>
      </c>
      <c r="L80" s="11" t="s">
        <v>123</v>
      </c>
      <c r="M80" s="2" t="s">
        <v>124</v>
      </c>
    </row>
    <row r="81" spans="1:14">
      <c r="A81" s="8">
        <v>41447</v>
      </c>
      <c r="B81" s="11">
        <v>0</v>
      </c>
      <c r="C81" s="11">
        <v>0</v>
      </c>
      <c r="D81" s="11">
        <v>0</v>
      </c>
      <c r="E81" s="11">
        <v>0</v>
      </c>
      <c r="F81" s="50">
        <v>0</v>
      </c>
      <c r="G81" s="129">
        <v>0</v>
      </c>
      <c r="H81" s="11"/>
      <c r="I81" s="11"/>
      <c r="K81" s="50"/>
      <c r="L81" s="105" t="s">
        <v>133</v>
      </c>
    </row>
    <row r="82" spans="1:14">
      <c r="A82" s="7">
        <v>41449</v>
      </c>
      <c r="B82" s="11">
        <v>1</v>
      </c>
      <c r="C82" s="11">
        <v>0</v>
      </c>
      <c r="D82" s="11">
        <v>1</v>
      </c>
      <c r="E82" s="11">
        <v>0</v>
      </c>
      <c r="F82" s="99">
        <v>1</v>
      </c>
      <c r="G82" s="13">
        <v>3</v>
      </c>
      <c r="H82" s="11"/>
      <c r="I82" s="11"/>
      <c r="K82" s="119"/>
      <c r="L82" s="11" t="s">
        <v>117</v>
      </c>
    </row>
    <row r="83" spans="1:14" ht="13.5" thickBot="1">
      <c r="A83" s="6">
        <v>41449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/>
      <c r="H83" s="15"/>
      <c r="I83" s="15"/>
      <c r="J83" s="15"/>
      <c r="K83" s="15"/>
      <c r="L83" s="15" t="s">
        <v>113</v>
      </c>
      <c r="M83" s="24" t="s">
        <v>114</v>
      </c>
    </row>
    <row r="84" spans="1:14">
      <c r="B84" s="2">
        <f>COUNT(B69:F83)</f>
        <v>75</v>
      </c>
      <c r="G84" s="2">
        <f>COUNT(G69:G83)</f>
        <v>14</v>
      </c>
      <c r="H84" s="2">
        <f t="shared" ref="H84:J84" si="3">COUNT(H69:H83)</f>
        <v>5</v>
      </c>
      <c r="I84" s="2">
        <f t="shared" si="3"/>
        <v>3</v>
      </c>
      <c r="J84" s="2">
        <f t="shared" si="3"/>
        <v>0</v>
      </c>
      <c r="K84" s="2">
        <f>SUM(G69:I83)</f>
        <v>243</v>
      </c>
    </row>
    <row r="87" spans="1:14">
      <c r="A87" s="27" t="s">
        <v>26</v>
      </c>
    </row>
    <row r="88" spans="1:14">
      <c r="A88" s="1" t="s">
        <v>37</v>
      </c>
      <c r="B88" s="54" t="s">
        <v>10</v>
      </c>
      <c r="C88" s="55" t="s">
        <v>10</v>
      </c>
      <c r="D88" s="55" t="s">
        <v>10</v>
      </c>
      <c r="E88" s="54" t="s">
        <v>10</v>
      </c>
      <c r="F88" s="54" t="s">
        <v>10</v>
      </c>
      <c r="G88" s="54" t="s">
        <v>10</v>
      </c>
      <c r="H88" s="55" t="s">
        <v>13</v>
      </c>
      <c r="I88" s="11"/>
      <c r="J88" s="11"/>
    </row>
    <row r="89" spans="1:14">
      <c r="A89" s="57" t="s">
        <v>0</v>
      </c>
      <c r="B89" s="57" t="s">
        <v>11</v>
      </c>
      <c r="C89" s="57" t="s">
        <v>11</v>
      </c>
      <c r="D89" s="57" t="s">
        <v>12</v>
      </c>
      <c r="E89" s="57" t="s">
        <v>14</v>
      </c>
      <c r="F89" s="57" t="s">
        <v>34</v>
      </c>
      <c r="G89" s="57" t="s">
        <v>35</v>
      </c>
      <c r="H89" s="56" t="s">
        <v>21</v>
      </c>
      <c r="I89" s="57" t="s">
        <v>22</v>
      </c>
      <c r="J89" s="57" t="s">
        <v>23</v>
      </c>
      <c r="K89" s="57" t="s">
        <v>24</v>
      </c>
      <c r="L89" s="57" t="s">
        <v>5</v>
      </c>
      <c r="M89" s="57" t="s">
        <v>6</v>
      </c>
      <c r="N89" s="57" t="s">
        <v>7</v>
      </c>
    </row>
    <row r="90" spans="1:14" s="25" customFormat="1">
      <c r="A90" s="112">
        <v>41365</v>
      </c>
      <c r="B90" s="86">
        <v>0</v>
      </c>
      <c r="C90" s="86">
        <v>3</v>
      </c>
      <c r="D90" s="86">
        <v>6</v>
      </c>
      <c r="E90" s="86">
        <v>0</v>
      </c>
      <c r="F90" s="86">
        <v>2</v>
      </c>
      <c r="G90" s="86">
        <v>0</v>
      </c>
      <c r="H90" s="109">
        <v>11</v>
      </c>
      <c r="I90" s="9"/>
      <c r="J90" s="111"/>
      <c r="K90" s="9"/>
      <c r="L90" s="9" t="s">
        <v>66</v>
      </c>
      <c r="M90" s="9" t="s">
        <v>64</v>
      </c>
      <c r="N90" s="114" t="s">
        <v>65</v>
      </c>
    </row>
    <row r="91" spans="1:14">
      <c r="A91" s="28">
        <v>41366</v>
      </c>
      <c r="B91" s="40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/>
      <c r="I91" s="42"/>
      <c r="J91" s="52"/>
      <c r="K91" s="32"/>
      <c r="L91" s="32"/>
      <c r="M91" s="12" t="s">
        <v>63</v>
      </c>
      <c r="N91" s="113"/>
    </row>
    <row r="92" spans="1:14">
      <c r="A92" s="28">
        <v>41373</v>
      </c>
      <c r="B92" s="64">
        <v>0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5"/>
      <c r="I92" s="66"/>
      <c r="J92" s="67"/>
      <c r="K92" s="34"/>
      <c r="L92" s="68"/>
      <c r="M92" s="95" t="s">
        <v>61</v>
      </c>
      <c r="N92" s="69"/>
    </row>
    <row r="93" spans="1:14">
      <c r="A93" s="8">
        <v>41374</v>
      </c>
      <c r="B93" s="41">
        <v>2</v>
      </c>
      <c r="C93" s="41">
        <v>0</v>
      </c>
      <c r="D93" s="41">
        <v>0</v>
      </c>
      <c r="E93" s="41">
        <v>0</v>
      </c>
      <c r="F93" s="41">
        <v>0</v>
      </c>
      <c r="G93" s="33">
        <v>0</v>
      </c>
      <c r="H93" s="43"/>
      <c r="I93" s="44"/>
      <c r="J93" s="45"/>
      <c r="K93" s="34"/>
      <c r="L93" s="34"/>
      <c r="M93" s="95" t="s">
        <v>59</v>
      </c>
      <c r="N93" s="49"/>
    </row>
    <row r="94" spans="1:14">
      <c r="A94" s="7">
        <v>41381</v>
      </c>
      <c r="B94" s="41">
        <v>0</v>
      </c>
      <c r="C94" s="41">
        <v>1</v>
      </c>
      <c r="D94" s="41">
        <v>0</v>
      </c>
      <c r="E94" s="41">
        <v>0</v>
      </c>
      <c r="F94" s="41">
        <v>0</v>
      </c>
      <c r="G94" s="41">
        <v>1</v>
      </c>
      <c r="H94" s="43">
        <v>2</v>
      </c>
      <c r="I94" s="44"/>
      <c r="J94" s="45"/>
      <c r="K94" s="34"/>
      <c r="L94" s="34"/>
      <c r="M94" s="13" t="s">
        <v>68</v>
      </c>
      <c r="N94" s="49"/>
    </row>
    <row r="95" spans="1:14">
      <c r="A95" s="7">
        <v>41382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3"/>
      <c r="I95" s="44"/>
      <c r="J95" s="45"/>
      <c r="K95" s="34"/>
      <c r="L95" s="34"/>
      <c r="M95" s="95" t="s">
        <v>72</v>
      </c>
      <c r="N95" s="49"/>
    </row>
    <row r="96" spans="1:14">
      <c r="A96" s="8">
        <v>41388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41">
        <v>0</v>
      </c>
      <c r="H96" s="43"/>
      <c r="I96" s="44"/>
      <c r="J96" s="45"/>
      <c r="K96" s="34"/>
      <c r="L96" s="34"/>
      <c r="M96" s="13" t="s">
        <v>77</v>
      </c>
      <c r="N96" s="49"/>
    </row>
    <row r="97" spans="1:14">
      <c r="A97" s="8">
        <v>41390</v>
      </c>
      <c r="B97" s="41">
        <v>0</v>
      </c>
      <c r="C97" s="41">
        <v>0</v>
      </c>
      <c r="D97" s="41">
        <v>0</v>
      </c>
      <c r="E97" s="41">
        <v>1</v>
      </c>
      <c r="F97" s="41">
        <v>0</v>
      </c>
      <c r="G97" s="33">
        <v>0</v>
      </c>
      <c r="H97" s="43"/>
      <c r="I97" s="44">
        <v>1</v>
      </c>
      <c r="J97" s="47"/>
      <c r="K97" s="34"/>
      <c r="L97" s="34"/>
      <c r="M97" s="95" t="s">
        <v>76</v>
      </c>
      <c r="N97" s="49"/>
    </row>
    <row r="98" spans="1:14">
      <c r="A98" s="8">
        <v>41393</v>
      </c>
      <c r="B98" s="41">
        <v>0</v>
      </c>
      <c r="C98" s="41">
        <v>0</v>
      </c>
      <c r="D98" s="41">
        <v>0</v>
      </c>
      <c r="E98" s="41">
        <v>0</v>
      </c>
      <c r="F98" s="41">
        <v>0</v>
      </c>
      <c r="G98" s="33">
        <v>0</v>
      </c>
      <c r="H98" s="43"/>
      <c r="I98" s="46"/>
      <c r="J98" s="47"/>
      <c r="K98" s="34"/>
      <c r="L98" s="34"/>
      <c r="M98" s="2" t="s">
        <v>80</v>
      </c>
      <c r="N98" s="49"/>
    </row>
    <row r="99" spans="1:14">
      <c r="A99" s="8">
        <v>41397</v>
      </c>
      <c r="B99" s="41">
        <v>0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3"/>
      <c r="I99" s="46"/>
      <c r="J99" s="47"/>
      <c r="K99" s="34"/>
      <c r="L99" s="34"/>
      <c r="M99" s="95" t="s">
        <v>73</v>
      </c>
      <c r="N99" s="49"/>
    </row>
    <row r="100" spans="1:14">
      <c r="A100" s="8">
        <v>41402</v>
      </c>
      <c r="B100" s="41">
        <v>0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3"/>
      <c r="I100" s="46"/>
      <c r="J100" s="47"/>
      <c r="K100" s="34"/>
      <c r="L100" s="34"/>
      <c r="M100" s="95" t="s">
        <v>81</v>
      </c>
      <c r="N100" s="49"/>
    </row>
    <row r="101" spans="1:14">
      <c r="A101" s="8">
        <v>41403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41">
        <v>0</v>
      </c>
      <c r="H101" s="43"/>
      <c r="I101" s="46"/>
      <c r="J101" s="47"/>
      <c r="K101" s="34"/>
      <c r="L101" s="34"/>
      <c r="M101" s="13" t="s">
        <v>96</v>
      </c>
      <c r="N101" s="49"/>
    </row>
    <row r="102" spans="1:14">
      <c r="A102" s="8">
        <v>41409</v>
      </c>
      <c r="B102" s="41">
        <v>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3"/>
      <c r="I102" s="44"/>
      <c r="J102" s="47"/>
      <c r="K102" s="34"/>
      <c r="L102" s="34"/>
      <c r="M102" s="95" t="s">
        <v>131</v>
      </c>
      <c r="N102" s="49"/>
    </row>
    <row r="103" spans="1:14">
      <c r="A103" s="8">
        <v>41417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3"/>
      <c r="I103" s="44"/>
      <c r="J103" s="47"/>
      <c r="K103" s="13"/>
      <c r="L103" s="34"/>
      <c r="M103" s="95" t="s">
        <v>143</v>
      </c>
      <c r="N103" s="49"/>
    </row>
    <row r="104" spans="1:14">
      <c r="A104" s="8">
        <v>41418</v>
      </c>
      <c r="B104" s="41">
        <v>0</v>
      </c>
      <c r="C104" s="41">
        <v>0</v>
      </c>
      <c r="D104" s="41">
        <v>0</v>
      </c>
      <c r="E104" s="41">
        <v>0</v>
      </c>
      <c r="F104" s="41">
        <v>0</v>
      </c>
      <c r="G104" s="41">
        <v>0</v>
      </c>
      <c r="H104" s="43"/>
      <c r="I104" s="44"/>
      <c r="J104" s="47"/>
      <c r="K104" s="13"/>
      <c r="L104" s="34"/>
      <c r="M104" s="95" t="s">
        <v>154</v>
      </c>
      <c r="N104" s="49"/>
    </row>
    <row r="105" spans="1:14">
      <c r="A105" s="8">
        <v>41424</v>
      </c>
      <c r="B105" s="41">
        <v>0</v>
      </c>
      <c r="C105" s="41">
        <v>2</v>
      </c>
      <c r="D105" s="41">
        <v>1</v>
      </c>
      <c r="E105" s="41">
        <v>0</v>
      </c>
      <c r="F105" s="41">
        <v>1</v>
      </c>
      <c r="G105" s="41">
        <v>0</v>
      </c>
      <c r="H105" s="43">
        <v>2</v>
      </c>
      <c r="I105" s="44"/>
      <c r="J105" s="47"/>
      <c r="K105" s="13">
        <v>2</v>
      </c>
      <c r="L105" s="34"/>
      <c r="M105" s="95" t="s">
        <v>140</v>
      </c>
      <c r="N105" s="49"/>
    </row>
    <row r="106" spans="1:14">
      <c r="A106" s="8">
        <v>41425</v>
      </c>
      <c r="B106" s="41">
        <v>1</v>
      </c>
      <c r="C106" s="41">
        <v>2</v>
      </c>
      <c r="D106" s="41">
        <v>0</v>
      </c>
      <c r="E106" s="41">
        <v>0</v>
      </c>
      <c r="F106" s="41">
        <v>0</v>
      </c>
      <c r="G106" s="41">
        <v>0</v>
      </c>
      <c r="H106" s="43">
        <v>3</v>
      </c>
      <c r="I106" s="44"/>
      <c r="J106" s="47"/>
      <c r="K106" s="13"/>
      <c r="L106" s="34"/>
      <c r="M106" s="95" t="s">
        <v>138</v>
      </c>
      <c r="N106" s="49"/>
    </row>
    <row r="107" spans="1:14">
      <c r="A107" s="8">
        <v>41431</v>
      </c>
      <c r="B107" s="41">
        <v>0</v>
      </c>
      <c r="C107" s="41">
        <v>0</v>
      </c>
      <c r="D107" s="41">
        <v>0</v>
      </c>
      <c r="E107" s="41">
        <v>2</v>
      </c>
      <c r="F107" s="41">
        <v>0</v>
      </c>
      <c r="G107" s="41">
        <v>0</v>
      </c>
      <c r="H107" s="43">
        <v>1</v>
      </c>
      <c r="I107" s="44"/>
      <c r="J107" s="47"/>
      <c r="K107" s="13">
        <v>1</v>
      </c>
      <c r="L107" s="34"/>
      <c r="M107" s="95" t="s">
        <v>108</v>
      </c>
      <c r="N107" s="49" t="s">
        <v>110</v>
      </c>
    </row>
    <row r="108" spans="1:14">
      <c r="A108" s="8">
        <v>41432</v>
      </c>
      <c r="B108" s="41">
        <v>0</v>
      </c>
      <c r="C108" s="41">
        <v>1</v>
      </c>
      <c r="D108" s="41">
        <v>0</v>
      </c>
      <c r="E108" s="41">
        <v>0</v>
      </c>
      <c r="F108" s="41">
        <v>0</v>
      </c>
      <c r="G108" s="41">
        <v>0</v>
      </c>
      <c r="H108" s="43">
        <v>1</v>
      </c>
      <c r="I108" s="44"/>
      <c r="J108" s="47"/>
      <c r="K108" s="13"/>
      <c r="L108" s="34"/>
      <c r="M108" s="95" t="s">
        <v>135</v>
      </c>
      <c r="N108" s="49"/>
    </row>
    <row r="109" spans="1:14">
      <c r="A109" s="8">
        <v>41437</v>
      </c>
      <c r="B109" s="41">
        <v>2</v>
      </c>
      <c r="C109" s="41">
        <v>0</v>
      </c>
      <c r="D109" s="41">
        <v>0</v>
      </c>
      <c r="E109" s="41">
        <v>2</v>
      </c>
      <c r="F109" s="41">
        <v>0</v>
      </c>
      <c r="G109" s="33">
        <v>0</v>
      </c>
      <c r="H109" s="43">
        <v>2</v>
      </c>
      <c r="I109" s="46"/>
      <c r="J109" s="47"/>
      <c r="K109" s="11">
        <v>2</v>
      </c>
      <c r="L109" s="34"/>
      <c r="M109" s="2" t="s">
        <v>103</v>
      </c>
      <c r="N109" s="49" t="s">
        <v>105</v>
      </c>
    </row>
    <row r="110" spans="1:14">
      <c r="A110" s="8">
        <v>41439</v>
      </c>
      <c r="B110" s="41">
        <v>0</v>
      </c>
      <c r="C110" s="41">
        <v>9</v>
      </c>
      <c r="D110" s="41">
        <v>0</v>
      </c>
      <c r="E110" s="41">
        <v>2</v>
      </c>
      <c r="F110" s="41">
        <v>0</v>
      </c>
      <c r="G110" s="41">
        <v>0</v>
      </c>
      <c r="H110" s="43">
        <v>6</v>
      </c>
      <c r="I110" s="46"/>
      <c r="J110" s="47"/>
      <c r="K110" s="11">
        <v>5</v>
      </c>
      <c r="L110" s="34"/>
      <c r="M110" s="11" t="s">
        <v>123</v>
      </c>
      <c r="N110" s="49" t="s">
        <v>156</v>
      </c>
    </row>
    <row r="111" spans="1:14">
      <c r="A111" s="8">
        <v>41445</v>
      </c>
      <c r="B111" s="41">
        <v>1</v>
      </c>
      <c r="C111" s="41">
        <v>0</v>
      </c>
      <c r="D111" s="41">
        <v>0</v>
      </c>
      <c r="E111" s="41">
        <v>1</v>
      </c>
      <c r="F111" s="41">
        <v>0</v>
      </c>
      <c r="G111" s="41">
        <v>3</v>
      </c>
      <c r="H111" s="43">
        <v>4</v>
      </c>
      <c r="I111" s="46"/>
      <c r="J111" s="47"/>
      <c r="K111" s="11">
        <v>1</v>
      </c>
      <c r="L111" s="34"/>
      <c r="M111" s="11" t="s">
        <v>146</v>
      </c>
      <c r="N111" s="49" t="s">
        <v>148</v>
      </c>
    </row>
    <row r="112" spans="1:14">
      <c r="A112" s="8">
        <v>41447</v>
      </c>
      <c r="B112" s="41">
        <v>0</v>
      </c>
      <c r="C112" s="41">
        <v>1</v>
      </c>
      <c r="D112" s="41">
        <v>0</v>
      </c>
      <c r="E112" s="41">
        <v>0</v>
      </c>
      <c r="F112" s="41">
        <v>0</v>
      </c>
      <c r="G112" s="41">
        <v>0</v>
      </c>
      <c r="H112" s="43">
        <v>1</v>
      </c>
      <c r="I112" s="46"/>
      <c r="J112" s="47"/>
      <c r="K112" s="11"/>
      <c r="L112" s="34"/>
      <c r="M112" s="13" t="s">
        <v>133</v>
      </c>
      <c r="N112" s="49"/>
    </row>
    <row r="113" spans="1:14">
      <c r="A113" s="8">
        <v>41449</v>
      </c>
      <c r="B113" s="123">
        <v>0</v>
      </c>
      <c r="C113" s="123">
        <v>1</v>
      </c>
      <c r="D113" s="123">
        <v>0</v>
      </c>
      <c r="E113" s="123">
        <v>0</v>
      </c>
      <c r="F113" s="123">
        <v>0</v>
      </c>
      <c r="G113" s="123">
        <v>0</v>
      </c>
      <c r="H113" s="124">
        <v>1</v>
      </c>
      <c r="I113" s="125"/>
      <c r="J113" s="126"/>
      <c r="K113" s="11"/>
      <c r="L113" s="99"/>
      <c r="M113" s="11" t="s">
        <v>117</v>
      </c>
      <c r="N113" s="4"/>
    </row>
    <row r="114" spans="1:14">
      <c r="A114" s="7">
        <v>41449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/>
      <c r="I114" s="4"/>
      <c r="J114" s="4"/>
      <c r="K114" s="4"/>
      <c r="L114" s="13"/>
      <c r="M114" s="13" t="s">
        <v>113</v>
      </c>
      <c r="N114" s="13" t="s">
        <v>114</v>
      </c>
    </row>
    <row r="115" spans="1:14" ht="13.5" thickBot="1">
      <c r="A115" s="6">
        <v>41452</v>
      </c>
      <c r="B115" s="15">
        <v>2</v>
      </c>
      <c r="C115" s="15">
        <v>1</v>
      </c>
      <c r="D115" s="15">
        <v>0</v>
      </c>
      <c r="E115" s="15">
        <v>0</v>
      </c>
      <c r="F115" s="15">
        <v>0</v>
      </c>
      <c r="G115" s="15">
        <v>0</v>
      </c>
      <c r="H115" s="15">
        <v>2</v>
      </c>
      <c r="I115" s="15">
        <v>1</v>
      </c>
      <c r="J115" s="24"/>
      <c r="K115" s="24"/>
      <c r="L115" s="24"/>
      <c r="M115" s="15" t="s">
        <v>132</v>
      </c>
    </row>
    <row r="116" spans="1:14">
      <c r="B116" s="2">
        <f>COUNT(B90:G115)</f>
        <v>156</v>
      </c>
      <c r="H116" s="2">
        <f>COUNT(H90:H115)</f>
        <v>12</v>
      </c>
      <c r="I116" s="2">
        <f t="shared" ref="I116:K116" si="4">COUNT(I90:I115)</f>
        <v>2</v>
      </c>
      <c r="J116" s="2">
        <f t="shared" si="4"/>
        <v>0</v>
      </c>
      <c r="K116" s="2">
        <f t="shared" si="4"/>
        <v>5</v>
      </c>
      <c r="L116" s="2">
        <f>SUM(H90:J115)</f>
        <v>38</v>
      </c>
    </row>
    <row r="117" spans="1:14">
      <c r="A117" s="27" t="s">
        <v>25</v>
      </c>
    </row>
    <row r="118" spans="1:14">
      <c r="A118" s="1" t="s">
        <v>41</v>
      </c>
      <c r="B118" s="57" t="s">
        <v>10</v>
      </c>
      <c r="C118" s="57" t="s">
        <v>10</v>
      </c>
      <c r="D118" s="57" t="s">
        <v>10</v>
      </c>
      <c r="E118" s="57" t="s">
        <v>10</v>
      </c>
      <c r="F118" s="57" t="s">
        <v>13</v>
      </c>
      <c r="G118" s="19"/>
      <c r="H118" s="19"/>
      <c r="I118" s="19"/>
      <c r="J118" s="19"/>
      <c r="K118" s="19"/>
    </row>
    <row r="119" spans="1:14">
      <c r="A119" s="57" t="s">
        <v>0</v>
      </c>
      <c r="B119" s="57" t="s">
        <v>11</v>
      </c>
      <c r="C119" s="57" t="s">
        <v>12</v>
      </c>
      <c r="D119" s="57" t="s">
        <v>14</v>
      </c>
      <c r="E119" s="57" t="s">
        <v>34</v>
      </c>
      <c r="F119" s="57" t="s">
        <v>21</v>
      </c>
      <c r="G119" s="57" t="s">
        <v>22</v>
      </c>
      <c r="H119" s="57" t="s">
        <v>23</v>
      </c>
      <c r="I119" s="57" t="s">
        <v>24</v>
      </c>
      <c r="J119" s="57" t="s">
        <v>5</v>
      </c>
      <c r="K119" s="57" t="s">
        <v>6</v>
      </c>
      <c r="L119" s="57" t="s">
        <v>7</v>
      </c>
    </row>
    <row r="120" spans="1:14">
      <c r="A120" s="28">
        <v>41366</v>
      </c>
      <c r="B120" s="31">
        <v>0</v>
      </c>
      <c r="C120" s="31">
        <v>0</v>
      </c>
      <c r="D120" s="31">
        <v>0</v>
      </c>
      <c r="E120" s="31">
        <v>3</v>
      </c>
      <c r="F120" s="31">
        <v>1</v>
      </c>
      <c r="G120" s="32">
        <v>2</v>
      </c>
      <c r="H120" s="32"/>
      <c r="I120" s="18"/>
      <c r="J120" s="12"/>
      <c r="K120" s="12" t="s">
        <v>63</v>
      </c>
      <c r="L120" s="48"/>
    </row>
    <row r="121" spans="1:14">
      <c r="A121" s="8">
        <v>41374</v>
      </c>
      <c r="B121" s="33">
        <v>4</v>
      </c>
      <c r="C121" s="33">
        <v>0</v>
      </c>
      <c r="D121" s="33">
        <v>0</v>
      </c>
      <c r="E121" s="33">
        <v>0</v>
      </c>
      <c r="F121" s="33">
        <v>4</v>
      </c>
      <c r="G121" s="34"/>
      <c r="H121" s="34"/>
      <c r="I121" s="16"/>
      <c r="J121" s="10"/>
      <c r="K121" s="95" t="s">
        <v>59</v>
      </c>
      <c r="L121" s="49"/>
    </row>
    <row r="122" spans="1:14">
      <c r="A122" s="7">
        <v>41382</v>
      </c>
      <c r="B122" s="34">
        <v>0</v>
      </c>
      <c r="C122" s="34">
        <v>0</v>
      </c>
      <c r="D122" s="34">
        <v>0</v>
      </c>
      <c r="E122" s="34">
        <v>0</v>
      </c>
      <c r="F122" s="33"/>
      <c r="G122" s="34"/>
      <c r="H122" s="34"/>
      <c r="I122" s="16"/>
      <c r="J122" s="10"/>
      <c r="K122" s="95" t="s">
        <v>72</v>
      </c>
      <c r="L122" s="49"/>
    </row>
    <row r="123" spans="1:14">
      <c r="A123" s="8">
        <v>41387</v>
      </c>
      <c r="B123" s="34">
        <v>0</v>
      </c>
      <c r="C123" s="34">
        <v>0</v>
      </c>
      <c r="D123" s="34">
        <v>0</v>
      </c>
      <c r="E123" s="34">
        <v>1</v>
      </c>
      <c r="F123" s="33">
        <v>1</v>
      </c>
      <c r="G123" s="34"/>
      <c r="H123" s="34"/>
      <c r="I123" s="16"/>
      <c r="J123" s="10"/>
      <c r="K123" s="2" t="s">
        <v>89</v>
      </c>
      <c r="L123" s="49"/>
    </row>
    <row r="124" spans="1:14">
      <c r="A124" s="8">
        <v>41397</v>
      </c>
      <c r="B124" s="34">
        <v>0</v>
      </c>
      <c r="C124" s="34">
        <v>0</v>
      </c>
      <c r="D124" s="34">
        <v>0</v>
      </c>
      <c r="E124" s="34">
        <v>0</v>
      </c>
      <c r="F124" s="33"/>
      <c r="G124" s="34"/>
      <c r="H124" s="34"/>
      <c r="I124" s="16"/>
      <c r="J124" s="10"/>
      <c r="K124" s="95" t="s">
        <v>73</v>
      </c>
      <c r="L124" s="49"/>
    </row>
    <row r="125" spans="1:14">
      <c r="A125" s="8">
        <v>41402</v>
      </c>
      <c r="B125" s="34">
        <v>0</v>
      </c>
      <c r="C125" s="34">
        <v>0</v>
      </c>
      <c r="D125" s="34">
        <v>1</v>
      </c>
      <c r="E125" s="34">
        <v>0</v>
      </c>
      <c r="F125" s="33">
        <v>1</v>
      </c>
      <c r="G125" s="34"/>
      <c r="H125" s="34"/>
      <c r="I125" s="16"/>
      <c r="J125" s="10"/>
      <c r="K125" s="95" t="s">
        <v>81</v>
      </c>
      <c r="L125" s="49"/>
    </row>
    <row r="126" spans="1:14">
      <c r="A126" s="8">
        <v>41407</v>
      </c>
      <c r="B126" s="34">
        <v>0</v>
      </c>
      <c r="C126" s="34">
        <v>0</v>
      </c>
      <c r="D126" s="34">
        <v>0</v>
      </c>
      <c r="E126" s="34">
        <v>0</v>
      </c>
      <c r="F126" s="33"/>
      <c r="G126" s="34"/>
      <c r="H126" s="34"/>
      <c r="I126" s="16"/>
      <c r="J126" s="10"/>
      <c r="K126" s="13" t="s">
        <v>88</v>
      </c>
      <c r="L126" s="49"/>
    </row>
    <row r="127" spans="1:14">
      <c r="A127" s="8">
        <v>41416</v>
      </c>
      <c r="B127" s="34">
        <v>0</v>
      </c>
      <c r="C127" s="34">
        <v>0</v>
      </c>
      <c r="D127" s="34">
        <v>2</v>
      </c>
      <c r="E127" s="34">
        <v>0</v>
      </c>
      <c r="F127" s="33">
        <v>1</v>
      </c>
      <c r="G127" s="34">
        <v>1</v>
      </c>
      <c r="H127" s="34"/>
      <c r="I127" s="16"/>
      <c r="J127" s="10"/>
      <c r="K127" s="2" t="s">
        <v>85</v>
      </c>
      <c r="L127" s="16"/>
    </row>
    <row r="128" spans="1:14">
      <c r="A128" s="8">
        <v>41424</v>
      </c>
      <c r="B128" s="99">
        <v>2</v>
      </c>
      <c r="C128" s="99">
        <v>0</v>
      </c>
      <c r="D128" s="99">
        <v>1</v>
      </c>
      <c r="E128" s="99">
        <v>4</v>
      </c>
      <c r="F128" s="100">
        <v>6</v>
      </c>
      <c r="G128" s="99"/>
      <c r="H128" s="99">
        <v>1</v>
      </c>
      <c r="I128" s="16"/>
      <c r="J128" s="10"/>
      <c r="K128" s="13" t="s">
        <v>140</v>
      </c>
      <c r="L128" s="13"/>
    </row>
    <row r="129" spans="1:12">
      <c r="A129" s="8">
        <v>41431</v>
      </c>
      <c r="B129" s="13">
        <v>0</v>
      </c>
      <c r="C129" s="13">
        <v>0</v>
      </c>
      <c r="D129" s="13">
        <v>3</v>
      </c>
      <c r="E129" s="13">
        <v>2</v>
      </c>
      <c r="F129" s="13">
        <v>5</v>
      </c>
      <c r="G129" s="13"/>
      <c r="H129" s="13"/>
      <c r="I129" s="13"/>
      <c r="J129" s="13"/>
      <c r="K129" s="95" t="s">
        <v>108</v>
      </c>
      <c r="L129" s="13"/>
    </row>
    <row r="130" spans="1:12">
      <c r="A130" s="8">
        <v>41437</v>
      </c>
      <c r="B130" s="11">
        <v>0</v>
      </c>
      <c r="C130" s="11">
        <v>0</v>
      </c>
      <c r="D130" s="11">
        <v>0</v>
      </c>
      <c r="E130" s="11">
        <v>0</v>
      </c>
      <c r="K130" s="2" t="s">
        <v>103</v>
      </c>
    </row>
    <row r="131" spans="1:12">
      <c r="A131" s="8">
        <v>41445</v>
      </c>
      <c r="B131" s="11">
        <v>0</v>
      </c>
      <c r="C131" s="11">
        <v>0</v>
      </c>
      <c r="D131" s="11">
        <v>1</v>
      </c>
      <c r="E131" s="11">
        <v>0</v>
      </c>
      <c r="F131" s="11">
        <v>1</v>
      </c>
      <c r="K131" s="11" t="s">
        <v>146</v>
      </c>
    </row>
    <row r="132" spans="1:12">
      <c r="A132" s="7">
        <v>41449</v>
      </c>
      <c r="B132" s="11">
        <v>0</v>
      </c>
      <c r="C132" s="11">
        <v>0</v>
      </c>
      <c r="D132" s="11">
        <v>3</v>
      </c>
      <c r="E132" s="11">
        <v>2</v>
      </c>
      <c r="F132" s="11">
        <v>5</v>
      </c>
      <c r="K132" s="13" t="s">
        <v>117</v>
      </c>
    </row>
    <row r="133" spans="1:12" ht="13.5" thickBot="1">
      <c r="A133" s="6">
        <v>41449</v>
      </c>
      <c r="B133" s="15">
        <v>0</v>
      </c>
      <c r="C133" s="15">
        <v>0</v>
      </c>
      <c r="D133" s="15">
        <v>0</v>
      </c>
      <c r="E133" s="15">
        <v>0</v>
      </c>
      <c r="F133" s="15"/>
      <c r="G133" s="15"/>
      <c r="H133" s="15"/>
      <c r="I133" s="15"/>
      <c r="J133" s="15"/>
      <c r="K133" s="15" t="s">
        <v>113</v>
      </c>
      <c r="L133" s="15" t="s">
        <v>114</v>
      </c>
    </row>
    <row r="134" spans="1:12">
      <c r="A134" s="7"/>
      <c r="B134" s="13">
        <f>COUNT(B120:E133)</f>
        <v>56</v>
      </c>
      <c r="C134" s="13">
        <f>156+56</f>
        <v>212</v>
      </c>
      <c r="D134" s="13"/>
      <c r="E134" s="13"/>
      <c r="F134" s="13">
        <f>COUNT(F120:F133)</f>
        <v>9</v>
      </c>
      <c r="G134" s="13">
        <f t="shared" ref="G134:I134" si="5">COUNT(G120:G133)</f>
        <v>2</v>
      </c>
      <c r="H134" s="13">
        <f t="shared" si="5"/>
        <v>1</v>
      </c>
      <c r="I134" s="13">
        <f t="shared" si="5"/>
        <v>0</v>
      </c>
      <c r="J134" s="13">
        <f>SUM(F120:H133)</f>
        <v>29</v>
      </c>
      <c r="K134" s="13"/>
      <c r="L134" s="13"/>
    </row>
    <row r="135" spans="1:12">
      <c r="A135" s="27" t="s">
        <v>25</v>
      </c>
    </row>
    <row r="136" spans="1:12">
      <c r="A136" s="1" t="s">
        <v>30</v>
      </c>
      <c r="B136" s="54" t="s">
        <v>10</v>
      </c>
      <c r="C136" s="55" t="s">
        <v>10</v>
      </c>
      <c r="D136" s="55" t="s">
        <v>10</v>
      </c>
      <c r="E136" s="54" t="s">
        <v>10</v>
      </c>
      <c r="F136" s="55" t="s">
        <v>13</v>
      </c>
      <c r="G136" s="11"/>
      <c r="H136" s="11"/>
      <c r="I136" s="11"/>
      <c r="J136" s="11"/>
      <c r="K136" s="11"/>
      <c r="L136" s="11"/>
    </row>
    <row r="137" spans="1:12">
      <c r="A137" s="53" t="s">
        <v>0</v>
      </c>
      <c r="B137" s="56" t="s">
        <v>11</v>
      </c>
      <c r="C137" s="56" t="s">
        <v>11</v>
      </c>
      <c r="D137" s="56" t="s">
        <v>12</v>
      </c>
      <c r="E137" s="56" t="s">
        <v>14</v>
      </c>
      <c r="F137" s="56" t="s">
        <v>21</v>
      </c>
      <c r="G137" s="56" t="s">
        <v>22</v>
      </c>
      <c r="H137" s="57" t="s">
        <v>23</v>
      </c>
      <c r="I137" s="58" t="s">
        <v>24</v>
      </c>
      <c r="J137" s="57" t="s">
        <v>5</v>
      </c>
      <c r="K137" s="58" t="s">
        <v>6</v>
      </c>
      <c r="L137" s="57" t="s">
        <v>7</v>
      </c>
    </row>
    <row r="138" spans="1:12">
      <c r="A138" s="28">
        <v>41369</v>
      </c>
      <c r="B138" s="13">
        <v>0</v>
      </c>
      <c r="C138" s="13">
        <v>0</v>
      </c>
      <c r="D138" s="13">
        <v>1</v>
      </c>
      <c r="E138" s="16">
        <v>4</v>
      </c>
      <c r="F138" s="10">
        <v>5</v>
      </c>
      <c r="G138" s="13"/>
      <c r="H138" s="13"/>
      <c r="I138" s="16"/>
      <c r="J138" s="4"/>
      <c r="K138" s="11" t="s">
        <v>67</v>
      </c>
      <c r="L138" s="16"/>
    </row>
    <row r="139" spans="1:12">
      <c r="A139" s="7">
        <v>41377</v>
      </c>
      <c r="B139" s="13">
        <v>0</v>
      </c>
      <c r="C139" s="13">
        <v>0</v>
      </c>
      <c r="D139" s="13">
        <v>0</v>
      </c>
      <c r="E139" s="16">
        <v>3</v>
      </c>
      <c r="F139" s="10">
        <v>2</v>
      </c>
      <c r="G139" s="13">
        <v>1</v>
      </c>
      <c r="H139" s="13"/>
      <c r="I139" s="16"/>
      <c r="J139" s="4"/>
      <c r="K139" s="95" t="s">
        <v>60</v>
      </c>
      <c r="L139" s="16"/>
    </row>
    <row r="140" spans="1:12">
      <c r="A140" s="8">
        <v>41385</v>
      </c>
      <c r="B140" s="13">
        <v>2</v>
      </c>
      <c r="C140" s="13">
        <v>0</v>
      </c>
      <c r="D140" s="13">
        <v>0</v>
      </c>
      <c r="E140" s="16">
        <v>5</v>
      </c>
      <c r="F140" s="10">
        <v>7</v>
      </c>
      <c r="G140" s="13"/>
      <c r="H140" s="13"/>
      <c r="I140" s="16"/>
      <c r="J140" s="4"/>
      <c r="K140" s="16" t="s">
        <v>57</v>
      </c>
    </row>
    <row r="141" spans="1:12">
      <c r="A141" s="8">
        <v>41387</v>
      </c>
      <c r="B141" s="13">
        <v>2</v>
      </c>
      <c r="C141" s="13">
        <v>0</v>
      </c>
      <c r="D141" s="13">
        <v>0</v>
      </c>
      <c r="E141" s="16">
        <v>16</v>
      </c>
      <c r="F141" s="10">
        <v>2</v>
      </c>
      <c r="G141" s="13"/>
      <c r="H141" s="13"/>
      <c r="I141" s="16"/>
      <c r="J141" s="4" t="s">
        <v>92</v>
      </c>
      <c r="K141" s="11" t="s">
        <v>89</v>
      </c>
      <c r="L141" s="62" t="s">
        <v>91</v>
      </c>
    </row>
    <row r="142" spans="1:12">
      <c r="A142" s="8">
        <v>41393</v>
      </c>
      <c r="B142" s="13">
        <v>0</v>
      </c>
      <c r="C142" s="13">
        <v>0</v>
      </c>
      <c r="D142" s="13">
        <v>1</v>
      </c>
      <c r="E142" s="16">
        <v>0</v>
      </c>
      <c r="F142" s="10">
        <v>1</v>
      </c>
      <c r="G142" s="13"/>
      <c r="H142" s="13"/>
      <c r="I142" s="16"/>
      <c r="J142" s="4"/>
      <c r="K142" s="11" t="s">
        <v>80</v>
      </c>
      <c r="L142" s="16"/>
    </row>
    <row r="143" spans="1:12">
      <c r="A143" s="8">
        <v>41400</v>
      </c>
      <c r="B143" s="13">
        <v>1</v>
      </c>
      <c r="C143" s="13">
        <v>1</v>
      </c>
      <c r="D143" s="13">
        <v>1</v>
      </c>
      <c r="E143" s="13">
        <v>1</v>
      </c>
      <c r="F143" s="10">
        <v>3</v>
      </c>
      <c r="G143" s="13"/>
      <c r="H143" s="13"/>
      <c r="I143" s="16">
        <v>1</v>
      </c>
      <c r="J143" s="4"/>
      <c r="K143" s="11" t="s">
        <v>89</v>
      </c>
      <c r="L143" s="16" t="s">
        <v>90</v>
      </c>
    </row>
    <row r="144" spans="1:12">
      <c r="A144" s="8">
        <v>41407</v>
      </c>
      <c r="B144" s="13">
        <v>1</v>
      </c>
      <c r="C144" s="13">
        <v>0</v>
      </c>
      <c r="D144" s="13">
        <v>8</v>
      </c>
      <c r="E144" s="16">
        <v>4</v>
      </c>
      <c r="F144" s="10">
        <v>11</v>
      </c>
      <c r="G144" s="13">
        <v>2</v>
      </c>
      <c r="H144" s="13"/>
      <c r="I144" s="16"/>
      <c r="J144" s="4"/>
      <c r="K144" s="13" t="s">
        <v>88</v>
      </c>
      <c r="L144" s="16"/>
    </row>
    <row r="145" spans="1:16">
      <c r="A145" s="8">
        <v>41416</v>
      </c>
      <c r="B145" s="10">
        <v>0</v>
      </c>
      <c r="C145" s="13">
        <v>1</v>
      </c>
      <c r="D145" s="13">
        <v>17</v>
      </c>
      <c r="E145" s="16">
        <v>7</v>
      </c>
      <c r="F145" s="13">
        <v>7</v>
      </c>
      <c r="G145" s="13">
        <v>1</v>
      </c>
      <c r="H145" s="13"/>
      <c r="I145" s="16">
        <v>17</v>
      </c>
      <c r="J145" s="4"/>
      <c r="K145" s="11" t="s">
        <v>85</v>
      </c>
      <c r="L145" s="16" t="s">
        <v>86</v>
      </c>
    </row>
    <row r="146" spans="1:16">
      <c r="A146" s="8">
        <v>41425</v>
      </c>
      <c r="B146" s="2">
        <v>1</v>
      </c>
      <c r="C146" s="2">
        <v>0</v>
      </c>
      <c r="D146" s="2">
        <v>0</v>
      </c>
      <c r="E146" s="2">
        <v>8</v>
      </c>
      <c r="F146" s="2">
        <v>9</v>
      </c>
      <c r="K146" s="11" t="s">
        <v>138</v>
      </c>
    </row>
    <row r="147" spans="1:16">
      <c r="A147" s="8">
        <v>41432</v>
      </c>
      <c r="B147" s="2">
        <v>7</v>
      </c>
      <c r="C147" s="2">
        <v>5</v>
      </c>
      <c r="D147" s="2">
        <v>1</v>
      </c>
      <c r="E147" s="2">
        <v>11</v>
      </c>
      <c r="F147" s="2">
        <v>22</v>
      </c>
      <c r="H147" s="2">
        <v>2</v>
      </c>
      <c r="K147" s="11" t="s">
        <v>135</v>
      </c>
    </row>
    <row r="148" spans="1:16">
      <c r="A148" s="8">
        <v>41437</v>
      </c>
      <c r="B148" s="11">
        <v>0</v>
      </c>
      <c r="C148" s="11">
        <v>0</v>
      </c>
      <c r="D148" s="11">
        <v>2</v>
      </c>
      <c r="E148" s="11">
        <v>8</v>
      </c>
      <c r="F148" s="11">
        <v>7</v>
      </c>
      <c r="G148" s="11"/>
      <c r="H148" s="11"/>
      <c r="I148" s="11">
        <v>1</v>
      </c>
      <c r="J148" s="11"/>
      <c r="K148" s="2" t="s">
        <v>103</v>
      </c>
      <c r="L148" s="2" t="s">
        <v>106</v>
      </c>
    </row>
    <row r="149" spans="1:16">
      <c r="A149" s="8">
        <v>41443</v>
      </c>
      <c r="B149" s="11">
        <v>0</v>
      </c>
      <c r="C149" s="11">
        <v>2</v>
      </c>
      <c r="D149" s="11">
        <v>0</v>
      </c>
      <c r="E149" s="11">
        <v>4</v>
      </c>
      <c r="F149" s="11">
        <v>2</v>
      </c>
      <c r="K149" s="13" t="s">
        <v>100</v>
      </c>
      <c r="L149" s="2" t="s">
        <v>101</v>
      </c>
    </row>
    <row r="150" spans="1:16">
      <c r="A150" s="7">
        <v>41449</v>
      </c>
      <c r="B150" s="11">
        <v>1</v>
      </c>
      <c r="C150" s="11">
        <v>0</v>
      </c>
      <c r="D150" s="11">
        <v>1</v>
      </c>
      <c r="E150" s="11">
        <v>3</v>
      </c>
      <c r="F150" s="11">
        <v>5</v>
      </c>
      <c r="K150" s="11" t="s">
        <v>117</v>
      </c>
    </row>
    <row r="151" spans="1:16" ht="13.5" thickBot="1">
      <c r="A151" s="6">
        <v>41449</v>
      </c>
      <c r="B151" s="15">
        <v>0</v>
      </c>
      <c r="C151" s="15">
        <v>0</v>
      </c>
      <c r="D151" s="15">
        <v>0</v>
      </c>
      <c r="E151" s="15">
        <v>0</v>
      </c>
      <c r="F151" s="15"/>
      <c r="G151" s="15"/>
      <c r="H151" s="15"/>
      <c r="I151" s="15"/>
      <c r="J151" s="15"/>
      <c r="K151" s="15" t="s">
        <v>113</v>
      </c>
      <c r="L151" s="15" t="s">
        <v>114</v>
      </c>
    </row>
    <row r="152" spans="1:16" ht="16.5" customHeight="1">
      <c r="B152" s="2">
        <f>COUNT(B138:E151)</f>
        <v>56</v>
      </c>
      <c r="F152" s="2">
        <f>COUNT(F138:F151)</f>
        <v>13</v>
      </c>
      <c r="G152" s="2">
        <f t="shared" ref="G152:I152" si="6">COUNT(G138:G151)</f>
        <v>3</v>
      </c>
      <c r="H152" s="2">
        <f t="shared" si="6"/>
        <v>1</v>
      </c>
      <c r="I152" s="2">
        <f t="shared" si="6"/>
        <v>3</v>
      </c>
      <c r="J152" s="2">
        <f>SUM(F138:H151)</f>
        <v>89</v>
      </c>
    </row>
    <row r="154" spans="1:16">
      <c r="A154" s="1" t="s">
        <v>31</v>
      </c>
      <c r="B154" s="55" t="s">
        <v>10</v>
      </c>
      <c r="C154" s="54" t="s">
        <v>10</v>
      </c>
      <c r="D154" s="55" t="s">
        <v>10</v>
      </c>
      <c r="E154" s="54" t="s">
        <v>10</v>
      </c>
      <c r="F154" s="55" t="s">
        <v>10</v>
      </c>
      <c r="G154" s="54" t="s">
        <v>10</v>
      </c>
      <c r="H154" s="55" t="s">
        <v>10</v>
      </c>
      <c r="I154" s="54" t="s">
        <v>10</v>
      </c>
      <c r="J154" s="55" t="s">
        <v>13</v>
      </c>
      <c r="K154" s="11"/>
      <c r="L154" s="11"/>
      <c r="M154" s="11"/>
    </row>
    <row r="155" spans="1:16">
      <c r="A155" s="56" t="s">
        <v>0</v>
      </c>
      <c r="B155" s="56" t="s">
        <v>11</v>
      </c>
      <c r="C155" s="56" t="s">
        <v>11</v>
      </c>
      <c r="D155" s="56" t="s">
        <v>12</v>
      </c>
      <c r="E155" s="56" t="s">
        <v>14</v>
      </c>
      <c r="F155" s="56" t="s">
        <v>34</v>
      </c>
      <c r="G155" s="56" t="s">
        <v>35</v>
      </c>
      <c r="H155" s="56" t="s">
        <v>48</v>
      </c>
      <c r="I155" s="56" t="s">
        <v>49</v>
      </c>
      <c r="J155" s="56" t="s">
        <v>21</v>
      </c>
      <c r="K155" s="56" t="s">
        <v>22</v>
      </c>
      <c r="L155" s="56" t="s">
        <v>23</v>
      </c>
      <c r="M155" s="56" t="s">
        <v>24</v>
      </c>
      <c r="N155" s="56" t="s">
        <v>5</v>
      </c>
      <c r="O155" s="56" t="s">
        <v>6</v>
      </c>
      <c r="P155" s="56" t="s">
        <v>7</v>
      </c>
    </row>
    <row r="156" spans="1:16">
      <c r="A156" s="28">
        <v>41369</v>
      </c>
      <c r="B156" s="13">
        <v>0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0">
        <v>4</v>
      </c>
      <c r="K156" s="4"/>
      <c r="L156" s="4"/>
      <c r="M156" s="4"/>
      <c r="N156" s="39"/>
      <c r="O156" s="11" t="s">
        <v>67</v>
      </c>
      <c r="P156" s="39"/>
    </row>
    <row r="157" spans="1:16">
      <c r="A157" s="8">
        <v>41372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0"/>
      <c r="K157" s="4"/>
      <c r="L157" s="4"/>
      <c r="M157" s="4"/>
      <c r="N157" s="39"/>
      <c r="O157" s="13" t="s">
        <v>70</v>
      </c>
      <c r="P157" s="39"/>
    </row>
    <row r="158" spans="1:16" ht="15" customHeight="1">
      <c r="A158" s="7">
        <v>41381</v>
      </c>
      <c r="B158" s="13">
        <v>1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0">
        <v>1</v>
      </c>
      <c r="K158" s="13"/>
      <c r="L158" s="4"/>
      <c r="M158" s="4"/>
      <c r="N158" s="39"/>
      <c r="O158" s="13" t="s">
        <v>68</v>
      </c>
      <c r="P158" s="39"/>
    </row>
    <row r="159" spans="1:16" ht="12.75" customHeight="1">
      <c r="A159" s="8">
        <v>41388</v>
      </c>
      <c r="B159" s="13">
        <v>0</v>
      </c>
      <c r="C159" s="13">
        <v>0</v>
      </c>
      <c r="D159" s="13">
        <v>1</v>
      </c>
      <c r="E159" s="13">
        <v>0</v>
      </c>
      <c r="F159" s="13">
        <v>0</v>
      </c>
      <c r="G159" s="13">
        <v>5</v>
      </c>
      <c r="H159" s="13">
        <v>2</v>
      </c>
      <c r="I159" s="13">
        <v>0</v>
      </c>
      <c r="J159" s="10">
        <v>2</v>
      </c>
      <c r="K159" s="13">
        <v>1</v>
      </c>
      <c r="L159" s="4"/>
      <c r="M159" s="13">
        <v>4</v>
      </c>
      <c r="N159" s="39"/>
      <c r="O159" s="11" t="s">
        <v>77</v>
      </c>
      <c r="P159" s="39" t="s">
        <v>78</v>
      </c>
    </row>
    <row r="160" spans="1:16" ht="12.75" customHeight="1">
      <c r="A160" s="8">
        <v>41395</v>
      </c>
      <c r="B160" s="13">
        <v>0</v>
      </c>
      <c r="C160" s="13">
        <v>1</v>
      </c>
      <c r="D160" s="13">
        <v>0</v>
      </c>
      <c r="E160" s="13">
        <v>2</v>
      </c>
      <c r="F160" s="13">
        <v>1</v>
      </c>
      <c r="G160" s="13">
        <v>4</v>
      </c>
      <c r="H160" s="13">
        <v>0</v>
      </c>
      <c r="I160" s="13">
        <v>0</v>
      </c>
      <c r="J160" s="10">
        <v>8</v>
      </c>
      <c r="K160" s="13"/>
      <c r="L160" s="4"/>
      <c r="M160" s="4"/>
      <c r="N160" s="39"/>
      <c r="O160" s="13" t="s">
        <v>84</v>
      </c>
      <c r="P160" s="39"/>
    </row>
    <row r="161" spans="1:16" ht="12.75" customHeight="1">
      <c r="A161" s="8">
        <v>41404</v>
      </c>
      <c r="B161" s="13">
        <v>1</v>
      </c>
      <c r="C161" s="13">
        <v>5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0">
        <v>6</v>
      </c>
      <c r="K161" s="4"/>
      <c r="L161" s="4"/>
      <c r="M161" s="4"/>
      <c r="N161" s="16"/>
      <c r="O161" s="13" t="s">
        <v>82</v>
      </c>
      <c r="P161" s="39"/>
    </row>
    <row r="162" spans="1:16" ht="12.75" customHeight="1">
      <c r="A162" s="8">
        <v>41407</v>
      </c>
      <c r="B162" s="13">
        <v>2</v>
      </c>
      <c r="C162" s="13">
        <v>2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0">
        <v>1</v>
      </c>
      <c r="K162" s="13">
        <v>3</v>
      </c>
      <c r="L162" s="4"/>
      <c r="M162" s="4"/>
      <c r="N162" s="16"/>
      <c r="O162" s="13" t="s">
        <v>88</v>
      </c>
      <c r="P162" s="39"/>
    </row>
    <row r="163" spans="1:16" ht="12.75" customHeight="1">
      <c r="A163" s="8">
        <v>41417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0"/>
      <c r="K163" s="13"/>
      <c r="L163" s="4"/>
      <c r="M163" s="4"/>
      <c r="N163" s="39"/>
      <c r="O163" s="13" t="s">
        <v>143</v>
      </c>
      <c r="P163" s="39"/>
    </row>
    <row r="164" spans="1:16" ht="12.75" customHeight="1">
      <c r="A164" s="8">
        <v>41424</v>
      </c>
      <c r="B164" s="13">
        <v>1</v>
      </c>
      <c r="C164" s="13">
        <v>5</v>
      </c>
      <c r="D164" s="13">
        <v>1</v>
      </c>
      <c r="E164" s="13">
        <v>1</v>
      </c>
      <c r="F164" s="13">
        <v>0</v>
      </c>
      <c r="G164" s="13">
        <v>0</v>
      </c>
      <c r="H164" s="13">
        <v>0</v>
      </c>
      <c r="I164" s="13">
        <v>0</v>
      </c>
      <c r="J164" s="10">
        <v>8</v>
      </c>
      <c r="K164" s="4"/>
      <c r="L164" s="4"/>
      <c r="M164" s="4"/>
      <c r="N164" s="39"/>
      <c r="O164" s="10" t="s">
        <v>140</v>
      </c>
      <c r="P164" s="39"/>
    </row>
    <row r="165" spans="1:16" ht="12.75" customHeight="1">
      <c r="A165" s="8">
        <v>41432</v>
      </c>
      <c r="B165" s="13">
        <v>2</v>
      </c>
      <c r="C165" s="13">
        <v>1</v>
      </c>
      <c r="D165" s="13">
        <v>7</v>
      </c>
      <c r="E165" s="13">
        <v>4</v>
      </c>
      <c r="F165" s="13">
        <v>0</v>
      </c>
      <c r="G165" s="13">
        <v>8</v>
      </c>
      <c r="H165" s="13">
        <v>11</v>
      </c>
      <c r="I165" s="13">
        <v>0</v>
      </c>
      <c r="J165" s="10">
        <v>27</v>
      </c>
      <c r="K165" s="4"/>
      <c r="L165" s="4">
        <v>6</v>
      </c>
      <c r="M165" s="4"/>
      <c r="N165" s="39"/>
      <c r="O165" s="13" t="s">
        <v>135</v>
      </c>
      <c r="P165" s="39"/>
    </row>
    <row r="166" spans="1:16" ht="12.75" customHeight="1">
      <c r="A166" s="8">
        <v>41441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0"/>
      <c r="K166" s="4"/>
      <c r="L166" s="4"/>
      <c r="M166" s="4"/>
      <c r="N166" s="39"/>
      <c r="O166" s="13" t="s">
        <v>99</v>
      </c>
      <c r="P166" s="39"/>
    </row>
    <row r="167" spans="1:16" ht="12.75" customHeight="1">
      <c r="A167" s="7">
        <v>41445</v>
      </c>
      <c r="B167" s="13">
        <v>18</v>
      </c>
      <c r="C167" s="13">
        <v>24</v>
      </c>
      <c r="D167" s="13">
        <v>2</v>
      </c>
      <c r="E167" s="13">
        <v>6</v>
      </c>
      <c r="F167" s="13">
        <v>2</v>
      </c>
      <c r="G167" s="13">
        <v>1</v>
      </c>
      <c r="H167" s="13">
        <v>0</v>
      </c>
      <c r="I167" s="13">
        <v>0</v>
      </c>
      <c r="J167" s="13">
        <v>3</v>
      </c>
      <c r="K167" s="4"/>
      <c r="L167" s="4"/>
      <c r="M167" s="13">
        <v>41</v>
      </c>
      <c r="N167" s="4" t="s">
        <v>151</v>
      </c>
      <c r="O167" s="95" t="s">
        <v>146</v>
      </c>
      <c r="P167" s="4" t="s">
        <v>149</v>
      </c>
    </row>
    <row r="168" spans="1:16" ht="12.75" customHeight="1">
      <c r="A168" s="7">
        <v>41449</v>
      </c>
      <c r="B168" s="11">
        <v>1</v>
      </c>
      <c r="C168" s="11">
        <v>11</v>
      </c>
      <c r="D168" s="11">
        <v>0</v>
      </c>
      <c r="E168" s="11">
        <v>2</v>
      </c>
      <c r="F168" s="11">
        <v>0</v>
      </c>
      <c r="G168" s="11">
        <v>3</v>
      </c>
      <c r="H168" s="11">
        <v>2</v>
      </c>
      <c r="I168" s="11">
        <v>0</v>
      </c>
      <c r="J168" s="11">
        <v>18</v>
      </c>
      <c r="K168" s="11"/>
      <c r="L168" s="11"/>
      <c r="M168" s="11">
        <v>1</v>
      </c>
      <c r="N168" s="2" t="s">
        <v>118</v>
      </c>
      <c r="O168" s="11" t="s">
        <v>117</v>
      </c>
    </row>
    <row r="169" spans="1:16" ht="12.75" customHeight="1" thickBot="1">
      <c r="A169" s="6">
        <v>41449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/>
      <c r="K169" s="15"/>
      <c r="L169" s="24"/>
      <c r="M169" s="24"/>
      <c r="N169" s="24"/>
      <c r="O169" s="15" t="s">
        <v>113</v>
      </c>
      <c r="P169" s="15" t="s">
        <v>114</v>
      </c>
    </row>
    <row r="170" spans="1:16">
      <c r="B170" s="2">
        <f>COUNT(B156:I169)</f>
        <v>112</v>
      </c>
      <c r="J170" s="2">
        <f>COUNT(J156:J169)</f>
        <v>10</v>
      </c>
      <c r="K170" s="2">
        <f t="shared" ref="K170:M170" si="7">COUNT(K156:K169)</f>
        <v>2</v>
      </c>
      <c r="L170" s="2">
        <f t="shared" si="7"/>
        <v>1</v>
      </c>
      <c r="M170" s="2">
        <f t="shared" si="7"/>
        <v>3</v>
      </c>
      <c r="N170" s="2">
        <f>SUM(J156:L169)</f>
        <v>88</v>
      </c>
    </row>
    <row r="188" spans="1:5">
      <c r="A188" s="11"/>
      <c r="B188" s="11"/>
      <c r="C188" s="11"/>
      <c r="D188" s="11"/>
      <c r="E188" s="11"/>
    </row>
    <row r="213" spans="1:1">
      <c r="A213" s="11"/>
    </row>
    <row r="214" spans="1:1">
      <c r="A214" s="11"/>
    </row>
    <row r="243" spans="1:10">
      <c r="A243" s="11"/>
      <c r="B243" s="11"/>
      <c r="C243" s="11"/>
      <c r="D243" s="11"/>
      <c r="E243" s="11"/>
      <c r="F243" s="11"/>
    </row>
    <row r="244" spans="1:10">
      <c r="A244" s="11"/>
      <c r="B244" s="11"/>
      <c r="C244" s="11"/>
      <c r="D244" s="11"/>
      <c r="E244" s="11"/>
      <c r="F244" s="11"/>
      <c r="J244" s="11"/>
    </row>
    <row r="245" spans="1:10">
      <c r="A245" s="11"/>
      <c r="B245" s="11"/>
      <c r="C245" s="11"/>
      <c r="D245" s="11"/>
      <c r="E245" s="11"/>
      <c r="F245" s="11"/>
      <c r="J245" s="11"/>
    </row>
    <row r="246" spans="1:10">
      <c r="A246" s="11"/>
      <c r="B246" s="11"/>
      <c r="C246" s="11"/>
      <c r="D246" s="11"/>
      <c r="E246" s="11"/>
      <c r="F246" s="11"/>
    </row>
    <row r="247" spans="1:10">
      <c r="A247" s="11"/>
      <c r="B247" s="11"/>
      <c r="C247" s="11"/>
      <c r="D247" s="11"/>
      <c r="E247" s="11"/>
      <c r="F247" s="11"/>
    </row>
    <row r="248" spans="1:10">
      <c r="A248" s="11"/>
      <c r="B248" s="11"/>
      <c r="C248" s="11"/>
      <c r="D248" s="11"/>
      <c r="E248" s="11"/>
      <c r="F248" s="11"/>
    </row>
    <row r="249" spans="1:10">
      <c r="A249" s="11"/>
      <c r="B249" s="11"/>
      <c r="C249" s="11"/>
      <c r="D249" s="11"/>
      <c r="E249" s="11"/>
      <c r="F249" s="11"/>
    </row>
    <row r="250" spans="1:10">
      <c r="A250" s="11"/>
      <c r="B250" s="11"/>
      <c r="C250" s="11"/>
      <c r="D250" s="11"/>
      <c r="E250" s="11"/>
      <c r="F250" s="11"/>
    </row>
    <row r="251" spans="1:10">
      <c r="A251" s="11"/>
      <c r="B251" s="11"/>
      <c r="C251" s="11"/>
      <c r="D251" s="11"/>
      <c r="E251" s="11"/>
      <c r="F251" s="11"/>
    </row>
    <row r="252" spans="1:10">
      <c r="A252" s="11"/>
      <c r="B252" s="11"/>
      <c r="C252" s="11"/>
      <c r="D252" s="11"/>
      <c r="E252" s="11"/>
      <c r="F252" s="11"/>
    </row>
    <row r="253" spans="1:10">
      <c r="A253" s="11"/>
      <c r="B253" s="11"/>
      <c r="C253" s="11"/>
      <c r="D253" s="11"/>
      <c r="E253" s="11"/>
      <c r="F253" s="11"/>
    </row>
    <row r="254" spans="1:10">
      <c r="A254" s="11"/>
      <c r="B254" s="11"/>
      <c r="C254" s="11"/>
      <c r="D254" s="11"/>
      <c r="E254" s="11"/>
      <c r="F254" s="11"/>
    </row>
    <row r="255" spans="1:10">
      <c r="A255" s="11"/>
      <c r="B255" s="11"/>
      <c r="C255" s="11"/>
      <c r="D255" s="11"/>
      <c r="E255" s="11"/>
      <c r="F255" s="11"/>
    </row>
    <row r="256" spans="1:10">
      <c r="A256" s="11"/>
      <c r="B256" s="11"/>
      <c r="C256" s="11"/>
      <c r="D256" s="11"/>
      <c r="E256" s="11"/>
      <c r="F256" s="11"/>
    </row>
    <row r="257" spans="1:9">
      <c r="A257" s="11"/>
      <c r="B257" s="11"/>
      <c r="C257" s="11"/>
      <c r="D257" s="11"/>
      <c r="E257" s="11"/>
      <c r="F257" s="11"/>
    </row>
    <row r="258" spans="1:9">
      <c r="A258" s="11"/>
      <c r="B258" s="11"/>
      <c r="C258" s="11"/>
      <c r="D258" s="11"/>
      <c r="E258" s="11"/>
      <c r="F258" s="11"/>
    </row>
    <row r="259" spans="1:9">
      <c r="A259" s="11"/>
      <c r="B259" s="11"/>
      <c r="C259" s="11"/>
      <c r="D259" s="11"/>
      <c r="E259" s="11"/>
      <c r="F259" s="11"/>
      <c r="G259" s="11"/>
      <c r="H259" s="11"/>
      <c r="I259" s="11"/>
    </row>
    <row r="260" spans="1:9">
      <c r="A260" s="11"/>
      <c r="B260" s="11"/>
      <c r="C260" s="11"/>
      <c r="D260" s="11"/>
      <c r="E260" s="11"/>
      <c r="F260" s="11"/>
      <c r="G260" s="11"/>
      <c r="H260" s="11"/>
      <c r="I260" s="11"/>
    </row>
    <row r="261" spans="1:9">
      <c r="A261" s="11"/>
      <c r="B261" s="11"/>
      <c r="C261" s="11"/>
      <c r="D261" s="11"/>
      <c r="E261" s="11"/>
      <c r="F261" s="11"/>
      <c r="G261" s="11"/>
      <c r="H261" s="11"/>
      <c r="I261" s="11"/>
    </row>
    <row r="262" spans="1:9">
      <c r="A262" s="11"/>
      <c r="B262" s="11"/>
      <c r="C262" s="11"/>
      <c r="D262" s="11"/>
      <c r="E262" s="11"/>
      <c r="F262" s="11"/>
      <c r="G262" s="11"/>
    </row>
    <row r="263" spans="1:9">
      <c r="A263" s="11"/>
      <c r="B263" s="11"/>
      <c r="C263" s="11"/>
      <c r="D263" s="11"/>
      <c r="E263" s="11"/>
      <c r="F263" s="11"/>
      <c r="G263" s="11"/>
      <c r="H263" s="11"/>
      <c r="I263" s="11"/>
    </row>
    <row r="264" spans="1:9">
      <c r="A264" s="11"/>
      <c r="B264" s="11"/>
      <c r="C264" s="11"/>
      <c r="D264" s="11"/>
    </row>
    <row r="265" spans="1:9">
      <c r="A265" s="11"/>
      <c r="B265" s="11"/>
      <c r="C265" s="11"/>
      <c r="D265" s="11"/>
    </row>
    <row r="266" spans="1:9">
      <c r="A266" s="11"/>
      <c r="B266" s="11"/>
      <c r="C266" s="11"/>
      <c r="D266" s="11"/>
    </row>
    <row r="267" spans="1:9">
      <c r="A267" s="11"/>
      <c r="B267" s="11"/>
      <c r="C267" s="11"/>
      <c r="D267" s="11"/>
    </row>
    <row r="268" spans="1:9">
      <c r="A268" s="11"/>
      <c r="B268" s="11"/>
      <c r="C268" s="11"/>
      <c r="D268" s="11"/>
    </row>
    <row r="269" spans="1:9">
      <c r="A269" s="11"/>
      <c r="B269" s="11"/>
      <c r="C269" s="11"/>
      <c r="D269" s="11"/>
    </row>
    <row r="270" spans="1:9">
      <c r="A270" s="11"/>
      <c r="B270" s="11"/>
      <c r="C270" s="11"/>
      <c r="D270" s="11"/>
    </row>
    <row r="271" spans="1:9">
      <c r="A271" s="11"/>
      <c r="B271" s="11"/>
      <c r="C271" s="11"/>
      <c r="D271" s="11"/>
    </row>
    <row r="272" spans="1:9">
      <c r="A272" s="11"/>
      <c r="B272" s="11"/>
      <c r="C272" s="11"/>
      <c r="D272" s="11"/>
    </row>
    <row r="273" spans="1:10">
      <c r="A273" s="11"/>
      <c r="B273" s="11"/>
      <c r="C273" s="11"/>
      <c r="D273" s="11"/>
    </row>
    <row r="274" spans="1:10">
      <c r="A274" s="11"/>
      <c r="B274" s="11"/>
      <c r="C274" s="11"/>
      <c r="D274" s="11"/>
    </row>
    <row r="275" spans="1:10">
      <c r="A275" s="11"/>
      <c r="B275" s="11"/>
      <c r="C275" s="11"/>
      <c r="D275" s="11"/>
      <c r="J275" s="11"/>
    </row>
    <row r="276" spans="1:10">
      <c r="A276" s="11"/>
      <c r="B276" s="11"/>
      <c r="C276" s="11"/>
      <c r="D276" s="11"/>
      <c r="J276" s="11"/>
    </row>
    <row r="277" spans="1:10">
      <c r="A277" s="11"/>
      <c r="B277" s="11"/>
      <c r="C277" s="11"/>
      <c r="D277" s="11"/>
    </row>
    <row r="278" spans="1:10">
      <c r="A278" s="11"/>
      <c r="B278" s="11"/>
      <c r="C278" s="11"/>
      <c r="D278" s="11"/>
    </row>
    <row r="279" spans="1:10">
      <c r="A279" s="11"/>
      <c r="B279" s="11"/>
      <c r="C279" s="11"/>
      <c r="D279" s="11"/>
    </row>
    <row r="280" spans="1:10">
      <c r="A280" s="11"/>
      <c r="B280" s="11"/>
      <c r="C280" s="11"/>
      <c r="D280" s="11"/>
    </row>
    <row r="281" spans="1:10">
      <c r="A281" s="11"/>
      <c r="B281" s="11"/>
      <c r="C281" s="11"/>
      <c r="D281" s="11"/>
    </row>
    <row r="282" spans="1:10">
      <c r="A282" s="11"/>
      <c r="B282" s="11"/>
      <c r="C282" s="11"/>
      <c r="D282" s="11"/>
    </row>
    <row r="283" spans="1:10">
      <c r="A283" s="11"/>
      <c r="B283" s="11"/>
      <c r="C283" s="11"/>
      <c r="D283" s="11"/>
    </row>
    <row r="284" spans="1:10">
      <c r="A284" s="11"/>
      <c r="B284" s="11"/>
      <c r="C284" s="11"/>
      <c r="D284" s="11"/>
    </row>
    <row r="285" spans="1:10">
      <c r="A285" s="11"/>
      <c r="B285" s="11"/>
      <c r="C285" s="11"/>
      <c r="D285" s="11"/>
    </row>
    <row r="286" spans="1:10">
      <c r="A286" s="11"/>
      <c r="B286" s="11"/>
      <c r="C286" s="11"/>
      <c r="D286" s="11"/>
    </row>
    <row r="287" spans="1:10">
      <c r="A287" s="11"/>
      <c r="B287" s="11"/>
      <c r="C287" s="11"/>
      <c r="D287" s="11"/>
    </row>
    <row r="288" spans="1:10">
      <c r="A288" s="11"/>
      <c r="B288" s="11"/>
      <c r="C288" s="11"/>
      <c r="D288" s="11"/>
    </row>
    <row r="289" spans="1:10">
      <c r="A289" s="11"/>
      <c r="B289" s="11"/>
      <c r="C289" s="11"/>
      <c r="D289" s="11"/>
    </row>
    <row r="290" spans="1:10">
      <c r="A290" s="11"/>
      <c r="B290" s="11"/>
      <c r="C290" s="11"/>
      <c r="D290" s="11"/>
    </row>
    <row r="291" spans="1:10">
      <c r="A291" s="11"/>
      <c r="B291" s="11"/>
      <c r="C291" s="11"/>
      <c r="D291" s="11"/>
      <c r="E291" s="11"/>
      <c r="F291" s="11"/>
      <c r="G291" s="11"/>
      <c r="H291" s="11"/>
      <c r="I291" s="11"/>
    </row>
    <row r="292" spans="1:10">
      <c r="A292" s="11"/>
      <c r="B292" s="11"/>
      <c r="C292" s="11"/>
      <c r="D292" s="11"/>
      <c r="E292" s="11"/>
      <c r="F292" s="11"/>
      <c r="G292" s="11"/>
      <c r="H292" s="11"/>
      <c r="I292" s="11"/>
    </row>
    <row r="293" spans="1:10">
      <c r="A293" s="11"/>
      <c r="B293" s="11"/>
      <c r="C293" s="11"/>
      <c r="D293" s="11"/>
      <c r="E293" s="11"/>
      <c r="F293" s="11"/>
      <c r="G293" s="11"/>
      <c r="H293" s="11"/>
      <c r="I293" s="11"/>
    </row>
    <row r="294" spans="1:10">
      <c r="A294" s="11"/>
      <c r="B294" s="11"/>
      <c r="C294" s="11"/>
      <c r="D294" s="11"/>
      <c r="E294" s="11"/>
      <c r="F294" s="11"/>
      <c r="G294" s="11"/>
      <c r="H294" s="11"/>
      <c r="I294" s="11"/>
    </row>
    <row r="295" spans="1:10">
      <c r="A295" s="11"/>
      <c r="B295" s="11"/>
      <c r="C295" s="11"/>
      <c r="D295" s="11"/>
      <c r="E295" s="11"/>
      <c r="F295" s="11"/>
      <c r="G295" s="11"/>
      <c r="H295" s="11"/>
      <c r="I295" s="11"/>
    </row>
    <row r="296" spans="1:10">
      <c r="A296" s="11"/>
      <c r="B296" s="11"/>
      <c r="C296" s="11"/>
      <c r="D296" s="11"/>
      <c r="E296" s="11"/>
      <c r="F296" s="11"/>
      <c r="G296" s="11"/>
      <c r="H296" s="11"/>
      <c r="I296" s="11"/>
    </row>
    <row r="297" spans="1:10">
      <c r="A297" s="11"/>
      <c r="B297" s="11"/>
      <c r="C297" s="11"/>
      <c r="D297" s="11"/>
      <c r="E297" s="11"/>
      <c r="F297" s="11"/>
      <c r="G297" s="11"/>
      <c r="H297" s="11"/>
      <c r="I297" s="11"/>
    </row>
    <row r="298" spans="1:10">
      <c r="A298" s="11"/>
      <c r="B298" s="11"/>
      <c r="C298" s="11"/>
      <c r="D298" s="11"/>
      <c r="E298" s="11"/>
      <c r="F298" s="11"/>
      <c r="G298" s="11"/>
      <c r="H298" s="11"/>
      <c r="I298" s="11"/>
    </row>
    <row r="299" spans="1:10">
      <c r="A299" s="11"/>
      <c r="B299" s="11"/>
      <c r="C299" s="11"/>
      <c r="D299" s="11"/>
      <c r="E299" s="11"/>
      <c r="F299" s="11"/>
      <c r="G299" s="11"/>
      <c r="H299" s="11"/>
      <c r="I299" s="11"/>
    </row>
    <row r="300" spans="1:10">
      <c r="A300" s="11"/>
      <c r="B300" s="11"/>
      <c r="C300" s="11"/>
      <c r="D300" s="11"/>
      <c r="E300" s="11"/>
      <c r="F300" s="11"/>
      <c r="G300" s="11"/>
      <c r="H300" s="11"/>
      <c r="I300" s="11"/>
    </row>
    <row r="301" spans="1:10">
      <c r="A301" s="11"/>
      <c r="B301" s="11"/>
      <c r="C301" s="11"/>
      <c r="D301" s="11"/>
      <c r="E301" s="11"/>
      <c r="F301" s="11"/>
      <c r="G301" s="11"/>
      <c r="H301" s="11"/>
      <c r="I301" s="11"/>
    </row>
    <row r="302" spans="1:10">
      <c r="A302" s="11"/>
      <c r="B302" s="11"/>
      <c r="C302" s="11"/>
      <c r="D302" s="11"/>
      <c r="E302" s="11"/>
      <c r="F302" s="11"/>
      <c r="G302" s="11"/>
      <c r="H302" s="11"/>
      <c r="I302" s="11"/>
    </row>
    <row r="303" spans="1:10">
      <c r="A303" s="11"/>
      <c r="B303" s="11"/>
      <c r="C303" s="11"/>
      <c r="D303" s="11"/>
      <c r="E303" s="11"/>
      <c r="F303" s="11"/>
      <c r="G303" s="11"/>
      <c r="H303" s="11"/>
      <c r="I303" s="11"/>
    </row>
    <row r="304" spans="1:10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 spans="1:10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 spans="1:10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 spans="1:10">
      <c r="A307" s="11"/>
      <c r="B307" s="11"/>
      <c r="C307" s="11"/>
      <c r="D307" s="11"/>
      <c r="E307" s="11"/>
      <c r="F307" s="11"/>
      <c r="G307" s="11"/>
      <c r="H307" s="11"/>
      <c r="I307" s="11"/>
    </row>
    <row r="308" spans="1:10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 spans="1:10">
      <c r="A309" s="11"/>
      <c r="B309" s="11"/>
      <c r="C309" s="11"/>
      <c r="D309" s="11"/>
      <c r="E309" s="11"/>
      <c r="F309" s="11"/>
      <c r="G309" s="11"/>
      <c r="H309" s="11"/>
      <c r="I309" s="11"/>
    </row>
    <row r="310" spans="1:10">
      <c r="A310" s="11"/>
      <c r="B310" s="11"/>
      <c r="C310" s="11"/>
      <c r="D310" s="11"/>
      <c r="E310" s="11"/>
      <c r="F310" s="11"/>
      <c r="G310" s="11"/>
      <c r="H310" s="11"/>
      <c r="I310" s="11"/>
    </row>
    <row r="311" spans="1:10">
      <c r="A311" s="11"/>
      <c r="B311" s="11"/>
      <c r="C311" s="11"/>
      <c r="D311" s="11"/>
      <c r="E311" s="11"/>
      <c r="F311" s="11"/>
      <c r="G311" s="11"/>
      <c r="H311" s="11"/>
      <c r="I311" s="11"/>
    </row>
    <row r="312" spans="1:10">
      <c r="A312" s="11"/>
      <c r="B312" s="11"/>
      <c r="C312" s="11"/>
      <c r="D312" s="11"/>
      <c r="E312" s="11"/>
      <c r="F312" s="11"/>
      <c r="G312" s="11"/>
      <c r="H312" s="11"/>
      <c r="I312" s="11"/>
    </row>
    <row r="313" spans="1:10">
      <c r="A313" s="11"/>
      <c r="B313" s="11"/>
      <c r="C313" s="11"/>
      <c r="D313" s="11"/>
      <c r="E313" s="11"/>
      <c r="F313" s="11"/>
      <c r="G313" s="11"/>
      <c r="H313" s="11"/>
      <c r="I313" s="11"/>
    </row>
    <row r="314" spans="1:10">
      <c r="A314" s="11"/>
      <c r="B314" s="11"/>
      <c r="C314" s="11"/>
      <c r="D314" s="11"/>
      <c r="E314" s="11"/>
      <c r="F314" s="11"/>
      <c r="G314" s="11"/>
      <c r="H314" s="11"/>
      <c r="I314" s="11"/>
    </row>
    <row r="315" spans="1:10">
      <c r="A315" s="11"/>
      <c r="B315" s="11"/>
      <c r="C315" s="11"/>
      <c r="D315" s="11"/>
      <c r="E315" s="11"/>
      <c r="F315" s="11"/>
      <c r="G315" s="11"/>
      <c r="H315" s="11"/>
      <c r="I315" s="11"/>
    </row>
    <row r="316" spans="1:10">
      <c r="A316" s="11"/>
      <c r="B316" s="11"/>
      <c r="C316" s="11"/>
      <c r="D316" s="11"/>
      <c r="E316" s="11"/>
      <c r="F316" s="11"/>
      <c r="G316" s="11"/>
      <c r="H316" s="11"/>
      <c r="I316" s="11"/>
    </row>
    <row r="317" spans="1:10">
      <c r="A317" s="11"/>
      <c r="B317" s="11"/>
      <c r="C317" s="11"/>
      <c r="D317" s="11"/>
      <c r="E317" s="11"/>
      <c r="F317" s="11"/>
      <c r="G317" s="11"/>
      <c r="H317" s="11"/>
      <c r="I317" s="11"/>
    </row>
    <row r="318" spans="1:10">
      <c r="A318" s="11"/>
      <c r="B318" s="11"/>
      <c r="C318" s="11"/>
      <c r="D318" s="11"/>
      <c r="E318" s="11"/>
      <c r="F318" s="11"/>
      <c r="G318" s="11"/>
      <c r="H318" s="11"/>
      <c r="I318" s="11"/>
    </row>
    <row r="319" spans="1:10">
      <c r="A319" s="11"/>
      <c r="B319" s="11"/>
      <c r="C319" s="11"/>
      <c r="D319" s="11"/>
      <c r="E319" s="11"/>
      <c r="F319" s="11"/>
      <c r="G319" s="11"/>
      <c r="H319" s="11"/>
      <c r="I319" s="11"/>
    </row>
    <row r="320" spans="1:10">
      <c r="A320" s="11"/>
      <c r="B320" s="11"/>
      <c r="C320" s="11"/>
      <c r="D320" s="11"/>
      <c r="E320" s="11"/>
      <c r="F320" s="11"/>
      <c r="G320" s="11"/>
      <c r="H320" s="11"/>
      <c r="I320" s="11"/>
    </row>
    <row r="321" spans="1:10">
      <c r="A321" s="11"/>
      <c r="B321" s="11"/>
      <c r="C321" s="11"/>
      <c r="D321" s="11"/>
      <c r="E321" s="11"/>
      <c r="F321" s="11"/>
      <c r="G321" s="11"/>
      <c r="H321" s="11"/>
      <c r="I321" s="11"/>
    </row>
    <row r="322" spans="1:10">
      <c r="A322" s="11"/>
      <c r="B322" s="11"/>
      <c r="C322" s="11"/>
      <c r="D322" s="11"/>
      <c r="E322" s="11"/>
      <c r="F322" s="11"/>
      <c r="G322" s="11"/>
      <c r="H322" s="11"/>
      <c r="I322" s="11"/>
    </row>
    <row r="323" spans="1:10">
      <c r="A323" s="11"/>
      <c r="B323" s="11"/>
      <c r="C323" s="11"/>
      <c r="D323" s="11"/>
      <c r="E323" s="11"/>
      <c r="F323" s="11"/>
      <c r="G323" s="11"/>
      <c r="H323" s="11"/>
      <c r="I323" s="11"/>
    </row>
    <row r="324" spans="1:10">
      <c r="A324" s="11"/>
      <c r="B324" s="11"/>
      <c r="C324" s="11"/>
      <c r="D324" s="11"/>
      <c r="E324" s="11"/>
      <c r="F324" s="11"/>
      <c r="G324" s="11"/>
      <c r="H324" s="11"/>
      <c r="I324" s="11"/>
    </row>
    <row r="325" spans="1:10">
      <c r="A325" s="11"/>
      <c r="B325" s="11"/>
      <c r="C325" s="11"/>
      <c r="D325" s="11"/>
      <c r="E325" s="11"/>
      <c r="F325" s="11"/>
      <c r="G325" s="11"/>
      <c r="H325" s="11"/>
      <c r="I325" s="11"/>
    </row>
    <row r="326" spans="1:10">
      <c r="A326" s="11"/>
      <c r="B326" s="11"/>
      <c r="C326" s="11"/>
      <c r="D326" s="11"/>
      <c r="E326" s="11"/>
      <c r="F326" s="11"/>
      <c r="G326" s="11"/>
      <c r="H326" s="11"/>
      <c r="I326" s="11"/>
    </row>
    <row r="327" spans="1:10">
      <c r="A327" s="11"/>
      <c r="B327" s="11"/>
      <c r="C327" s="11"/>
      <c r="D327" s="11"/>
      <c r="E327" s="11"/>
      <c r="F327" s="11"/>
      <c r="G327" s="11"/>
      <c r="H327" s="11"/>
      <c r="I327" s="11"/>
    </row>
    <row r="328" spans="1:10">
      <c r="A328" s="11"/>
      <c r="B328" s="11"/>
      <c r="C328" s="11"/>
      <c r="D328" s="11"/>
      <c r="E328" s="11"/>
      <c r="F328" s="11"/>
      <c r="G328" s="11"/>
      <c r="H328" s="11"/>
      <c r="I328" s="11"/>
    </row>
    <row r="329" spans="1:10">
      <c r="A329" s="11"/>
      <c r="B329" s="11"/>
      <c r="C329" s="11"/>
      <c r="D329" s="11"/>
      <c r="E329" s="11"/>
      <c r="F329" s="11"/>
      <c r="G329" s="11"/>
      <c r="H329" s="11"/>
      <c r="I329" s="11"/>
    </row>
    <row r="330" spans="1:10">
      <c r="A330" s="11"/>
      <c r="B330" s="11"/>
      <c r="C330" s="11"/>
      <c r="D330" s="11"/>
      <c r="E330" s="11"/>
      <c r="F330" s="11"/>
      <c r="G330" s="11"/>
      <c r="H330" s="11"/>
      <c r="I330" s="11"/>
    </row>
    <row r="331" spans="1:10">
      <c r="A331" s="11"/>
      <c r="B331" s="11"/>
      <c r="C331" s="11"/>
      <c r="D331" s="11"/>
      <c r="E331" s="11"/>
      <c r="F331" s="11"/>
      <c r="G331" s="11"/>
      <c r="H331" s="11"/>
      <c r="I331" s="11"/>
    </row>
    <row r="332" spans="1:10">
      <c r="A332" s="11"/>
      <c r="B332" s="11"/>
      <c r="C332" s="11"/>
      <c r="D332" s="11"/>
      <c r="E332" s="11"/>
      <c r="F332" s="11"/>
      <c r="G332" s="11"/>
      <c r="H332" s="11"/>
      <c r="I332" s="11"/>
    </row>
    <row r="333" spans="1:10">
      <c r="A333" s="11"/>
    </row>
    <row r="336" spans="1:10">
      <c r="J336" s="11"/>
    </row>
    <row r="337" spans="10:10">
      <c r="J337" s="11"/>
    </row>
    <row r="338" spans="10:10">
      <c r="J338" s="11"/>
    </row>
    <row r="339" spans="10:10">
      <c r="J339" s="11"/>
    </row>
    <row r="340" spans="10:10">
      <c r="J340" s="11"/>
    </row>
    <row r="341" spans="10:10">
      <c r="J341" s="11"/>
    </row>
    <row r="342" spans="10:10">
      <c r="J342" s="11"/>
    </row>
    <row r="343" spans="10:10">
      <c r="J343" s="11"/>
    </row>
    <row r="344" spans="10:10">
      <c r="J344" s="11"/>
    </row>
    <row r="345" spans="10:10">
      <c r="J345" s="11"/>
    </row>
    <row r="346" spans="10:10">
      <c r="J346" s="11"/>
    </row>
    <row r="347" spans="10:10">
      <c r="J347" s="11"/>
    </row>
    <row r="348" spans="10:10">
      <c r="J348" s="11"/>
    </row>
    <row r="349" spans="10:10">
      <c r="J349" s="11"/>
    </row>
    <row r="350" spans="10:10">
      <c r="J350" s="11"/>
    </row>
    <row r="351" spans="10:10">
      <c r="J351" s="11"/>
    </row>
    <row r="352" spans="10:10">
      <c r="J352" s="11"/>
    </row>
    <row r="353" spans="10:10">
      <c r="J353" s="11"/>
    </row>
    <row r="354" spans="10:10">
      <c r="J354" s="11"/>
    </row>
    <row r="355" spans="10:10">
      <c r="J355" s="11"/>
    </row>
    <row r="356" spans="10:10">
      <c r="J356" s="11"/>
    </row>
    <row r="357" spans="10:10">
      <c r="J357" s="11"/>
    </row>
    <row r="358" spans="10:10">
      <c r="J358" s="11"/>
    </row>
    <row r="359" spans="10:10">
      <c r="J359" s="11"/>
    </row>
    <row r="360" spans="10:10">
      <c r="J360" s="11"/>
    </row>
    <row r="361" spans="10:10">
      <c r="J361" s="11"/>
    </row>
    <row r="362" spans="10:10">
      <c r="J362" s="11"/>
    </row>
    <row r="363" spans="10:10">
      <c r="J363" s="11"/>
    </row>
    <row r="364" spans="10:10">
      <c r="J364" s="11"/>
    </row>
    <row r="365" spans="10:10">
      <c r="J365" s="11"/>
    </row>
    <row r="366" spans="10:10">
      <c r="J366" s="11"/>
    </row>
    <row r="367" spans="10:10">
      <c r="J367" s="11"/>
    </row>
    <row r="368" spans="10:10">
      <c r="J368" s="11"/>
    </row>
    <row r="369" spans="10:10">
      <c r="J369" s="11"/>
    </row>
    <row r="370" spans="10:10">
      <c r="J370" s="11"/>
    </row>
    <row r="371" spans="10:10">
      <c r="J371" s="11"/>
    </row>
    <row r="372" spans="10:10">
      <c r="J372" s="11"/>
    </row>
    <row r="373" spans="10:10">
      <c r="J373" s="11"/>
    </row>
    <row r="374" spans="10:10">
      <c r="J374" s="11"/>
    </row>
    <row r="375" spans="10:10">
      <c r="J375" s="11"/>
    </row>
    <row r="376" spans="10:10">
      <c r="J376" s="11"/>
    </row>
    <row r="377" spans="10:10">
      <c r="J377" s="11"/>
    </row>
  </sheetData>
  <conditionalFormatting sqref="B169:I169 B145:E145 C121:E121 B122:E129 D121:E129 B121:B129 B120:E120 B151:E151 B133:E134 D109:F111 D110:G111 C112:G114 B156:I167 B100:G101 C99:F99 C94:G96 B92:C114 E92:G114 C92:G92 B91:H91 F78:F83 B83:F83 B69:F77 K69:K79 K81:K83 C100:G108 B34:E47">
    <cfRule type="cellIs" dxfId="4" priority="18" operator="greaterThan">
      <formula>10</formula>
    </cfRule>
  </conditionalFormatting>
  <conditionalFormatting sqref="I156:I167 I169 C120:C129 C133:C134 E108:G108 E106:G106 D91:D114">
    <cfRule type="cellIs" dxfId="3" priority="16" operator="greaterThan">
      <formula>2</formula>
    </cfRule>
  </conditionalFormatting>
  <printOptions gridLines="1"/>
  <pageMargins left="0.7" right="0.7" top="0.75" bottom="0.75" header="0.3" footer="0.3"/>
  <pageSetup scale="70" orientation="landscape" horizontalDpi="1200" verticalDpi="1200" r:id="rId1"/>
  <headerFooter>
    <oddHeader>&amp;CB3 BMG Area 2012
Air Viable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A1058"/>
  <sheetViews>
    <sheetView tabSelected="1" topLeftCell="A56" zoomScale="85" zoomScaleNormal="85" workbookViewId="0">
      <pane xSplit="1" topLeftCell="B1" activePane="topRight" state="frozen"/>
      <selection activeCell="O189" sqref="O189"/>
      <selection pane="topRight" activeCell="P74" sqref="P74:Q74"/>
    </sheetView>
  </sheetViews>
  <sheetFormatPr defaultRowHeight="12.75"/>
  <cols>
    <col min="1" max="1" width="18.28515625" style="2" customWidth="1"/>
    <col min="2" max="2" width="9.5703125" style="2" bestFit="1" customWidth="1"/>
    <col min="3" max="3" width="9.140625" style="2"/>
    <col min="4" max="4" width="9.5703125" style="2" bestFit="1" customWidth="1"/>
    <col min="5" max="5" width="11.5703125" style="2" bestFit="1" customWidth="1"/>
    <col min="6" max="12" width="9.140625" style="2"/>
    <col min="13" max="13" width="13.140625" style="2" customWidth="1"/>
    <col min="14" max="14" width="11.7109375" style="2" customWidth="1"/>
    <col min="15" max="15" width="11.85546875" style="2" customWidth="1"/>
    <col min="16" max="16" width="10.85546875" style="2" customWidth="1"/>
    <col min="17" max="17" width="15.7109375" style="2" customWidth="1"/>
    <col min="18" max="18" width="11.140625" style="2" customWidth="1"/>
    <col min="19" max="19" width="11.7109375" style="2" customWidth="1"/>
    <col min="20" max="20" width="18" style="2" customWidth="1"/>
    <col min="21" max="22" width="9.140625" style="2"/>
    <col min="23" max="23" width="12" style="2" customWidth="1"/>
    <col min="24" max="24" width="13.28515625" style="2" customWidth="1"/>
    <col min="25" max="25" width="12.140625" style="2" bestFit="1" customWidth="1"/>
    <col min="26" max="16384" width="9.140625" style="2"/>
  </cols>
  <sheetData>
    <row r="1" spans="1:25">
      <c r="A1" s="93" t="s">
        <v>26</v>
      </c>
    </row>
    <row r="2" spans="1:25">
      <c r="A2" s="1" t="s">
        <v>53</v>
      </c>
      <c r="B2" s="54" t="s">
        <v>10</v>
      </c>
      <c r="C2" s="55" t="s">
        <v>10</v>
      </c>
      <c r="D2" s="55" t="s">
        <v>10</v>
      </c>
      <c r="E2" s="55" t="s">
        <v>10</v>
      </c>
      <c r="F2" s="54" t="s">
        <v>10</v>
      </c>
      <c r="G2" s="55" t="s">
        <v>10</v>
      </c>
      <c r="H2" s="55" t="s">
        <v>10</v>
      </c>
      <c r="I2" s="55" t="s">
        <v>10</v>
      </c>
      <c r="J2" s="55" t="s">
        <v>10</v>
      </c>
      <c r="K2" s="55" t="s">
        <v>10</v>
      </c>
      <c r="L2" s="54" t="s">
        <v>10</v>
      </c>
      <c r="M2" s="54" t="s">
        <v>10</v>
      </c>
      <c r="N2" s="54" t="s">
        <v>10</v>
      </c>
      <c r="O2" s="54" t="s">
        <v>10</v>
      </c>
      <c r="P2" s="54" t="s">
        <v>10</v>
      </c>
      <c r="Q2" s="55" t="s">
        <v>10</v>
      </c>
      <c r="R2" s="54" t="s">
        <v>10</v>
      </c>
      <c r="S2" s="55" t="s">
        <v>10</v>
      </c>
      <c r="T2" s="55" t="s">
        <v>13</v>
      </c>
      <c r="U2" s="11"/>
      <c r="V2" s="11"/>
      <c r="W2" s="11"/>
      <c r="X2" s="11"/>
      <c r="Y2" s="11"/>
    </row>
    <row r="3" spans="1:25">
      <c r="A3" s="54" t="s">
        <v>0</v>
      </c>
      <c r="B3" s="54" t="s">
        <v>15</v>
      </c>
      <c r="C3" s="54" t="s">
        <v>16</v>
      </c>
      <c r="D3" s="57" t="s">
        <v>17</v>
      </c>
      <c r="E3" s="57" t="s">
        <v>18</v>
      </c>
      <c r="F3" s="54" t="s">
        <v>19</v>
      </c>
      <c r="G3" s="54" t="s">
        <v>32</v>
      </c>
      <c r="H3" s="54" t="s">
        <v>16</v>
      </c>
      <c r="I3" s="54" t="s">
        <v>17</v>
      </c>
      <c r="J3" s="54" t="s">
        <v>18</v>
      </c>
      <c r="K3" s="54" t="s">
        <v>20</v>
      </c>
      <c r="L3" s="56" t="s">
        <v>38</v>
      </c>
      <c r="M3" s="56" t="s">
        <v>39</v>
      </c>
      <c r="N3" s="56" t="s">
        <v>40</v>
      </c>
      <c r="O3" s="56" t="s">
        <v>50</v>
      </c>
      <c r="P3" s="56" t="s">
        <v>51</v>
      </c>
      <c r="Q3" s="54" t="s">
        <v>19</v>
      </c>
      <c r="R3" s="54" t="s">
        <v>36</v>
      </c>
      <c r="S3" s="54" t="s">
        <v>21</v>
      </c>
      <c r="T3" s="54" t="s">
        <v>22</v>
      </c>
      <c r="U3" s="54" t="s">
        <v>23</v>
      </c>
      <c r="V3" s="54" t="s">
        <v>24</v>
      </c>
      <c r="W3" s="54" t="s">
        <v>5</v>
      </c>
      <c r="X3" s="54" t="s">
        <v>6</v>
      </c>
      <c r="Y3" s="54" t="s">
        <v>7</v>
      </c>
    </row>
    <row r="4" spans="1:25">
      <c r="A4" s="28">
        <v>41365</v>
      </c>
      <c r="B4" s="11">
        <v>0</v>
      </c>
      <c r="C4" s="11">
        <v>0</v>
      </c>
      <c r="D4" s="11">
        <v>0</v>
      </c>
      <c r="E4" s="11">
        <v>0</v>
      </c>
      <c r="F4" s="16">
        <v>1</v>
      </c>
      <c r="G4" s="10">
        <v>0</v>
      </c>
      <c r="H4" s="11">
        <v>0</v>
      </c>
      <c r="I4" s="11">
        <v>0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0">
        <v>2</v>
      </c>
      <c r="T4" s="11"/>
      <c r="U4" s="11"/>
      <c r="V4" s="11"/>
      <c r="W4" s="16"/>
      <c r="X4" s="9" t="s">
        <v>64</v>
      </c>
      <c r="Y4" s="11"/>
    </row>
    <row r="5" spans="1:25">
      <c r="A5" s="28">
        <v>41367</v>
      </c>
      <c r="B5" s="11">
        <v>0</v>
      </c>
      <c r="C5" s="11">
        <v>0</v>
      </c>
      <c r="D5" s="11">
        <v>0</v>
      </c>
      <c r="E5" s="11">
        <v>0</v>
      </c>
      <c r="F5" s="16">
        <v>0</v>
      </c>
      <c r="G5" s="10">
        <v>0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0">
        <v>1</v>
      </c>
      <c r="T5" s="11"/>
      <c r="U5" s="11"/>
      <c r="V5" s="11"/>
      <c r="W5" s="16"/>
      <c r="X5" s="95" t="s">
        <v>98</v>
      </c>
      <c r="Y5" s="11"/>
    </row>
    <row r="6" spans="1:25">
      <c r="A6" s="28">
        <v>41373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0"/>
      <c r="T6" s="11"/>
      <c r="U6" s="11"/>
      <c r="V6" s="11"/>
      <c r="W6" s="16"/>
      <c r="X6" s="95" t="s">
        <v>61</v>
      </c>
      <c r="Y6" s="11"/>
    </row>
    <row r="7" spans="1:25">
      <c r="A7" s="8">
        <v>41375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0"/>
      <c r="T7" s="11"/>
      <c r="U7" s="11"/>
      <c r="V7" s="11"/>
      <c r="W7" s="16"/>
      <c r="X7" s="95" t="s">
        <v>58</v>
      </c>
      <c r="Y7" s="11"/>
    </row>
    <row r="8" spans="1:25">
      <c r="A8" s="7">
        <v>41382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1</v>
      </c>
      <c r="S8" s="10">
        <v>1</v>
      </c>
      <c r="T8" s="11"/>
      <c r="U8" s="11"/>
      <c r="V8" s="11"/>
      <c r="W8" s="16"/>
      <c r="X8" s="95" t="s">
        <v>72</v>
      </c>
      <c r="Y8" s="11"/>
    </row>
    <row r="9" spans="1:25">
      <c r="A9" s="8">
        <v>41383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0"/>
      <c r="T9" s="11"/>
      <c r="U9" s="11"/>
      <c r="V9" s="11"/>
      <c r="W9" s="16"/>
      <c r="X9" s="11" t="s">
        <v>93</v>
      </c>
      <c r="Y9" s="11"/>
    </row>
    <row r="10" spans="1:25">
      <c r="A10" s="8">
        <v>41389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0">
        <v>1</v>
      </c>
      <c r="T10" s="11"/>
      <c r="U10" s="11"/>
      <c r="V10" s="11"/>
      <c r="W10" s="16"/>
      <c r="X10" s="95" t="s">
        <v>75</v>
      </c>
      <c r="Y10" s="11"/>
    </row>
    <row r="11" spans="1:25">
      <c r="A11" s="8">
        <v>41390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0"/>
      <c r="T11" s="11"/>
      <c r="U11" s="11"/>
      <c r="V11" s="11"/>
      <c r="W11" s="16"/>
      <c r="X11" s="95" t="s">
        <v>76</v>
      </c>
      <c r="Y11" s="11"/>
    </row>
    <row r="12" spans="1:25">
      <c r="A12" s="8">
        <v>41396</v>
      </c>
      <c r="B12" s="11">
        <v>0</v>
      </c>
      <c r="C12" s="11">
        <v>0</v>
      </c>
      <c r="D12" s="11">
        <v>0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0</v>
      </c>
      <c r="S12" s="10"/>
      <c r="T12" s="11">
        <v>2</v>
      </c>
      <c r="U12" s="11"/>
      <c r="V12" s="11"/>
      <c r="W12" s="16"/>
      <c r="X12" s="95" t="s">
        <v>79</v>
      </c>
      <c r="Y12" s="11"/>
    </row>
    <row r="13" spans="1:25">
      <c r="A13" s="8">
        <v>41397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1</v>
      </c>
      <c r="S13" s="10"/>
      <c r="T13" s="11">
        <v>2</v>
      </c>
      <c r="U13" s="11"/>
      <c r="V13" s="11"/>
      <c r="W13" s="16"/>
      <c r="X13" s="95" t="s">
        <v>73</v>
      </c>
      <c r="Y13" s="11" t="s">
        <v>74</v>
      </c>
    </row>
    <row r="14" spans="1:25">
      <c r="A14" s="8">
        <v>41402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0">
        <v>0</v>
      </c>
      <c r="S14" s="10"/>
      <c r="T14" s="11"/>
      <c r="U14" s="11"/>
      <c r="V14" s="11"/>
      <c r="W14" s="16"/>
      <c r="X14" s="95" t="s">
        <v>81</v>
      </c>
      <c r="Y14" s="11"/>
    </row>
    <row r="15" spans="1:25">
      <c r="A15" s="8">
        <v>41404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0"/>
      <c r="T15" s="11"/>
      <c r="U15" s="11"/>
      <c r="V15" s="11"/>
      <c r="W15" s="16"/>
      <c r="X15" s="95" t="s">
        <v>82</v>
      </c>
      <c r="Y15" s="11"/>
    </row>
    <row r="16" spans="1:25">
      <c r="A16" s="8">
        <v>41409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0"/>
      <c r="T16" s="11"/>
      <c r="U16" s="11"/>
      <c r="V16" s="11"/>
      <c r="W16" s="16"/>
      <c r="X16" s="95" t="s">
        <v>131</v>
      </c>
      <c r="Y16" s="11"/>
    </row>
    <row r="17" spans="1:25">
      <c r="A17" s="8">
        <v>41417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0"/>
      <c r="T17" s="11"/>
      <c r="U17" s="11">
        <v>1</v>
      </c>
      <c r="V17" s="11"/>
      <c r="W17" s="16"/>
      <c r="X17" s="95" t="s">
        <v>143</v>
      </c>
      <c r="Y17" s="11"/>
    </row>
    <row r="18" spans="1:25">
      <c r="A18" s="8">
        <v>41418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0"/>
      <c r="T18" s="11"/>
      <c r="U18" s="11"/>
      <c r="V18" s="11"/>
      <c r="W18" s="16"/>
      <c r="X18" s="95" t="s">
        <v>154</v>
      </c>
      <c r="Y18" s="11"/>
    </row>
    <row r="19" spans="1:25">
      <c r="A19" s="8">
        <v>41424</v>
      </c>
      <c r="B19" s="11">
        <v>0</v>
      </c>
      <c r="C19" s="11">
        <v>0</v>
      </c>
      <c r="D19" s="11">
        <v>0</v>
      </c>
      <c r="E19" s="11">
        <v>1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1</v>
      </c>
      <c r="O19" s="11">
        <v>0</v>
      </c>
      <c r="P19" s="11">
        <v>0</v>
      </c>
      <c r="Q19" s="11">
        <v>0</v>
      </c>
      <c r="R19" s="11">
        <v>3</v>
      </c>
      <c r="S19" s="10"/>
      <c r="T19" s="11"/>
      <c r="U19" s="11"/>
      <c r="V19" s="11">
        <v>5</v>
      </c>
      <c r="W19" s="16"/>
      <c r="X19" s="10" t="s">
        <v>140</v>
      </c>
      <c r="Y19" s="11"/>
    </row>
    <row r="20" spans="1:25">
      <c r="A20" s="8">
        <v>41425</v>
      </c>
      <c r="B20" s="11">
        <v>0</v>
      </c>
      <c r="C20" s="11">
        <v>4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1</v>
      </c>
      <c r="J20" s="11">
        <v>0</v>
      </c>
      <c r="K20" s="11">
        <v>0</v>
      </c>
      <c r="L20" s="11">
        <v>0</v>
      </c>
      <c r="M20" s="11">
        <v>0</v>
      </c>
      <c r="N20" s="11">
        <v>4</v>
      </c>
      <c r="O20" s="11">
        <v>0</v>
      </c>
      <c r="P20" s="11">
        <v>0</v>
      </c>
      <c r="Q20" s="11">
        <v>1</v>
      </c>
      <c r="R20" s="11">
        <v>0</v>
      </c>
      <c r="S20" s="10">
        <v>5</v>
      </c>
      <c r="T20" s="11"/>
      <c r="U20" s="11">
        <v>1</v>
      </c>
      <c r="V20" s="11">
        <v>5</v>
      </c>
      <c r="W20" s="16"/>
      <c r="X20" s="13" t="s">
        <v>138</v>
      </c>
      <c r="Y20" s="11"/>
    </row>
    <row r="21" spans="1:25">
      <c r="A21" s="8">
        <v>41430</v>
      </c>
      <c r="B21" s="11">
        <v>0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0">
        <v>1</v>
      </c>
      <c r="T21" s="11"/>
      <c r="U21" s="11"/>
      <c r="V21" s="11"/>
      <c r="W21" s="16"/>
      <c r="X21" s="2" t="s">
        <v>115</v>
      </c>
      <c r="Y21" s="11"/>
    </row>
    <row r="22" spans="1:25">
      <c r="A22" s="8">
        <v>41431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0"/>
      <c r="T22" s="11"/>
      <c r="U22" s="11"/>
      <c r="V22" s="11"/>
      <c r="W22" s="16"/>
      <c r="X22" s="95" t="s">
        <v>108</v>
      </c>
      <c r="Y22" s="11"/>
    </row>
    <row r="23" spans="1:25">
      <c r="A23" s="8">
        <v>41432</v>
      </c>
      <c r="B23" s="11">
        <v>3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0"/>
      <c r="T23" s="11"/>
      <c r="U23" s="11"/>
      <c r="V23" s="11">
        <v>3</v>
      </c>
      <c r="W23" s="16"/>
      <c r="X23" s="95" t="s">
        <v>135</v>
      </c>
      <c r="Y23" s="11" t="s">
        <v>136</v>
      </c>
    </row>
    <row r="24" spans="1:25">
      <c r="A24" s="8">
        <v>41438</v>
      </c>
      <c r="B24" s="11">
        <v>0</v>
      </c>
      <c r="C24" s="11">
        <v>0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0">
        <v>1</v>
      </c>
      <c r="T24" s="11"/>
      <c r="U24" s="11"/>
      <c r="V24" s="11"/>
      <c r="W24" s="16"/>
      <c r="X24" s="95" t="s">
        <v>97</v>
      </c>
      <c r="Y24" s="11"/>
    </row>
    <row r="25" spans="1:25">
      <c r="A25" s="8">
        <v>41439</v>
      </c>
      <c r="B25" s="11">
        <v>0</v>
      </c>
      <c r="C25" s="11">
        <v>0</v>
      </c>
      <c r="D25" s="11">
        <v>0</v>
      </c>
      <c r="E25" s="11">
        <v>1</v>
      </c>
      <c r="F25" s="11">
        <v>2</v>
      </c>
      <c r="G25" s="11">
        <v>1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0">
        <v>1</v>
      </c>
      <c r="T25" s="11"/>
      <c r="U25" s="11">
        <v>2</v>
      </c>
      <c r="V25" s="11"/>
      <c r="W25" s="16"/>
      <c r="X25" s="11" t="s">
        <v>123</v>
      </c>
      <c r="Y25" s="11" t="s">
        <v>129</v>
      </c>
    </row>
    <row r="26" spans="1:25">
      <c r="A26" s="8">
        <v>41445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2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0">
        <v>1</v>
      </c>
      <c r="T26" s="11"/>
      <c r="U26" s="11"/>
      <c r="V26" s="11">
        <v>3</v>
      </c>
      <c r="W26" s="16"/>
      <c r="X26" s="95" t="s">
        <v>146</v>
      </c>
      <c r="Y26" s="11" t="s">
        <v>153</v>
      </c>
    </row>
    <row r="27" spans="1:25">
      <c r="A27" s="8">
        <v>41447</v>
      </c>
      <c r="B27" s="11">
        <v>0</v>
      </c>
      <c r="C27" s="11">
        <v>0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0">
        <v>2</v>
      </c>
      <c r="T27" s="11"/>
      <c r="U27" s="11"/>
      <c r="V27" s="11"/>
      <c r="W27" s="16"/>
      <c r="X27" s="95" t="s">
        <v>133</v>
      </c>
      <c r="Y27" s="11"/>
    </row>
    <row r="28" spans="1:25">
      <c r="A28" s="8">
        <v>41450</v>
      </c>
      <c r="B28" s="11">
        <v>0</v>
      </c>
      <c r="C28" s="11">
        <v>0</v>
      </c>
      <c r="D28" s="11">
        <v>1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3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0"/>
      <c r="T28" s="11"/>
      <c r="U28" s="11"/>
      <c r="V28" s="11"/>
      <c r="W28" s="16"/>
      <c r="X28" s="95" t="s">
        <v>142</v>
      </c>
      <c r="Y28" s="11"/>
    </row>
    <row r="29" spans="1:25">
      <c r="A29" s="8">
        <v>41451</v>
      </c>
      <c r="B29" s="11">
        <v>0</v>
      </c>
      <c r="C29" s="11">
        <v>0</v>
      </c>
      <c r="D29" s="11">
        <v>0</v>
      </c>
      <c r="E29" s="11">
        <v>0</v>
      </c>
      <c r="F29" s="11">
        <v>4</v>
      </c>
      <c r="G29" s="11">
        <v>0</v>
      </c>
      <c r="H29" s="11">
        <v>0</v>
      </c>
      <c r="I29" s="11">
        <v>0</v>
      </c>
      <c r="J29" s="11">
        <v>1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1</v>
      </c>
      <c r="S29" s="10">
        <v>6</v>
      </c>
      <c r="T29" s="11"/>
      <c r="U29" s="11"/>
      <c r="V29" s="11"/>
      <c r="W29" s="16"/>
      <c r="X29" s="2" t="s">
        <v>122</v>
      </c>
      <c r="Y29" s="11"/>
    </row>
    <row r="30" spans="1:25" ht="13.5" thickBot="1">
      <c r="A30" s="8">
        <v>41451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4"/>
      <c r="T30" s="15"/>
      <c r="U30" s="15"/>
      <c r="V30" s="15"/>
      <c r="W30" s="17"/>
      <c r="X30" s="2" t="s">
        <v>130</v>
      </c>
      <c r="Y30" s="15" t="s">
        <v>114</v>
      </c>
    </row>
    <row r="31" spans="1:25" ht="24" customHeight="1">
      <c r="A31" s="27" t="s">
        <v>25</v>
      </c>
      <c r="B31" s="2">
        <f>COUNT(B4:R30)</f>
        <v>459</v>
      </c>
      <c r="G31" s="19"/>
      <c r="S31" s="2">
        <f>COUNT(S4:S30)</f>
        <v>11</v>
      </c>
      <c r="T31" s="2">
        <f t="shared" ref="T31:V31" si="0">COUNT(T4:T30)</f>
        <v>2</v>
      </c>
      <c r="U31" s="2">
        <f t="shared" si="0"/>
        <v>3</v>
      </c>
      <c r="V31" s="2">
        <f t="shared" si="0"/>
        <v>4</v>
      </c>
      <c r="W31" s="2">
        <f>SUM(S4:U30)</f>
        <v>30</v>
      </c>
    </row>
    <row r="32" spans="1:25">
      <c r="A32" s="1" t="s">
        <v>33</v>
      </c>
      <c r="B32" s="54" t="s">
        <v>10</v>
      </c>
      <c r="C32" s="55" t="s">
        <v>10</v>
      </c>
      <c r="D32" s="54" t="s">
        <v>10</v>
      </c>
      <c r="E32" s="55" t="s">
        <v>10</v>
      </c>
      <c r="F32" s="55" t="s">
        <v>10</v>
      </c>
      <c r="G32" s="55" t="s">
        <v>10</v>
      </c>
      <c r="H32" s="55" t="s">
        <v>10</v>
      </c>
      <c r="I32" s="55" t="s">
        <v>10</v>
      </c>
      <c r="J32" s="55" t="s">
        <v>10</v>
      </c>
      <c r="K32" s="55" t="s">
        <v>10</v>
      </c>
      <c r="L32" s="55" t="s">
        <v>13</v>
      </c>
      <c r="M32" s="11"/>
      <c r="N32" s="11"/>
      <c r="O32" s="11"/>
      <c r="P32" s="11"/>
      <c r="Q32" s="11"/>
    </row>
    <row r="33" spans="1:21">
      <c r="A33" s="54" t="s">
        <v>0</v>
      </c>
      <c r="B33" s="54" t="s">
        <v>15</v>
      </c>
      <c r="C33" s="54" t="s">
        <v>16</v>
      </c>
      <c r="D33" s="54" t="s">
        <v>19</v>
      </c>
      <c r="E33" s="54" t="s">
        <v>32</v>
      </c>
      <c r="F33" s="54" t="s">
        <v>16</v>
      </c>
      <c r="G33" s="54" t="s">
        <v>17</v>
      </c>
      <c r="H33" s="54" t="s">
        <v>18</v>
      </c>
      <c r="I33" s="54" t="s">
        <v>20</v>
      </c>
      <c r="J33" s="54" t="s">
        <v>19</v>
      </c>
      <c r="K33" s="54" t="s">
        <v>21</v>
      </c>
      <c r="L33" s="54" t="s">
        <v>22</v>
      </c>
      <c r="M33" s="54" t="s">
        <v>23</v>
      </c>
      <c r="N33" s="54" t="s">
        <v>24</v>
      </c>
      <c r="O33" s="54" t="s">
        <v>5</v>
      </c>
      <c r="P33" s="54" t="s">
        <v>6</v>
      </c>
      <c r="Q33" s="54" t="s">
        <v>7</v>
      </c>
    </row>
    <row r="34" spans="1:21">
      <c r="A34" s="28">
        <v>41369</v>
      </c>
      <c r="B34" s="13">
        <v>0</v>
      </c>
      <c r="C34" s="13">
        <v>1</v>
      </c>
      <c r="D34" s="16">
        <v>1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2</v>
      </c>
      <c r="L34" s="13"/>
      <c r="M34" s="13"/>
      <c r="N34" s="13"/>
      <c r="O34" s="10"/>
      <c r="P34" s="2" t="s">
        <v>67</v>
      </c>
      <c r="Q34" s="16"/>
      <c r="R34" s="10"/>
      <c r="S34" s="11"/>
      <c r="T34" s="11"/>
      <c r="U34" s="11"/>
    </row>
    <row r="35" spans="1:21">
      <c r="A35" s="8">
        <v>41372</v>
      </c>
      <c r="B35" s="13">
        <v>0</v>
      </c>
      <c r="C35" s="13">
        <v>0</v>
      </c>
      <c r="D35" s="16">
        <v>0</v>
      </c>
      <c r="E35" s="10">
        <v>0</v>
      </c>
      <c r="F35" s="13">
        <v>0</v>
      </c>
      <c r="G35" s="13">
        <v>0</v>
      </c>
      <c r="H35" s="13">
        <v>1</v>
      </c>
      <c r="I35" s="13">
        <v>0</v>
      </c>
      <c r="J35" s="13">
        <v>0</v>
      </c>
      <c r="K35" s="10">
        <v>1</v>
      </c>
      <c r="L35" s="13"/>
      <c r="M35" s="13"/>
      <c r="N35" s="13"/>
      <c r="O35" s="10"/>
      <c r="P35" s="21" t="s">
        <v>71</v>
      </c>
      <c r="Q35" s="16"/>
      <c r="R35" s="10"/>
      <c r="S35" s="11"/>
      <c r="T35" s="11"/>
      <c r="U35" s="11"/>
    </row>
    <row r="36" spans="1:21">
      <c r="A36" s="7">
        <v>41377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0"/>
      <c r="L36" s="13"/>
      <c r="M36" s="13"/>
      <c r="N36" s="13"/>
      <c r="O36" s="10"/>
      <c r="P36" s="95" t="s">
        <v>60</v>
      </c>
      <c r="Q36" s="16"/>
      <c r="R36" s="10"/>
      <c r="S36" s="11"/>
      <c r="T36" s="11"/>
      <c r="U36" s="11"/>
    </row>
    <row r="37" spans="1:21">
      <c r="A37" s="7">
        <v>41383</v>
      </c>
      <c r="B37" s="13">
        <v>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0"/>
      <c r="L37" s="13">
        <v>1</v>
      </c>
      <c r="M37" s="13"/>
      <c r="N37" s="13"/>
      <c r="O37" s="10"/>
      <c r="P37" s="11" t="s">
        <v>93</v>
      </c>
      <c r="Q37" s="39"/>
      <c r="R37" s="3"/>
      <c r="S37" s="11"/>
      <c r="T37" s="11"/>
      <c r="U37" s="11"/>
    </row>
    <row r="38" spans="1:21">
      <c r="A38" s="8">
        <v>41386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0"/>
      <c r="L38" s="13"/>
      <c r="M38" s="13"/>
      <c r="N38" s="13"/>
      <c r="O38" s="10"/>
      <c r="P38" s="2" t="s">
        <v>62</v>
      </c>
      <c r="Q38" s="16"/>
      <c r="R38" s="10"/>
      <c r="S38" s="11"/>
      <c r="T38" s="11"/>
      <c r="U38" s="11"/>
    </row>
    <row r="39" spans="1:21">
      <c r="A39" s="8">
        <v>41394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1</v>
      </c>
      <c r="I39" s="13">
        <v>0</v>
      </c>
      <c r="J39" s="13">
        <v>0</v>
      </c>
      <c r="K39" s="10">
        <v>1</v>
      </c>
      <c r="L39" s="13"/>
      <c r="M39" s="13"/>
      <c r="N39" s="13"/>
      <c r="O39" s="10"/>
      <c r="P39" s="2" t="s">
        <v>71</v>
      </c>
      <c r="Q39" s="16"/>
      <c r="R39" s="10"/>
      <c r="S39" s="11"/>
      <c r="T39" s="11"/>
      <c r="U39" s="11"/>
    </row>
    <row r="40" spans="1:21">
      <c r="A40" s="8">
        <v>41400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0"/>
      <c r="L40" s="13"/>
      <c r="M40" s="13"/>
      <c r="N40" s="13"/>
      <c r="O40" s="10"/>
      <c r="P40" s="2" t="s">
        <v>89</v>
      </c>
      <c r="Q40" s="59"/>
      <c r="R40" s="10"/>
      <c r="S40" s="11"/>
      <c r="T40" s="11"/>
      <c r="U40" s="11"/>
    </row>
    <row r="41" spans="1:21">
      <c r="A41" s="8">
        <v>41416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0"/>
      <c r="L41" s="13"/>
      <c r="M41" s="13"/>
      <c r="N41" s="13"/>
      <c r="O41" s="10"/>
      <c r="P41" s="2" t="s">
        <v>85</v>
      </c>
      <c r="Q41" s="16"/>
      <c r="R41" s="10"/>
      <c r="S41" s="11"/>
      <c r="T41" s="11"/>
      <c r="U41" s="11"/>
    </row>
    <row r="42" spans="1:21">
      <c r="A42" s="8">
        <v>41425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0"/>
      <c r="L42" s="13"/>
      <c r="M42" s="13"/>
      <c r="N42" s="13"/>
      <c r="O42" s="10"/>
      <c r="P42" s="11" t="s">
        <v>138</v>
      </c>
      <c r="Q42" s="16"/>
      <c r="R42" s="10"/>
      <c r="S42" s="11"/>
      <c r="T42" s="11"/>
      <c r="U42" s="11"/>
    </row>
    <row r="43" spans="1:21">
      <c r="A43" s="8">
        <v>41430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0"/>
      <c r="L43" s="13"/>
      <c r="M43" s="13"/>
      <c r="N43" s="13"/>
      <c r="O43" s="10"/>
      <c r="P43" s="2" t="s">
        <v>115</v>
      </c>
      <c r="Q43" s="59"/>
      <c r="R43" s="10"/>
      <c r="S43" s="11"/>
      <c r="T43" s="11"/>
      <c r="U43" s="11"/>
    </row>
    <row r="44" spans="1:21">
      <c r="A44" s="8">
        <v>41437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0"/>
      <c r="L44" s="13"/>
      <c r="M44" s="13"/>
      <c r="N44" s="16"/>
      <c r="O44" s="10"/>
      <c r="P44" s="2" t="s">
        <v>103</v>
      </c>
      <c r="Q44" s="16"/>
      <c r="R44" s="10"/>
      <c r="S44" s="11"/>
      <c r="T44" s="11"/>
      <c r="U44" s="11"/>
    </row>
    <row r="45" spans="1:21">
      <c r="A45" s="8">
        <v>41443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0"/>
      <c r="L45" s="13"/>
      <c r="M45" s="13"/>
      <c r="N45" s="16"/>
      <c r="O45" s="10"/>
      <c r="P45" s="13" t="s">
        <v>100</v>
      </c>
      <c r="Q45" s="16"/>
      <c r="R45" s="10"/>
      <c r="S45" s="11"/>
      <c r="T45" s="11"/>
      <c r="U45" s="11"/>
    </row>
    <row r="46" spans="1:21">
      <c r="A46" s="8">
        <v>41451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1</v>
      </c>
      <c r="H46" s="13">
        <v>3</v>
      </c>
      <c r="I46" s="13">
        <v>0</v>
      </c>
      <c r="J46" s="13">
        <v>0</v>
      </c>
      <c r="K46" s="10">
        <v>3</v>
      </c>
      <c r="L46" s="13">
        <v>1</v>
      </c>
      <c r="M46" s="13"/>
      <c r="N46" s="16"/>
      <c r="O46" s="10"/>
      <c r="P46" s="2" t="s">
        <v>122</v>
      </c>
      <c r="Q46" s="16"/>
      <c r="R46" s="10"/>
      <c r="S46" s="11"/>
      <c r="T46" s="11"/>
      <c r="U46" s="11"/>
    </row>
    <row r="47" spans="1:21" ht="13.5" thickBot="1">
      <c r="A47" s="6">
        <v>41451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/>
      <c r="L47" s="15"/>
      <c r="M47" s="15"/>
      <c r="N47" s="83"/>
      <c r="O47" s="14"/>
      <c r="P47" s="2" t="s">
        <v>130</v>
      </c>
      <c r="Q47" s="15" t="s">
        <v>114</v>
      </c>
      <c r="R47" s="14"/>
      <c r="S47" s="11"/>
      <c r="T47" s="11"/>
      <c r="U47" s="11"/>
    </row>
    <row r="48" spans="1:21">
      <c r="A48" s="7"/>
      <c r="B48" s="13">
        <f>COUNT(B34:J47)</f>
        <v>126</v>
      </c>
      <c r="C48" s="13"/>
      <c r="D48" s="13"/>
      <c r="E48" s="13"/>
      <c r="F48" s="13"/>
      <c r="G48" s="13"/>
      <c r="H48" s="13"/>
      <c r="I48" s="13"/>
      <c r="J48" s="13"/>
      <c r="K48" s="13">
        <f>COUNT(K34:K47)</f>
        <v>4</v>
      </c>
      <c r="L48" s="13">
        <f t="shared" ref="L48:N48" si="1">COUNT(L34:L47)</f>
        <v>2</v>
      </c>
      <c r="M48" s="13">
        <f t="shared" si="1"/>
        <v>0</v>
      </c>
      <c r="N48" s="13">
        <f t="shared" si="1"/>
        <v>0</v>
      </c>
      <c r="O48" s="13">
        <f>SUM(K34:M47)</f>
        <v>9</v>
      </c>
      <c r="P48" s="13"/>
      <c r="Q48" s="13"/>
      <c r="R48" s="13"/>
      <c r="S48" s="11"/>
      <c r="T48" s="11"/>
      <c r="U48" s="11"/>
    </row>
    <row r="49" spans="1:21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1"/>
      <c r="T49" s="11"/>
      <c r="U49" s="11"/>
    </row>
    <row r="50" spans="1:21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1"/>
      <c r="T50" s="11"/>
      <c r="U50" s="11"/>
    </row>
    <row r="51" spans="1:21">
      <c r="O51" s="11"/>
      <c r="P51" s="11"/>
      <c r="Q51" s="11"/>
      <c r="R51" s="11"/>
      <c r="S51" s="11"/>
      <c r="T51" s="11"/>
      <c r="U51" s="11"/>
    </row>
    <row r="52" spans="1:21">
      <c r="A52" s="27" t="s">
        <v>25</v>
      </c>
      <c r="P52" s="11"/>
      <c r="Q52" s="11"/>
      <c r="R52" s="11"/>
      <c r="S52" s="11"/>
      <c r="T52" s="11"/>
      <c r="U52" s="11"/>
    </row>
    <row r="53" spans="1:21">
      <c r="A53" s="1" t="s">
        <v>54</v>
      </c>
      <c r="B53" s="54" t="s">
        <v>10</v>
      </c>
      <c r="C53" s="54" t="s">
        <v>10</v>
      </c>
      <c r="D53" s="54" t="s">
        <v>10</v>
      </c>
      <c r="E53" s="54" t="s">
        <v>10</v>
      </c>
      <c r="F53" s="54" t="s">
        <v>10</v>
      </c>
      <c r="G53" s="54" t="s">
        <v>10</v>
      </c>
      <c r="H53" s="54" t="s">
        <v>10</v>
      </c>
      <c r="I53" s="54" t="s">
        <v>10</v>
      </c>
      <c r="J53" s="54" t="s">
        <v>13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>
      <c r="A54" s="54" t="s">
        <v>0</v>
      </c>
      <c r="B54" s="54" t="s">
        <v>15</v>
      </c>
      <c r="C54" s="54" t="s">
        <v>16</v>
      </c>
      <c r="D54" s="54" t="s">
        <v>17</v>
      </c>
      <c r="E54" s="54" t="s">
        <v>18</v>
      </c>
      <c r="F54" s="54" t="s">
        <v>19</v>
      </c>
      <c r="G54" s="54" t="s">
        <v>32</v>
      </c>
      <c r="H54" s="54" t="s">
        <v>19</v>
      </c>
      <c r="I54" s="54" t="s">
        <v>21</v>
      </c>
      <c r="J54" s="54" t="s">
        <v>22</v>
      </c>
      <c r="K54" s="54" t="s">
        <v>23</v>
      </c>
      <c r="L54" s="54" t="s">
        <v>24</v>
      </c>
      <c r="M54" s="54" t="s">
        <v>5</v>
      </c>
      <c r="N54" s="54" t="s">
        <v>6</v>
      </c>
      <c r="O54" s="54" t="s">
        <v>7</v>
      </c>
      <c r="P54" s="11"/>
      <c r="Q54" s="11"/>
      <c r="R54" s="11"/>
      <c r="S54" s="11"/>
      <c r="T54" s="11"/>
      <c r="U54" s="11"/>
    </row>
    <row r="55" spans="1:21">
      <c r="A55" s="28">
        <v>41367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0"/>
      <c r="J55" s="11"/>
      <c r="K55" s="11"/>
      <c r="L55" s="11"/>
      <c r="M55" s="16"/>
      <c r="N55" s="95" t="s">
        <v>98</v>
      </c>
      <c r="O55" s="11"/>
      <c r="P55" s="11"/>
      <c r="Q55" s="11"/>
      <c r="R55" s="11"/>
      <c r="S55" s="11"/>
      <c r="T55" s="11"/>
      <c r="U55" s="11"/>
    </row>
    <row r="56" spans="1:21">
      <c r="A56" s="28">
        <v>41372</v>
      </c>
      <c r="B56" s="11">
        <v>0</v>
      </c>
      <c r="C56" s="11">
        <v>0</v>
      </c>
      <c r="D56" s="11">
        <v>0</v>
      </c>
      <c r="E56" s="11">
        <v>1</v>
      </c>
      <c r="F56" s="16">
        <v>0</v>
      </c>
      <c r="G56" s="10">
        <v>0</v>
      </c>
      <c r="H56" s="16">
        <v>0</v>
      </c>
      <c r="I56" s="10">
        <v>1</v>
      </c>
      <c r="J56" s="11"/>
      <c r="K56" s="11"/>
      <c r="L56" s="11"/>
      <c r="M56" s="16"/>
      <c r="N56" s="21" t="s">
        <v>71</v>
      </c>
      <c r="O56" s="11"/>
      <c r="P56" s="11"/>
      <c r="Q56" s="11"/>
      <c r="R56" s="11"/>
      <c r="S56" s="11"/>
      <c r="T56" s="11"/>
      <c r="U56" s="11"/>
    </row>
    <row r="57" spans="1:21">
      <c r="A57" s="8">
        <v>41375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0"/>
      <c r="J57" s="11"/>
      <c r="K57" s="11"/>
      <c r="L57" s="11"/>
      <c r="M57" s="16"/>
      <c r="N57" s="95" t="s">
        <v>58</v>
      </c>
      <c r="O57" s="11"/>
      <c r="P57" s="11"/>
      <c r="Q57" s="11"/>
      <c r="R57" s="11"/>
      <c r="S57" s="11"/>
      <c r="T57" s="11"/>
      <c r="U57" s="11"/>
    </row>
    <row r="58" spans="1:21">
      <c r="A58" s="7">
        <v>41383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0"/>
      <c r="J58" s="11"/>
      <c r="K58" s="11"/>
      <c r="L58" s="11"/>
      <c r="M58" s="16"/>
      <c r="N58" s="11" t="s">
        <v>93</v>
      </c>
      <c r="O58" s="11"/>
      <c r="P58" s="11"/>
      <c r="Q58" s="11"/>
      <c r="R58" s="11"/>
      <c r="S58" s="11"/>
      <c r="T58" s="11"/>
      <c r="U58" s="11"/>
    </row>
    <row r="59" spans="1:21">
      <c r="A59" s="8">
        <v>41386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0"/>
      <c r="J59" s="11"/>
      <c r="K59" s="11"/>
      <c r="L59" s="11"/>
      <c r="M59" s="16"/>
      <c r="N59" s="2" t="s">
        <v>62</v>
      </c>
      <c r="O59" s="11"/>
      <c r="P59" s="11"/>
      <c r="Q59" s="11"/>
      <c r="R59" s="11"/>
      <c r="S59" s="11"/>
      <c r="T59" s="11"/>
      <c r="U59" s="11"/>
    </row>
    <row r="60" spans="1:21">
      <c r="A60" s="8">
        <v>41394</v>
      </c>
      <c r="B60" s="11">
        <v>0</v>
      </c>
      <c r="C60" s="11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0">
        <v>1</v>
      </c>
      <c r="J60" s="11"/>
      <c r="K60" s="11"/>
      <c r="L60" s="11"/>
      <c r="M60" s="16"/>
      <c r="N60" s="2" t="s">
        <v>71</v>
      </c>
      <c r="O60" s="11"/>
      <c r="P60" s="11"/>
      <c r="Q60" s="11"/>
      <c r="R60" s="11"/>
      <c r="S60" s="11"/>
      <c r="T60" s="11"/>
      <c r="U60" s="11"/>
    </row>
    <row r="61" spans="1:21">
      <c r="A61" s="8">
        <v>41400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0"/>
      <c r="J61" s="11"/>
      <c r="K61" s="11"/>
      <c r="L61" s="11"/>
      <c r="M61" s="16"/>
      <c r="N61" s="2" t="s">
        <v>89</v>
      </c>
      <c r="O61" s="11"/>
      <c r="P61" s="11"/>
      <c r="Q61" s="11"/>
      <c r="R61" s="11"/>
      <c r="S61" s="11"/>
      <c r="T61" s="11"/>
      <c r="U61" s="11"/>
    </row>
    <row r="62" spans="1:21">
      <c r="A62" s="8">
        <v>41416</v>
      </c>
      <c r="B62" s="11">
        <v>0</v>
      </c>
      <c r="C62" s="11">
        <v>0</v>
      </c>
      <c r="D62" s="11">
        <v>1</v>
      </c>
      <c r="E62" s="11">
        <v>0</v>
      </c>
      <c r="F62" s="16">
        <v>1</v>
      </c>
      <c r="G62" s="10">
        <v>0</v>
      </c>
      <c r="H62" s="16">
        <v>0</v>
      </c>
      <c r="I62" s="10">
        <v>1</v>
      </c>
      <c r="J62" s="11">
        <v>1</v>
      </c>
      <c r="K62" s="11"/>
      <c r="L62" s="11"/>
      <c r="M62" s="16"/>
      <c r="N62" s="2" t="s">
        <v>85</v>
      </c>
      <c r="O62" s="11"/>
      <c r="P62" s="11"/>
      <c r="Q62" s="11"/>
      <c r="R62" s="11"/>
      <c r="S62" s="11"/>
      <c r="T62" s="11"/>
      <c r="U62" s="11"/>
    </row>
    <row r="63" spans="1:21">
      <c r="A63" s="8">
        <v>41425</v>
      </c>
      <c r="B63" s="11">
        <v>0</v>
      </c>
      <c r="C63" s="11">
        <v>4</v>
      </c>
      <c r="D63" s="11">
        <v>0</v>
      </c>
      <c r="E63" s="11">
        <v>1</v>
      </c>
      <c r="F63" s="16">
        <v>0</v>
      </c>
      <c r="G63" s="10">
        <v>0</v>
      </c>
      <c r="H63" s="16">
        <v>0</v>
      </c>
      <c r="I63" s="10">
        <v>4</v>
      </c>
      <c r="J63" s="11"/>
      <c r="K63" s="11"/>
      <c r="L63" s="11">
        <v>1</v>
      </c>
      <c r="M63" s="16"/>
      <c r="N63" s="10" t="s">
        <v>138</v>
      </c>
      <c r="O63" s="11"/>
      <c r="P63" s="11"/>
      <c r="Q63" s="11"/>
      <c r="R63" s="11"/>
      <c r="S63" s="11"/>
      <c r="T63" s="11"/>
      <c r="U63" s="11"/>
    </row>
    <row r="64" spans="1:21">
      <c r="A64" s="8">
        <v>41430</v>
      </c>
      <c r="B64" s="11">
        <v>0</v>
      </c>
      <c r="C64" s="11">
        <v>0</v>
      </c>
      <c r="D64" s="11">
        <v>0</v>
      </c>
      <c r="E64" s="11">
        <v>1</v>
      </c>
      <c r="F64" s="13">
        <v>0</v>
      </c>
      <c r="G64" s="13">
        <v>0</v>
      </c>
      <c r="H64" s="13">
        <v>0</v>
      </c>
      <c r="I64" s="10"/>
      <c r="J64" s="11"/>
      <c r="K64" s="11"/>
      <c r="L64" s="11">
        <v>1</v>
      </c>
      <c r="M64" s="16"/>
      <c r="N64" s="2" t="s">
        <v>115</v>
      </c>
      <c r="O64" s="11" t="s">
        <v>116</v>
      </c>
      <c r="P64" s="11"/>
      <c r="Q64" s="11"/>
      <c r="R64" s="11"/>
      <c r="S64" s="11"/>
      <c r="T64" s="11"/>
      <c r="U64" s="11"/>
    </row>
    <row r="65" spans="1:27">
      <c r="A65" s="8">
        <v>41437</v>
      </c>
      <c r="B65" s="11">
        <v>0</v>
      </c>
      <c r="C65" s="11">
        <v>0</v>
      </c>
      <c r="D65" s="11">
        <v>0</v>
      </c>
      <c r="E65" s="11">
        <v>1</v>
      </c>
      <c r="F65" s="13">
        <v>0</v>
      </c>
      <c r="G65" s="13">
        <v>0</v>
      </c>
      <c r="H65" s="13">
        <v>0</v>
      </c>
      <c r="I65" s="10">
        <v>1</v>
      </c>
      <c r="J65" s="11"/>
      <c r="K65" s="11"/>
      <c r="L65" s="11"/>
      <c r="M65" s="16"/>
      <c r="N65" s="13" t="s">
        <v>103</v>
      </c>
      <c r="O65" s="11"/>
      <c r="P65" s="11"/>
      <c r="Q65" s="11"/>
      <c r="R65" s="11"/>
      <c r="S65" s="11"/>
      <c r="T65" s="11"/>
      <c r="U65" s="11"/>
    </row>
    <row r="66" spans="1:27">
      <c r="A66" s="8">
        <v>41443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0"/>
      <c r="J66" s="11"/>
      <c r="K66" s="11"/>
      <c r="L66" s="11"/>
      <c r="M66" s="16"/>
      <c r="N66" s="13" t="s">
        <v>100</v>
      </c>
      <c r="O66" s="11"/>
      <c r="P66" s="11"/>
      <c r="Q66" s="11"/>
      <c r="R66" s="11"/>
      <c r="S66" s="11"/>
      <c r="T66" s="11"/>
      <c r="U66" s="11"/>
    </row>
    <row r="67" spans="1:27">
      <c r="A67" s="7">
        <v>41451</v>
      </c>
      <c r="B67" s="13">
        <v>0</v>
      </c>
      <c r="C67" s="13">
        <v>0</v>
      </c>
      <c r="D67" s="13">
        <v>0</v>
      </c>
      <c r="E67" s="13">
        <v>0</v>
      </c>
      <c r="F67" s="13">
        <v>1</v>
      </c>
      <c r="G67" s="13">
        <v>0</v>
      </c>
      <c r="H67" s="13">
        <v>0</v>
      </c>
      <c r="I67" s="13"/>
      <c r="J67" s="13">
        <v>1</v>
      </c>
      <c r="K67" s="13"/>
      <c r="L67" s="13"/>
      <c r="M67" s="13"/>
      <c r="N67" s="4" t="s">
        <v>122</v>
      </c>
      <c r="O67" s="13" t="s">
        <v>74</v>
      </c>
      <c r="P67" s="11"/>
      <c r="Q67" s="11"/>
      <c r="R67" s="11"/>
      <c r="S67" s="11"/>
      <c r="T67" s="11"/>
      <c r="U67" s="11"/>
    </row>
    <row r="68" spans="1:27" ht="13.5" thickBot="1">
      <c r="A68" s="6">
        <v>41451</v>
      </c>
      <c r="B68" s="15">
        <v>0</v>
      </c>
      <c r="C68" s="15">
        <v>0</v>
      </c>
      <c r="D68" s="15">
        <v>0</v>
      </c>
      <c r="E68" s="15">
        <v>0</v>
      </c>
      <c r="F68" s="15">
        <v>1</v>
      </c>
      <c r="G68" s="15">
        <v>0</v>
      </c>
      <c r="H68" s="15">
        <v>0</v>
      </c>
      <c r="I68" s="24"/>
      <c r="J68" s="24"/>
      <c r="K68" s="24"/>
      <c r="L68" s="24"/>
      <c r="M68" s="24"/>
      <c r="N68" s="24" t="s">
        <v>130</v>
      </c>
      <c r="O68" s="15" t="s">
        <v>114</v>
      </c>
      <c r="P68" s="11"/>
      <c r="Q68" s="11"/>
      <c r="R68" s="11"/>
      <c r="S68" s="11"/>
      <c r="T68" s="11"/>
      <c r="U68" s="11"/>
    </row>
    <row r="69" spans="1:27" ht="13.5" thickBot="1">
      <c r="A69" s="7"/>
      <c r="B69" s="2">
        <f>COUNT(B55:H68)</f>
        <v>98</v>
      </c>
      <c r="C69" s="2">
        <f>126+98</f>
        <v>224</v>
      </c>
      <c r="I69" s="2">
        <f>COUNT(I55:I68)</f>
        <v>5</v>
      </c>
      <c r="J69" s="2">
        <f t="shared" ref="J69:L69" si="2">COUNT(J55:J68)</f>
        <v>2</v>
      </c>
      <c r="K69" s="2">
        <f t="shared" si="2"/>
        <v>0</v>
      </c>
      <c r="L69" s="2">
        <f t="shared" si="2"/>
        <v>2</v>
      </c>
      <c r="M69" s="2">
        <f>SUM(I55:K68)</f>
        <v>10</v>
      </c>
      <c r="O69" s="15"/>
      <c r="P69" s="11"/>
      <c r="Q69" s="11"/>
      <c r="R69" s="11"/>
      <c r="S69" s="11"/>
      <c r="T69" s="11"/>
      <c r="U69" s="11"/>
    </row>
    <row r="70" spans="1:27">
      <c r="A70" s="27" t="s">
        <v>25</v>
      </c>
      <c r="O70" s="11"/>
      <c r="P70" s="11"/>
      <c r="Q70" s="11"/>
      <c r="R70" s="11"/>
      <c r="S70" s="11"/>
      <c r="T70" s="11"/>
      <c r="U70" s="11"/>
    </row>
    <row r="71" spans="1:27">
      <c r="A71" s="1" t="s">
        <v>27</v>
      </c>
      <c r="B71" s="54" t="s">
        <v>10</v>
      </c>
      <c r="C71" s="54" t="s">
        <v>10</v>
      </c>
      <c r="D71" s="54" t="s">
        <v>10</v>
      </c>
      <c r="E71" s="54" t="s">
        <v>10</v>
      </c>
      <c r="F71" s="54" t="s">
        <v>10</v>
      </c>
      <c r="G71" s="54" t="s">
        <v>10</v>
      </c>
      <c r="H71" s="54" t="s">
        <v>13</v>
      </c>
      <c r="I71" s="11"/>
      <c r="J71" s="11"/>
      <c r="K71" s="11"/>
      <c r="L71" s="11"/>
      <c r="M71" s="11"/>
      <c r="N71" s="11"/>
      <c r="O71" s="11"/>
      <c r="P71" s="11"/>
      <c r="Q71" s="11"/>
      <c r="S71" s="11"/>
      <c r="T71" s="11"/>
      <c r="U71" s="11"/>
    </row>
    <row r="72" spans="1:27">
      <c r="A72" s="54" t="s">
        <v>0</v>
      </c>
      <c r="B72" s="54" t="s">
        <v>15</v>
      </c>
      <c r="C72" s="54" t="s">
        <v>16</v>
      </c>
      <c r="D72" s="54" t="s">
        <v>17</v>
      </c>
      <c r="E72" s="54" t="s">
        <v>18</v>
      </c>
      <c r="F72" s="54" t="s">
        <v>19</v>
      </c>
      <c r="G72" s="54" t="s">
        <v>36</v>
      </c>
      <c r="H72" s="54" t="s">
        <v>21</v>
      </c>
      <c r="I72" s="54" t="s">
        <v>22</v>
      </c>
      <c r="J72" s="54" t="s">
        <v>23</v>
      </c>
      <c r="K72" s="54" t="s">
        <v>24</v>
      </c>
      <c r="L72" s="54" t="s">
        <v>5</v>
      </c>
      <c r="M72" s="54" t="s">
        <v>6</v>
      </c>
      <c r="N72" s="54" t="s">
        <v>7</v>
      </c>
      <c r="P72" s="11"/>
      <c r="Q72" s="11"/>
      <c r="R72" s="11"/>
      <c r="T72" s="11"/>
      <c r="U72" s="11"/>
      <c r="V72" s="11"/>
    </row>
    <row r="73" spans="1:27">
      <c r="A73" s="28">
        <v>41369</v>
      </c>
      <c r="B73" s="13">
        <v>0</v>
      </c>
      <c r="C73" s="13">
        <v>0</v>
      </c>
      <c r="D73" s="13">
        <v>1</v>
      </c>
      <c r="E73" s="13">
        <v>0</v>
      </c>
      <c r="F73" s="13">
        <v>2</v>
      </c>
      <c r="G73" s="13">
        <v>1</v>
      </c>
      <c r="H73" s="10">
        <v>3</v>
      </c>
      <c r="I73" s="13">
        <v>1</v>
      </c>
      <c r="J73" s="13"/>
      <c r="K73" s="13"/>
      <c r="L73" s="16"/>
      <c r="M73" s="11" t="s">
        <v>67</v>
      </c>
      <c r="N73" s="62"/>
      <c r="P73" s="11"/>
      <c r="Q73" s="11"/>
      <c r="R73" s="11"/>
      <c r="T73" s="11"/>
      <c r="U73" s="11"/>
      <c r="V73" s="11"/>
    </row>
    <row r="74" spans="1:27">
      <c r="A74" s="8">
        <v>41372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0"/>
      <c r="I74" s="13"/>
      <c r="J74" s="13"/>
      <c r="K74" s="13"/>
      <c r="L74" s="16"/>
      <c r="M74" s="21" t="s">
        <v>70</v>
      </c>
      <c r="N74" s="16"/>
      <c r="P74" s="137">
        <f>AVERAGE(B73:E87)</f>
        <v>0.18333333333333332</v>
      </c>
      <c r="Q74" s="137">
        <f>AVERAGE(F73:G87)</f>
        <v>0.7</v>
      </c>
      <c r="R74" s="11"/>
      <c r="T74" s="11"/>
      <c r="U74" s="11"/>
      <c r="V74" s="11"/>
    </row>
    <row r="75" spans="1:27">
      <c r="A75" s="7">
        <v>41381</v>
      </c>
      <c r="B75" s="13">
        <v>2</v>
      </c>
      <c r="C75" s="13">
        <v>0</v>
      </c>
      <c r="D75" s="13">
        <v>0</v>
      </c>
      <c r="E75" s="13">
        <v>0</v>
      </c>
      <c r="F75" s="13">
        <v>2</v>
      </c>
      <c r="G75" s="13">
        <v>3</v>
      </c>
      <c r="H75" s="10">
        <v>6</v>
      </c>
      <c r="I75" s="13">
        <v>1</v>
      </c>
      <c r="J75" s="13"/>
      <c r="K75" s="13"/>
      <c r="L75" s="16"/>
      <c r="M75" s="13" t="s">
        <v>68</v>
      </c>
      <c r="N75" s="16"/>
      <c r="P75" s="11"/>
      <c r="Q75" s="11"/>
      <c r="R75" s="11"/>
      <c r="T75" s="11"/>
      <c r="U75" s="11"/>
      <c r="V75" s="11"/>
    </row>
    <row r="76" spans="1:27">
      <c r="A76" s="8">
        <v>41388</v>
      </c>
      <c r="B76" s="13">
        <v>0</v>
      </c>
      <c r="C76" s="13">
        <v>0</v>
      </c>
      <c r="D76" s="13">
        <v>0</v>
      </c>
      <c r="E76" s="13">
        <v>0</v>
      </c>
      <c r="F76" s="13">
        <v>1</v>
      </c>
      <c r="G76" s="13">
        <v>1</v>
      </c>
      <c r="H76" s="10">
        <v>1</v>
      </c>
      <c r="I76" s="13">
        <v>1</v>
      </c>
      <c r="J76" s="13"/>
      <c r="K76" s="13"/>
      <c r="L76" s="16"/>
      <c r="M76" s="11" t="s">
        <v>77</v>
      </c>
      <c r="N76" s="16"/>
      <c r="P76" s="11"/>
      <c r="Q76" s="11"/>
      <c r="R76" s="11"/>
      <c r="T76" s="11"/>
      <c r="U76" s="11"/>
      <c r="V76" s="11"/>
    </row>
    <row r="77" spans="1:27">
      <c r="A77" s="8">
        <v>41395</v>
      </c>
      <c r="B77" s="13">
        <v>0</v>
      </c>
      <c r="C77" s="13">
        <v>1</v>
      </c>
      <c r="D77" s="13">
        <v>0</v>
      </c>
      <c r="E77" s="13">
        <v>0</v>
      </c>
      <c r="F77" s="13">
        <v>0</v>
      </c>
      <c r="G77" s="13">
        <v>0</v>
      </c>
      <c r="H77" s="10"/>
      <c r="I77" s="13">
        <v>1</v>
      </c>
      <c r="J77" s="13"/>
      <c r="K77" s="13"/>
      <c r="L77" s="16"/>
      <c r="M77" s="13" t="s">
        <v>84</v>
      </c>
      <c r="N77" s="16"/>
      <c r="P77" s="11"/>
      <c r="Q77" s="11"/>
      <c r="R77" s="11"/>
      <c r="T77" s="11"/>
      <c r="U77" s="11"/>
      <c r="V77" s="11"/>
    </row>
    <row r="78" spans="1:27">
      <c r="A78" s="8">
        <v>41404</v>
      </c>
      <c r="B78" s="13">
        <v>0</v>
      </c>
      <c r="C78" s="13">
        <v>0</v>
      </c>
      <c r="D78" s="13">
        <v>0</v>
      </c>
      <c r="E78" s="13">
        <v>1</v>
      </c>
      <c r="F78" s="13">
        <v>1</v>
      </c>
      <c r="G78" s="13">
        <v>1</v>
      </c>
      <c r="H78" s="10">
        <v>2</v>
      </c>
      <c r="I78" s="13">
        <v>1</v>
      </c>
      <c r="J78" s="13"/>
      <c r="K78" s="13"/>
      <c r="L78" s="16"/>
      <c r="M78" s="13" t="s">
        <v>82</v>
      </c>
      <c r="N78" s="16" t="s">
        <v>74</v>
      </c>
      <c r="P78" s="11"/>
      <c r="Q78" s="11"/>
      <c r="R78" s="11"/>
      <c r="T78" s="11"/>
      <c r="U78" s="11"/>
      <c r="V78" s="11"/>
      <c r="W78" s="11"/>
      <c r="X78" s="11"/>
      <c r="Y78" s="11"/>
      <c r="Z78" s="11"/>
      <c r="AA78" s="11"/>
    </row>
    <row r="79" spans="1:27">
      <c r="A79" s="8">
        <v>41407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0"/>
      <c r="I79" s="13"/>
      <c r="J79" s="13"/>
      <c r="K79" s="13"/>
      <c r="L79" s="16"/>
      <c r="M79" s="10" t="s">
        <v>88</v>
      </c>
      <c r="N79" s="16"/>
      <c r="P79" s="11"/>
      <c r="Q79" s="11"/>
      <c r="R79" s="11"/>
      <c r="T79" s="11"/>
      <c r="U79" s="11"/>
      <c r="V79" s="11"/>
      <c r="W79" s="11"/>
      <c r="X79" s="11"/>
      <c r="Y79" s="11"/>
      <c r="Z79" s="11"/>
      <c r="AA79" s="11"/>
    </row>
    <row r="80" spans="1:27">
      <c r="A80" s="8">
        <v>41416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0"/>
      <c r="I80" s="13"/>
      <c r="J80" s="13"/>
      <c r="K80" s="13"/>
      <c r="L80" s="16"/>
      <c r="M80" s="2" t="s">
        <v>85</v>
      </c>
      <c r="N80" s="16"/>
      <c r="P80" s="11"/>
      <c r="Q80" s="11"/>
      <c r="R80" s="11"/>
    </row>
    <row r="81" spans="1:24">
      <c r="A81" s="8">
        <v>41417</v>
      </c>
      <c r="B81" s="13">
        <v>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0">
        <v>1</v>
      </c>
      <c r="I81" s="13"/>
      <c r="J81" s="13"/>
      <c r="K81" s="13"/>
      <c r="L81" s="16"/>
      <c r="M81" s="2" t="s">
        <v>143</v>
      </c>
      <c r="N81" s="16"/>
      <c r="P81" s="11"/>
      <c r="Q81" s="11"/>
      <c r="R81" s="11"/>
    </row>
    <row r="82" spans="1:24">
      <c r="A82" s="8">
        <v>41424</v>
      </c>
      <c r="B82" s="13">
        <v>0</v>
      </c>
      <c r="C82" s="13">
        <v>0</v>
      </c>
      <c r="D82" s="13">
        <v>0</v>
      </c>
      <c r="E82" s="13">
        <v>0</v>
      </c>
      <c r="F82" s="13">
        <v>2</v>
      </c>
      <c r="G82" s="13">
        <v>1</v>
      </c>
      <c r="H82" s="10">
        <v>3</v>
      </c>
      <c r="I82" s="13"/>
      <c r="J82" s="13"/>
      <c r="K82" s="13"/>
      <c r="L82" s="16"/>
      <c r="M82" s="10" t="s">
        <v>140</v>
      </c>
      <c r="N82" s="16"/>
      <c r="P82" s="11"/>
      <c r="Q82" s="11"/>
      <c r="R82" s="11"/>
    </row>
    <row r="83" spans="1:24">
      <c r="A83" s="8">
        <v>41432</v>
      </c>
      <c r="B83" s="13">
        <v>0</v>
      </c>
      <c r="C83" s="13">
        <v>0</v>
      </c>
      <c r="D83" s="13">
        <v>0</v>
      </c>
      <c r="E83" s="13">
        <v>1</v>
      </c>
      <c r="F83" s="13">
        <v>0</v>
      </c>
      <c r="G83" s="13">
        <v>0</v>
      </c>
      <c r="H83" s="10"/>
      <c r="I83" s="13"/>
      <c r="J83" s="13"/>
      <c r="K83" s="13">
        <v>1</v>
      </c>
      <c r="L83" s="16"/>
      <c r="M83" s="10" t="s">
        <v>135</v>
      </c>
      <c r="N83" s="16"/>
      <c r="P83" s="11"/>
      <c r="Q83" s="11"/>
      <c r="R83" s="11"/>
    </row>
    <row r="84" spans="1:24">
      <c r="A84" s="8">
        <v>41439</v>
      </c>
      <c r="B84" s="13">
        <v>0</v>
      </c>
      <c r="C84" s="13">
        <v>2</v>
      </c>
      <c r="D84" s="13">
        <v>0</v>
      </c>
      <c r="E84" s="13">
        <v>1</v>
      </c>
      <c r="F84" s="13">
        <v>3</v>
      </c>
      <c r="G84" s="13">
        <v>1</v>
      </c>
      <c r="H84" s="10">
        <v>4</v>
      </c>
      <c r="I84" s="13"/>
      <c r="J84" s="13"/>
      <c r="K84" s="13">
        <v>3</v>
      </c>
      <c r="L84" s="16"/>
      <c r="M84" s="11" t="s">
        <v>123</v>
      </c>
      <c r="N84" s="16" t="s">
        <v>126</v>
      </c>
      <c r="P84" s="11"/>
      <c r="Q84" s="11"/>
      <c r="R84" s="11"/>
    </row>
    <row r="85" spans="1:24">
      <c r="A85" s="8">
        <v>41447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L85" s="39"/>
      <c r="M85" s="3" t="s">
        <v>133</v>
      </c>
      <c r="P85" s="11"/>
      <c r="Q85" s="11"/>
      <c r="R85" s="11"/>
    </row>
    <row r="86" spans="1:24">
      <c r="A86" s="7">
        <v>41449</v>
      </c>
      <c r="B86" s="11">
        <v>0</v>
      </c>
      <c r="C86" s="11">
        <v>0</v>
      </c>
      <c r="D86" s="11">
        <v>0</v>
      </c>
      <c r="E86" s="11">
        <v>1</v>
      </c>
      <c r="F86" s="11">
        <v>1</v>
      </c>
      <c r="G86" s="11">
        <v>1</v>
      </c>
      <c r="H86" s="11">
        <v>2</v>
      </c>
      <c r="L86" s="39"/>
      <c r="M86" s="11" t="s">
        <v>117</v>
      </c>
      <c r="N86" s="2" t="s">
        <v>120</v>
      </c>
      <c r="P86" s="11"/>
      <c r="Q86" s="11"/>
      <c r="R86" s="11"/>
    </row>
    <row r="87" spans="1:24" ht="13.5" thickBot="1">
      <c r="A87" s="6">
        <v>41449</v>
      </c>
      <c r="B87" s="98">
        <v>0</v>
      </c>
      <c r="C87" s="98">
        <v>0</v>
      </c>
      <c r="D87" s="98">
        <v>0</v>
      </c>
      <c r="E87" s="98">
        <v>0</v>
      </c>
      <c r="F87" s="98">
        <v>0</v>
      </c>
      <c r="G87" s="98">
        <v>0</v>
      </c>
      <c r="H87" s="14"/>
      <c r="I87" s="14"/>
      <c r="J87" s="14"/>
      <c r="K87" s="14"/>
      <c r="L87" s="20"/>
      <c r="M87" s="78" t="s">
        <v>113</v>
      </c>
      <c r="N87" s="14" t="s">
        <v>114</v>
      </c>
      <c r="O87" s="11"/>
      <c r="P87" s="11"/>
      <c r="Q87" s="11"/>
    </row>
    <row r="88" spans="1:24">
      <c r="B88" s="2">
        <f>COUNT(B73:G87)</f>
        <v>90</v>
      </c>
      <c r="H88" s="2">
        <f>COUNT(H73:H87)</f>
        <v>8</v>
      </c>
      <c r="I88" s="2">
        <f t="shared" ref="I88:K88" si="3">COUNT(I73:I87)</f>
        <v>5</v>
      </c>
      <c r="J88" s="2">
        <f t="shared" si="3"/>
        <v>0</v>
      </c>
      <c r="K88" s="2">
        <f t="shared" si="3"/>
        <v>2</v>
      </c>
      <c r="L88" s="2">
        <f>SUM(H73:J87)</f>
        <v>27</v>
      </c>
      <c r="O88" s="11"/>
      <c r="P88" s="11"/>
      <c r="Q88" s="11"/>
    </row>
    <row r="89" spans="1:24">
      <c r="A89" s="1" t="s">
        <v>37</v>
      </c>
      <c r="B89" s="54" t="s">
        <v>10</v>
      </c>
      <c r="C89" s="55" t="s">
        <v>10</v>
      </c>
      <c r="D89" s="54" t="s">
        <v>10</v>
      </c>
      <c r="E89" s="54" t="s">
        <v>10</v>
      </c>
      <c r="F89" s="55" t="s">
        <v>10</v>
      </c>
      <c r="G89" s="54" t="s">
        <v>10</v>
      </c>
      <c r="H89" s="55" t="s">
        <v>10</v>
      </c>
      <c r="I89" s="55" t="s">
        <v>10</v>
      </c>
      <c r="J89" s="55" t="s">
        <v>10</v>
      </c>
      <c r="K89" s="55" t="s">
        <v>10</v>
      </c>
      <c r="L89" s="55" t="s">
        <v>10</v>
      </c>
      <c r="M89" s="55" t="s">
        <v>10</v>
      </c>
      <c r="N89" s="55" t="s">
        <v>10</v>
      </c>
      <c r="O89" s="55" t="s">
        <v>13</v>
      </c>
      <c r="P89" s="11"/>
      <c r="Q89" s="11"/>
      <c r="R89" s="11"/>
      <c r="S89" s="11"/>
      <c r="T89" s="11"/>
      <c r="V89" s="11"/>
      <c r="W89" s="11"/>
      <c r="X89" s="11"/>
    </row>
    <row r="90" spans="1:24">
      <c r="A90" s="56" t="s">
        <v>0</v>
      </c>
      <c r="B90" s="56" t="s">
        <v>15</v>
      </c>
      <c r="C90" s="56" t="s">
        <v>16</v>
      </c>
      <c r="D90" s="57" t="s">
        <v>19</v>
      </c>
      <c r="E90" s="55" t="s">
        <v>15</v>
      </c>
      <c r="F90" s="55" t="s">
        <v>16</v>
      </c>
      <c r="G90" s="54" t="s">
        <v>17</v>
      </c>
      <c r="H90" s="55" t="s">
        <v>18</v>
      </c>
      <c r="I90" s="55" t="s">
        <v>20</v>
      </c>
      <c r="J90" s="55" t="s">
        <v>38</v>
      </c>
      <c r="K90" s="55" t="s">
        <v>39</v>
      </c>
      <c r="L90" s="55" t="s">
        <v>40</v>
      </c>
      <c r="M90" s="55" t="s">
        <v>19</v>
      </c>
      <c r="N90" s="55" t="s">
        <v>21</v>
      </c>
      <c r="O90" s="55" t="s">
        <v>22</v>
      </c>
      <c r="P90" s="56" t="s">
        <v>23</v>
      </c>
      <c r="Q90" s="56" t="s">
        <v>24</v>
      </c>
      <c r="R90" s="56" t="s">
        <v>5</v>
      </c>
      <c r="S90" s="56" t="s">
        <v>6</v>
      </c>
      <c r="T90" s="56" t="s">
        <v>7</v>
      </c>
      <c r="V90" s="11"/>
      <c r="W90" s="11"/>
      <c r="X90" s="11"/>
    </row>
    <row r="91" spans="1:24" s="25" customFormat="1">
      <c r="A91" s="115">
        <v>41365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109"/>
      <c r="O91" s="9"/>
      <c r="P91" s="9"/>
      <c r="Q91" s="9"/>
      <c r="R91" s="9"/>
      <c r="S91" s="9" t="s">
        <v>64</v>
      </c>
      <c r="T91" s="9"/>
      <c r="V91" s="26"/>
      <c r="W91" s="26"/>
      <c r="X91" s="26"/>
    </row>
    <row r="92" spans="1:24">
      <c r="A92" s="28">
        <v>41366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0">
        <v>0</v>
      </c>
      <c r="M92" s="80">
        <v>0</v>
      </c>
      <c r="N92" s="12"/>
      <c r="O92" s="29"/>
      <c r="P92" s="29"/>
      <c r="Q92" s="29"/>
      <c r="R92" s="29"/>
      <c r="S92" s="12" t="s">
        <v>63</v>
      </c>
      <c r="T92" s="18"/>
      <c r="V92" s="11"/>
      <c r="W92" s="11"/>
      <c r="X92" s="11"/>
    </row>
    <row r="93" spans="1:24">
      <c r="A93" s="28">
        <v>41373</v>
      </c>
      <c r="B93" s="60">
        <v>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10"/>
      <c r="O93" s="13"/>
      <c r="P93" s="13"/>
      <c r="Q93" s="13"/>
      <c r="R93" s="13"/>
      <c r="S93" s="95" t="s">
        <v>61</v>
      </c>
      <c r="T93" s="16"/>
      <c r="V93" s="11"/>
      <c r="W93" s="11"/>
      <c r="X93" s="11"/>
    </row>
    <row r="94" spans="1:24">
      <c r="A94" s="8">
        <v>41374</v>
      </c>
      <c r="B94" s="81">
        <v>0</v>
      </c>
      <c r="C94" s="81">
        <v>0</v>
      </c>
      <c r="D94" s="81">
        <v>0</v>
      </c>
      <c r="E94" s="81">
        <v>0</v>
      </c>
      <c r="F94" s="81">
        <v>0</v>
      </c>
      <c r="G94" s="81">
        <v>0</v>
      </c>
      <c r="H94" s="81">
        <v>0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10"/>
      <c r="O94" s="13"/>
      <c r="P94" s="13"/>
      <c r="Q94" s="13"/>
      <c r="R94" s="13"/>
      <c r="S94" s="95" t="s">
        <v>59</v>
      </c>
      <c r="T94" s="16"/>
      <c r="V94" s="11"/>
      <c r="W94" s="11"/>
      <c r="X94" s="11"/>
    </row>
    <row r="95" spans="1:24">
      <c r="A95" s="7">
        <v>41381</v>
      </c>
      <c r="B95" s="60">
        <v>0</v>
      </c>
      <c r="C95" s="60">
        <v>0</v>
      </c>
      <c r="D95" s="73">
        <v>1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1</v>
      </c>
      <c r="N95" s="10">
        <v>1</v>
      </c>
      <c r="O95" s="13">
        <v>1</v>
      </c>
      <c r="P95" s="13"/>
      <c r="Q95" s="13"/>
      <c r="R95" s="13"/>
      <c r="S95" s="13" t="s">
        <v>68</v>
      </c>
      <c r="T95" s="16" t="s">
        <v>69</v>
      </c>
      <c r="V95" s="11"/>
      <c r="W95" s="11"/>
    </row>
    <row r="96" spans="1:24">
      <c r="A96" s="7">
        <v>41382</v>
      </c>
      <c r="B96" s="60">
        <v>0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10"/>
      <c r="O96" s="13"/>
      <c r="P96" s="13"/>
      <c r="Q96" s="13"/>
      <c r="R96" s="13"/>
      <c r="S96" s="95" t="s">
        <v>72</v>
      </c>
      <c r="T96" s="16"/>
      <c r="V96" s="11"/>
      <c r="W96" s="11"/>
    </row>
    <row r="97" spans="1:24">
      <c r="A97" s="8">
        <v>41388</v>
      </c>
      <c r="B97" s="60">
        <v>0</v>
      </c>
      <c r="C97" s="60">
        <v>1</v>
      </c>
      <c r="D97" s="60">
        <v>1</v>
      </c>
      <c r="E97" s="60">
        <v>1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1</v>
      </c>
      <c r="N97" s="10">
        <v>3</v>
      </c>
      <c r="O97" s="13">
        <v>1</v>
      </c>
      <c r="P97" s="13"/>
      <c r="Q97" s="13"/>
      <c r="R97" s="13"/>
      <c r="S97" s="13" t="s">
        <v>77</v>
      </c>
      <c r="T97" s="16"/>
      <c r="V97" s="11"/>
      <c r="W97" s="11"/>
    </row>
    <row r="98" spans="1:24">
      <c r="A98" s="8">
        <v>41390</v>
      </c>
      <c r="B98" s="60">
        <v>0</v>
      </c>
      <c r="C98" s="60">
        <v>0</v>
      </c>
      <c r="D98" s="60">
        <v>0</v>
      </c>
      <c r="E98" s="60">
        <v>0</v>
      </c>
      <c r="F98" s="60">
        <v>0</v>
      </c>
      <c r="G98" s="60">
        <v>1</v>
      </c>
      <c r="H98" s="60">
        <v>2</v>
      </c>
      <c r="I98" s="60">
        <v>0</v>
      </c>
      <c r="J98" s="60">
        <v>0</v>
      </c>
      <c r="K98" s="60">
        <v>0</v>
      </c>
      <c r="L98" s="60">
        <v>0</v>
      </c>
      <c r="M98" s="60">
        <v>1</v>
      </c>
      <c r="N98" s="10">
        <v>2</v>
      </c>
      <c r="O98" s="13">
        <v>2</v>
      </c>
      <c r="P98" s="13"/>
      <c r="Q98" s="13"/>
      <c r="R98" s="13"/>
      <c r="S98" s="95" t="s">
        <v>76</v>
      </c>
      <c r="T98" s="16" t="s">
        <v>69</v>
      </c>
      <c r="V98" s="11"/>
      <c r="W98" s="11"/>
      <c r="X98" s="11"/>
    </row>
    <row r="99" spans="1:24">
      <c r="A99" s="8">
        <v>41393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10"/>
      <c r="O99" s="13"/>
      <c r="P99" s="13"/>
      <c r="Q99" s="13"/>
      <c r="R99" s="13"/>
      <c r="S99" s="2" t="s">
        <v>80</v>
      </c>
      <c r="T99" s="16"/>
      <c r="V99" s="11"/>
      <c r="W99" s="11"/>
      <c r="X99" s="11"/>
    </row>
    <row r="100" spans="1:24">
      <c r="A100" s="8">
        <v>41397</v>
      </c>
      <c r="B100" s="60">
        <v>0</v>
      </c>
      <c r="C100" s="60">
        <v>0</v>
      </c>
      <c r="D100" s="60">
        <v>1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10"/>
      <c r="O100" s="13">
        <v>1</v>
      </c>
      <c r="P100" s="13"/>
      <c r="Q100" s="13"/>
      <c r="R100" s="13"/>
      <c r="S100" s="95" t="s">
        <v>73</v>
      </c>
      <c r="T100" s="16" t="s">
        <v>74</v>
      </c>
      <c r="V100" s="11"/>
      <c r="W100" s="11"/>
      <c r="X100" s="11"/>
    </row>
    <row r="101" spans="1:24">
      <c r="A101" s="8">
        <v>41402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10"/>
      <c r="O101" s="13"/>
      <c r="P101" s="13"/>
      <c r="Q101" s="13"/>
      <c r="R101" s="13"/>
      <c r="S101" s="95" t="s">
        <v>81</v>
      </c>
      <c r="T101" s="16"/>
      <c r="V101" s="11"/>
      <c r="W101" s="11"/>
      <c r="X101" s="11"/>
    </row>
    <row r="102" spans="1:24">
      <c r="A102" s="8">
        <v>41403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10"/>
      <c r="O102" s="13"/>
      <c r="P102" s="13"/>
      <c r="Q102" s="13"/>
      <c r="R102" s="13"/>
      <c r="S102" s="13" t="s">
        <v>96</v>
      </c>
      <c r="T102" s="16"/>
      <c r="V102" s="11"/>
      <c r="W102" s="11"/>
      <c r="X102" s="11"/>
    </row>
    <row r="103" spans="1:24">
      <c r="A103" s="8">
        <v>41409</v>
      </c>
      <c r="B103" s="60">
        <v>0</v>
      </c>
      <c r="C103" s="60">
        <v>0</v>
      </c>
      <c r="D103" s="60">
        <v>1</v>
      </c>
      <c r="E103" s="60">
        <v>0</v>
      </c>
      <c r="F103" s="60">
        <v>0</v>
      </c>
      <c r="G103" s="60">
        <v>1</v>
      </c>
      <c r="H103" s="60">
        <v>0</v>
      </c>
      <c r="I103" s="60">
        <v>1</v>
      </c>
      <c r="J103" s="60">
        <v>0</v>
      </c>
      <c r="K103" s="60">
        <v>0</v>
      </c>
      <c r="L103" s="60">
        <v>0</v>
      </c>
      <c r="M103" s="60">
        <v>0</v>
      </c>
      <c r="N103" s="10"/>
      <c r="O103" s="13">
        <v>3</v>
      </c>
      <c r="P103" s="13"/>
      <c r="Q103" s="13"/>
      <c r="R103" s="13"/>
      <c r="S103" s="95" t="s">
        <v>131</v>
      </c>
      <c r="T103" s="16" t="s">
        <v>74</v>
      </c>
      <c r="V103" s="11"/>
      <c r="W103" s="11"/>
      <c r="X103" s="11"/>
    </row>
    <row r="104" spans="1:24">
      <c r="A104" s="8">
        <v>41417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3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1</v>
      </c>
      <c r="N104" s="10"/>
      <c r="O104" s="13">
        <v>3</v>
      </c>
      <c r="P104" s="13"/>
      <c r="Q104" s="13"/>
      <c r="R104" s="13"/>
      <c r="S104" s="95" t="s">
        <v>143</v>
      </c>
      <c r="T104" s="16" t="s">
        <v>144</v>
      </c>
      <c r="V104" s="11"/>
      <c r="W104" s="11"/>
      <c r="X104" s="11"/>
    </row>
    <row r="105" spans="1:24">
      <c r="A105" s="8">
        <v>41418</v>
      </c>
      <c r="B105" s="60">
        <v>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10"/>
      <c r="O105" s="13"/>
      <c r="P105" s="13"/>
      <c r="Q105" s="13"/>
      <c r="R105" s="13"/>
      <c r="S105" s="95" t="s">
        <v>154</v>
      </c>
      <c r="T105" s="16"/>
      <c r="V105" s="11"/>
      <c r="W105" s="11"/>
      <c r="X105" s="11"/>
    </row>
    <row r="106" spans="1:24">
      <c r="A106" s="8">
        <v>41424</v>
      </c>
      <c r="B106" s="60">
        <v>0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1</v>
      </c>
      <c r="N106" s="10"/>
      <c r="O106" s="13"/>
      <c r="P106" s="13">
        <v>1</v>
      </c>
      <c r="Q106" s="13"/>
      <c r="R106" s="13"/>
      <c r="S106" s="95" t="s">
        <v>140</v>
      </c>
      <c r="T106" s="16"/>
      <c r="V106" s="11"/>
      <c r="W106" s="11"/>
      <c r="X106" s="11"/>
    </row>
    <row r="107" spans="1:24">
      <c r="A107" s="8">
        <v>41425</v>
      </c>
      <c r="B107" s="60">
        <v>0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3</v>
      </c>
      <c r="J107" s="60">
        <v>0</v>
      </c>
      <c r="K107" s="60">
        <v>0</v>
      </c>
      <c r="L107" s="60">
        <v>0</v>
      </c>
      <c r="M107" s="60">
        <v>0</v>
      </c>
      <c r="N107" s="10">
        <v>3</v>
      </c>
      <c r="O107" s="13"/>
      <c r="P107" s="13"/>
      <c r="Q107" s="13"/>
      <c r="R107" s="13"/>
      <c r="S107" s="95" t="s">
        <v>138</v>
      </c>
      <c r="T107" s="16"/>
      <c r="V107" s="11"/>
      <c r="W107" s="11"/>
      <c r="X107" s="11"/>
    </row>
    <row r="108" spans="1:24">
      <c r="A108" s="8">
        <v>41431</v>
      </c>
      <c r="B108" s="60">
        <v>0</v>
      </c>
      <c r="C108" s="60">
        <v>2</v>
      </c>
      <c r="D108" s="60">
        <v>3</v>
      </c>
      <c r="E108" s="60">
        <v>0</v>
      </c>
      <c r="F108" s="60">
        <v>0</v>
      </c>
      <c r="G108" s="60">
        <v>0</v>
      </c>
      <c r="H108" s="60">
        <v>0</v>
      </c>
      <c r="I108" s="60">
        <v>1</v>
      </c>
      <c r="J108" s="60">
        <v>0</v>
      </c>
      <c r="K108" s="60">
        <v>0</v>
      </c>
      <c r="L108" s="60">
        <v>0</v>
      </c>
      <c r="M108" s="60">
        <v>0</v>
      </c>
      <c r="N108" s="10">
        <v>2</v>
      </c>
      <c r="O108" s="13">
        <v>2</v>
      </c>
      <c r="P108" s="13">
        <v>1</v>
      </c>
      <c r="Q108" s="13">
        <v>1</v>
      </c>
      <c r="R108" s="13"/>
      <c r="S108" s="95" t="s">
        <v>108</v>
      </c>
      <c r="T108" s="16" t="s">
        <v>111</v>
      </c>
      <c r="V108" s="11"/>
      <c r="W108" s="11"/>
      <c r="X108" s="11"/>
    </row>
    <row r="109" spans="1:24">
      <c r="A109" s="8">
        <v>41432</v>
      </c>
      <c r="B109" s="60">
        <v>0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10"/>
      <c r="O109" s="13"/>
      <c r="P109" s="13"/>
      <c r="Q109" s="13"/>
      <c r="R109" s="13"/>
      <c r="S109" s="95" t="s">
        <v>135</v>
      </c>
      <c r="T109" s="16"/>
      <c r="V109" s="11"/>
      <c r="W109" s="11"/>
      <c r="X109" s="11"/>
    </row>
    <row r="110" spans="1:24">
      <c r="A110" s="8">
        <v>41437</v>
      </c>
      <c r="B110" s="60">
        <v>0</v>
      </c>
      <c r="C110" s="60">
        <v>0</v>
      </c>
      <c r="D110" s="60">
        <v>0</v>
      </c>
      <c r="E110" s="90">
        <v>1</v>
      </c>
      <c r="F110" s="60">
        <v>0</v>
      </c>
      <c r="G110" s="60">
        <v>1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1</v>
      </c>
      <c r="N110" s="10">
        <v>3</v>
      </c>
      <c r="O110" s="13"/>
      <c r="P110" s="13"/>
      <c r="Q110" s="13"/>
      <c r="R110" s="13"/>
      <c r="S110" s="2" t="s">
        <v>103</v>
      </c>
      <c r="T110" s="16"/>
      <c r="V110" s="11"/>
      <c r="W110" s="11"/>
      <c r="X110" s="11"/>
    </row>
    <row r="111" spans="1:24">
      <c r="A111" s="8">
        <v>41439</v>
      </c>
      <c r="B111" s="79">
        <v>0</v>
      </c>
      <c r="C111" s="79">
        <v>0</v>
      </c>
      <c r="D111" s="79">
        <v>1</v>
      </c>
      <c r="E111" s="79">
        <v>0</v>
      </c>
      <c r="F111" s="79">
        <v>0</v>
      </c>
      <c r="G111" s="79">
        <v>1</v>
      </c>
      <c r="H111" s="79">
        <v>0</v>
      </c>
      <c r="I111" s="79">
        <v>1</v>
      </c>
      <c r="J111" s="79">
        <v>0</v>
      </c>
      <c r="K111" s="79">
        <v>0</v>
      </c>
      <c r="L111" s="79">
        <v>0</v>
      </c>
      <c r="M111" s="79">
        <v>0</v>
      </c>
      <c r="N111" s="10">
        <v>1</v>
      </c>
      <c r="O111" s="13">
        <v>1</v>
      </c>
      <c r="P111" s="13"/>
      <c r="Q111" s="13">
        <v>1</v>
      </c>
      <c r="R111" s="13"/>
      <c r="S111" s="11" t="s">
        <v>123</v>
      </c>
      <c r="T111" s="16" t="s">
        <v>127</v>
      </c>
      <c r="V111" s="11"/>
      <c r="W111" s="11"/>
      <c r="X111" s="11"/>
    </row>
    <row r="112" spans="1:24">
      <c r="A112" s="8">
        <v>41445</v>
      </c>
      <c r="B112" s="79">
        <v>0</v>
      </c>
      <c r="C112" s="79">
        <v>0</v>
      </c>
      <c r="D112" s="79">
        <v>0</v>
      </c>
      <c r="E112" s="79">
        <v>0</v>
      </c>
      <c r="F112" s="79">
        <v>0</v>
      </c>
      <c r="G112" s="79">
        <v>0</v>
      </c>
      <c r="H112" s="79">
        <v>1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10">
        <v>1</v>
      </c>
      <c r="O112" s="13"/>
      <c r="P112" s="13"/>
      <c r="Q112" s="13"/>
      <c r="R112" s="13"/>
      <c r="S112" s="11" t="s">
        <v>146</v>
      </c>
      <c r="T112" s="16"/>
      <c r="V112" s="11"/>
      <c r="W112" s="11"/>
      <c r="X112" s="11"/>
    </row>
    <row r="113" spans="1:24">
      <c r="A113" s="8">
        <v>41447</v>
      </c>
      <c r="B113" s="60">
        <v>0</v>
      </c>
      <c r="C113" s="60">
        <v>0</v>
      </c>
      <c r="D113" s="73">
        <v>1</v>
      </c>
      <c r="E113" s="90">
        <v>0</v>
      </c>
      <c r="F113" s="90">
        <v>0</v>
      </c>
      <c r="G113" s="90">
        <v>0</v>
      </c>
      <c r="H113" s="90">
        <v>0</v>
      </c>
      <c r="I113" s="90">
        <v>0</v>
      </c>
      <c r="J113" s="90">
        <v>0</v>
      </c>
      <c r="K113" s="90">
        <v>0</v>
      </c>
      <c r="L113" s="90">
        <v>0</v>
      </c>
      <c r="M113" s="90">
        <v>0</v>
      </c>
      <c r="N113" s="10">
        <v>1</v>
      </c>
      <c r="O113" s="13"/>
      <c r="P113" s="13"/>
      <c r="Q113" s="13"/>
      <c r="R113" s="13"/>
      <c r="S113" s="13" t="s">
        <v>133</v>
      </c>
      <c r="T113" s="16"/>
      <c r="V113" s="11"/>
      <c r="W113" s="11"/>
      <c r="X113" s="11"/>
    </row>
    <row r="114" spans="1:24">
      <c r="A114" s="8">
        <v>41449</v>
      </c>
      <c r="B114" s="60">
        <v>0</v>
      </c>
      <c r="C114" s="60">
        <v>0</v>
      </c>
      <c r="D114" s="60">
        <v>3</v>
      </c>
      <c r="E114" s="60">
        <v>0</v>
      </c>
      <c r="F114" s="60">
        <v>0</v>
      </c>
      <c r="G114" s="60">
        <v>1</v>
      </c>
      <c r="H114" s="60">
        <v>2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10">
        <v>2</v>
      </c>
      <c r="O114" s="13">
        <v>1</v>
      </c>
      <c r="P114" s="13"/>
      <c r="Q114" s="13">
        <v>3</v>
      </c>
      <c r="R114" s="13"/>
      <c r="S114" s="11" t="s">
        <v>117</v>
      </c>
      <c r="T114" s="13" t="s">
        <v>121</v>
      </c>
      <c r="V114" s="11"/>
      <c r="W114" s="11"/>
      <c r="X114" s="11"/>
    </row>
    <row r="115" spans="1:24" ht="13.5" thickBot="1">
      <c r="A115" s="8">
        <v>41449</v>
      </c>
      <c r="B115" s="60">
        <v>0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10"/>
      <c r="O115" s="13"/>
      <c r="P115" s="13"/>
      <c r="Q115" s="13"/>
      <c r="R115" s="13"/>
      <c r="S115" s="78" t="s">
        <v>113</v>
      </c>
      <c r="T115" s="14" t="s">
        <v>114</v>
      </c>
      <c r="V115" s="11"/>
      <c r="W115" s="11"/>
      <c r="X115" s="11"/>
    </row>
    <row r="116" spans="1:24" ht="13.5" thickBot="1">
      <c r="A116" s="6">
        <v>41452</v>
      </c>
      <c r="B116" s="98">
        <v>0</v>
      </c>
      <c r="C116" s="98">
        <v>1</v>
      </c>
      <c r="D116" s="98">
        <v>1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14">
        <v>1</v>
      </c>
      <c r="O116" s="15">
        <v>1</v>
      </c>
      <c r="P116" s="15"/>
      <c r="Q116" s="15"/>
      <c r="R116" s="15"/>
      <c r="S116" s="15" t="s">
        <v>132</v>
      </c>
      <c r="T116" s="16" t="s">
        <v>74</v>
      </c>
      <c r="U116" s="24"/>
      <c r="V116" s="15"/>
      <c r="W116" s="11"/>
      <c r="X116" s="11"/>
    </row>
    <row r="117" spans="1:24">
      <c r="B117" s="2">
        <f>COUNT(B91:M116)</f>
        <v>312</v>
      </c>
      <c r="N117" s="2">
        <f>COUNT(N91:N116)</f>
        <v>11</v>
      </c>
      <c r="O117" s="2">
        <f t="shared" ref="O117:Q117" si="4">COUNT(O91:O116)</f>
        <v>10</v>
      </c>
      <c r="P117" s="2">
        <f t="shared" si="4"/>
        <v>2</v>
      </c>
      <c r="Q117" s="2">
        <f t="shared" si="4"/>
        <v>3</v>
      </c>
      <c r="R117" s="2">
        <f>SUM(N91:P116)</f>
        <v>38</v>
      </c>
    </row>
    <row r="118" spans="1:24">
      <c r="A118" s="27" t="s">
        <v>25</v>
      </c>
      <c r="O118" s="11"/>
      <c r="P118" s="11"/>
      <c r="Q118" s="11"/>
    </row>
    <row r="119" spans="1:24">
      <c r="A119" s="1" t="s">
        <v>41</v>
      </c>
      <c r="B119" s="54" t="s">
        <v>10</v>
      </c>
      <c r="C119" s="55" t="s">
        <v>10</v>
      </c>
      <c r="D119" s="54" t="s">
        <v>10</v>
      </c>
      <c r="E119" s="55" t="s">
        <v>10</v>
      </c>
      <c r="F119" s="54" t="s">
        <v>10</v>
      </c>
      <c r="G119" s="55" t="s">
        <v>10</v>
      </c>
      <c r="H119" s="54" t="s">
        <v>10</v>
      </c>
      <c r="I119" s="55" t="s">
        <v>10</v>
      </c>
      <c r="J119" s="54" t="s">
        <v>10</v>
      </c>
      <c r="K119" s="55" t="s">
        <v>13</v>
      </c>
      <c r="L119" s="11"/>
      <c r="M119" s="11"/>
      <c r="N119" s="11"/>
      <c r="O119" s="11"/>
      <c r="P119" s="11"/>
    </row>
    <row r="120" spans="1:24">
      <c r="A120" s="56" t="s">
        <v>0</v>
      </c>
      <c r="B120" s="56" t="s">
        <v>15</v>
      </c>
      <c r="C120" s="56" t="s">
        <v>16</v>
      </c>
      <c r="D120" s="56" t="s">
        <v>17</v>
      </c>
      <c r="E120" s="56" t="s">
        <v>18</v>
      </c>
      <c r="F120" s="56" t="s">
        <v>20</v>
      </c>
      <c r="G120" s="56" t="s">
        <v>38</v>
      </c>
      <c r="H120" s="56" t="s">
        <v>39</v>
      </c>
      <c r="I120" s="56" t="s">
        <v>19</v>
      </c>
      <c r="J120" s="56" t="s">
        <v>21</v>
      </c>
      <c r="K120" s="56" t="s">
        <v>22</v>
      </c>
      <c r="L120" s="54" t="s">
        <v>23</v>
      </c>
      <c r="M120" s="61" t="s">
        <v>24</v>
      </c>
      <c r="N120" s="54" t="s">
        <v>5</v>
      </c>
      <c r="O120" s="61" t="s">
        <v>6</v>
      </c>
      <c r="P120" s="54" t="s">
        <v>7</v>
      </c>
    </row>
    <row r="121" spans="1:24">
      <c r="A121" s="28">
        <v>41366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30"/>
      <c r="K121" s="30"/>
      <c r="L121" s="30"/>
      <c r="M121" s="30"/>
      <c r="N121" s="51"/>
      <c r="O121" s="12" t="s">
        <v>63</v>
      </c>
      <c r="P121" s="51"/>
    </row>
    <row r="122" spans="1:24">
      <c r="A122" s="8">
        <v>41374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0"/>
      <c r="K122" s="13"/>
      <c r="L122" s="13"/>
      <c r="M122" s="13"/>
      <c r="N122" s="16"/>
      <c r="O122" s="95" t="s">
        <v>59</v>
      </c>
      <c r="P122" s="16"/>
    </row>
    <row r="123" spans="1:24">
      <c r="A123" s="7">
        <v>41382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0"/>
      <c r="K123" s="13"/>
      <c r="L123" s="13"/>
      <c r="M123" s="13"/>
      <c r="N123" s="16"/>
      <c r="O123" s="95" t="s">
        <v>72</v>
      </c>
      <c r="P123" s="16"/>
    </row>
    <row r="124" spans="1:24">
      <c r="A124" s="8">
        <v>41387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0"/>
      <c r="K124" s="13"/>
      <c r="L124" s="13"/>
      <c r="M124" s="13"/>
      <c r="N124" s="16"/>
      <c r="O124" s="2" t="s">
        <v>89</v>
      </c>
      <c r="P124" s="16"/>
    </row>
    <row r="125" spans="1:24">
      <c r="A125" s="8">
        <v>41397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1</v>
      </c>
      <c r="J125" s="10">
        <v>1</v>
      </c>
      <c r="K125" s="13"/>
      <c r="L125" s="13"/>
      <c r="M125" s="13"/>
      <c r="N125" s="16"/>
      <c r="O125" s="95" t="s">
        <v>73</v>
      </c>
      <c r="P125" s="16"/>
    </row>
    <row r="126" spans="1:24">
      <c r="A126" s="8">
        <v>41402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0"/>
      <c r="K126" s="13"/>
      <c r="L126" s="13"/>
      <c r="M126" s="13"/>
      <c r="N126" s="16"/>
      <c r="O126" s="95" t="s">
        <v>81</v>
      </c>
      <c r="P126" s="16"/>
    </row>
    <row r="127" spans="1:24">
      <c r="A127" s="8">
        <v>41407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0"/>
      <c r="K127" s="13"/>
      <c r="L127" s="13"/>
      <c r="M127" s="13"/>
      <c r="N127" s="16"/>
      <c r="O127" s="13" t="s">
        <v>88</v>
      </c>
      <c r="P127" s="16"/>
    </row>
    <row r="128" spans="1:24">
      <c r="A128" s="8">
        <v>41416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0"/>
      <c r="K128" s="13"/>
      <c r="L128" s="13"/>
      <c r="M128" s="13"/>
      <c r="N128" s="16"/>
      <c r="O128" s="2" t="s">
        <v>85</v>
      </c>
      <c r="P128" s="16"/>
    </row>
    <row r="129" spans="1:25">
      <c r="A129" s="8">
        <v>41424</v>
      </c>
      <c r="B129" s="13">
        <v>1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0"/>
      <c r="K129" s="13"/>
      <c r="L129" s="13">
        <v>1</v>
      </c>
      <c r="M129" s="13"/>
      <c r="N129" s="16"/>
      <c r="O129" s="13" t="s">
        <v>140</v>
      </c>
      <c r="P129" s="16"/>
    </row>
    <row r="130" spans="1:25">
      <c r="A130" s="8">
        <v>41431</v>
      </c>
      <c r="B130" s="13">
        <v>1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0"/>
      <c r="K130" s="13"/>
      <c r="L130" s="13"/>
      <c r="M130" s="13">
        <v>1</v>
      </c>
      <c r="N130" s="16"/>
      <c r="O130" s="95" t="s">
        <v>108</v>
      </c>
      <c r="P130" s="16" t="s">
        <v>112</v>
      </c>
    </row>
    <row r="131" spans="1:25">
      <c r="A131" s="8">
        <v>41437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0"/>
      <c r="K131" s="13"/>
      <c r="L131" s="13"/>
      <c r="M131" s="13"/>
      <c r="N131" s="16"/>
      <c r="O131" s="2" t="s">
        <v>103</v>
      </c>
      <c r="P131" s="16"/>
    </row>
    <row r="132" spans="1:25">
      <c r="A132" s="8">
        <v>41445</v>
      </c>
      <c r="B132" s="11">
        <v>3</v>
      </c>
      <c r="C132" s="11">
        <v>0</v>
      </c>
      <c r="D132" s="11">
        <v>6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8</v>
      </c>
      <c r="K132" s="11"/>
      <c r="L132" s="11"/>
      <c r="M132" s="11">
        <v>1</v>
      </c>
      <c r="O132" s="2" t="s">
        <v>146</v>
      </c>
      <c r="P132" s="2" t="s">
        <v>147</v>
      </c>
    </row>
    <row r="133" spans="1:25" ht="13.5" thickBot="1">
      <c r="A133" s="7">
        <v>41449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O133" s="15" t="s">
        <v>117</v>
      </c>
    </row>
    <row r="134" spans="1:25" ht="13.5" thickBot="1">
      <c r="A134" s="6">
        <v>41449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/>
      <c r="K134" s="15"/>
      <c r="L134" s="15"/>
      <c r="M134" s="15"/>
      <c r="N134" s="17"/>
      <c r="O134" s="78" t="s">
        <v>113</v>
      </c>
      <c r="P134" s="14" t="s">
        <v>114</v>
      </c>
      <c r="Q134" s="16"/>
    </row>
    <row r="135" spans="1:25">
      <c r="A135" s="7"/>
      <c r="B135" s="13">
        <f>COUNT(B121:I134)</f>
        <v>112</v>
      </c>
      <c r="C135" s="13">
        <f>312+112</f>
        <v>424</v>
      </c>
      <c r="D135" s="13"/>
      <c r="E135" s="13"/>
      <c r="F135" s="13"/>
      <c r="G135" s="13"/>
      <c r="H135" s="13"/>
      <c r="I135" s="13"/>
      <c r="J135" s="87">
        <f>COUNT(J121:J134)</f>
        <v>2</v>
      </c>
      <c r="K135" s="87">
        <f t="shared" ref="K135:M135" si="5">COUNT(K121:K134)</f>
        <v>0</v>
      </c>
      <c r="L135" s="87">
        <f t="shared" si="5"/>
        <v>1</v>
      </c>
      <c r="M135" s="87">
        <f t="shared" si="5"/>
        <v>2</v>
      </c>
      <c r="N135" s="13">
        <f>SUM(J121:L134)</f>
        <v>10</v>
      </c>
      <c r="O135" s="13"/>
      <c r="P135" s="13"/>
      <c r="Q135" s="13"/>
    </row>
    <row r="136" spans="1:25">
      <c r="A136" s="7"/>
      <c r="B136" s="13"/>
      <c r="C136" s="13"/>
      <c r="D136" s="13"/>
      <c r="E136" s="13"/>
      <c r="F136" s="13"/>
      <c r="G136" s="13"/>
      <c r="H136" s="13"/>
      <c r="I136" s="13"/>
      <c r="J136" s="87"/>
      <c r="K136" s="87"/>
      <c r="L136" s="87"/>
      <c r="M136" s="87"/>
      <c r="N136" s="13"/>
      <c r="O136" s="13"/>
      <c r="P136" s="13"/>
      <c r="Q136" s="13"/>
    </row>
    <row r="137" spans="1:25">
      <c r="A137" s="27" t="s">
        <v>25</v>
      </c>
      <c r="O137" s="11"/>
      <c r="P137" s="11"/>
      <c r="Q137" s="11"/>
    </row>
    <row r="138" spans="1:25">
      <c r="A138" s="1" t="s">
        <v>30</v>
      </c>
      <c r="B138" s="54" t="s">
        <v>10</v>
      </c>
      <c r="C138" s="55" t="s">
        <v>10</v>
      </c>
      <c r="D138" s="54" t="s">
        <v>10</v>
      </c>
      <c r="E138" s="54" t="s">
        <v>10</v>
      </c>
      <c r="F138" s="55" t="s">
        <v>10</v>
      </c>
      <c r="G138" s="54" t="s">
        <v>10</v>
      </c>
      <c r="H138" s="55" t="s">
        <v>10</v>
      </c>
      <c r="I138" s="54" t="s">
        <v>10</v>
      </c>
      <c r="J138" s="54" t="s">
        <v>10</v>
      </c>
      <c r="K138" s="54" t="s">
        <v>10</v>
      </c>
      <c r="L138" s="54" t="s">
        <v>10</v>
      </c>
      <c r="M138" s="55" t="s">
        <v>10</v>
      </c>
      <c r="N138" s="55" t="s">
        <v>13</v>
      </c>
      <c r="O138" s="11"/>
      <c r="P138" s="11"/>
      <c r="Q138" s="11"/>
      <c r="R138" s="11"/>
      <c r="S138" s="11"/>
    </row>
    <row r="139" spans="1:25">
      <c r="A139" s="53" t="s">
        <v>0</v>
      </c>
      <c r="B139" s="56" t="s">
        <v>15</v>
      </c>
      <c r="C139" s="56" t="s">
        <v>16</v>
      </c>
      <c r="D139" s="53" t="s">
        <v>19</v>
      </c>
      <c r="E139" s="56" t="s">
        <v>15</v>
      </c>
      <c r="F139" s="57" t="s">
        <v>16</v>
      </c>
      <c r="G139" s="57" t="s">
        <v>17</v>
      </c>
      <c r="H139" s="56" t="s">
        <v>18</v>
      </c>
      <c r="I139" s="56" t="s">
        <v>20</v>
      </c>
      <c r="J139" s="56" t="s">
        <v>38</v>
      </c>
      <c r="K139" s="56" t="s">
        <v>19</v>
      </c>
      <c r="L139" s="56" t="s">
        <v>36</v>
      </c>
      <c r="M139" s="56" t="s">
        <v>21</v>
      </c>
      <c r="N139" s="56" t="s">
        <v>22</v>
      </c>
      <c r="O139" s="53" t="s">
        <v>23</v>
      </c>
      <c r="P139" s="53" t="s">
        <v>24</v>
      </c>
      <c r="Q139" s="53" t="s">
        <v>5</v>
      </c>
      <c r="R139" s="53" t="s">
        <v>6</v>
      </c>
      <c r="S139" s="53" t="s">
        <v>7</v>
      </c>
    </row>
    <row r="140" spans="1:25">
      <c r="A140" s="28">
        <v>41369</v>
      </c>
      <c r="B140" s="60">
        <v>0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10"/>
      <c r="N140" s="13"/>
      <c r="O140" s="13"/>
      <c r="P140" s="8"/>
      <c r="Q140" s="13"/>
      <c r="R140" s="2" t="s">
        <v>67</v>
      </c>
      <c r="S140" s="16"/>
    </row>
    <row r="141" spans="1:25">
      <c r="A141" s="7">
        <v>41377</v>
      </c>
      <c r="B141" s="60">
        <v>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10"/>
      <c r="N141" s="13"/>
      <c r="O141" s="13"/>
      <c r="P141" s="8"/>
      <c r="Q141" s="13"/>
      <c r="R141" s="95" t="s">
        <v>60</v>
      </c>
      <c r="S141" s="16"/>
    </row>
    <row r="142" spans="1:25">
      <c r="A142" s="8">
        <v>41385</v>
      </c>
      <c r="B142" s="60">
        <v>0</v>
      </c>
      <c r="C142" s="60">
        <v>0</v>
      </c>
      <c r="D142" s="60">
        <v>0</v>
      </c>
      <c r="E142" s="90">
        <v>1</v>
      </c>
      <c r="F142" s="60">
        <v>0</v>
      </c>
      <c r="G142" s="60">
        <v>0</v>
      </c>
      <c r="H142" s="60">
        <v>0</v>
      </c>
      <c r="I142" s="60">
        <v>1</v>
      </c>
      <c r="J142" s="60">
        <v>0</v>
      </c>
      <c r="K142" s="60">
        <v>0</v>
      </c>
      <c r="L142" s="60">
        <v>0</v>
      </c>
      <c r="M142" s="10">
        <v>1</v>
      </c>
      <c r="N142" s="13">
        <v>1</v>
      </c>
      <c r="O142" s="13"/>
      <c r="P142" s="8"/>
      <c r="Q142" s="13"/>
      <c r="R142" s="16" t="s">
        <v>57</v>
      </c>
      <c r="S142" s="16"/>
    </row>
    <row r="143" spans="1:25">
      <c r="A143" s="8">
        <v>41387</v>
      </c>
      <c r="B143" s="79">
        <v>0</v>
      </c>
      <c r="C143" s="79">
        <v>3</v>
      </c>
      <c r="D143" s="91">
        <v>0</v>
      </c>
      <c r="E143" s="90">
        <v>0</v>
      </c>
      <c r="F143" s="90">
        <v>0</v>
      </c>
      <c r="G143" s="90">
        <v>0</v>
      </c>
      <c r="H143" s="90">
        <v>0</v>
      </c>
      <c r="I143" s="90">
        <v>2</v>
      </c>
      <c r="J143" s="90">
        <v>0</v>
      </c>
      <c r="K143" s="90">
        <v>1</v>
      </c>
      <c r="L143" s="90">
        <v>0</v>
      </c>
      <c r="M143" s="10">
        <v>4</v>
      </c>
      <c r="N143" s="13">
        <v>2</v>
      </c>
      <c r="O143" s="13"/>
      <c r="P143" s="8"/>
      <c r="Q143" s="13"/>
      <c r="R143" s="11" t="s">
        <v>89</v>
      </c>
      <c r="S143" s="16"/>
      <c r="T143" s="11"/>
      <c r="U143" s="11"/>
      <c r="V143" s="11"/>
      <c r="W143" s="11"/>
      <c r="X143" s="11"/>
      <c r="Y143" s="11"/>
    </row>
    <row r="144" spans="1:25">
      <c r="A144" s="8">
        <v>41393</v>
      </c>
      <c r="B144" s="60">
        <v>0</v>
      </c>
      <c r="C144" s="60">
        <v>0</v>
      </c>
      <c r="D144" s="73">
        <v>1</v>
      </c>
      <c r="E144" s="90">
        <v>0</v>
      </c>
      <c r="F144" s="90">
        <v>0</v>
      </c>
      <c r="G144" s="90">
        <v>0</v>
      </c>
      <c r="H144" s="90">
        <v>0</v>
      </c>
      <c r="I144" s="90">
        <v>0</v>
      </c>
      <c r="J144" s="90">
        <v>0</v>
      </c>
      <c r="K144" s="60">
        <v>1</v>
      </c>
      <c r="L144" s="60">
        <v>3</v>
      </c>
      <c r="M144" s="10">
        <v>4</v>
      </c>
      <c r="N144" s="13">
        <v>1</v>
      </c>
      <c r="O144" s="13"/>
      <c r="P144" s="8"/>
      <c r="Q144" s="13"/>
      <c r="R144" s="2" t="s">
        <v>80</v>
      </c>
      <c r="S144" s="16"/>
      <c r="T144" s="11"/>
      <c r="U144" s="11"/>
      <c r="V144" s="11"/>
      <c r="W144" s="11"/>
      <c r="X144" s="11"/>
      <c r="Y144" s="11"/>
    </row>
    <row r="145" spans="1:24">
      <c r="A145" s="8">
        <v>41400</v>
      </c>
      <c r="B145" s="79">
        <v>0</v>
      </c>
      <c r="C145" s="79">
        <v>0</v>
      </c>
      <c r="D145" s="79">
        <v>0</v>
      </c>
      <c r="E145" s="79">
        <v>0</v>
      </c>
      <c r="F145" s="79">
        <v>0</v>
      </c>
      <c r="G145" s="79">
        <v>0</v>
      </c>
      <c r="H145" s="79">
        <v>0</v>
      </c>
      <c r="I145" s="79">
        <v>0</v>
      </c>
      <c r="J145" s="79">
        <v>0</v>
      </c>
      <c r="K145" s="79">
        <v>1</v>
      </c>
      <c r="L145" s="79">
        <v>1</v>
      </c>
      <c r="M145" s="10">
        <v>2</v>
      </c>
      <c r="N145" s="13"/>
      <c r="O145" s="13"/>
      <c r="P145" s="8"/>
      <c r="Q145" s="13"/>
      <c r="R145" s="2" t="s">
        <v>89</v>
      </c>
      <c r="S145" s="16"/>
    </row>
    <row r="146" spans="1:24">
      <c r="A146" s="8">
        <v>41407</v>
      </c>
      <c r="B146" s="79">
        <v>0</v>
      </c>
      <c r="C146" s="79">
        <v>0</v>
      </c>
      <c r="D146" s="79">
        <v>0</v>
      </c>
      <c r="E146" s="79">
        <v>0</v>
      </c>
      <c r="F146" s="79">
        <v>0</v>
      </c>
      <c r="G146" s="79">
        <v>0</v>
      </c>
      <c r="H146" s="79">
        <v>0</v>
      </c>
      <c r="I146" s="79">
        <v>0</v>
      </c>
      <c r="J146" s="79">
        <v>0</v>
      </c>
      <c r="K146" s="79">
        <v>0</v>
      </c>
      <c r="L146" s="79">
        <v>0</v>
      </c>
      <c r="M146" s="10"/>
      <c r="N146" s="13"/>
      <c r="O146" s="13"/>
      <c r="P146" s="8"/>
      <c r="Q146" s="13"/>
      <c r="R146" s="13" t="s">
        <v>88</v>
      </c>
      <c r="S146" s="16"/>
    </row>
    <row r="147" spans="1:24">
      <c r="A147" s="8">
        <v>41416</v>
      </c>
      <c r="B147" s="79">
        <v>0</v>
      </c>
      <c r="C147" s="79">
        <v>0</v>
      </c>
      <c r="D147" s="79">
        <v>0</v>
      </c>
      <c r="E147" s="79">
        <v>0</v>
      </c>
      <c r="F147" s="79">
        <v>0</v>
      </c>
      <c r="G147" s="79">
        <v>0</v>
      </c>
      <c r="H147" s="79">
        <v>0</v>
      </c>
      <c r="I147" s="79">
        <v>0</v>
      </c>
      <c r="J147" s="79">
        <v>0</v>
      </c>
      <c r="K147" s="79">
        <v>0</v>
      </c>
      <c r="L147" s="79">
        <v>8</v>
      </c>
      <c r="M147" s="10">
        <v>8</v>
      </c>
      <c r="N147" s="13"/>
      <c r="O147" s="13"/>
      <c r="P147" s="8"/>
      <c r="Q147" s="13" t="s">
        <v>87</v>
      </c>
      <c r="R147" s="2" t="s">
        <v>85</v>
      </c>
      <c r="S147" s="16"/>
    </row>
    <row r="148" spans="1:24">
      <c r="A148" s="8">
        <v>41425</v>
      </c>
      <c r="B148" s="2">
        <v>0</v>
      </c>
      <c r="C148" s="2">
        <v>0</v>
      </c>
      <c r="D148" s="2">
        <v>4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1</v>
      </c>
      <c r="K148" s="2">
        <v>2</v>
      </c>
      <c r="L148" s="2">
        <v>0</v>
      </c>
      <c r="M148" s="2">
        <v>3</v>
      </c>
      <c r="O148" s="2">
        <v>1</v>
      </c>
      <c r="R148" s="2" t="s">
        <v>138</v>
      </c>
    </row>
    <row r="149" spans="1:24">
      <c r="A149" s="8">
        <v>41432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1</v>
      </c>
      <c r="I149" s="11">
        <v>0</v>
      </c>
      <c r="J149" s="11">
        <v>0</v>
      </c>
      <c r="K149" s="11">
        <v>0</v>
      </c>
      <c r="L149" s="11">
        <v>4</v>
      </c>
      <c r="M149" s="11">
        <v>5</v>
      </c>
      <c r="R149" s="2" t="s">
        <v>135</v>
      </c>
    </row>
    <row r="150" spans="1:24">
      <c r="A150" s="8">
        <v>41437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2</v>
      </c>
      <c r="L150" s="11">
        <v>1</v>
      </c>
      <c r="M150" s="11">
        <v>2</v>
      </c>
      <c r="R150" s="2" t="s">
        <v>103</v>
      </c>
      <c r="S150" s="2" t="s">
        <v>107</v>
      </c>
    </row>
    <row r="151" spans="1:24">
      <c r="A151" s="8">
        <v>41443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/>
      <c r="Q151" s="11"/>
      <c r="R151" s="13" t="s">
        <v>100</v>
      </c>
    </row>
    <row r="152" spans="1:24">
      <c r="A152" s="7">
        <v>41449</v>
      </c>
      <c r="B152" s="11">
        <v>0</v>
      </c>
      <c r="C152" s="11">
        <v>1</v>
      </c>
      <c r="D152" s="11">
        <v>0</v>
      </c>
      <c r="E152" s="11">
        <v>0</v>
      </c>
      <c r="F152" s="11">
        <v>0</v>
      </c>
      <c r="G152" s="11">
        <v>2</v>
      </c>
      <c r="H152" s="11">
        <v>0</v>
      </c>
      <c r="I152" s="11">
        <v>0</v>
      </c>
      <c r="J152" s="11">
        <v>1</v>
      </c>
      <c r="K152" s="11">
        <v>1</v>
      </c>
      <c r="L152" s="11">
        <v>1</v>
      </c>
      <c r="M152" s="11">
        <v>5</v>
      </c>
      <c r="N152" s="11">
        <v>1</v>
      </c>
      <c r="O152" s="11"/>
      <c r="P152" s="11"/>
      <c r="Q152" s="11"/>
      <c r="R152" s="11" t="s">
        <v>117</v>
      </c>
    </row>
    <row r="153" spans="1:24" ht="13.5" thickBot="1">
      <c r="A153" s="6">
        <v>41449</v>
      </c>
      <c r="B153" s="118">
        <v>0</v>
      </c>
      <c r="C153" s="118">
        <v>0</v>
      </c>
      <c r="D153" s="118">
        <v>0</v>
      </c>
      <c r="E153" s="118">
        <v>0</v>
      </c>
      <c r="F153" s="118">
        <v>0</v>
      </c>
      <c r="G153" s="118">
        <v>0</v>
      </c>
      <c r="H153" s="118">
        <v>0</v>
      </c>
      <c r="I153" s="118">
        <v>0</v>
      </c>
      <c r="J153" s="118">
        <v>0</v>
      </c>
      <c r="K153" s="118">
        <v>0</v>
      </c>
      <c r="L153" s="118">
        <v>0</v>
      </c>
      <c r="M153" s="11"/>
      <c r="N153" s="101"/>
      <c r="O153" s="101"/>
      <c r="P153" s="102"/>
      <c r="Q153" s="15"/>
      <c r="R153" s="78" t="s">
        <v>113</v>
      </c>
      <c r="S153" s="14" t="s">
        <v>114</v>
      </c>
    </row>
    <row r="154" spans="1:24">
      <c r="B154" s="2">
        <f>COUNT(B140:L153)</f>
        <v>154</v>
      </c>
      <c r="M154" s="2">
        <f>COUNT(M140:M153)</f>
        <v>9</v>
      </c>
      <c r="N154" s="2">
        <f t="shared" ref="N154:P154" si="6">COUNT(N140:N153)</f>
        <v>4</v>
      </c>
      <c r="O154" s="2">
        <f t="shared" si="6"/>
        <v>1</v>
      </c>
      <c r="P154" s="2">
        <f t="shared" si="6"/>
        <v>0</v>
      </c>
      <c r="Q154" s="11">
        <f>SUM(M140:O153)</f>
        <v>40</v>
      </c>
    </row>
    <row r="155" spans="1:24">
      <c r="O155" s="11"/>
      <c r="P155" s="11"/>
      <c r="Q155" s="11"/>
    </row>
    <row r="156" spans="1:24">
      <c r="O156" s="11"/>
      <c r="P156" s="11"/>
      <c r="Q156" s="11"/>
    </row>
    <row r="157" spans="1:24">
      <c r="A157" s="1" t="s">
        <v>31</v>
      </c>
      <c r="B157" s="54" t="s">
        <v>10</v>
      </c>
      <c r="C157" s="55" t="s">
        <v>10</v>
      </c>
      <c r="D157" s="54" t="s">
        <v>10</v>
      </c>
      <c r="E157" s="54" t="s">
        <v>10</v>
      </c>
      <c r="F157" s="55" t="s">
        <v>10</v>
      </c>
      <c r="G157" s="54" t="s">
        <v>10</v>
      </c>
      <c r="H157" s="55" t="s">
        <v>10</v>
      </c>
      <c r="I157" s="54" t="s">
        <v>10</v>
      </c>
      <c r="J157" s="54" t="s">
        <v>10</v>
      </c>
      <c r="K157" s="54" t="s">
        <v>10</v>
      </c>
      <c r="L157" s="54" t="s">
        <v>10</v>
      </c>
      <c r="M157" s="54" t="s">
        <v>10</v>
      </c>
      <c r="N157" s="54" t="s">
        <v>10</v>
      </c>
      <c r="O157" s="55" t="s">
        <v>10</v>
      </c>
      <c r="P157" s="55" t="s">
        <v>10</v>
      </c>
      <c r="Q157" s="55" t="s">
        <v>10</v>
      </c>
      <c r="R157" s="55" t="s">
        <v>13</v>
      </c>
      <c r="S157" s="11"/>
      <c r="T157" s="11"/>
      <c r="U157" s="11"/>
      <c r="V157" s="11"/>
      <c r="W157" s="11"/>
    </row>
    <row r="158" spans="1:24">
      <c r="A158" s="53" t="s">
        <v>0</v>
      </c>
      <c r="B158" s="56" t="s">
        <v>15</v>
      </c>
      <c r="C158" s="56" t="s">
        <v>16</v>
      </c>
      <c r="D158" s="53" t="s">
        <v>19</v>
      </c>
      <c r="E158" s="56" t="s">
        <v>15</v>
      </c>
      <c r="F158" s="57" t="s">
        <v>16</v>
      </c>
      <c r="G158" s="57" t="s">
        <v>17</v>
      </c>
      <c r="H158" s="56" t="s">
        <v>18</v>
      </c>
      <c r="I158" s="56" t="s">
        <v>20</v>
      </c>
      <c r="J158" s="56" t="s">
        <v>38</v>
      </c>
      <c r="K158" s="56" t="s">
        <v>39</v>
      </c>
      <c r="L158" s="56" t="s">
        <v>40</v>
      </c>
      <c r="M158" s="56" t="s">
        <v>50</v>
      </c>
      <c r="N158" s="56" t="s">
        <v>51</v>
      </c>
      <c r="O158" s="56" t="s">
        <v>19</v>
      </c>
      <c r="P158" s="56" t="s">
        <v>36</v>
      </c>
      <c r="Q158" s="56" t="s">
        <v>52</v>
      </c>
      <c r="R158" s="56" t="s">
        <v>21</v>
      </c>
      <c r="S158" s="53" t="s">
        <v>22</v>
      </c>
      <c r="T158" s="53" t="s">
        <v>23</v>
      </c>
      <c r="U158" s="53" t="s">
        <v>24</v>
      </c>
      <c r="V158" s="53" t="s">
        <v>5</v>
      </c>
      <c r="W158" s="53" t="s">
        <v>6</v>
      </c>
      <c r="X158" s="53" t="s">
        <v>7</v>
      </c>
    </row>
    <row r="159" spans="1:24">
      <c r="A159" s="28">
        <v>41369</v>
      </c>
      <c r="B159" s="60">
        <v>1</v>
      </c>
      <c r="C159" s="60">
        <v>0</v>
      </c>
      <c r="D159" s="60">
        <v>0</v>
      </c>
      <c r="E159" s="60">
        <v>0</v>
      </c>
      <c r="F159" s="60">
        <v>0</v>
      </c>
      <c r="G159" s="11">
        <v>2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1</v>
      </c>
      <c r="P159" s="11">
        <v>0</v>
      </c>
      <c r="Q159" s="73">
        <v>0</v>
      </c>
      <c r="R159" s="90">
        <v>4</v>
      </c>
      <c r="S159" s="13"/>
      <c r="T159" s="13"/>
      <c r="U159" s="13"/>
      <c r="V159" s="73"/>
      <c r="W159" s="2" t="s">
        <v>67</v>
      </c>
    </row>
    <row r="160" spans="1:24">
      <c r="A160" s="8">
        <v>41372</v>
      </c>
      <c r="B160" s="60">
        <v>0</v>
      </c>
      <c r="C160" s="60">
        <v>0</v>
      </c>
      <c r="D160" s="60">
        <v>1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90"/>
      <c r="S160" s="13"/>
      <c r="T160" s="13">
        <v>1</v>
      </c>
      <c r="U160" s="13"/>
      <c r="V160" s="73"/>
      <c r="W160" s="21" t="s">
        <v>70</v>
      </c>
    </row>
    <row r="161" spans="1:24">
      <c r="A161" s="7">
        <v>41381</v>
      </c>
      <c r="B161" s="60">
        <v>4</v>
      </c>
      <c r="C161" s="60">
        <v>0</v>
      </c>
      <c r="D161" s="73">
        <v>0</v>
      </c>
      <c r="E161" s="90">
        <v>0</v>
      </c>
      <c r="F161" s="60">
        <v>0</v>
      </c>
      <c r="G161" s="60">
        <v>0</v>
      </c>
      <c r="H161" s="60">
        <v>1</v>
      </c>
      <c r="I161" s="60">
        <v>0</v>
      </c>
      <c r="J161" s="60">
        <v>0</v>
      </c>
      <c r="K161" s="60">
        <v>1</v>
      </c>
      <c r="L161" s="60">
        <v>0</v>
      </c>
      <c r="M161" s="60">
        <v>0</v>
      </c>
      <c r="N161" s="60">
        <v>0</v>
      </c>
      <c r="O161" s="60">
        <v>0</v>
      </c>
      <c r="P161" s="60">
        <v>1</v>
      </c>
      <c r="Q161" s="60">
        <v>1</v>
      </c>
      <c r="R161" s="90">
        <v>8</v>
      </c>
      <c r="S161" s="13"/>
      <c r="T161" s="13"/>
      <c r="U161" s="13"/>
      <c r="V161" s="73"/>
      <c r="W161" s="13" t="s">
        <v>68</v>
      </c>
      <c r="X161" s="62"/>
    </row>
    <row r="162" spans="1:24">
      <c r="A162" s="8">
        <v>41388</v>
      </c>
      <c r="B162" s="79">
        <v>0</v>
      </c>
      <c r="C162" s="79">
        <v>0</v>
      </c>
      <c r="D162" s="79">
        <v>0</v>
      </c>
      <c r="E162" s="79">
        <v>0</v>
      </c>
      <c r="F162" s="79">
        <v>0</v>
      </c>
      <c r="G162" s="79">
        <v>0</v>
      </c>
      <c r="H162" s="79">
        <v>0</v>
      </c>
      <c r="I162" s="79">
        <v>0</v>
      </c>
      <c r="J162" s="79">
        <v>0</v>
      </c>
      <c r="K162" s="79">
        <v>0</v>
      </c>
      <c r="L162" s="79">
        <v>0</v>
      </c>
      <c r="M162" s="79">
        <v>0</v>
      </c>
      <c r="N162" s="79">
        <v>0</v>
      </c>
      <c r="O162" s="79">
        <v>0</v>
      </c>
      <c r="P162" s="79">
        <v>4</v>
      </c>
      <c r="Q162" s="79">
        <v>0</v>
      </c>
      <c r="R162" s="90">
        <v>3</v>
      </c>
      <c r="S162" s="13">
        <v>1</v>
      </c>
      <c r="T162" s="13"/>
      <c r="U162" s="13"/>
      <c r="V162" s="91"/>
      <c r="W162" s="11" t="s">
        <v>77</v>
      </c>
      <c r="X162" s="16"/>
    </row>
    <row r="163" spans="1:24">
      <c r="A163" s="8">
        <v>41395</v>
      </c>
      <c r="B163" s="79">
        <v>0</v>
      </c>
      <c r="C163" s="79">
        <v>1</v>
      </c>
      <c r="D163" s="91">
        <v>2</v>
      </c>
      <c r="E163" s="92">
        <v>0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2">
        <v>0</v>
      </c>
      <c r="M163" s="92">
        <v>0</v>
      </c>
      <c r="N163" s="92">
        <v>0</v>
      </c>
      <c r="O163" s="92">
        <v>1</v>
      </c>
      <c r="P163" s="92">
        <v>0</v>
      </c>
      <c r="Q163" s="92">
        <v>0</v>
      </c>
      <c r="R163" s="90">
        <v>2</v>
      </c>
      <c r="S163" s="13">
        <v>2</v>
      </c>
      <c r="T163" s="13"/>
      <c r="U163" s="13"/>
      <c r="V163" s="91"/>
      <c r="W163" s="13" t="s">
        <v>84</v>
      </c>
      <c r="X163" s="16"/>
    </row>
    <row r="164" spans="1:24">
      <c r="A164" s="8">
        <v>41404</v>
      </c>
      <c r="B164" s="60">
        <v>0</v>
      </c>
      <c r="C164" s="60">
        <v>1</v>
      </c>
      <c r="D164" s="91">
        <v>1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11">
        <v>0</v>
      </c>
      <c r="P164" s="11">
        <v>3</v>
      </c>
      <c r="Q164" s="91">
        <v>1</v>
      </c>
      <c r="R164" s="90">
        <v>4</v>
      </c>
      <c r="S164" s="13">
        <v>1</v>
      </c>
      <c r="T164" s="13"/>
      <c r="U164" s="13">
        <v>1</v>
      </c>
      <c r="V164" s="91"/>
      <c r="W164" s="2" t="s">
        <v>82</v>
      </c>
      <c r="X164" s="16" t="s">
        <v>83</v>
      </c>
    </row>
    <row r="165" spans="1:24">
      <c r="A165" s="8">
        <v>41407</v>
      </c>
      <c r="B165" s="60">
        <v>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90"/>
      <c r="S165" s="13"/>
      <c r="T165" s="13"/>
      <c r="U165" s="13"/>
      <c r="V165" s="91"/>
      <c r="W165" s="13" t="s">
        <v>88</v>
      </c>
      <c r="X165" s="16"/>
    </row>
    <row r="166" spans="1:24">
      <c r="A166" s="8">
        <v>41416</v>
      </c>
      <c r="B166" s="79">
        <v>0</v>
      </c>
      <c r="C166" s="79">
        <v>0</v>
      </c>
      <c r="D166" s="79">
        <v>2</v>
      </c>
      <c r="E166" s="79">
        <v>0</v>
      </c>
      <c r="F166" s="79">
        <v>0</v>
      </c>
      <c r="G166" s="79">
        <v>0</v>
      </c>
      <c r="H166" s="79">
        <v>0</v>
      </c>
      <c r="I166" s="79">
        <v>0</v>
      </c>
      <c r="J166" s="79">
        <v>0</v>
      </c>
      <c r="K166" s="79">
        <v>0</v>
      </c>
      <c r="L166" s="79">
        <v>0</v>
      </c>
      <c r="M166" s="79">
        <v>0</v>
      </c>
      <c r="N166" s="79">
        <v>0</v>
      </c>
      <c r="O166" s="79">
        <v>21</v>
      </c>
      <c r="P166" s="79">
        <v>25</v>
      </c>
      <c r="Q166" s="79">
        <v>150</v>
      </c>
      <c r="R166" s="90"/>
      <c r="S166" s="13"/>
      <c r="T166" s="13"/>
      <c r="U166" s="13"/>
      <c r="V166" s="91"/>
      <c r="W166" s="13" t="s">
        <v>143</v>
      </c>
      <c r="X166" s="16" t="s">
        <v>145</v>
      </c>
    </row>
    <row r="167" spans="1:24">
      <c r="A167" s="8">
        <v>41424</v>
      </c>
      <c r="B167" s="79">
        <v>1</v>
      </c>
      <c r="C167" s="79">
        <v>1</v>
      </c>
      <c r="D167" s="91">
        <v>10</v>
      </c>
      <c r="E167" s="92">
        <v>0</v>
      </c>
      <c r="F167" s="2">
        <v>0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4</v>
      </c>
      <c r="Q167" s="2">
        <v>1</v>
      </c>
      <c r="R167" s="92">
        <v>15</v>
      </c>
      <c r="S167" s="13"/>
      <c r="T167" s="13"/>
      <c r="U167" s="13">
        <v>1</v>
      </c>
      <c r="V167" s="91"/>
      <c r="W167" s="92" t="s">
        <v>140</v>
      </c>
      <c r="X167" s="16" t="s">
        <v>141</v>
      </c>
    </row>
    <row r="168" spans="1:24">
      <c r="A168" s="8">
        <v>41432</v>
      </c>
      <c r="B168" s="79">
        <v>0</v>
      </c>
      <c r="C168" s="79">
        <v>0</v>
      </c>
      <c r="D168" s="79">
        <v>0</v>
      </c>
      <c r="E168" s="79">
        <v>0</v>
      </c>
      <c r="F168" s="79">
        <v>0</v>
      </c>
      <c r="G168" s="79">
        <v>0</v>
      </c>
      <c r="H168" s="79">
        <v>0</v>
      </c>
      <c r="I168" s="79">
        <v>1</v>
      </c>
      <c r="J168" s="79">
        <v>0</v>
      </c>
      <c r="K168" s="79">
        <v>1</v>
      </c>
      <c r="L168" s="79">
        <v>0</v>
      </c>
      <c r="M168" s="79">
        <v>0</v>
      </c>
      <c r="N168" s="79">
        <v>0</v>
      </c>
      <c r="O168" s="79">
        <v>0</v>
      </c>
      <c r="P168" s="79">
        <v>2</v>
      </c>
      <c r="Q168" s="79">
        <v>2</v>
      </c>
      <c r="R168" s="79">
        <v>1</v>
      </c>
      <c r="S168" s="13"/>
      <c r="T168" s="13">
        <v>4</v>
      </c>
      <c r="U168" s="13"/>
      <c r="V168" s="79"/>
      <c r="W168" s="127" t="s">
        <v>135</v>
      </c>
      <c r="X168" s="16"/>
    </row>
    <row r="169" spans="1:24">
      <c r="A169" s="8">
        <v>41441</v>
      </c>
      <c r="B169" s="79">
        <v>0</v>
      </c>
      <c r="C169" s="79">
        <v>0</v>
      </c>
      <c r="D169" s="79">
        <v>0</v>
      </c>
      <c r="E169" s="79">
        <v>0</v>
      </c>
      <c r="F169" s="79">
        <v>0</v>
      </c>
      <c r="G169" s="79">
        <v>0</v>
      </c>
      <c r="H169" s="79">
        <v>0</v>
      </c>
      <c r="I169" s="79">
        <v>0</v>
      </c>
      <c r="J169" s="79">
        <v>0</v>
      </c>
      <c r="K169" s="79">
        <v>0</v>
      </c>
      <c r="L169" s="79">
        <v>0</v>
      </c>
      <c r="M169" s="79">
        <v>0</v>
      </c>
      <c r="N169" s="79">
        <v>0</v>
      </c>
      <c r="O169" s="79">
        <v>0</v>
      </c>
      <c r="P169" s="79">
        <v>0</v>
      </c>
      <c r="Q169" s="79">
        <v>0</v>
      </c>
      <c r="R169" s="79"/>
      <c r="S169" s="13"/>
      <c r="T169" s="13"/>
      <c r="U169" s="13"/>
      <c r="W169" s="13" t="s">
        <v>99</v>
      </c>
      <c r="X169" s="16"/>
    </row>
    <row r="170" spans="1:24">
      <c r="A170" s="7">
        <v>41445</v>
      </c>
      <c r="B170" s="79">
        <v>1</v>
      </c>
      <c r="C170" s="79">
        <v>0</v>
      </c>
      <c r="D170" s="79">
        <v>1</v>
      </c>
      <c r="E170" s="79">
        <v>0</v>
      </c>
      <c r="F170" s="79">
        <v>0</v>
      </c>
      <c r="G170" s="79">
        <v>0</v>
      </c>
      <c r="H170" s="79">
        <v>2</v>
      </c>
      <c r="I170" s="79">
        <v>1</v>
      </c>
      <c r="J170" s="79">
        <v>0</v>
      </c>
      <c r="K170" s="79">
        <v>1</v>
      </c>
      <c r="L170" s="79">
        <v>0</v>
      </c>
      <c r="M170" s="79">
        <v>0</v>
      </c>
      <c r="N170" s="79">
        <v>0</v>
      </c>
      <c r="O170" s="79">
        <v>4</v>
      </c>
      <c r="P170" s="79">
        <v>4</v>
      </c>
      <c r="Q170" s="79">
        <v>3</v>
      </c>
      <c r="R170" s="79">
        <v>9</v>
      </c>
      <c r="S170" s="13">
        <v>2</v>
      </c>
      <c r="T170" s="13">
        <v>2</v>
      </c>
      <c r="U170" s="13"/>
      <c r="W170" s="95" t="s">
        <v>146</v>
      </c>
      <c r="X170" s="13" t="s">
        <v>150</v>
      </c>
    </row>
    <row r="171" spans="1:24">
      <c r="A171" s="7">
        <v>41449</v>
      </c>
      <c r="B171" s="11">
        <v>0</v>
      </c>
      <c r="C171" s="11">
        <v>0</v>
      </c>
      <c r="D171" s="16">
        <v>2</v>
      </c>
      <c r="E171" s="60">
        <v>0</v>
      </c>
      <c r="F171" s="60">
        <v>0</v>
      </c>
      <c r="G171" s="60">
        <v>2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1</v>
      </c>
      <c r="N171" s="60">
        <v>0</v>
      </c>
      <c r="O171" s="60">
        <v>0</v>
      </c>
      <c r="P171" s="60">
        <v>1</v>
      </c>
      <c r="Q171" s="60">
        <v>0</v>
      </c>
      <c r="R171" s="11">
        <v>5</v>
      </c>
      <c r="S171" s="11"/>
      <c r="T171" s="11"/>
      <c r="U171" s="11">
        <v>1</v>
      </c>
      <c r="W171" s="11" t="s">
        <v>117</v>
      </c>
      <c r="X171" s="2" t="s">
        <v>119</v>
      </c>
    </row>
    <row r="172" spans="1:24" ht="13.5" thickBot="1">
      <c r="A172" s="6">
        <v>41449</v>
      </c>
      <c r="B172" s="134">
        <v>0</v>
      </c>
      <c r="C172" s="134">
        <v>0</v>
      </c>
      <c r="D172" s="134">
        <v>0</v>
      </c>
      <c r="E172" s="134">
        <v>0</v>
      </c>
      <c r="F172" s="134">
        <v>0</v>
      </c>
      <c r="G172" s="134">
        <v>0</v>
      </c>
      <c r="H172" s="134">
        <v>0</v>
      </c>
      <c r="I172" s="134">
        <v>0</v>
      </c>
      <c r="J172" s="134">
        <v>0</v>
      </c>
      <c r="K172" s="134">
        <v>0</v>
      </c>
      <c r="L172" s="134">
        <v>0</v>
      </c>
      <c r="M172" s="134">
        <v>0</v>
      </c>
      <c r="N172" s="134">
        <v>0</v>
      </c>
      <c r="O172" s="134">
        <v>0</v>
      </c>
      <c r="P172" s="134">
        <v>0</v>
      </c>
      <c r="Q172" s="134">
        <v>0</v>
      </c>
      <c r="R172" s="135"/>
      <c r="S172" s="135"/>
      <c r="T172" s="135"/>
      <c r="U172" s="135"/>
      <c r="V172" s="6"/>
      <c r="W172" s="15" t="s">
        <v>113</v>
      </c>
      <c r="X172" s="15" t="s">
        <v>114</v>
      </c>
    </row>
    <row r="173" spans="1:24">
      <c r="B173" s="2">
        <f>COUNT(B159:Q172)</f>
        <v>224</v>
      </c>
      <c r="R173" s="2">
        <f>COUNT(R159:R172)</f>
        <v>9</v>
      </c>
      <c r="S173" s="2">
        <f t="shared" ref="S173:U173" si="7">COUNT(S159:S172)</f>
        <v>4</v>
      </c>
      <c r="T173" s="2">
        <f t="shared" si="7"/>
        <v>3</v>
      </c>
      <c r="U173" s="2">
        <f t="shared" si="7"/>
        <v>3</v>
      </c>
      <c r="V173" s="136">
        <f>SUM(R159:T172)</f>
        <v>64</v>
      </c>
    </row>
    <row r="176" spans="1:24">
      <c r="O176" s="11"/>
      <c r="P176" s="11"/>
      <c r="Q176" s="11"/>
      <c r="R176" s="11"/>
      <c r="S176" s="11"/>
      <c r="T176" s="11"/>
      <c r="U176" s="11"/>
      <c r="V176" s="11"/>
    </row>
    <row r="177" spans="15:22">
      <c r="O177" s="11"/>
      <c r="P177" s="11"/>
      <c r="Q177" s="11"/>
      <c r="R177" s="11"/>
      <c r="S177" s="11"/>
      <c r="T177" s="11"/>
      <c r="U177" s="11"/>
      <c r="V177" s="11"/>
    </row>
    <row r="178" spans="15:22">
      <c r="O178" s="11"/>
      <c r="P178" s="11"/>
      <c r="Q178" s="11"/>
      <c r="R178" s="11"/>
      <c r="S178" s="11"/>
      <c r="T178" s="11"/>
      <c r="U178" s="11"/>
      <c r="V178" s="11"/>
    </row>
    <row r="179" spans="15:22">
      <c r="O179" s="11"/>
      <c r="P179" s="11"/>
      <c r="Q179" s="11"/>
      <c r="R179" s="11"/>
      <c r="S179" s="11"/>
      <c r="T179" s="11"/>
      <c r="U179" s="11"/>
      <c r="V179" s="11"/>
    </row>
    <row r="180" spans="15:22">
      <c r="O180" s="11"/>
      <c r="P180" s="11"/>
      <c r="Q180" s="11"/>
      <c r="R180" s="11"/>
      <c r="S180" s="11"/>
      <c r="T180" s="11"/>
      <c r="U180" s="11"/>
      <c r="V180" s="11"/>
    </row>
    <row r="181" spans="15:22">
      <c r="O181" s="11"/>
      <c r="P181" s="11"/>
      <c r="Q181" s="11"/>
      <c r="R181" s="11"/>
      <c r="S181" s="11"/>
      <c r="T181" s="11"/>
      <c r="U181" s="11"/>
      <c r="V181" s="11"/>
    </row>
    <row r="182" spans="15:22">
      <c r="O182" s="11"/>
      <c r="P182" s="11"/>
      <c r="Q182" s="11"/>
      <c r="R182" s="11"/>
      <c r="S182" s="11"/>
      <c r="T182" s="11"/>
      <c r="U182" s="11"/>
      <c r="V182" s="11"/>
    </row>
    <row r="183" spans="15:22">
      <c r="O183" s="11"/>
      <c r="P183" s="11"/>
      <c r="Q183" s="11"/>
      <c r="R183" s="11"/>
      <c r="S183" s="11"/>
      <c r="T183" s="11"/>
      <c r="U183" s="11"/>
      <c r="V183" s="11"/>
    </row>
    <row r="184" spans="15:22">
      <c r="O184" s="11"/>
      <c r="P184" s="11"/>
      <c r="Q184" s="11"/>
      <c r="R184" s="11"/>
      <c r="S184" s="11"/>
      <c r="T184" s="11"/>
      <c r="U184" s="11"/>
      <c r="V184" s="11"/>
    </row>
    <row r="185" spans="15:22">
      <c r="O185" s="11"/>
      <c r="P185" s="11"/>
      <c r="Q185" s="11"/>
      <c r="R185" s="11"/>
      <c r="S185" s="11"/>
      <c r="T185" s="11"/>
      <c r="U185" s="11"/>
      <c r="V185" s="11"/>
    </row>
    <row r="186" spans="15:22">
      <c r="O186" s="11"/>
      <c r="P186" s="11"/>
      <c r="Q186" s="11"/>
      <c r="R186" s="11"/>
      <c r="S186" s="11"/>
      <c r="T186" s="11"/>
      <c r="U186" s="11"/>
      <c r="V186" s="11"/>
    </row>
    <row r="187" spans="15:22">
      <c r="O187" s="11"/>
      <c r="P187" s="11"/>
      <c r="Q187" s="11"/>
      <c r="R187" s="11"/>
      <c r="S187" s="11"/>
      <c r="T187" s="11"/>
      <c r="U187" s="11"/>
      <c r="V187" s="11"/>
    </row>
    <row r="188" spans="15:22">
      <c r="O188" s="11"/>
      <c r="P188" s="11"/>
      <c r="Q188" s="11"/>
      <c r="R188" s="11"/>
      <c r="S188" s="11"/>
      <c r="T188" s="11"/>
      <c r="U188" s="11"/>
      <c r="V188" s="11"/>
    </row>
    <row r="189" spans="15:22">
      <c r="O189" s="11"/>
      <c r="P189" s="11"/>
      <c r="Q189" s="11"/>
      <c r="R189" s="11"/>
      <c r="S189" s="11"/>
      <c r="T189" s="11"/>
      <c r="U189" s="11"/>
      <c r="V189" s="11"/>
    </row>
    <row r="190" spans="15:22">
      <c r="O190" s="11"/>
      <c r="P190" s="11"/>
      <c r="Q190" s="11"/>
      <c r="R190" s="11"/>
      <c r="S190" s="11"/>
      <c r="T190" s="11"/>
      <c r="U190" s="11"/>
      <c r="V190" s="11"/>
    </row>
    <row r="191" spans="15:22">
      <c r="O191" s="11"/>
      <c r="P191" s="11"/>
      <c r="Q191" s="11"/>
      <c r="R191" s="11"/>
      <c r="S191" s="11"/>
      <c r="T191" s="11"/>
      <c r="U191" s="11"/>
      <c r="V191" s="11"/>
    </row>
    <row r="192" spans="15:22">
      <c r="O192" s="11"/>
      <c r="P192" s="11"/>
      <c r="Q192" s="11"/>
      <c r="R192" s="11"/>
      <c r="S192" s="11"/>
      <c r="T192" s="11"/>
      <c r="U192" s="11"/>
      <c r="V192" s="11"/>
    </row>
    <row r="193" spans="1:22">
      <c r="O193" s="11"/>
      <c r="P193" s="11"/>
      <c r="Q193" s="11"/>
      <c r="R193" s="11"/>
      <c r="S193" s="11"/>
      <c r="T193" s="11"/>
      <c r="U193" s="11"/>
      <c r="V193" s="11"/>
    </row>
    <row r="194" spans="1:22">
      <c r="O194" s="11"/>
      <c r="P194" s="11"/>
      <c r="Q194" s="11"/>
      <c r="R194" s="11"/>
      <c r="S194" s="11"/>
      <c r="T194" s="11"/>
      <c r="U194" s="11"/>
      <c r="V194" s="11"/>
    </row>
    <row r="195" spans="1:22">
      <c r="O195" s="11"/>
      <c r="P195" s="11"/>
      <c r="Q195" s="11"/>
      <c r="R195" s="11"/>
      <c r="S195" s="11"/>
      <c r="T195" s="11"/>
      <c r="U195" s="11"/>
      <c r="V195" s="11"/>
    </row>
    <row r="196" spans="1:22">
      <c r="O196" s="11"/>
      <c r="P196" s="11"/>
      <c r="Q196" s="11"/>
      <c r="R196" s="11"/>
      <c r="S196" s="11"/>
      <c r="T196" s="11"/>
      <c r="U196" s="11"/>
      <c r="V196" s="11"/>
    </row>
    <row r="197" spans="1:22">
      <c r="O197" s="11"/>
      <c r="P197" s="11"/>
      <c r="Q197" s="11"/>
      <c r="R197" s="11"/>
      <c r="S197" s="11"/>
      <c r="T197" s="11"/>
      <c r="U197" s="11"/>
      <c r="V197" s="11"/>
    </row>
    <row r="198" spans="1:22">
      <c r="O198" s="11"/>
      <c r="P198" s="11"/>
      <c r="Q198" s="11"/>
      <c r="R198" s="11"/>
      <c r="S198" s="11"/>
      <c r="T198" s="11"/>
      <c r="U198" s="11"/>
      <c r="V198" s="11"/>
    </row>
    <row r="199" spans="1:22">
      <c r="O199" s="11"/>
      <c r="P199" s="11"/>
      <c r="Q199" s="11"/>
      <c r="R199" s="11"/>
      <c r="S199" s="11"/>
      <c r="T199" s="11"/>
      <c r="U199" s="11"/>
      <c r="V199" s="11"/>
    </row>
    <row r="200" spans="1:2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O200" s="11"/>
      <c r="P200" s="11"/>
      <c r="Q200" s="11"/>
      <c r="R200" s="11"/>
      <c r="S200" s="11"/>
      <c r="T200" s="11"/>
      <c r="U200" s="11"/>
      <c r="V200" s="11"/>
    </row>
    <row r="201" spans="1:22">
      <c r="O201" s="11"/>
      <c r="P201" s="11"/>
      <c r="Q201" s="11"/>
      <c r="R201" s="11"/>
      <c r="S201" s="11"/>
      <c r="T201" s="11"/>
      <c r="U201" s="11"/>
      <c r="V201" s="11"/>
    </row>
    <row r="202" spans="1:22">
      <c r="O202" s="11"/>
      <c r="P202" s="11"/>
      <c r="Q202" s="11"/>
      <c r="R202" s="11"/>
      <c r="S202" s="11"/>
      <c r="T202" s="11"/>
      <c r="U202" s="11"/>
      <c r="V202" s="11"/>
    </row>
    <row r="203" spans="1:22">
      <c r="O203" s="11"/>
      <c r="P203" s="11"/>
      <c r="Q203" s="11"/>
      <c r="R203" s="11"/>
      <c r="S203" s="11"/>
      <c r="T203" s="11"/>
      <c r="U203" s="11"/>
      <c r="V203" s="11"/>
    </row>
    <row r="204" spans="1:22">
      <c r="O204" s="11"/>
      <c r="P204" s="11"/>
      <c r="Q204" s="11"/>
      <c r="R204" s="11"/>
      <c r="S204" s="11"/>
      <c r="T204" s="11"/>
      <c r="U204" s="11"/>
      <c r="V204" s="11"/>
    </row>
    <row r="205" spans="1:22">
      <c r="O205" s="11"/>
      <c r="P205" s="11"/>
      <c r="Q205" s="11"/>
      <c r="R205" s="11"/>
      <c r="S205" s="11"/>
      <c r="T205" s="11"/>
      <c r="U205" s="11"/>
      <c r="V205" s="11"/>
    </row>
    <row r="206" spans="1:22">
      <c r="O206" s="11"/>
      <c r="P206" s="11"/>
      <c r="Q206" s="11"/>
      <c r="R206" s="11"/>
      <c r="S206" s="11"/>
      <c r="T206" s="11"/>
      <c r="U206" s="11"/>
    </row>
    <row r="207" spans="1:22">
      <c r="O207" s="11"/>
      <c r="P207" s="11"/>
      <c r="Q207" s="11"/>
      <c r="R207" s="11"/>
      <c r="S207" s="11"/>
      <c r="T207" s="11"/>
      <c r="U207" s="11"/>
    </row>
    <row r="208" spans="1:22">
      <c r="O208" s="11"/>
      <c r="P208" s="11"/>
      <c r="Q208" s="11"/>
      <c r="R208" s="11"/>
      <c r="S208" s="11"/>
      <c r="T208" s="11"/>
      <c r="U208" s="11"/>
    </row>
    <row r="209" spans="1:22">
      <c r="O209" s="11"/>
      <c r="P209" s="11"/>
      <c r="Q209" s="11"/>
      <c r="R209" s="11"/>
      <c r="S209" s="11"/>
      <c r="T209" s="11"/>
      <c r="U209" s="11"/>
    </row>
    <row r="210" spans="1:22">
      <c r="O210" s="11"/>
      <c r="P210" s="11"/>
      <c r="Q210" s="11"/>
      <c r="R210" s="11"/>
      <c r="S210" s="11"/>
      <c r="T210" s="11"/>
      <c r="U210" s="11"/>
      <c r="V210" s="11"/>
    </row>
    <row r="211" spans="1:22">
      <c r="O211" s="11"/>
      <c r="P211" s="11"/>
      <c r="Q211" s="11"/>
      <c r="R211" s="11"/>
      <c r="S211" s="11"/>
      <c r="T211" s="11"/>
      <c r="U211" s="11"/>
      <c r="V211" s="11"/>
    </row>
    <row r="212" spans="1:22">
      <c r="O212" s="11"/>
      <c r="P212" s="11"/>
      <c r="Q212" s="11"/>
      <c r="R212" s="11"/>
      <c r="S212" s="11"/>
      <c r="T212" s="11"/>
      <c r="U212" s="11"/>
      <c r="V212" s="11"/>
    </row>
    <row r="213" spans="1:22">
      <c r="O213" s="11"/>
      <c r="P213" s="11"/>
      <c r="Q213" s="11"/>
      <c r="R213" s="11"/>
      <c r="S213" s="11"/>
      <c r="T213" s="11"/>
      <c r="U213" s="11"/>
      <c r="V213" s="11"/>
    </row>
    <row r="214" spans="1:22"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4:22"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4:22"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4:22"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4:22"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4:22"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4:22"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4:22"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4:22"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4:22"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4:22"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4:22"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4:22"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4:22"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4:22"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4:22"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4:22">
      <c r="N240" s="11"/>
      <c r="O240" s="11"/>
      <c r="P240" s="11"/>
      <c r="Q240" s="11"/>
      <c r="S240" s="11"/>
      <c r="T240" s="11"/>
      <c r="U240" s="11"/>
      <c r="V240" s="11"/>
    </row>
    <row r="241" spans="1:22">
      <c r="N241" s="11"/>
      <c r="O241" s="11"/>
      <c r="P241" s="11"/>
      <c r="Q241" s="11"/>
      <c r="S241" s="11"/>
      <c r="T241" s="11"/>
      <c r="U241" s="11"/>
      <c r="V241" s="11"/>
    </row>
    <row r="242" spans="1:22">
      <c r="N242" s="11"/>
      <c r="O242" s="11"/>
      <c r="P242" s="11"/>
      <c r="Q242" s="11"/>
      <c r="S242" s="11"/>
      <c r="T242" s="11"/>
      <c r="U242" s="11"/>
      <c r="V242" s="11"/>
    </row>
    <row r="243" spans="1:22">
      <c r="N243" s="11"/>
      <c r="O243" s="11"/>
      <c r="P243" s="11"/>
      <c r="Q243" s="11"/>
      <c r="S243" s="11"/>
      <c r="T243" s="11"/>
      <c r="U243" s="11"/>
      <c r="V243" s="11"/>
    </row>
    <row r="244" spans="1:22">
      <c r="N244" s="11"/>
      <c r="O244" s="11"/>
      <c r="P244" s="11"/>
      <c r="Q244" s="11"/>
      <c r="S244" s="11"/>
      <c r="T244" s="11"/>
      <c r="U244" s="11"/>
      <c r="V244" s="11"/>
    </row>
    <row r="245" spans="1:22">
      <c r="N245" s="11"/>
      <c r="O245" s="11"/>
      <c r="P245" s="11"/>
      <c r="Q245" s="11"/>
      <c r="S245" s="11"/>
      <c r="T245" s="11"/>
      <c r="U245" s="11"/>
      <c r="V245" s="11"/>
    </row>
    <row r="246" spans="1:22">
      <c r="N246" s="11"/>
      <c r="O246" s="11"/>
      <c r="P246" s="11"/>
      <c r="Q246" s="11"/>
      <c r="S246" s="11"/>
      <c r="T246" s="11"/>
      <c r="U246" s="11"/>
      <c r="V246" s="11"/>
    </row>
    <row r="247" spans="1:22">
      <c r="N247" s="11"/>
      <c r="O247" s="11"/>
      <c r="P247" s="11"/>
      <c r="Q247" s="11"/>
      <c r="S247" s="11"/>
      <c r="T247" s="11"/>
      <c r="U247" s="11"/>
      <c r="V247" s="11"/>
    </row>
    <row r="248" spans="1:2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S248" s="11"/>
      <c r="T248" s="11"/>
      <c r="U248" s="11"/>
      <c r="V248" s="11"/>
    </row>
    <row r="249" spans="1:2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S249" s="11"/>
      <c r="T249" s="11"/>
      <c r="U249" s="11"/>
      <c r="V249" s="11"/>
    </row>
    <row r="250" spans="1:22">
      <c r="N250" s="11"/>
      <c r="O250" s="11"/>
      <c r="P250" s="11"/>
      <c r="Q250" s="11"/>
      <c r="S250" s="11"/>
      <c r="T250" s="11"/>
      <c r="U250" s="11"/>
      <c r="V250" s="11"/>
    </row>
    <row r="251" spans="1:22">
      <c r="N251" s="11"/>
      <c r="O251" s="11"/>
      <c r="P251" s="11"/>
      <c r="Q251" s="11"/>
      <c r="S251" s="11"/>
      <c r="T251" s="11"/>
      <c r="U251" s="11"/>
      <c r="V251" s="11"/>
    </row>
    <row r="252" spans="1:22">
      <c r="N252" s="11"/>
      <c r="O252" s="11"/>
      <c r="P252" s="11"/>
      <c r="Q252" s="11"/>
      <c r="S252" s="11"/>
      <c r="T252" s="11"/>
      <c r="U252" s="11"/>
    </row>
    <row r="253" spans="1:22">
      <c r="N253" s="11"/>
      <c r="O253" s="11"/>
      <c r="P253" s="11"/>
      <c r="Q253" s="11"/>
      <c r="S253" s="11"/>
      <c r="T253" s="11"/>
      <c r="U253" s="11"/>
    </row>
    <row r="254" spans="1:22">
      <c r="N254" s="11"/>
      <c r="O254" s="11"/>
      <c r="P254" s="11"/>
      <c r="Q254" s="11"/>
    </row>
    <row r="255" spans="1:22">
      <c r="N255" s="11"/>
      <c r="O255" s="11"/>
      <c r="P255" s="11"/>
      <c r="Q255" s="11"/>
    </row>
    <row r="256" spans="1:22">
      <c r="N256" s="11"/>
      <c r="O256" s="11"/>
      <c r="P256" s="11"/>
      <c r="Q256" s="11"/>
    </row>
    <row r="257" spans="14:18">
      <c r="N257" s="11"/>
      <c r="O257" s="11"/>
      <c r="P257" s="11"/>
      <c r="Q257" s="11"/>
    </row>
    <row r="258" spans="14:18">
      <c r="N258" s="11"/>
      <c r="O258" s="11"/>
      <c r="P258" s="11"/>
      <c r="Q258" s="11"/>
    </row>
    <row r="259" spans="14:18">
      <c r="N259" s="11"/>
      <c r="O259" s="11"/>
      <c r="P259" s="11"/>
      <c r="Q259" s="11"/>
    </row>
    <row r="260" spans="14:18">
      <c r="N260" s="11"/>
      <c r="O260" s="11"/>
      <c r="P260" s="11"/>
      <c r="Q260" s="11"/>
    </row>
    <row r="261" spans="14:18">
      <c r="N261" s="11"/>
      <c r="O261" s="11"/>
      <c r="P261" s="11"/>
      <c r="Q261" s="11"/>
    </row>
    <row r="262" spans="14:18">
      <c r="N262" s="11"/>
      <c r="O262" s="11"/>
      <c r="P262" s="11"/>
      <c r="Q262" s="11"/>
    </row>
    <row r="263" spans="14:18">
      <c r="N263" s="11"/>
      <c r="O263" s="11"/>
      <c r="P263" s="11"/>
      <c r="Q263" s="11"/>
    </row>
    <row r="264" spans="14:18">
      <c r="N264" s="11"/>
      <c r="O264" s="11"/>
      <c r="P264" s="11"/>
      <c r="Q264" s="11"/>
    </row>
    <row r="265" spans="14:18">
      <c r="N265" s="11"/>
      <c r="O265" s="11"/>
      <c r="P265" s="11"/>
      <c r="Q265" s="11"/>
    </row>
    <row r="266" spans="14:18">
      <c r="N266" s="11"/>
      <c r="O266" s="11"/>
      <c r="P266" s="11"/>
      <c r="Q266" s="11"/>
    </row>
    <row r="267" spans="14:18">
      <c r="N267" s="11"/>
      <c r="O267" s="11"/>
      <c r="P267" s="11"/>
      <c r="Q267" s="11"/>
    </row>
    <row r="268" spans="14:18">
      <c r="N268" s="11"/>
      <c r="O268" s="11"/>
      <c r="P268" s="11"/>
      <c r="Q268" s="11"/>
    </row>
    <row r="269" spans="14:18">
      <c r="N269" s="11"/>
      <c r="O269" s="11"/>
      <c r="P269" s="11"/>
      <c r="Q269" s="11"/>
    </row>
    <row r="270" spans="14:18">
      <c r="N270" s="11"/>
      <c r="O270" s="11"/>
      <c r="P270" s="11"/>
      <c r="Q270" s="11"/>
      <c r="R270" s="11"/>
    </row>
    <row r="271" spans="14:18">
      <c r="N271" s="11"/>
      <c r="O271" s="11"/>
      <c r="P271" s="11"/>
      <c r="Q271" s="11"/>
      <c r="R271" s="11"/>
    </row>
    <row r="272" spans="14:18">
      <c r="N272" s="11"/>
      <c r="O272" s="11"/>
      <c r="P272" s="11"/>
      <c r="Q272" s="11"/>
      <c r="R272" s="11"/>
    </row>
    <row r="273" spans="1:18">
      <c r="N273" s="11"/>
      <c r="O273" s="11"/>
      <c r="P273" s="11"/>
      <c r="Q273" s="11"/>
      <c r="R273" s="11"/>
    </row>
    <row r="274" spans="1:18">
      <c r="N274" s="11"/>
      <c r="O274" s="11"/>
      <c r="P274" s="11"/>
      <c r="Q274" s="11"/>
      <c r="R274" s="11"/>
    </row>
    <row r="275" spans="1:18">
      <c r="N275" s="11"/>
      <c r="O275" s="11"/>
      <c r="P275" s="11"/>
      <c r="Q275" s="11"/>
      <c r="R275" s="11"/>
    </row>
    <row r="276" spans="1:18">
      <c r="N276" s="11"/>
      <c r="O276" s="11"/>
      <c r="P276" s="11"/>
      <c r="Q276" s="11"/>
      <c r="R276" s="11"/>
    </row>
    <row r="277" spans="1:18">
      <c r="N277" s="11"/>
      <c r="O277" s="11"/>
      <c r="P277" s="11"/>
      <c r="Q277" s="11"/>
      <c r="R277" s="11"/>
    </row>
    <row r="278" spans="1:1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>
      <c r="A279" s="11"/>
      <c r="B279" s="11"/>
      <c r="C279" s="11"/>
      <c r="D279" s="11"/>
      <c r="E279" s="11"/>
    </row>
    <row r="280" spans="1:18">
      <c r="A280" s="11"/>
      <c r="B280" s="11"/>
      <c r="C280" s="11"/>
      <c r="D280" s="11"/>
      <c r="E280" s="11"/>
    </row>
    <row r="281" spans="1:18">
      <c r="A281" s="11"/>
      <c r="B281" s="11"/>
      <c r="C281" s="11"/>
      <c r="D281" s="11"/>
      <c r="E281" s="11"/>
    </row>
    <row r="282" spans="1:18">
      <c r="A282" s="11"/>
      <c r="B282" s="11"/>
      <c r="C282" s="11"/>
      <c r="D282" s="11"/>
      <c r="E282" s="11"/>
    </row>
    <row r="283" spans="1:18">
      <c r="A283" s="11"/>
      <c r="B283" s="11"/>
      <c r="C283" s="11"/>
      <c r="D283" s="11"/>
      <c r="E283" s="11"/>
    </row>
    <row r="284" spans="1:18">
      <c r="A284" s="11"/>
      <c r="B284" s="11"/>
      <c r="C284" s="11"/>
      <c r="D284" s="11"/>
      <c r="E284" s="11"/>
      <c r="F284" s="11"/>
      <c r="G284" s="11"/>
      <c r="H284" s="11"/>
    </row>
    <row r="285" spans="1:18">
      <c r="A285" s="11"/>
      <c r="B285" s="11"/>
      <c r="C285" s="11"/>
      <c r="D285" s="11"/>
      <c r="E285" s="11"/>
      <c r="F285" s="11"/>
      <c r="G285" s="11"/>
      <c r="H285" s="11"/>
    </row>
    <row r="286" spans="1:18">
      <c r="A286" s="11"/>
      <c r="B286" s="11"/>
      <c r="C286" s="11"/>
      <c r="D286" s="11"/>
      <c r="E286" s="11"/>
      <c r="F286" s="11"/>
      <c r="G286" s="11"/>
      <c r="H286" s="11"/>
    </row>
    <row r="287" spans="1:18">
      <c r="A287" s="11"/>
      <c r="B287" s="11"/>
      <c r="C287" s="11"/>
      <c r="D287" s="11"/>
      <c r="E287" s="11"/>
      <c r="F287" s="11"/>
      <c r="G287" s="11"/>
      <c r="H287" s="11"/>
    </row>
    <row r="288" spans="1:1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1: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1: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1: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1: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1: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1: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1: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1: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1: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1: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1: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1: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1: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1:27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1:27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1:2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1:27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1:27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7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7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 spans="1:27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1:20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 spans="1:20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 spans="1:20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  <row r="324" spans="1:20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20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:20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:20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:20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:20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:2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:20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 spans="1:20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 spans="1:20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 spans="1:20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 spans="1:20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 spans="1:20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 spans="1:19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 spans="1:19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 spans="1:1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:19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:19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:19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:19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:1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:19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:19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8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1:18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1:18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8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1:18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8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1:18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8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1:1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8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1:18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8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1:18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1:18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1:18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1:18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1:1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1:18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1:1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1:18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1:18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18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1:18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1:18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1:18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1:18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1:18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1:18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1:1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1:18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1:18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1:18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1:18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1:18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1:18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1:1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1:18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1:18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1:18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1:18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1:18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1:18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1:1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1:2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1:2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2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1:2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1:2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1:2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1:2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1:2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</row>
    <row r="459" spans="1:2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</row>
    <row r="460" spans="1:2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>
      <c r="A498" s="9"/>
      <c r="B498" s="9"/>
      <c r="C498" s="9"/>
      <c r="D498" s="9"/>
      <c r="E498" s="9"/>
      <c r="F498" s="9"/>
      <c r="G498" s="9"/>
      <c r="H498" s="9"/>
      <c r="I498" s="9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>
      <c r="A499" s="9"/>
      <c r="B499" s="9"/>
      <c r="C499" s="9"/>
      <c r="D499" s="9"/>
      <c r="E499" s="9"/>
      <c r="F499" s="9"/>
      <c r="G499" s="9"/>
      <c r="H499" s="9"/>
      <c r="I499" s="9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>
      <c r="A500" s="9"/>
      <c r="B500" s="9"/>
      <c r="C500" s="9"/>
      <c r="D500" s="9"/>
      <c r="E500" s="9"/>
      <c r="F500" s="9"/>
      <c r="G500" s="9"/>
      <c r="H500" s="9"/>
      <c r="I500" s="9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>
      <c r="A501" s="9"/>
      <c r="B501" s="9"/>
      <c r="C501" s="9"/>
      <c r="D501" s="9"/>
      <c r="E501" s="9"/>
      <c r="F501" s="9"/>
      <c r="G501" s="9"/>
      <c r="H501" s="9"/>
      <c r="I501" s="9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>
      <c r="A502" s="9"/>
      <c r="B502" s="9"/>
      <c r="C502" s="9"/>
      <c r="D502" s="9"/>
      <c r="E502" s="9"/>
      <c r="F502" s="9"/>
      <c r="G502" s="9"/>
      <c r="H502" s="9"/>
      <c r="I502" s="9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>
      <c r="A503" s="9"/>
      <c r="B503" s="9"/>
      <c r="C503" s="9"/>
      <c r="D503" s="9"/>
      <c r="E503" s="9"/>
      <c r="F503" s="9"/>
      <c r="G503" s="9"/>
      <c r="H503" s="9"/>
      <c r="I503" s="9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>
      <c r="A504" s="9"/>
      <c r="B504" s="9"/>
      <c r="C504" s="9"/>
      <c r="D504" s="9"/>
      <c r="E504" s="9"/>
      <c r="F504" s="9"/>
      <c r="G504" s="9"/>
      <c r="H504" s="9"/>
      <c r="I504" s="9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>
      <c r="A505" s="9"/>
      <c r="B505" s="9"/>
      <c r="C505" s="9"/>
      <c r="D505" s="9"/>
      <c r="E505" s="9"/>
      <c r="F505" s="9"/>
      <c r="G505" s="9"/>
      <c r="H505" s="9"/>
      <c r="I505" s="9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>
      <c r="A506" s="9"/>
      <c r="B506" s="9"/>
      <c r="C506" s="9"/>
      <c r="D506" s="9"/>
      <c r="E506" s="9"/>
      <c r="F506" s="9"/>
      <c r="G506" s="9"/>
      <c r="H506" s="9"/>
      <c r="I506" s="9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>
      <c r="A507" s="9"/>
      <c r="B507" s="9"/>
      <c r="C507" s="9"/>
      <c r="D507" s="9"/>
      <c r="E507" s="9"/>
      <c r="F507" s="9"/>
      <c r="G507" s="9"/>
      <c r="H507" s="9"/>
      <c r="I507" s="9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>
      <c r="A508" s="9"/>
      <c r="B508" s="9"/>
      <c r="C508" s="9"/>
      <c r="D508" s="9"/>
      <c r="E508" s="9"/>
      <c r="F508" s="9"/>
      <c r="G508" s="9"/>
      <c r="H508" s="9"/>
      <c r="I508" s="9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>
      <c r="A509" s="9"/>
      <c r="B509" s="9"/>
      <c r="C509" s="9"/>
      <c r="D509" s="9"/>
      <c r="E509" s="9"/>
      <c r="F509" s="9"/>
      <c r="G509" s="9"/>
      <c r="H509" s="9"/>
      <c r="I509" s="9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>
      <c r="A510" s="9"/>
      <c r="B510" s="9"/>
      <c r="C510" s="9"/>
      <c r="D510" s="9"/>
      <c r="E510" s="9"/>
      <c r="F510" s="9"/>
      <c r="G510" s="9"/>
      <c r="H510" s="9"/>
      <c r="I510" s="9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>
      <c r="A511" s="9"/>
      <c r="B511" s="9"/>
      <c r="C511" s="9"/>
      <c r="D511" s="9"/>
      <c r="E511" s="9"/>
      <c r="F511" s="9"/>
      <c r="G511" s="9"/>
      <c r="H511" s="9"/>
      <c r="I511" s="9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>
      <c r="A512" s="9"/>
      <c r="B512" s="9"/>
      <c r="C512" s="9"/>
      <c r="D512" s="9"/>
      <c r="E512" s="9"/>
      <c r="F512" s="9"/>
      <c r="G512" s="9"/>
      <c r="H512" s="9"/>
      <c r="I512" s="9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>
      <c r="A513" s="9"/>
      <c r="B513" s="9"/>
      <c r="C513" s="9"/>
      <c r="D513" s="9"/>
      <c r="E513" s="9"/>
      <c r="F513" s="9"/>
      <c r="G513" s="9"/>
      <c r="H513" s="9"/>
      <c r="I513" s="9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>
      <c r="A514" s="9"/>
      <c r="B514" s="9"/>
      <c r="C514" s="9"/>
      <c r="D514" s="9"/>
      <c r="E514" s="9"/>
      <c r="F514" s="9"/>
      <c r="G514" s="9"/>
      <c r="H514" s="9"/>
      <c r="I514" s="9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>
      <c r="A515" s="9"/>
      <c r="B515" s="9"/>
      <c r="C515" s="9"/>
      <c r="D515" s="9"/>
      <c r="E515" s="9"/>
      <c r="F515" s="9"/>
      <c r="G515" s="9"/>
      <c r="H515" s="9"/>
      <c r="I515" s="9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>
      <c r="A516" s="9"/>
      <c r="B516" s="9"/>
      <c r="C516" s="9"/>
      <c r="D516" s="9"/>
      <c r="E516" s="9"/>
      <c r="F516" s="9"/>
      <c r="G516" s="9"/>
      <c r="H516" s="9"/>
      <c r="I516" s="9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>
      <c r="A517" s="9"/>
      <c r="B517" s="9"/>
      <c r="C517" s="9"/>
      <c r="D517" s="9"/>
      <c r="E517" s="9"/>
      <c r="F517" s="9"/>
      <c r="G517" s="9"/>
      <c r="H517" s="9"/>
      <c r="I517" s="9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spans="1:21">
      <c r="A518" s="9"/>
      <c r="B518" s="9"/>
      <c r="C518" s="9"/>
      <c r="D518" s="9"/>
      <c r="E518" s="9"/>
      <c r="F518" s="9"/>
      <c r="G518" s="9"/>
      <c r="H518" s="9"/>
      <c r="I518" s="9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spans="1:21">
      <c r="A519" s="9"/>
      <c r="B519" s="9"/>
      <c r="C519" s="9"/>
      <c r="D519" s="9"/>
      <c r="E519" s="9"/>
      <c r="F519" s="9"/>
      <c r="G519" s="9"/>
      <c r="H519" s="9"/>
      <c r="I519" s="9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spans="1:21">
      <c r="A520" s="9"/>
      <c r="B520" s="9"/>
      <c r="C520" s="9"/>
      <c r="D520" s="9"/>
      <c r="E520" s="9"/>
      <c r="F520" s="9"/>
      <c r="G520" s="9"/>
      <c r="H520" s="9"/>
      <c r="I520" s="9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spans="1:21">
      <c r="A521" s="9"/>
      <c r="B521" s="9"/>
      <c r="C521" s="9"/>
      <c r="D521" s="9"/>
      <c r="E521" s="9"/>
      <c r="F521" s="9"/>
      <c r="G521" s="9"/>
      <c r="H521" s="9"/>
      <c r="I521" s="9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spans="1:21">
      <c r="A522" s="9"/>
      <c r="B522" s="9"/>
      <c r="C522" s="9"/>
      <c r="D522" s="9"/>
      <c r="E522" s="9"/>
      <c r="F522" s="9"/>
      <c r="G522" s="9"/>
      <c r="H522" s="9"/>
      <c r="I522" s="9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spans="1:21">
      <c r="A523" s="9"/>
      <c r="B523" s="9"/>
      <c r="C523" s="9"/>
      <c r="D523" s="9"/>
      <c r="E523" s="9"/>
      <c r="F523" s="9"/>
      <c r="G523" s="9"/>
      <c r="H523" s="9"/>
      <c r="I523" s="9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spans="1:21">
      <c r="A524" s="9"/>
      <c r="B524" s="9"/>
      <c r="C524" s="9"/>
      <c r="D524" s="9"/>
      <c r="E524" s="9"/>
      <c r="F524" s="9"/>
      <c r="G524" s="9"/>
      <c r="H524" s="9"/>
      <c r="I524" s="9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spans="1:21">
      <c r="A525" s="9"/>
      <c r="B525" s="9"/>
      <c r="C525" s="9"/>
      <c r="D525" s="9"/>
      <c r="E525" s="9"/>
      <c r="F525" s="9"/>
      <c r="G525" s="9"/>
      <c r="H525" s="9"/>
      <c r="I525" s="9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spans="1:21">
      <c r="A526" s="9"/>
      <c r="B526" s="9"/>
      <c r="C526" s="9"/>
      <c r="D526" s="9"/>
      <c r="E526" s="9"/>
      <c r="F526" s="9"/>
      <c r="G526" s="9"/>
      <c r="H526" s="9"/>
      <c r="I526" s="9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spans="1:21">
      <c r="A527" s="9"/>
      <c r="B527" s="9"/>
      <c r="C527" s="9"/>
      <c r="D527" s="9"/>
      <c r="E527" s="9"/>
      <c r="F527" s="9"/>
      <c r="G527" s="9"/>
      <c r="H527" s="9"/>
      <c r="I527" s="9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spans="1:21">
      <c r="A528" s="13"/>
      <c r="B528" s="13"/>
      <c r="C528" s="13"/>
      <c r="D528" s="13"/>
      <c r="E528" s="13"/>
      <c r="F528" s="13"/>
      <c r="G528" s="13"/>
      <c r="H528" s="1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spans="1:19">
      <c r="A529" s="13"/>
      <c r="B529" s="13"/>
      <c r="C529" s="13"/>
      <c r="D529" s="13"/>
      <c r="E529" s="13"/>
      <c r="F529" s="13"/>
      <c r="G529" s="13"/>
      <c r="H529" s="1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spans="1:19">
      <c r="A530" s="13"/>
      <c r="B530" s="13"/>
      <c r="C530" s="13"/>
      <c r="D530" s="13"/>
      <c r="E530" s="13"/>
      <c r="F530" s="13"/>
      <c r="G530" s="13"/>
      <c r="H530" s="1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spans="1:19">
      <c r="A531" s="13"/>
      <c r="B531" s="13"/>
      <c r="C531" s="13"/>
      <c r="D531" s="13"/>
      <c r="E531" s="13"/>
      <c r="F531" s="13"/>
      <c r="G531" s="13"/>
      <c r="H531" s="1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spans="1:19">
      <c r="A532" s="13"/>
      <c r="B532" s="13"/>
      <c r="C532" s="13"/>
      <c r="D532" s="13"/>
      <c r="E532" s="13"/>
      <c r="F532" s="13"/>
      <c r="G532" s="13"/>
      <c r="H532" s="1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spans="1:19">
      <c r="A533" s="13"/>
      <c r="B533" s="13"/>
      <c r="C533" s="13"/>
      <c r="D533" s="13"/>
      <c r="E533" s="13"/>
      <c r="F533" s="13"/>
      <c r="G533" s="13"/>
      <c r="H533" s="1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spans="1:19">
      <c r="A534" s="13"/>
      <c r="B534" s="13"/>
      <c r="C534" s="13"/>
      <c r="D534" s="13"/>
      <c r="E534" s="13"/>
      <c r="F534" s="13"/>
      <c r="G534" s="13"/>
      <c r="H534" s="1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spans="1:19">
      <c r="A535" s="13"/>
      <c r="B535" s="13"/>
      <c r="C535" s="13"/>
      <c r="D535" s="13"/>
      <c r="E535" s="13"/>
      <c r="F535" s="13"/>
      <c r="G535" s="13"/>
      <c r="H535" s="1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spans="1:19">
      <c r="A536" s="13"/>
      <c r="B536" s="13"/>
      <c r="C536" s="13"/>
      <c r="D536" s="13"/>
      <c r="E536" s="13"/>
      <c r="F536" s="13"/>
      <c r="G536" s="13"/>
      <c r="H536" s="1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spans="1:19">
      <c r="A537" s="13"/>
      <c r="B537" s="13"/>
      <c r="C537" s="13"/>
      <c r="D537" s="13"/>
      <c r="E537" s="13"/>
      <c r="F537" s="13"/>
      <c r="G537" s="13"/>
      <c r="H537" s="1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spans="1:19">
      <c r="A538" s="13"/>
      <c r="B538" s="13"/>
      <c r="C538" s="13"/>
      <c r="D538" s="13"/>
      <c r="E538" s="13"/>
      <c r="F538" s="13"/>
      <c r="G538" s="13"/>
      <c r="H538" s="1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spans="1:19">
      <c r="A539" s="13"/>
      <c r="B539" s="13"/>
      <c r="C539" s="13"/>
      <c r="D539" s="13"/>
      <c r="E539" s="13"/>
      <c r="F539" s="13"/>
      <c r="G539" s="13"/>
      <c r="H539" s="1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spans="1:19">
      <c r="A540" s="13"/>
      <c r="B540" s="13"/>
      <c r="C540" s="13"/>
      <c r="D540" s="13"/>
      <c r="E540" s="13"/>
      <c r="F540" s="13"/>
      <c r="G540" s="13"/>
      <c r="H540" s="1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spans="1:19">
      <c r="A541" s="13"/>
      <c r="B541" s="13"/>
      <c r="C541" s="13"/>
      <c r="D541" s="13"/>
      <c r="E541" s="13"/>
      <c r="F541" s="13"/>
      <c r="G541" s="13"/>
      <c r="H541" s="1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spans="1:19">
      <c r="A542" s="13"/>
      <c r="B542" s="13"/>
      <c r="C542" s="13"/>
      <c r="D542" s="13"/>
      <c r="E542" s="13"/>
      <c r="F542" s="13"/>
      <c r="G542" s="13"/>
      <c r="H542" s="1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>
      <c r="A543" s="13"/>
      <c r="B543" s="13"/>
      <c r="C543" s="13"/>
      <c r="D543" s="13"/>
      <c r="E543" s="13"/>
      <c r="F543" s="13"/>
      <c r="G543" s="13"/>
      <c r="H543" s="1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spans="1:19">
      <c r="A544" s="13"/>
      <c r="B544" s="13"/>
      <c r="C544" s="13"/>
      <c r="D544" s="13"/>
      <c r="E544" s="13"/>
      <c r="F544" s="13"/>
      <c r="G544" s="13"/>
      <c r="H544" s="1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spans="1:21">
      <c r="A545" s="13"/>
      <c r="B545" s="13"/>
      <c r="C545" s="13"/>
      <c r="D545" s="13"/>
      <c r="E545" s="13"/>
      <c r="F545" s="13"/>
      <c r="G545" s="13"/>
      <c r="H545" s="1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>
      <c r="A546" s="13"/>
      <c r="B546" s="13"/>
      <c r="C546" s="13"/>
      <c r="D546" s="13"/>
      <c r="E546" s="13"/>
      <c r="F546" s="13"/>
      <c r="G546" s="13"/>
      <c r="H546" s="1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>
      <c r="A547" s="13"/>
      <c r="B547" s="13"/>
      <c r="C547" s="13"/>
      <c r="D547" s="13"/>
      <c r="E547" s="13"/>
      <c r="F547" s="13"/>
      <c r="G547" s="13"/>
      <c r="H547" s="1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spans="1:21">
      <c r="A548" s="13"/>
      <c r="B548" s="13"/>
      <c r="C548" s="13"/>
      <c r="D548" s="13"/>
      <c r="E548" s="13"/>
      <c r="F548" s="13"/>
      <c r="G548" s="13"/>
      <c r="H548" s="13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1:21">
      <c r="A549" s="13"/>
      <c r="B549" s="13"/>
      <c r="C549" s="13"/>
      <c r="D549" s="13"/>
      <c r="E549" s="13"/>
      <c r="F549" s="13"/>
      <c r="G549" s="13"/>
      <c r="H549" s="13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1:21">
      <c r="A550" s="13"/>
      <c r="B550" s="13"/>
      <c r="C550" s="13"/>
      <c r="D550" s="13"/>
      <c r="E550" s="13"/>
      <c r="F550" s="13"/>
      <c r="G550" s="13"/>
      <c r="H550" s="13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1:21">
      <c r="A551" s="13"/>
      <c r="B551" s="13"/>
      <c r="C551" s="13"/>
      <c r="D551" s="13"/>
      <c r="E551" s="13"/>
      <c r="F551" s="13"/>
      <c r="G551" s="13"/>
      <c r="H551" s="13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1:21">
      <c r="A552" s="13"/>
      <c r="B552" s="13"/>
      <c r="C552" s="13"/>
      <c r="D552" s="13"/>
      <c r="E552" s="13"/>
      <c r="F552" s="13"/>
      <c r="G552" s="13"/>
      <c r="H552" s="13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1:21">
      <c r="A553" s="13"/>
      <c r="B553" s="13"/>
      <c r="C553" s="13"/>
      <c r="D553" s="13"/>
      <c r="E553" s="13"/>
      <c r="F553" s="13"/>
      <c r="G553" s="13"/>
      <c r="H553" s="13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1:21">
      <c r="A554" s="13"/>
      <c r="B554" s="13"/>
      <c r="C554" s="13"/>
      <c r="D554" s="13"/>
      <c r="E554" s="13"/>
      <c r="F554" s="13"/>
      <c r="G554" s="13"/>
      <c r="H554" s="13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1:21">
      <c r="A555" s="13"/>
      <c r="B555" s="13"/>
      <c r="C555" s="13"/>
      <c r="D555" s="13"/>
      <c r="E555" s="13"/>
      <c r="F555" s="13"/>
      <c r="G555" s="13"/>
      <c r="H555" s="13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1:21">
      <c r="A556" s="13"/>
      <c r="B556" s="13"/>
      <c r="C556" s="13"/>
      <c r="D556" s="13"/>
      <c r="E556" s="13"/>
      <c r="F556" s="13"/>
      <c r="G556" s="13"/>
      <c r="H556" s="13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1:21">
      <c r="A557" s="11"/>
      <c r="B557" s="11"/>
      <c r="C557" s="11"/>
      <c r="D557" s="11"/>
      <c r="E557" s="11"/>
      <c r="F557" s="11"/>
      <c r="G557" s="11"/>
      <c r="H557" s="13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1:2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1:2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1:2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1:18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11"/>
      <c r="L561" s="11"/>
      <c r="M561" s="11"/>
      <c r="N561" s="11"/>
      <c r="O561" s="11"/>
      <c r="P561" s="11"/>
      <c r="Q561" s="11"/>
      <c r="R561" s="11"/>
    </row>
    <row r="562" spans="1:18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11"/>
      <c r="L562" s="11"/>
      <c r="M562" s="11"/>
      <c r="N562" s="11"/>
      <c r="O562" s="11"/>
      <c r="P562" s="11"/>
      <c r="Q562" s="11"/>
      <c r="R562" s="11"/>
    </row>
    <row r="563" spans="1:18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11"/>
      <c r="L563" s="11"/>
      <c r="M563" s="11"/>
      <c r="N563" s="11"/>
      <c r="O563" s="11"/>
      <c r="P563" s="11"/>
      <c r="Q563" s="11"/>
      <c r="R563" s="11"/>
    </row>
    <row r="564" spans="1:18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11"/>
      <c r="L564" s="11"/>
      <c r="M564" s="11"/>
      <c r="N564" s="11"/>
      <c r="O564" s="11"/>
      <c r="P564" s="11"/>
      <c r="Q564" s="11"/>
      <c r="R564" s="11"/>
    </row>
    <row r="565" spans="1:18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11"/>
      <c r="L565" s="11"/>
      <c r="M565" s="11"/>
      <c r="N565" s="11"/>
      <c r="O565" s="11"/>
      <c r="P565" s="11"/>
      <c r="Q565" s="11"/>
      <c r="R565" s="11"/>
    </row>
    <row r="566" spans="1:18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11"/>
      <c r="L566" s="11"/>
      <c r="M566" s="11"/>
      <c r="N566" s="11"/>
      <c r="O566" s="11"/>
      <c r="P566" s="11"/>
      <c r="Q566" s="11"/>
      <c r="R566" s="11"/>
    </row>
    <row r="567" spans="1:18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11"/>
      <c r="L567" s="11"/>
      <c r="M567" s="11"/>
      <c r="N567" s="11"/>
      <c r="O567" s="11"/>
      <c r="P567" s="11"/>
      <c r="Q567" s="11"/>
      <c r="R567" s="11"/>
    </row>
    <row r="568" spans="1:1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11"/>
      <c r="L568" s="11"/>
      <c r="M568" s="11"/>
      <c r="N568" s="11"/>
      <c r="O568" s="11"/>
      <c r="P568" s="11"/>
      <c r="Q568" s="11"/>
      <c r="R568" s="11"/>
    </row>
    <row r="569" spans="1:18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11"/>
      <c r="L569" s="11"/>
      <c r="M569" s="11"/>
      <c r="N569" s="11"/>
      <c r="O569" s="11"/>
      <c r="P569" s="11"/>
      <c r="Q569" s="11"/>
      <c r="R569" s="11"/>
    </row>
    <row r="570" spans="1:18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11"/>
      <c r="L570" s="11"/>
      <c r="M570" s="11"/>
      <c r="N570" s="11"/>
      <c r="O570" s="11"/>
      <c r="P570" s="11"/>
      <c r="Q570" s="11"/>
      <c r="R570" s="11"/>
    </row>
    <row r="571" spans="1:18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11"/>
      <c r="L571" s="11"/>
      <c r="M571" s="11"/>
      <c r="N571" s="11"/>
      <c r="O571" s="11"/>
      <c r="P571" s="11"/>
      <c r="Q571" s="11"/>
      <c r="R571" s="11"/>
    </row>
    <row r="572" spans="1:18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11"/>
      <c r="L572" s="11"/>
      <c r="M572" s="11"/>
      <c r="N572" s="11"/>
      <c r="O572" s="11"/>
      <c r="P572" s="11"/>
      <c r="Q572" s="11"/>
      <c r="R572" s="11"/>
    </row>
    <row r="573" spans="1:18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11"/>
      <c r="L573" s="11"/>
      <c r="M573" s="11"/>
      <c r="N573" s="11"/>
      <c r="O573" s="11"/>
      <c r="P573" s="11"/>
      <c r="Q573" s="11"/>
      <c r="R573" s="11"/>
    </row>
    <row r="574" spans="1:18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11"/>
      <c r="L574" s="11"/>
      <c r="M574" s="11"/>
      <c r="N574" s="11"/>
      <c r="O574" s="11"/>
      <c r="P574" s="11"/>
      <c r="Q574" s="11"/>
      <c r="R574" s="11"/>
    </row>
    <row r="575" spans="1:18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11"/>
      <c r="L575" s="11"/>
      <c r="M575" s="11"/>
      <c r="N575" s="11"/>
      <c r="O575" s="11"/>
      <c r="P575" s="11"/>
      <c r="Q575" s="11"/>
      <c r="R575" s="11"/>
    </row>
    <row r="576" spans="1:18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11"/>
      <c r="L576" s="11"/>
      <c r="M576" s="11"/>
      <c r="N576" s="11"/>
      <c r="O576" s="11"/>
      <c r="P576" s="11"/>
      <c r="Q576" s="11"/>
      <c r="R576" s="11"/>
    </row>
    <row r="577" spans="1:18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11"/>
      <c r="L577" s="11"/>
      <c r="M577" s="11"/>
      <c r="N577" s="11"/>
      <c r="O577" s="11"/>
      <c r="P577" s="11"/>
      <c r="Q577" s="11"/>
      <c r="R577" s="11"/>
    </row>
    <row r="578" spans="1:1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11"/>
      <c r="L578" s="11"/>
      <c r="M578" s="11"/>
      <c r="N578" s="11"/>
      <c r="O578" s="11"/>
      <c r="P578" s="11"/>
      <c r="Q578" s="11"/>
      <c r="R578" s="11"/>
    </row>
    <row r="579" spans="1:18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11"/>
      <c r="L579" s="11"/>
      <c r="M579" s="11"/>
      <c r="N579" s="11"/>
      <c r="O579" s="11"/>
      <c r="P579" s="11"/>
      <c r="Q579" s="11"/>
      <c r="R579" s="11"/>
    </row>
    <row r="580" spans="1:18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11"/>
      <c r="L580" s="11"/>
      <c r="M580" s="11"/>
      <c r="N580" s="11"/>
      <c r="O580" s="11"/>
      <c r="P580" s="11"/>
      <c r="Q580" s="11"/>
      <c r="R580" s="11"/>
    </row>
    <row r="581" spans="1:18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11"/>
      <c r="L581" s="11"/>
      <c r="M581" s="11"/>
      <c r="N581" s="11"/>
      <c r="O581" s="11"/>
      <c r="P581" s="11"/>
      <c r="Q581" s="11"/>
      <c r="R581" s="11"/>
    </row>
    <row r="582" spans="1:18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11"/>
      <c r="L582" s="11"/>
      <c r="M582" s="11"/>
      <c r="N582" s="11"/>
      <c r="O582" s="11"/>
      <c r="P582" s="11"/>
      <c r="Q582" s="11"/>
      <c r="R582" s="11"/>
    </row>
    <row r="583" spans="1:18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11"/>
      <c r="L583" s="11"/>
      <c r="M583" s="11"/>
      <c r="N583" s="11"/>
      <c r="O583" s="11"/>
      <c r="P583" s="11"/>
      <c r="Q583" s="11"/>
      <c r="R583" s="11"/>
    </row>
    <row r="584" spans="1:18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11"/>
      <c r="L584" s="11"/>
      <c r="M584" s="11"/>
      <c r="N584" s="11"/>
      <c r="O584" s="11"/>
      <c r="P584" s="11"/>
      <c r="Q584" s="11"/>
      <c r="R584" s="11"/>
    </row>
    <row r="585" spans="1:18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11"/>
      <c r="L585" s="11"/>
      <c r="M585" s="11"/>
      <c r="N585" s="11"/>
      <c r="O585" s="11"/>
      <c r="P585" s="11"/>
      <c r="Q585" s="11"/>
      <c r="R585" s="11"/>
    </row>
    <row r="586" spans="1:18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11"/>
      <c r="L586" s="11"/>
      <c r="M586" s="11"/>
      <c r="N586" s="11"/>
      <c r="O586" s="11"/>
      <c r="P586" s="11"/>
      <c r="Q586" s="11"/>
      <c r="R586" s="11"/>
    </row>
    <row r="587" spans="1:18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11"/>
      <c r="L587" s="11"/>
      <c r="M587" s="11"/>
      <c r="N587" s="11"/>
      <c r="O587" s="11"/>
      <c r="P587" s="11"/>
      <c r="Q587" s="11"/>
      <c r="R587" s="11"/>
    </row>
    <row r="588" spans="1:1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11"/>
      <c r="L588" s="11"/>
      <c r="M588" s="11"/>
      <c r="N588" s="11"/>
      <c r="O588" s="11"/>
      <c r="P588" s="11"/>
      <c r="Q588" s="11"/>
      <c r="R588" s="11"/>
    </row>
    <row r="589" spans="1:18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11"/>
      <c r="L589" s="11"/>
      <c r="M589" s="11"/>
      <c r="N589" s="11"/>
      <c r="O589" s="11"/>
      <c r="P589" s="11"/>
      <c r="Q589" s="11"/>
      <c r="R589" s="11"/>
    </row>
    <row r="590" spans="1:18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13"/>
      <c r="L590" s="13"/>
      <c r="M590" s="13"/>
      <c r="N590" s="11"/>
      <c r="O590" s="11"/>
      <c r="P590" s="11"/>
      <c r="Q590" s="11"/>
      <c r="R590" s="11"/>
    </row>
    <row r="591" spans="1:18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13"/>
      <c r="L591" s="13"/>
      <c r="M591" s="13"/>
      <c r="N591" s="11"/>
      <c r="O591" s="11"/>
      <c r="P591" s="11"/>
      <c r="Q591" s="11"/>
      <c r="R591" s="11"/>
    </row>
    <row r="592" spans="1:18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13"/>
      <c r="L592" s="13"/>
      <c r="M592" s="13"/>
      <c r="N592" s="11"/>
      <c r="O592" s="11"/>
      <c r="P592" s="11"/>
      <c r="Q592" s="11"/>
      <c r="R592" s="11"/>
    </row>
    <row r="593" spans="1:18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13"/>
      <c r="L593" s="13"/>
      <c r="M593" s="13"/>
      <c r="N593" s="11"/>
      <c r="O593" s="11"/>
      <c r="P593" s="11"/>
      <c r="Q593" s="11"/>
      <c r="R593" s="11"/>
    </row>
    <row r="594" spans="1:18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13"/>
      <c r="L594" s="13"/>
      <c r="M594" s="13"/>
      <c r="N594" s="11"/>
      <c r="O594" s="11"/>
      <c r="P594" s="11"/>
      <c r="Q594" s="11"/>
      <c r="R594" s="11"/>
    </row>
    <row r="595" spans="1:18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13"/>
      <c r="L595" s="13"/>
      <c r="M595" s="13"/>
      <c r="N595" s="11"/>
      <c r="O595" s="11"/>
      <c r="P595" s="11"/>
      <c r="Q595" s="11"/>
      <c r="R595" s="11"/>
    </row>
    <row r="596" spans="1:18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13"/>
      <c r="L596" s="13"/>
      <c r="M596" s="13"/>
      <c r="N596" s="11"/>
      <c r="O596" s="11"/>
      <c r="P596" s="11"/>
      <c r="Q596" s="11"/>
      <c r="R596" s="11"/>
    </row>
    <row r="597" spans="1:18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13"/>
      <c r="L597" s="13"/>
      <c r="M597" s="13"/>
      <c r="N597" s="11"/>
      <c r="O597" s="11"/>
      <c r="P597" s="11"/>
      <c r="Q597" s="11"/>
      <c r="R597" s="11"/>
    </row>
    <row r="598" spans="1:1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13"/>
      <c r="L598" s="13"/>
      <c r="M598" s="13"/>
      <c r="R598" s="11"/>
    </row>
    <row r="599" spans="1:18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13"/>
      <c r="L599" s="13"/>
      <c r="M599" s="13"/>
      <c r="R599" s="11"/>
    </row>
    <row r="600" spans="1:18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13"/>
      <c r="L600" s="13"/>
      <c r="M600" s="13"/>
      <c r="R600" s="11"/>
    </row>
    <row r="601" spans="1:18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13"/>
      <c r="L601" s="13"/>
      <c r="M601" s="13"/>
      <c r="R601" s="11"/>
    </row>
    <row r="602" spans="1:18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13"/>
      <c r="L602" s="13"/>
      <c r="M602" s="13"/>
      <c r="R602" s="11"/>
    </row>
    <row r="603" spans="1:18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13"/>
      <c r="L603" s="13"/>
      <c r="M603" s="13"/>
      <c r="R603" s="11"/>
    </row>
    <row r="604" spans="1:18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13"/>
      <c r="L604" s="13"/>
      <c r="M604" s="13"/>
      <c r="R604" s="11"/>
    </row>
    <row r="605" spans="1:18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13"/>
      <c r="L605" s="13"/>
      <c r="M605" s="13"/>
      <c r="R605" s="11"/>
    </row>
    <row r="606" spans="1:18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13"/>
      <c r="L606" s="13"/>
      <c r="M606" s="13"/>
      <c r="R606" s="11"/>
    </row>
    <row r="607" spans="1:18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13"/>
      <c r="L607" s="13"/>
      <c r="M607" s="13"/>
      <c r="R607" s="11"/>
    </row>
    <row r="608" spans="1:1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13"/>
      <c r="L608" s="13"/>
      <c r="M608" s="13"/>
      <c r="R608" s="11"/>
    </row>
    <row r="609" spans="1:18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13"/>
      <c r="L609" s="13"/>
      <c r="M609" s="13"/>
      <c r="R609" s="11"/>
    </row>
    <row r="610" spans="1:18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13"/>
      <c r="L610" s="13"/>
      <c r="M610" s="13"/>
      <c r="R610" s="11"/>
    </row>
    <row r="611" spans="1:18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13"/>
      <c r="L611" s="13"/>
      <c r="M611" s="13"/>
      <c r="R611" s="11"/>
    </row>
    <row r="612" spans="1:18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13"/>
      <c r="L612" s="13"/>
      <c r="M612" s="13"/>
      <c r="R612" s="11"/>
    </row>
    <row r="613" spans="1:18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13"/>
      <c r="L613" s="13"/>
      <c r="M613" s="13"/>
      <c r="R613" s="11"/>
    </row>
    <row r="614" spans="1:18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13"/>
      <c r="L614" s="13"/>
      <c r="M614" s="13"/>
      <c r="R614" s="11"/>
    </row>
    <row r="615" spans="1:18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13"/>
      <c r="L615" s="13"/>
      <c r="M615" s="13"/>
      <c r="R615" s="11"/>
    </row>
    <row r="616" spans="1:18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13"/>
      <c r="L616" s="13"/>
      <c r="M616" s="13"/>
      <c r="R616" s="11"/>
    </row>
    <row r="617" spans="1:18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13"/>
      <c r="L617" s="13"/>
      <c r="M617" s="13"/>
      <c r="R617" s="11"/>
    </row>
    <row r="618" spans="1: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13"/>
      <c r="L618" s="13"/>
      <c r="M618" s="13"/>
      <c r="R618" s="11"/>
    </row>
    <row r="619" spans="1:18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13"/>
      <c r="L619" s="13"/>
      <c r="M619" s="13"/>
      <c r="R619" s="11"/>
    </row>
    <row r="620" spans="1:18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13"/>
      <c r="L620" s="13"/>
      <c r="M620" s="13"/>
      <c r="R620" s="11"/>
    </row>
    <row r="621" spans="1:18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R621" s="11"/>
    </row>
    <row r="622" spans="1:18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R622" s="11"/>
    </row>
    <row r="623" spans="1:18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R623" s="11"/>
    </row>
    <row r="624" spans="1:18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R624" s="11"/>
    </row>
    <row r="625" spans="1:2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R625" s="11"/>
    </row>
    <row r="626" spans="1:2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 spans="1:2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 spans="1:2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 spans="1:2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 spans="1:2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  <row r="631" spans="1:2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</row>
    <row r="632" spans="1:2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</row>
    <row r="633" spans="1:2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</row>
    <row r="634" spans="1:2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</row>
    <row r="635" spans="1:2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</row>
    <row r="636" spans="1:2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S636" s="11"/>
      <c r="T636" s="11"/>
      <c r="U636" s="11"/>
      <c r="V636" s="11"/>
    </row>
    <row r="637" spans="1:2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S637" s="11"/>
      <c r="T637" s="11"/>
      <c r="U637" s="11"/>
      <c r="V637" s="11"/>
    </row>
    <row r="638" spans="1:2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S638" s="11"/>
      <c r="T638" s="11"/>
      <c r="U638" s="11"/>
      <c r="V638" s="11"/>
    </row>
    <row r="639" spans="1:2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S639" s="11"/>
      <c r="T639" s="11"/>
      <c r="U639" s="11"/>
      <c r="V639" s="11"/>
    </row>
    <row r="640" spans="1:2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</row>
    <row r="641" spans="1:1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</row>
    <row r="642" spans="1:1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</row>
    <row r="643" spans="1:1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</row>
    <row r="644" spans="1:1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</row>
    <row r="645" spans="1:1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</row>
    <row r="646" spans="1:1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</row>
    <row r="647" spans="1:1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</row>
    <row r="648" spans="1:1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</row>
    <row r="649" spans="1:1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</row>
    <row r="650" spans="1:1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</row>
    <row r="651" spans="1:1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</row>
    <row r="652" spans="1:1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</row>
    <row r="653" spans="1:1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</row>
    <row r="654" spans="1:1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</row>
    <row r="655" spans="1:1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</row>
    <row r="656" spans="1:1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</row>
    <row r="657" spans="1:1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</row>
    <row r="658" spans="1:17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</row>
    <row r="659" spans="1:17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</row>
    <row r="660" spans="1:17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1:17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</row>
    <row r="663" spans="1:17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</row>
    <row r="664" spans="1:17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</row>
    <row r="665" spans="1:17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</row>
    <row r="666" spans="1:17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1:1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</row>
    <row r="668" spans="1:17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</row>
    <row r="669" spans="1:17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</row>
    <row r="670" spans="1:17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</row>
    <row r="671" spans="1:17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</row>
    <row r="672" spans="1:17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</row>
    <row r="673" spans="1:18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</row>
    <row r="674" spans="1:18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</row>
    <row r="675" spans="1:18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1:18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</row>
    <row r="677" spans="1:18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</row>
    <row r="678" spans="1:1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</row>
    <row r="679" spans="1:18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</row>
    <row r="680" spans="1:18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1:18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</row>
    <row r="682" spans="1:18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</row>
    <row r="683" spans="1:18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</row>
    <row r="684" spans="1:18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</row>
    <row r="685" spans="1:18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1:18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</row>
    <row r="687" spans="1:18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</row>
    <row r="688" spans="1:1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R688" s="11"/>
    </row>
    <row r="689" spans="1:2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R689" s="11"/>
    </row>
    <row r="690" spans="1:2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1:2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</row>
    <row r="692" spans="1:2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</row>
    <row r="693" spans="1:2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3"/>
      <c r="O693" s="4"/>
      <c r="P693" s="4"/>
      <c r="Q693" s="4"/>
    </row>
    <row r="694" spans="1:2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3"/>
      <c r="O694" s="4"/>
      <c r="P694" s="4"/>
      <c r="Q694" s="4"/>
    </row>
    <row r="695" spans="1:2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3"/>
      <c r="O695" s="4"/>
      <c r="P695" s="4"/>
      <c r="Q695" s="4"/>
    </row>
    <row r="696" spans="1:2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3"/>
      <c r="O696" s="4"/>
      <c r="P696" s="4"/>
      <c r="Q696" s="4"/>
    </row>
    <row r="697" spans="1:2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3"/>
      <c r="O697" s="4"/>
      <c r="P697" s="4"/>
      <c r="Q697" s="4"/>
    </row>
    <row r="698" spans="1:2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3"/>
      <c r="O698" s="4"/>
      <c r="P698" s="4"/>
      <c r="Q698" s="4"/>
    </row>
    <row r="699" spans="1:2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3"/>
      <c r="O699" s="4"/>
      <c r="P699" s="4"/>
      <c r="Q699" s="4"/>
    </row>
    <row r="700" spans="1:2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3"/>
      <c r="O700" s="4"/>
      <c r="P700" s="4"/>
      <c r="Q700" s="4"/>
    </row>
    <row r="701" spans="1:2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3"/>
      <c r="O701" s="4"/>
      <c r="P701" s="4"/>
      <c r="Q701" s="4"/>
    </row>
    <row r="702" spans="1:2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3"/>
      <c r="O702" s="4"/>
      <c r="P702" s="4"/>
      <c r="Q702" s="4"/>
      <c r="S702" s="11"/>
      <c r="T702" s="11"/>
      <c r="U702" s="11"/>
      <c r="V702" s="11"/>
    </row>
    <row r="703" spans="1:2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3"/>
      <c r="O703" s="4"/>
      <c r="P703" s="4"/>
      <c r="Q703" s="4"/>
      <c r="S703" s="11"/>
      <c r="T703" s="11"/>
      <c r="U703" s="11"/>
      <c r="V703" s="11"/>
    </row>
    <row r="704" spans="1:2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3"/>
      <c r="O704" s="4"/>
      <c r="P704" s="4"/>
      <c r="Q704" s="4"/>
    </row>
    <row r="705" spans="1:17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3"/>
      <c r="O705" s="4"/>
      <c r="P705" s="4"/>
      <c r="Q705" s="4"/>
    </row>
    <row r="706" spans="1:17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3"/>
      <c r="O706" s="4"/>
      <c r="P706" s="4"/>
      <c r="Q706" s="4"/>
    </row>
    <row r="707" spans="1:1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3"/>
      <c r="O707" s="4"/>
      <c r="P707" s="4"/>
      <c r="Q707" s="4"/>
    </row>
    <row r="708" spans="1:17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3"/>
      <c r="O708" s="4"/>
      <c r="P708" s="4"/>
      <c r="Q708" s="4"/>
    </row>
    <row r="709" spans="1:17">
      <c r="A709" s="9"/>
      <c r="B709" s="9"/>
      <c r="C709" s="9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3"/>
      <c r="O709" s="4"/>
      <c r="P709" s="4"/>
      <c r="Q709" s="4"/>
    </row>
    <row r="710" spans="1:17">
      <c r="A710" s="9"/>
      <c r="B710" s="9"/>
      <c r="C710" s="9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3"/>
      <c r="O710" s="4"/>
      <c r="P710" s="4"/>
      <c r="Q710" s="4"/>
    </row>
    <row r="711" spans="1:17">
      <c r="A711" s="9"/>
      <c r="B711" s="9"/>
      <c r="C711" s="9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3"/>
      <c r="O711" s="4"/>
      <c r="P711" s="4"/>
      <c r="Q711" s="4"/>
    </row>
    <row r="712" spans="1:17">
      <c r="A712" s="9"/>
      <c r="B712" s="9"/>
      <c r="C712" s="9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3"/>
      <c r="O712" s="4"/>
      <c r="P712" s="4"/>
      <c r="Q712" s="4"/>
    </row>
    <row r="713" spans="1:17">
      <c r="A713" s="9"/>
      <c r="B713" s="9"/>
      <c r="C713" s="9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3"/>
      <c r="O713" s="4"/>
      <c r="P713" s="4"/>
      <c r="Q713" s="4"/>
    </row>
    <row r="714" spans="1:17">
      <c r="A714" s="9"/>
      <c r="B714" s="9"/>
      <c r="C714" s="9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3"/>
      <c r="O714" s="4"/>
      <c r="P714" s="4"/>
      <c r="Q714" s="4"/>
    </row>
    <row r="715" spans="1:17">
      <c r="A715" s="9"/>
      <c r="B715" s="9"/>
      <c r="C715" s="9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3"/>
      <c r="O715" s="4"/>
      <c r="P715" s="4"/>
      <c r="Q715" s="4"/>
    </row>
    <row r="716" spans="1:17">
      <c r="A716" s="9"/>
      <c r="B716" s="9"/>
      <c r="C716" s="9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3"/>
      <c r="O716" s="4"/>
      <c r="P716" s="4"/>
      <c r="Q716" s="4"/>
    </row>
    <row r="717" spans="1:17">
      <c r="A717" s="9"/>
      <c r="B717" s="9"/>
      <c r="C717" s="9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3"/>
      <c r="O717" s="4"/>
      <c r="P717" s="4"/>
      <c r="Q717" s="4"/>
    </row>
    <row r="718" spans="1:17">
      <c r="A718" s="9"/>
      <c r="B718" s="9"/>
      <c r="C718" s="9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3"/>
      <c r="O718" s="4"/>
      <c r="P718" s="4"/>
      <c r="Q718" s="4"/>
    </row>
    <row r="719" spans="1:17">
      <c r="A719" s="9"/>
      <c r="B719" s="9"/>
      <c r="C719" s="9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3"/>
      <c r="O719" s="4"/>
      <c r="P719" s="4"/>
      <c r="Q719" s="4"/>
    </row>
    <row r="720" spans="1:17">
      <c r="A720" s="9"/>
      <c r="B720" s="9"/>
      <c r="C720" s="9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3"/>
      <c r="O720" s="4"/>
      <c r="P720" s="4"/>
      <c r="Q720" s="4"/>
    </row>
    <row r="721" spans="1:25">
      <c r="A721" s="13"/>
      <c r="B721" s="13"/>
      <c r="C721" s="1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3"/>
      <c r="O721" s="4"/>
      <c r="P721" s="4"/>
      <c r="Q721" s="4"/>
      <c r="R721" s="4"/>
    </row>
    <row r="722" spans="1:25">
      <c r="A722" s="13"/>
      <c r="B722" s="13"/>
      <c r="C722" s="1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3"/>
      <c r="O722" s="4"/>
      <c r="P722" s="4"/>
      <c r="Q722" s="4"/>
      <c r="R722" s="4"/>
    </row>
    <row r="723" spans="1:25">
      <c r="A723" s="13"/>
      <c r="B723" s="13"/>
      <c r="C723" s="1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3"/>
      <c r="O723" s="4"/>
      <c r="P723" s="4"/>
      <c r="Q723" s="4"/>
      <c r="R723" s="4"/>
    </row>
    <row r="724" spans="1:25">
      <c r="A724" s="13"/>
      <c r="B724" s="13"/>
      <c r="C724" s="1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R724" s="4"/>
    </row>
    <row r="725" spans="1:25">
      <c r="A725" s="13"/>
      <c r="B725" s="13"/>
      <c r="C725" s="1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R725" s="4"/>
    </row>
    <row r="726" spans="1:25">
      <c r="A726" s="13"/>
      <c r="B726" s="13"/>
      <c r="C726" s="1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R726" s="4"/>
    </row>
    <row r="727" spans="1:25">
      <c r="A727" s="13"/>
      <c r="B727" s="13"/>
      <c r="C727" s="1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R727" s="4"/>
    </row>
    <row r="728" spans="1:25">
      <c r="A728" s="13"/>
      <c r="B728" s="13"/>
      <c r="C728" s="1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R728" s="4"/>
    </row>
    <row r="729" spans="1:25">
      <c r="A729" s="13"/>
      <c r="B729" s="13"/>
      <c r="C729" s="1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R729" s="4"/>
    </row>
    <row r="730" spans="1:25">
      <c r="A730" s="13"/>
      <c r="B730" s="13"/>
      <c r="C730" s="1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R730" s="4"/>
    </row>
    <row r="731" spans="1:25">
      <c r="A731" s="13"/>
      <c r="B731" s="13"/>
      <c r="C731" s="1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R731" s="4"/>
    </row>
    <row r="732" spans="1:25">
      <c r="A732" s="13"/>
      <c r="B732" s="13"/>
      <c r="C732" s="1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R732" s="4"/>
    </row>
    <row r="733" spans="1:25">
      <c r="A733" s="13"/>
      <c r="B733" s="13"/>
      <c r="C733" s="1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R733" s="4"/>
    </row>
    <row r="734" spans="1:25">
      <c r="A734" s="13"/>
      <c r="B734" s="13"/>
      <c r="C734" s="1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R734" s="4"/>
    </row>
    <row r="735" spans="1:25">
      <c r="A735" s="13"/>
      <c r="B735" s="13"/>
      <c r="C735" s="1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R735" s="4"/>
      <c r="S735" s="4"/>
      <c r="T735" s="4"/>
      <c r="U735" s="4"/>
      <c r="V735" s="4"/>
      <c r="W735" s="4"/>
      <c r="X735" s="4"/>
      <c r="Y735" s="4"/>
    </row>
    <row r="736" spans="1:25">
      <c r="A736" s="13"/>
      <c r="B736" s="13"/>
      <c r="C736" s="11"/>
      <c r="D736" s="13"/>
      <c r="E736" s="13"/>
      <c r="F736" s="13"/>
      <c r="G736" s="13"/>
      <c r="H736" s="13"/>
      <c r="I736" s="13"/>
      <c r="J736" s="13"/>
      <c r="K736" s="13"/>
      <c r="L736" s="11"/>
      <c r="M736" s="11"/>
      <c r="N736" s="11"/>
      <c r="R736" s="4"/>
      <c r="S736" s="4"/>
      <c r="T736" s="4"/>
      <c r="U736" s="4"/>
      <c r="V736" s="4"/>
      <c r="W736" s="4"/>
      <c r="X736" s="4"/>
      <c r="Y736" s="4"/>
    </row>
    <row r="737" spans="1: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R737" s="4"/>
      <c r="S737" s="4"/>
      <c r="T737" s="4"/>
      <c r="U737" s="4"/>
      <c r="V737" s="4"/>
      <c r="W737" s="4"/>
      <c r="X737" s="4"/>
      <c r="Y737" s="4"/>
    </row>
    <row r="738" spans="1: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R738" s="4"/>
      <c r="S738" s="4"/>
      <c r="T738" s="4"/>
      <c r="U738" s="4"/>
      <c r="V738" s="4"/>
      <c r="W738" s="4"/>
      <c r="X738" s="4"/>
      <c r="Y738" s="4"/>
    </row>
    <row r="739" spans="1: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R739" s="4"/>
      <c r="S739" s="4"/>
      <c r="T739" s="4"/>
      <c r="U739" s="4"/>
      <c r="V739" s="4"/>
      <c r="W739" s="4"/>
      <c r="X739" s="4"/>
      <c r="Y739" s="4"/>
    </row>
    <row r="740" spans="1: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R740" s="4"/>
      <c r="S740" s="4"/>
      <c r="T740" s="4"/>
      <c r="U740" s="4"/>
      <c r="V740" s="4"/>
      <c r="W740" s="4"/>
      <c r="X740" s="4"/>
      <c r="Y740" s="4"/>
    </row>
    <row r="741" spans="1: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R741" s="4"/>
      <c r="S741" s="4"/>
      <c r="T741" s="4"/>
      <c r="U741" s="4"/>
      <c r="V741" s="4"/>
      <c r="W741" s="4"/>
      <c r="X741" s="4"/>
      <c r="Y741" s="4"/>
    </row>
    <row r="742" spans="1: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R742" s="4"/>
      <c r="S742" s="4"/>
      <c r="T742" s="4"/>
      <c r="U742" s="4"/>
      <c r="V742" s="4"/>
      <c r="W742" s="4"/>
      <c r="X742" s="4"/>
      <c r="Y742" s="4"/>
    </row>
    <row r="743" spans="1: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R743" s="4"/>
      <c r="S743" s="4"/>
      <c r="T743" s="4"/>
      <c r="U743" s="4"/>
      <c r="V743" s="4"/>
      <c r="W743" s="4"/>
      <c r="X743" s="4"/>
      <c r="Y743" s="4"/>
    </row>
    <row r="744" spans="1: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R744" s="4"/>
      <c r="S744" s="4"/>
      <c r="T744" s="4"/>
      <c r="U744" s="4"/>
      <c r="V744" s="4"/>
      <c r="W744" s="4"/>
      <c r="X744" s="4"/>
      <c r="Y744" s="4"/>
    </row>
    <row r="745" spans="1: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R745" s="4"/>
      <c r="S745" s="4"/>
      <c r="T745" s="4"/>
      <c r="U745" s="4"/>
      <c r="V745" s="4"/>
      <c r="W745" s="4"/>
      <c r="X745" s="4"/>
      <c r="Y745" s="4"/>
    </row>
    <row r="746" spans="1: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R746" s="4"/>
      <c r="S746" s="4"/>
      <c r="T746" s="4"/>
      <c r="U746" s="4"/>
      <c r="V746" s="4"/>
      <c r="W746" s="4"/>
      <c r="X746" s="4"/>
      <c r="Y746" s="4"/>
    </row>
    <row r="747" spans="1: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R747" s="4"/>
      <c r="S747" s="4"/>
      <c r="T747" s="4"/>
      <c r="U747" s="4"/>
      <c r="V747" s="4"/>
      <c r="W747" s="4"/>
      <c r="X747" s="4"/>
      <c r="Y747" s="4"/>
    </row>
    <row r="748" spans="1: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R748" s="4"/>
      <c r="S748" s="4"/>
      <c r="T748" s="4"/>
      <c r="U748" s="4"/>
      <c r="V748" s="4"/>
      <c r="W748" s="4"/>
      <c r="X748" s="4"/>
      <c r="Y748" s="4"/>
    </row>
    <row r="749" spans="1: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R749" s="4"/>
      <c r="S749" s="4"/>
      <c r="T749" s="4"/>
      <c r="U749" s="4"/>
      <c r="V749" s="4"/>
      <c r="W749" s="4"/>
      <c r="X749" s="4"/>
      <c r="Y749" s="4"/>
    </row>
    <row r="750" spans="1: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R750" s="4"/>
      <c r="S750" s="4"/>
      <c r="T750" s="4"/>
      <c r="U750" s="4"/>
      <c r="V750" s="4"/>
      <c r="W750" s="4"/>
      <c r="X750" s="4"/>
      <c r="Y750" s="4"/>
    </row>
    <row r="751" spans="1: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R751" s="4"/>
      <c r="S751" s="4"/>
      <c r="T751" s="4"/>
      <c r="U751" s="4"/>
      <c r="V751" s="4"/>
      <c r="W751" s="4"/>
      <c r="X751" s="4"/>
      <c r="Y751" s="4"/>
    </row>
    <row r="752" spans="1: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S752" s="4"/>
      <c r="T752" s="4"/>
      <c r="U752" s="4"/>
      <c r="V752" s="4"/>
      <c r="W752" s="4"/>
      <c r="X752" s="4"/>
      <c r="Y752" s="4"/>
    </row>
    <row r="753" spans="1: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S753" s="4"/>
      <c r="T753" s="4"/>
      <c r="U753" s="4"/>
      <c r="V753" s="4"/>
      <c r="W753" s="4"/>
      <c r="X753" s="4"/>
      <c r="Y753" s="4"/>
    </row>
    <row r="754" spans="1: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S754" s="4"/>
      <c r="T754" s="4"/>
      <c r="U754" s="4"/>
      <c r="V754" s="4"/>
      <c r="W754" s="4"/>
      <c r="X754" s="4"/>
      <c r="Y754" s="4"/>
    </row>
    <row r="755" spans="1: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S755" s="4"/>
      <c r="T755" s="4"/>
      <c r="U755" s="4"/>
      <c r="V755" s="4"/>
      <c r="W755" s="4"/>
      <c r="X755" s="4"/>
      <c r="Y755" s="4"/>
    </row>
    <row r="756" spans="1: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S756" s="4"/>
      <c r="T756" s="4"/>
      <c r="U756" s="4"/>
      <c r="V756" s="4"/>
      <c r="W756" s="4"/>
      <c r="X756" s="4"/>
      <c r="Y756" s="4"/>
    </row>
    <row r="757" spans="1: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S757" s="4"/>
      <c r="T757" s="4"/>
      <c r="U757" s="4"/>
      <c r="V757" s="4"/>
      <c r="W757" s="4"/>
      <c r="X757" s="4"/>
      <c r="Y757" s="4"/>
    </row>
    <row r="758" spans="1: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S758" s="4"/>
      <c r="T758" s="4"/>
      <c r="U758" s="4"/>
      <c r="V758" s="4"/>
      <c r="W758" s="4"/>
      <c r="X758" s="4"/>
      <c r="Y758" s="4"/>
    </row>
    <row r="759" spans="1: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S759" s="4"/>
      <c r="T759" s="4"/>
      <c r="U759" s="4"/>
      <c r="V759" s="4"/>
      <c r="W759" s="4"/>
      <c r="X759" s="4"/>
      <c r="Y759" s="4"/>
    </row>
    <row r="760" spans="1: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S760" s="4"/>
      <c r="T760" s="4"/>
      <c r="U760" s="4"/>
      <c r="V760" s="4"/>
      <c r="W760" s="4"/>
      <c r="X760" s="4"/>
      <c r="Y760" s="4"/>
    </row>
    <row r="761" spans="1: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S761" s="4"/>
      <c r="T761" s="4"/>
      <c r="U761" s="4"/>
      <c r="V761" s="4"/>
      <c r="W761" s="4"/>
      <c r="X761" s="4"/>
      <c r="Y761" s="4"/>
    </row>
    <row r="762" spans="1: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S762" s="4"/>
      <c r="T762" s="4"/>
      <c r="U762" s="4"/>
      <c r="V762" s="4"/>
      <c r="W762" s="4"/>
      <c r="X762" s="4"/>
      <c r="Y762" s="4"/>
    </row>
    <row r="763" spans="1: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S763" s="4"/>
      <c r="T763" s="4"/>
      <c r="U763" s="4"/>
      <c r="V763" s="4"/>
      <c r="W763" s="4"/>
      <c r="X763" s="4"/>
      <c r="Y763" s="4"/>
    </row>
    <row r="764" spans="1: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S764" s="4"/>
      <c r="T764" s="4"/>
      <c r="U764" s="4"/>
      <c r="V764" s="4"/>
      <c r="W764" s="4"/>
      <c r="X764" s="4"/>
      <c r="Y764" s="4"/>
    </row>
    <row r="765" spans="1: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S765" s="4"/>
      <c r="T765" s="4"/>
      <c r="U765" s="4"/>
      <c r="V765" s="4"/>
      <c r="W765" s="4"/>
      <c r="X765" s="4"/>
      <c r="Y765" s="4"/>
    </row>
    <row r="766" spans="1: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spans="1: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</row>
    <row r="768" spans="1: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</row>
    <row r="769" spans="1:18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</row>
    <row r="770" spans="1:18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</row>
    <row r="771" spans="1:18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</row>
    <row r="772" spans="1:18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spans="1:18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spans="1:18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spans="1:18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spans="1:18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spans="1:18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spans="1:1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spans="1:18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spans="1:18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spans="1:18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spans="1:18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1:18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1:18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1:19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1:19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1:19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1:19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1:1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1:19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1:19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1:19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1:19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1:19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1:19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1:19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 spans="1:19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 spans="1:19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 spans="1:1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 spans="1:19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 spans="1:19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 spans="1:19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 spans="1:19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 spans="1:19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 spans="1:19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 spans="1:19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 spans="1:19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 spans="1:19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 spans="1:1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 spans="1:19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 spans="1:19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 spans="1:19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 spans="1:19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 spans="1:19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 spans="1:19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 spans="1:19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 spans="1:19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 spans="1:19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 spans="1: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 spans="1:19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 spans="1:19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 spans="1:19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 spans="1:19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 spans="1:19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 spans="1:19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 spans="1:19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 spans="1:19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 spans="1:19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 spans="1:1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 spans="1:19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 spans="1:19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 spans="1:19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 spans="1:19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 spans="1:19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 spans="1:19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 spans="1:19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 spans="1:19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 spans="1:19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 spans="1:1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 spans="1:19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 spans="1:19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 spans="1:19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 spans="1:19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 spans="1:19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 spans="1:19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 spans="1:19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 spans="1:19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 spans="1:19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 spans="1:1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 spans="1:19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 spans="1:19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 spans="1:19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 spans="1:19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 spans="1:19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 spans="1:19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 spans="1:19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 spans="1:19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 spans="1:19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 spans="1:1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 spans="1:19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 spans="1:19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 spans="1:19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 spans="1:19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 spans="1:19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 spans="1:19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 spans="1:19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 spans="1:19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 spans="1:19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 spans="1:1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 spans="1:19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 spans="1:19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 spans="1:19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 spans="1:19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 spans="1:19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 spans="1:19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 spans="1:19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 spans="1:19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 spans="1:19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 spans="1:1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 spans="1:19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 spans="1:27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7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7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7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7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7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7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7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7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7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7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7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7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4:22"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4:22"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4:22"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4:22"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4:22"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4:22"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4:22"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4:22"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4:22"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4:22"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4:22"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4:22"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4:22"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4:22"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4:22"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4:22"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4:27"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4:27"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4:27"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4:27"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4:27"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4:27"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4:27"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4:27"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4:27"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4:27"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4:27"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4:27">
      <c r="N956" s="11"/>
      <c r="O956" s="11"/>
      <c r="P956" s="11"/>
      <c r="Q956" s="11"/>
      <c r="R956" s="11"/>
      <c r="S956" s="11"/>
    </row>
    <row r="957" spans="14:27">
      <c r="N957" s="11"/>
      <c r="O957" s="11"/>
      <c r="P957" s="11"/>
      <c r="Q957" s="11"/>
      <c r="R957" s="11"/>
      <c r="S957" s="11"/>
    </row>
    <row r="958" spans="14:27">
      <c r="N958" s="11"/>
      <c r="O958" s="11"/>
      <c r="P958" s="11"/>
      <c r="Q958" s="11"/>
      <c r="R958" s="11"/>
      <c r="S958" s="11"/>
    </row>
    <row r="959" spans="14:27">
      <c r="N959" s="11"/>
      <c r="O959" s="11"/>
      <c r="P959" s="11"/>
      <c r="Q959" s="11"/>
      <c r="R959" s="11"/>
      <c r="S959" s="11"/>
    </row>
    <row r="960" spans="14:27">
      <c r="N960" s="11"/>
      <c r="O960" s="11"/>
      <c r="P960" s="11"/>
      <c r="Q960" s="11"/>
      <c r="R960" s="11"/>
      <c r="S960" s="11"/>
    </row>
    <row r="961" spans="14:19">
      <c r="N961" s="11"/>
      <c r="O961" s="11"/>
      <c r="P961" s="11"/>
      <c r="Q961" s="11"/>
      <c r="R961" s="11"/>
      <c r="S961" s="11"/>
    </row>
    <row r="962" spans="14:19">
      <c r="N962" s="11"/>
      <c r="O962" s="11"/>
      <c r="P962" s="11"/>
      <c r="Q962" s="11"/>
      <c r="R962" s="11"/>
      <c r="S962" s="11"/>
    </row>
    <row r="963" spans="14:19">
      <c r="N963" s="11"/>
      <c r="O963" s="11"/>
      <c r="P963" s="11"/>
      <c r="Q963" s="11"/>
      <c r="R963" s="11"/>
      <c r="S963" s="11"/>
    </row>
    <row r="964" spans="14:19">
      <c r="N964" s="11"/>
      <c r="O964" s="11"/>
      <c r="P964" s="11"/>
      <c r="Q964" s="11"/>
      <c r="R964" s="11"/>
      <c r="S964" s="11"/>
    </row>
    <row r="965" spans="14:19">
      <c r="N965" s="11"/>
      <c r="O965" s="11"/>
      <c r="P965" s="11"/>
      <c r="Q965" s="11"/>
      <c r="R965" s="11"/>
      <c r="S965" s="11"/>
    </row>
    <row r="966" spans="14:19">
      <c r="N966" s="11"/>
      <c r="O966" s="11"/>
      <c r="P966" s="11"/>
      <c r="Q966" s="11"/>
      <c r="R966" s="11"/>
      <c r="S966" s="11"/>
    </row>
    <row r="967" spans="14:19">
      <c r="N967" s="11"/>
      <c r="O967" s="11"/>
      <c r="P967" s="11"/>
      <c r="Q967" s="11"/>
      <c r="R967" s="11"/>
      <c r="S967" s="11"/>
    </row>
    <row r="968" spans="14:19">
      <c r="N968" s="11"/>
      <c r="O968" s="11"/>
      <c r="P968" s="11"/>
      <c r="Q968" s="11"/>
      <c r="R968" s="11"/>
      <c r="S968" s="11"/>
    </row>
    <row r="969" spans="14:19">
      <c r="N969" s="11"/>
      <c r="O969" s="11"/>
      <c r="P969" s="11"/>
      <c r="Q969" s="11"/>
      <c r="R969" s="11"/>
      <c r="S969" s="11"/>
    </row>
    <row r="970" spans="14:19">
      <c r="N970" s="11"/>
      <c r="O970" s="11"/>
      <c r="P970" s="11"/>
      <c r="Q970" s="11"/>
      <c r="R970" s="11"/>
      <c r="S970" s="11"/>
    </row>
    <row r="971" spans="14:19">
      <c r="N971" s="11"/>
      <c r="O971" s="11"/>
      <c r="P971" s="11"/>
      <c r="Q971" s="11"/>
      <c r="R971" s="11"/>
      <c r="S971" s="11"/>
    </row>
    <row r="972" spans="14:19">
      <c r="N972" s="11"/>
      <c r="O972" s="11"/>
      <c r="P972" s="11"/>
      <c r="Q972" s="11"/>
      <c r="R972" s="11"/>
      <c r="S972" s="11"/>
    </row>
    <row r="973" spans="14:19">
      <c r="N973" s="11"/>
      <c r="O973" s="11"/>
      <c r="P973" s="11"/>
      <c r="Q973" s="11"/>
      <c r="R973" s="11"/>
      <c r="S973" s="11"/>
    </row>
    <row r="974" spans="14:19">
      <c r="N974" s="11"/>
      <c r="O974" s="11"/>
      <c r="P974" s="11"/>
      <c r="Q974" s="11"/>
      <c r="R974" s="11"/>
      <c r="S974" s="11"/>
    </row>
    <row r="975" spans="14:19">
      <c r="N975" s="11"/>
      <c r="O975" s="11"/>
      <c r="P975" s="11"/>
      <c r="Q975" s="11"/>
      <c r="R975" s="11"/>
      <c r="S975" s="11"/>
    </row>
    <row r="976" spans="14:19">
      <c r="N976" s="11"/>
      <c r="O976" s="11"/>
      <c r="P976" s="11"/>
      <c r="Q976" s="11"/>
      <c r="R976" s="11"/>
      <c r="S976" s="11"/>
    </row>
    <row r="977" spans="14:19">
      <c r="N977" s="11"/>
      <c r="O977" s="11"/>
      <c r="P977" s="11"/>
      <c r="Q977" s="11"/>
      <c r="R977" s="11"/>
      <c r="S977" s="11"/>
    </row>
    <row r="978" spans="14:19">
      <c r="N978" s="11"/>
      <c r="O978" s="11"/>
      <c r="P978" s="11"/>
      <c r="Q978" s="11"/>
      <c r="R978" s="11"/>
      <c r="S978" s="11"/>
    </row>
    <row r="979" spans="14:19">
      <c r="N979" s="11"/>
      <c r="O979" s="11"/>
      <c r="P979" s="11"/>
      <c r="Q979" s="11"/>
      <c r="R979" s="11"/>
      <c r="S979" s="11"/>
    </row>
    <row r="980" spans="14:19">
      <c r="N980" s="11"/>
      <c r="O980" s="11"/>
      <c r="P980" s="11"/>
      <c r="Q980" s="11"/>
      <c r="R980" s="11"/>
      <c r="S980" s="11"/>
    </row>
    <row r="981" spans="14:19">
      <c r="N981" s="11"/>
      <c r="O981" s="11"/>
      <c r="P981" s="11"/>
      <c r="Q981" s="11"/>
      <c r="R981" s="11"/>
      <c r="S981" s="11"/>
    </row>
    <row r="982" spans="14:19">
      <c r="N982" s="11"/>
      <c r="O982" s="11"/>
      <c r="P982" s="11"/>
      <c r="Q982" s="11"/>
      <c r="R982" s="11"/>
      <c r="S982" s="11"/>
    </row>
    <row r="983" spans="14:19">
      <c r="N983" s="11"/>
      <c r="O983" s="11"/>
      <c r="P983" s="11"/>
      <c r="Q983" s="11"/>
      <c r="R983" s="11"/>
      <c r="S983" s="11"/>
    </row>
    <row r="984" spans="14:19">
      <c r="N984" s="11"/>
      <c r="O984" s="11"/>
      <c r="P984" s="11"/>
      <c r="Q984" s="11"/>
      <c r="R984" s="11"/>
      <c r="S984" s="11"/>
    </row>
    <row r="985" spans="14:19">
      <c r="N985" s="11"/>
      <c r="O985" s="11"/>
      <c r="P985" s="11"/>
      <c r="Q985" s="11"/>
      <c r="R985" s="11"/>
      <c r="S985" s="11"/>
    </row>
    <row r="986" spans="14:19">
      <c r="N986" s="11"/>
      <c r="O986" s="11"/>
      <c r="P986" s="11"/>
      <c r="Q986" s="11"/>
      <c r="R986" s="11"/>
      <c r="S986" s="11"/>
    </row>
    <row r="987" spans="14:19">
      <c r="N987" s="11"/>
      <c r="O987" s="11"/>
      <c r="P987" s="11"/>
      <c r="Q987" s="11"/>
      <c r="R987" s="11"/>
      <c r="S987" s="11"/>
    </row>
    <row r="988" spans="14:19">
      <c r="N988" s="11"/>
      <c r="O988" s="11"/>
      <c r="P988" s="11"/>
      <c r="Q988" s="11"/>
      <c r="R988" s="11"/>
      <c r="S988" s="11"/>
    </row>
    <row r="989" spans="14:19">
      <c r="N989" s="11"/>
      <c r="O989" s="11"/>
      <c r="P989" s="11"/>
      <c r="Q989" s="11"/>
      <c r="R989" s="11"/>
      <c r="S989" s="11"/>
    </row>
    <row r="990" spans="14:19">
      <c r="N990" s="11"/>
      <c r="O990" s="11"/>
      <c r="P990" s="11"/>
      <c r="Q990" s="11"/>
      <c r="R990" s="11"/>
      <c r="S990" s="11"/>
    </row>
    <row r="991" spans="14:19">
      <c r="N991" s="11"/>
      <c r="O991" s="11"/>
      <c r="P991" s="11"/>
      <c r="Q991" s="11"/>
      <c r="R991" s="11"/>
      <c r="S991" s="11"/>
    </row>
    <row r="992" spans="14:19">
      <c r="N992" s="11"/>
      <c r="O992" s="11"/>
      <c r="P992" s="11"/>
      <c r="Q992" s="11"/>
      <c r="R992" s="11"/>
      <c r="S992" s="11"/>
    </row>
    <row r="993" spans="14:19">
      <c r="N993" s="11"/>
      <c r="O993" s="11"/>
      <c r="P993" s="11"/>
      <c r="Q993" s="11"/>
      <c r="R993" s="11"/>
      <c r="S993" s="11"/>
    </row>
    <row r="994" spans="14:19">
      <c r="N994" s="11"/>
      <c r="O994" s="11"/>
      <c r="P994" s="11"/>
      <c r="Q994" s="11"/>
      <c r="R994" s="11"/>
      <c r="S994" s="11"/>
    </row>
    <row r="995" spans="14:19">
      <c r="N995" s="11"/>
      <c r="O995" s="11"/>
      <c r="P995" s="11"/>
      <c r="Q995" s="11"/>
      <c r="R995" s="11"/>
      <c r="S995" s="11"/>
    </row>
    <row r="996" spans="14:19">
      <c r="N996" s="11"/>
      <c r="O996" s="11"/>
      <c r="P996" s="11"/>
      <c r="Q996" s="11"/>
      <c r="R996" s="11"/>
      <c r="S996" s="11"/>
    </row>
    <row r="997" spans="14:19">
      <c r="N997" s="11"/>
      <c r="O997" s="11"/>
      <c r="P997" s="11"/>
      <c r="Q997" s="11"/>
      <c r="R997" s="11"/>
      <c r="S997" s="11"/>
    </row>
    <row r="998" spans="14:19">
      <c r="N998" s="11"/>
      <c r="O998" s="11"/>
      <c r="P998" s="11"/>
      <c r="Q998" s="11"/>
      <c r="R998" s="11"/>
      <c r="S998" s="11"/>
    </row>
    <row r="999" spans="14:19">
      <c r="N999" s="11"/>
      <c r="O999" s="11"/>
      <c r="P999" s="11"/>
      <c r="Q999" s="11"/>
      <c r="R999" s="11"/>
      <c r="S999" s="11"/>
    </row>
    <row r="1000" spans="14:19">
      <c r="N1000" s="11"/>
      <c r="O1000" s="11"/>
      <c r="P1000" s="11"/>
      <c r="Q1000" s="11"/>
      <c r="R1000" s="11"/>
      <c r="S1000" s="11"/>
    </row>
    <row r="1001" spans="14:19">
      <c r="N1001" s="11"/>
      <c r="O1001" s="11"/>
      <c r="P1001" s="11"/>
      <c r="Q1001" s="11"/>
      <c r="R1001" s="11"/>
      <c r="S1001" s="11"/>
    </row>
    <row r="1002" spans="14:19">
      <c r="N1002" s="11"/>
      <c r="O1002" s="11"/>
      <c r="P1002" s="11"/>
      <c r="Q1002" s="11"/>
      <c r="R1002" s="11"/>
      <c r="S1002" s="11"/>
    </row>
    <row r="1003" spans="14:19">
      <c r="N1003" s="11"/>
      <c r="O1003" s="11"/>
      <c r="P1003" s="11"/>
      <c r="Q1003" s="11"/>
      <c r="R1003" s="11"/>
      <c r="S1003" s="11"/>
    </row>
    <row r="1004" spans="14:19">
      <c r="N1004" s="11"/>
      <c r="O1004" s="11"/>
      <c r="P1004" s="11"/>
      <c r="Q1004" s="11"/>
      <c r="R1004" s="11"/>
      <c r="S1004" s="11"/>
    </row>
    <row r="1005" spans="14:19">
      <c r="N1005" s="11"/>
      <c r="O1005" s="11"/>
      <c r="P1005" s="11"/>
      <c r="Q1005" s="11"/>
      <c r="R1005" s="11"/>
      <c r="S1005" s="11"/>
    </row>
    <row r="1006" spans="14:19">
      <c r="N1006" s="11"/>
      <c r="O1006" s="11"/>
      <c r="P1006" s="11"/>
      <c r="Q1006" s="11"/>
      <c r="R1006" s="11"/>
      <c r="S1006" s="11"/>
    </row>
    <row r="1007" spans="14:19">
      <c r="N1007" s="11"/>
      <c r="O1007" s="11"/>
      <c r="P1007" s="11"/>
      <c r="Q1007" s="11"/>
      <c r="R1007" s="11"/>
      <c r="S1007" s="11"/>
    </row>
    <row r="1008" spans="14:19">
      <c r="N1008" s="11"/>
      <c r="O1008" s="11"/>
      <c r="P1008" s="11"/>
      <c r="Q1008" s="11"/>
      <c r="R1008" s="11"/>
      <c r="S1008" s="11"/>
    </row>
    <row r="1009" spans="14:19">
      <c r="N1009" s="11"/>
      <c r="O1009" s="11"/>
      <c r="P1009" s="11"/>
      <c r="Q1009" s="11"/>
      <c r="R1009" s="11"/>
      <c r="S1009" s="11"/>
    </row>
    <row r="1010" spans="14:19">
      <c r="N1010" s="11"/>
      <c r="O1010" s="11"/>
      <c r="P1010" s="11"/>
      <c r="Q1010" s="11"/>
      <c r="R1010" s="11"/>
      <c r="S1010" s="11"/>
    </row>
    <row r="1011" spans="14:19">
      <c r="N1011" s="11"/>
      <c r="O1011" s="11"/>
      <c r="P1011" s="11"/>
      <c r="Q1011" s="11"/>
      <c r="R1011" s="11"/>
      <c r="S1011" s="11"/>
    </row>
    <row r="1012" spans="14:19">
      <c r="N1012" s="11"/>
      <c r="O1012" s="11"/>
      <c r="P1012" s="11"/>
      <c r="Q1012" s="11"/>
      <c r="R1012" s="11"/>
      <c r="S1012" s="11"/>
    </row>
    <row r="1013" spans="14:19">
      <c r="N1013" s="11"/>
      <c r="O1013" s="11"/>
      <c r="P1013" s="11"/>
      <c r="Q1013" s="11"/>
      <c r="R1013" s="11"/>
      <c r="S1013" s="11"/>
    </row>
    <row r="1014" spans="14:19">
      <c r="N1014" s="11"/>
      <c r="O1014" s="11"/>
      <c r="P1014" s="11"/>
      <c r="Q1014" s="11"/>
      <c r="R1014" s="11"/>
      <c r="S1014" s="11"/>
    </row>
    <row r="1015" spans="14:19">
      <c r="N1015" s="11"/>
      <c r="O1015" s="11"/>
      <c r="P1015" s="11"/>
      <c r="Q1015" s="11"/>
      <c r="R1015" s="11"/>
      <c r="S1015" s="11"/>
    </row>
    <row r="1016" spans="14:19">
      <c r="N1016" s="11"/>
      <c r="O1016" s="11"/>
      <c r="P1016" s="11"/>
      <c r="Q1016" s="11"/>
      <c r="R1016" s="11"/>
      <c r="S1016" s="11"/>
    </row>
    <row r="1017" spans="14:19">
      <c r="R1017" s="11"/>
      <c r="S1017" s="11"/>
    </row>
    <row r="1018" spans="14:19">
      <c r="R1018" s="11"/>
      <c r="S1018" s="11"/>
    </row>
    <row r="1019" spans="14:19">
      <c r="R1019" s="11"/>
      <c r="S1019" s="11"/>
    </row>
    <row r="1020" spans="14:19">
      <c r="R1020" s="11"/>
      <c r="S1020" s="11"/>
    </row>
    <row r="1021" spans="14:19">
      <c r="R1021" s="11"/>
      <c r="S1021" s="11"/>
    </row>
    <row r="1022" spans="14:19">
      <c r="R1022" s="11"/>
      <c r="S1022" s="11"/>
    </row>
    <row r="1023" spans="14:19">
      <c r="R1023" s="11"/>
      <c r="S1023" s="11"/>
    </row>
    <row r="1024" spans="14:19">
      <c r="R1024" s="11"/>
      <c r="S1024" s="11"/>
    </row>
    <row r="1025" spans="18:27">
      <c r="R1025" s="11"/>
      <c r="S1025" s="11"/>
    </row>
    <row r="1026" spans="18:27">
      <c r="R1026" s="11"/>
      <c r="S1026" s="11"/>
    </row>
    <row r="1027" spans="18:27">
      <c r="R1027" s="11"/>
      <c r="S1027" s="11"/>
    </row>
    <row r="1028" spans="18:27">
      <c r="R1028" s="11"/>
      <c r="S1028" s="11"/>
    </row>
    <row r="1029" spans="18:27">
      <c r="R1029" s="11"/>
      <c r="S1029" s="11"/>
    </row>
    <row r="1030" spans="18:27">
      <c r="R1030" s="11"/>
      <c r="S1030" s="11"/>
    </row>
    <row r="1031" spans="18:27">
      <c r="R1031" s="11"/>
      <c r="S1031" s="11"/>
    </row>
    <row r="1032" spans="18:27">
      <c r="R1032" s="11"/>
      <c r="S1032" s="11"/>
    </row>
    <row r="1033" spans="18:27">
      <c r="R1033" s="11"/>
      <c r="S1033" s="11"/>
    </row>
    <row r="1034" spans="18:27">
      <c r="R1034" s="11"/>
      <c r="S1034" s="11"/>
    </row>
    <row r="1035" spans="18:27">
      <c r="R1035" s="11"/>
      <c r="S1035" s="11"/>
    </row>
    <row r="1036" spans="18:27">
      <c r="R1036" s="11"/>
      <c r="S1036" s="11"/>
    </row>
    <row r="1037" spans="18:27">
      <c r="R1037" s="11"/>
      <c r="S1037" s="11"/>
    </row>
    <row r="1038" spans="18:27">
      <c r="R1038" s="11"/>
      <c r="S1038" s="11"/>
    </row>
    <row r="1039" spans="18:27"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 spans="18:27"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 spans="18:27"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 spans="18:27"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 spans="18:27"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 spans="18:27"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</row>
    <row r="1045" spans="18:27">
      <c r="S1045" s="11"/>
      <c r="T1045" s="11"/>
      <c r="U1045" s="11"/>
      <c r="V1045" s="11"/>
      <c r="W1045" s="11"/>
      <c r="X1045" s="11"/>
      <c r="Y1045" s="11"/>
      <c r="Z1045" s="11"/>
      <c r="AA1045" s="11"/>
    </row>
    <row r="1046" spans="18:27">
      <c r="S1046" s="11"/>
      <c r="T1046" s="11"/>
      <c r="U1046" s="11"/>
      <c r="V1046" s="11"/>
      <c r="W1046" s="11"/>
      <c r="X1046" s="11"/>
      <c r="Y1046" s="11"/>
      <c r="Z1046" s="11"/>
      <c r="AA1046" s="11"/>
    </row>
    <row r="1047" spans="18:27">
      <c r="S1047" s="11"/>
      <c r="T1047" s="11"/>
      <c r="U1047" s="11"/>
      <c r="V1047" s="11"/>
      <c r="W1047" s="11"/>
      <c r="X1047" s="11"/>
      <c r="Y1047" s="11"/>
      <c r="Z1047" s="11"/>
      <c r="AA1047" s="11"/>
    </row>
    <row r="1048" spans="18:27">
      <c r="S1048" s="11"/>
      <c r="T1048" s="11"/>
      <c r="U1048" s="11"/>
      <c r="V1048" s="11"/>
      <c r="W1048" s="11"/>
      <c r="X1048" s="11"/>
      <c r="Y1048" s="11"/>
      <c r="Z1048" s="11"/>
      <c r="AA1048" s="11"/>
    </row>
    <row r="1049" spans="18:27">
      <c r="S1049" s="11"/>
      <c r="T1049" s="11"/>
      <c r="U1049" s="11"/>
      <c r="V1049" s="11"/>
      <c r="W1049" s="11"/>
      <c r="X1049" s="11"/>
      <c r="Y1049" s="11"/>
      <c r="Z1049" s="11"/>
      <c r="AA1049" s="11"/>
    </row>
    <row r="1050" spans="18:27">
      <c r="S1050" s="11"/>
      <c r="T1050" s="11"/>
      <c r="U1050" s="11"/>
      <c r="V1050" s="11"/>
      <c r="W1050" s="11"/>
      <c r="X1050" s="11"/>
      <c r="Y1050" s="11"/>
      <c r="Z1050" s="11"/>
      <c r="AA1050" s="11"/>
    </row>
    <row r="1051" spans="18:27">
      <c r="S1051" s="11"/>
      <c r="T1051" s="11"/>
      <c r="U1051" s="11"/>
      <c r="V1051" s="11"/>
      <c r="W1051" s="11"/>
      <c r="X1051" s="11"/>
      <c r="Y1051" s="11"/>
      <c r="Z1051" s="11"/>
      <c r="AA1051" s="11"/>
    </row>
    <row r="1052" spans="18:27">
      <c r="S1052" s="11"/>
      <c r="T1052" s="11"/>
      <c r="U1052" s="11"/>
      <c r="V1052" s="11"/>
      <c r="W1052" s="11"/>
      <c r="X1052" s="11"/>
      <c r="Y1052" s="11"/>
      <c r="Z1052" s="11"/>
      <c r="AA1052" s="11"/>
    </row>
    <row r="1053" spans="18:27">
      <c r="S1053" s="11"/>
      <c r="T1053" s="11"/>
      <c r="U1053" s="11"/>
      <c r="V1053" s="11"/>
      <c r="W1053" s="11"/>
      <c r="X1053" s="11"/>
      <c r="Y1053" s="11"/>
      <c r="Z1053" s="11"/>
      <c r="AA1053" s="11"/>
    </row>
    <row r="1054" spans="18:27">
      <c r="S1054" s="11"/>
      <c r="T1054" s="11"/>
      <c r="U1054" s="11"/>
      <c r="V1054" s="11"/>
      <c r="W1054" s="11"/>
      <c r="X1054" s="11"/>
      <c r="Y1054" s="11"/>
      <c r="Z1054" s="11"/>
      <c r="AA1054" s="11"/>
    </row>
    <row r="1055" spans="18:27">
      <c r="S1055" s="11"/>
      <c r="T1055" s="11"/>
      <c r="U1055" s="11"/>
      <c r="V1055" s="11"/>
      <c r="W1055" s="11"/>
      <c r="X1055" s="11"/>
      <c r="Y1055" s="11"/>
      <c r="Z1055" s="11"/>
      <c r="AA1055" s="11"/>
    </row>
    <row r="1056" spans="18:27">
      <c r="S1056" s="11"/>
      <c r="T1056" s="11"/>
      <c r="U1056" s="11"/>
      <c r="V1056" s="11"/>
      <c r="W1056" s="11"/>
      <c r="X1056" s="11"/>
      <c r="Y1056" s="11"/>
      <c r="Z1056" s="11"/>
      <c r="AA1056" s="11"/>
    </row>
    <row r="1057" spans="19:27">
      <c r="S1057" s="11"/>
      <c r="T1057" s="11"/>
      <c r="U1057" s="11"/>
      <c r="V1057" s="11"/>
      <c r="W1057" s="11"/>
      <c r="X1057" s="11"/>
      <c r="Y1057" s="11"/>
      <c r="Z1057" s="11"/>
      <c r="AA1057" s="11"/>
    </row>
    <row r="1058" spans="19:27">
      <c r="S1058" s="11"/>
      <c r="T1058" s="11"/>
      <c r="U1058" s="11"/>
      <c r="V1058" s="11"/>
      <c r="W1058" s="11"/>
      <c r="X1058" s="11"/>
      <c r="Y1058" s="11"/>
      <c r="Z1058" s="11"/>
      <c r="AA1058" s="11"/>
    </row>
  </sheetData>
  <conditionalFormatting sqref="D696:I723 D668:F694 D640:D666">
    <cfRule type="cellIs" dxfId="2" priority="117" operator="greaterThan">
      <formula>3</formula>
    </cfRule>
  </conditionalFormatting>
  <conditionalFormatting sqref="E686:F686 E640:E666 B172:V172 W167:W168 E171:Q172 F164:N164 C161:Q163 D159:F160 F160:Q160 B159:E170 Q159:Q162 V159:V168 R159:R170 B140:L147 B134:I134 Q164:Q166 C165:Q166 C168:Q170 Q34:Q36 B44:J50 Q38:Q46 N44:N47 N49:N50">
    <cfRule type="cellIs" dxfId="1" priority="97" operator="greaterThan">
      <formula>12</formula>
    </cfRule>
  </conditionalFormatting>
  <conditionalFormatting sqref="F134:H134">
    <cfRule type="cellIs" dxfId="0" priority="18" operator="greaterThan">
      <formula>2</formula>
    </cfRule>
  </conditionalFormatting>
  <printOptions horizontalCentered="1" gridLines="1"/>
  <pageMargins left="0" right="0" top="0.75" bottom="0.75" header="0.3" footer="0.3"/>
  <pageSetup scale="60" orientation="landscape" horizontalDpi="1200" verticalDpi="1200" r:id="rId1"/>
  <headerFooter>
    <oddHeader>&amp;CB3 BMG Area 2012
Surface Viable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49</vt:i4>
      </vt:variant>
    </vt:vector>
  </HeadingPairs>
  <TitlesOfParts>
    <vt:vector size="54" baseType="lpstr">
      <vt:lpstr>Sheet2</vt:lpstr>
      <vt:lpstr>TP</vt:lpstr>
      <vt:lpstr>AV</vt:lpstr>
      <vt:lpstr>SV</vt:lpstr>
      <vt:lpstr>Sheet1</vt:lpstr>
      <vt:lpstr>Start of TP Charts -----&gt;</vt:lpstr>
      <vt:lpstr>609L 0.5µm TP</vt:lpstr>
      <vt:lpstr>609L 5.0µm TP</vt:lpstr>
      <vt:lpstr>608&amp;609 0.5µm TP</vt:lpstr>
      <vt:lpstr>608&amp;609 5.0µm TP</vt:lpstr>
      <vt:lpstr>616L 0.5-um TP</vt:lpstr>
      <vt:lpstr>616L 5.0-um TP</vt:lpstr>
      <vt:lpstr>616 0.5-um TP</vt:lpstr>
      <vt:lpstr>616 5.0-um TP</vt:lpstr>
      <vt:lpstr>621L 0.5-um TP</vt:lpstr>
      <vt:lpstr>621L 5.0-um TP</vt:lpstr>
      <vt:lpstr>620-621 0.5-um TP</vt:lpstr>
      <vt:lpstr>620-621 5.0-um TP</vt:lpstr>
      <vt:lpstr>618-619 0.5-um TP</vt:lpstr>
      <vt:lpstr>618-619 5.0-um TP</vt:lpstr>
      <vt:lpstr>617L 0.5-um TP</vt:lpstr>
      <vt:lpstr>617L 5.0-um TP</vt:lpstr>
      <vt:lpstr>615-617 0.5-um TP</vt:lpstr>
      <vt:lpstr>615-617 5.0-um TP</vt:lpstr>
      <vt:lpstr>614 0.5-um TP</vt:lpstr>
      <vt:lpstr>614 5.0-um TP</vt:lpstr>
      <vt:lpstr>610-613-611-612 0.5-um TP</vt:lpstr>
      <vt:lpstr>610-613-611-612 5.0-um TP</vt:lpstr>
      <vt:lpstr>Start of AV Graphs -----&gt;</vt:lpstr>
      <vt:lpstr>608&amp;609 ISO 7 AV</vt:lpstr>
      <vt:lpstr>609L ISO 6 AV</vt:lpstr>
      <vt:lpstr>616L ISO 6 AV</vt:lpstr>
      <vt:lpstr>616 ISO 7 AV</vt:lpstr>
      <vt:lpstr>621L ISO 6 AV</vt:lpstr>
      <vt:lpstr>620-621 ISO 8 AV</vt:lpstr>
      <vt:lpstr>618-619 ISO 8 AV</vt:lpstr>
      <vt:lpstr>617L ISO 6 AV</vt:lpstr>
      <vt:lpstr>615-617 ISO 8 AV</vt:lpstr>
      <vt:lpstr>614 ISO 8 AV</vt:lpstr>
      <vt:lpstr>610-611-612-613 ISO 8 AV</vt:lpstr>
      <vt:lpstr>Start of SV Graphs -----&gt;</vt:lpstr>
      <vt:lpstr>608&amp;609 ISO 7 SV</vt:lpstr>
      <vt:lpstr>608&amp;609 ISO 7 FV</vt:lpstr>
      <vt:lpstr>609 ISO 6 SV</vt:lpstr>
      <vt:lpstr>616 ISO 6 SV</vt:lpstr>
      <vt:lpstr>616 ISO 7 SV</vt:lpstr>
      <vt:lpstr>616 ISO 7 FV</vt:lpstr>
      <vt:lpstr>621 ISO 6 SV</vt:lpstr>
      <vt:lpstr>621 ISO 8 SV</vt:lpstr>
      <vt:lpstr>618-619 ISO 8 SV</vt:lpstr>
      <vt:lpstr>617 ISO 6 SV</vt:lpstr>
      <vt:lpstr>615-617 ISO 8 SV</vt:lpstr>
      <vt:lpstr>614 ISO 8 SV</vt:lpstr>
      <vt:lpstr>610-611-612-613 ISO 8 SV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2013-09-20T21:39:32Z</cp:lastPrinted>
  <dcterms:created xsi:type="dcterms:W3CDTF">2011-10-04T20:19:43Z</dcterms:created>
  <dcterms:modified xsi:type="dcterms:W3CDTF">2013-10-07T19:24:36Z</dcterms:modified>
</cp:coreProperties>
</file>