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e Limón " sheetId="1" r:id="rId4"/>
  </sheets>
  <definedNames/>
  <calcPr/>
  <extLst>
    <ext uri="GoogleSheetsCustomDataVersion2">
      <go:sheetsCustomData xmlns:go="http://customooxmlschemas.google.com/" r:id="rId5" roundtripDataChecksum="5xfzmvwm1U3X4zmKnOwYlkwIEoPieIMc7pj8bTaMmKk="/>
    </ext>
  </extLst>
</workbook>
</file>

<file path=xl/sharedStrings.xml><?xml version="1.0" encoding="utf-8"?>
<sst xmlns="http://schemas.openxmlformats.org/spreadsheetml/2006/main" count="75" uniqueCount="70">
  <si>
    <t>INFORME DE CALIDAD PARA EL PRODUCTOR</t>
  </si>
  <si>
    <t xml:space="preserve">Código: PC-CAL-FOR-06
Versión: 02
Fecha: Abril 2021
</t>
  </si>
  <si>
    <t>DATOS GENERALES</t>
  </si>
  <si>
    <r>
      <rPr>
        <rFont val="Calibri"/>
        <b/>
        <color theme="1"/>
        <sz val="12.0"/>
      </rPr>
      <t>1.</t>
    </r>
    <r>
      <rPr>
        <rFont val="Calibri"/>
        <color theme="1"/>
        <sz val="12.0"/>
      </rPr>
      <t>Clase de Fruta: Lima ácida</t>
    </r>
  </si>
  <si>
    <r>
      <rPr>
        <rFont val="Calibri"/>
        <b/>
        <color theme="1"/>
        <sz val="12.0"/>
      </rPr>
      <t>1.1</t>
    </r>
    <r>
      <rPr>
        <rFont val="Calibri"/>
        <color theme="1"/>
        <sz val="12.0"/>
      </rPr>
      <t xml:space="preserve"> Variedad: Tahití</t>
    </r>
  </si>
  <si>
    <r>
      <rPr>
        <rFont val="Calibri"/>
        <b/>
        <color theme="1"/>
        <sz val="12.0"/>
      </rPr>
      <t>2.</t>
    </r>
    <r>
      <rPr>
        <rFont val="Calibri"/>
        <color theme="1"/>
        <sz val="12.0"/>
      </rPr>
      <t xml:space="preserve">Fecha de Ingreso          </t>
    </r>
  </si>
  <si>
    <t>DD</t>
  </si>
  <si>
    <t>MM</t>
  </si>
  <si>
    <t>AA</t>
  </si>
  <si>
    <r>
      <rPr>
        <rFont val="Calibri"/>
        <b/>
        <color theme="1"/>
        <sz val="12.0"/>
      </rPr>
      <t>3.</t>
    </r>
    <r>
      <rPr>
        <rFont val="Calibri"/>
        <color theme="1"/>
        <sz val="12.0"/>
      </rPr>
      <t xml:space="preserve">Lugar: </t>
    </r>
  </si>
  <si>
    <r>
      <rPr>
        <rFont val="Calibri"/>
        <b/>
        <color theme="1"/>
        <sz val="11.0"/>
      </rPr>
      <t xml:space="preserve">4. </t>
    </r>
    <r>
      <rPr>
        <rFont val="Calibri"/>
        <color theme="1"/>
        <sz val="11.0"/>
      </rPr>
      <t xml:space="preserve">Predio: </t>
    </r>
  </si>
  <si>
    <r>
      <rPr>
        <rFont val="Calibri"/>
        <b/>
        <color theme="1"/>
        <sz val="11.0"/>
      </rPr>
      <t xml:space="preserve">4.1 </t>
    </r>
    <r>
      <rPr>
        <rFont val="Calibri"/>
        <color theme="1"/>
        <sz val="11.0"/>
      </rPr>
      <t xml:space="preserve">Código ICA:
</t>
    </r>
  </si>
  <si>
    <r>
      <rPr>
        <rFont val="Calibri"/>
        <b/>
        <color theme="1"/>
        <sz val="11.0"/>
      </rPr>
      <t xml:space="preserve">4.2 </t>
    </r>
    <r>
      <rPr>
        <rFont val="Calibri"/>
        <color theme="1"/>
        <sz val="11.0"/>
      </rPr>
      <t>Código GGN: N/A</t>
    </r>
  </si>
  <si>
    <r>
      <rPr>
        <rFont val="Calibri"/>
        <b/>
        <color theme="1"/>
        <sz val="12.0"/>
      </rPr>
      <t xml:space="preserve">4.3 </t>
    </r>
    <r>
      <rPr>
        <rFont val="Calibri"/>
        <color theme="1"/>
        <sz val="12.0"/>
      </rPr>
      <t xml:space="preserve">TRZ: </t>
    </r>
  </si>
  <si>
    <r>
      <rPr>
        <rFont val="Calibri"/>
        <b/>
        <color theme="1"/>
        <sz val="12.0"/>
      </rPr>
      <t xml:space="preserve">5. </t>
    </r>
    <r>
      <rPr>
        <rFont val="Calibri"/>
        <color theme="1"/>
        <sz val="12.0"/>
      </rPr>
      <t xml:space="preserve">Cantidad Ingreso Kg primera :                                                                                         </t>
    </r>
  </si>
  <si>
    <r>
      <rPr>
        <rFont val="Calibri"/>
        <b/>
        <color rgb="FF000000"/>
        <sz val="11.0"/>
      </rPr>
      <t>5.1</t>
    </r>
    <r>
      <rPr>
        <rFont val="Calibri"/>
        <color rgb="FF000000"/>
        <sz val="11.0"/>
      </rPr>
      <t xml:space="preserve"> Orden de compra N°:</t>
    </r>
  </si>
  <si>
    <t xml:space="preserve">RESULTADOS </t>
  </si>
  <si>
    <t>6.CLASIFICACION</t>
  </si>
  <si>
    <t>Unidad/Kg</t>
  </si>
  <si>
    <t>Porcentaje</t>
  </si>
  <si>
    <t>Precio /Kg</t>
  </si>
  <si>
    <t>Precio Total</t>
  </si>
  <si>
    <t>6.1 Exportación Tipo 1</t>
  </si>
  <si>
    <t>6.2 Exportación Tipo Caribe</t>
  </si>
  <si>
    <t>6.3 Exportación Tipo 2</t>
  </si>
  <si>
    <t>6.4 Descarte:</t>
  </si>
  <si>
    <t xml:space="preserve">Fruta con oleocelosis </t>
  </si>
  <si>
    <t>Fruta con daños mecánicos</t>
  </si>
  <si>
    <t>Fruta con daño por herbicida</t>
  </si>
  <si>
    <t xml:space="preserve">Daño por acaro </t>
  </si>
  <si>
    <t>Elsinoe</t>
  </si>
  <si>
    <t>Wood Pocket</t>
  </si>
  <si>
    <t>Fruta verde manzana (°3 maduración)</t>
  </si>
  <si>
    <t>Melanosis</t>
  </si>
  <si>
    <t>Sombra superior a lo requerido</t>
  </si>
  <si>
    <t>Deficiencia de nutrientes y división celular</t>
  </si>
  <si>
    <t>Daño por trips</t>
  </si>
  <si>
    <t>Verde Manzana</t>
  </si>
  <si>
    <t>Otros daños, plagas o enfermedades</t>
  </si>
  <si>
    <t>Grado Maduración 4°-5°</t>
  </si>
  <si>
    <t xml:space="preserve">Fruta con diámetro Ecuatorial superior a los requerido </t>
  </si>
  <si>
    <t>Fruta con diámetro Ecuatorial inferior a lo requerido (Balín)</t>
  </si>
  <si>
    <t>Fruta con diámetro Ecuatorial inferior a lo requerido (Pareja)</t>
  </si>
  <si>
    <t>Descompuesta  (Geotrichum, daños mecánicos, oleocelosis severa, hongos, fruta rajada).</t>
  </si>
  <si>
    <t>Hojas</t>
  </si>
  <si>
    <t xml:space="preserve">Fruta Nacional </t>
  </si>
  <si>
    <t xml:space="preserve">Total Descarte </t>
  </si>
  <si>
    <t xml:space="preserve">7.Total </t>
  </si>
  <si>
    <t>CLASIFICACIÓN POR PREDIO</t>
  </si>
  <si>
    <t xml:space="preserve">8.Total </t>
  </si>
  <si>
    <t>OBSERVACIONES</t>
  </si>
  <si>
    <t>°Brix:</t>
  </si>
  <si>
    <t>Acidez:</t>
  </si>
  <si>
    <t>Ratio:</t>
  </si>
  <si>
    <t>% Zumo:</t>
  </si>
  <si>
    <r>
      <rPr>
        <rFont val="Calibri"/>
        <b/>
        <color theme="1"/>
        <sz val="12.0"/>
      </rPr>
      <t xml:space="preserve">NOTA: </t>
    </r>
    <r>
      <rPr>
        <rFont val="Calibri"/>
        <b val="0"/>
        <color theme="1"/>
        <sz val="12.0"/>
      </rPr>
      <t xml:space="preserve">Los parámetros de calidad están establecidos por la ficha técnica de CELIFRUT SAS. </t>
    </r>
  </si>
  <si>
    <r>
      <rPr>
        <rFont val="Calibri"/>
        <b/>
        <color theme="1"/>
        <sz val="12.0"/>
      </rPr>
      <t xml:space="preserve">Elaborado por :  </t>
    </r>
    <r>
      <rPr>
        <rFont val="Calibri"/>
        <b val="0"/>
        <i/>
        <color theme="1"/>
        <sz val="12.0"/>
      </rPr>
      <t xml:space="preserve"> Calidad</t>
    </r>
  </si>
  <si>
    <t xml:space="preserve">TERMINOS REFERIDOS </t>
  </si>
  <si>
    <t xml:space="preserve">TERMINO </t>
  </si>
  <si>
    <t xml:space="preserve">DEFINICIÓN </t>
  </si>
  <si>
    <t>Oleocelosis</t>
  </si>
  <si>
    <t xml:space="preserve">Rupturas de las glándulas de la cascara, provocando liberación de aceites esenciales que producen manchas o quemaduras en la piel de la fruta provocadas por golpes en el proceso de pos cosecha. </t>
  </si>
  <si>
    <t xml:space="preserve">Defectuosa </t>
  </si>
  <si>
    <t xml:space="preserve"> malformación de la  fruta en el proceso de división celular</t>
  </si>
  <si>
    <t xml:space="preserve">Hongo que se presentan en la fruta en diferentes estados de desarrollo por condiciones de humedad y temperatura. Su característica es una mancha irregular de color pardo rojiza que cubre la fruta. </t>
  </si>
  <si>
    <t xml:space="preserve">Acaro </t>
  </si>
  <si>
    <t>Fruta con macha superior a la requerida como consecuencia de acaro blanco,  acaro tostador o acaro rojo.</t>
  </si>
  <si>
    <t>Fruta con diámetro ecuatorial inferior al requerido.</t>
  </si>
  <si>
    <t xml:space="preserve">Fruta conocida como "balín". </t>
  </si>
  <si>
    <t>EVIDENCIA FOTOGRAFICA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</si>
</sst>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\ _€_-;\-* #,##0\ _€_-;_-* &quot;-&quot;??\ _€_-;_-@"/>
    <numFmt numFmtId="165" formatCode="[$$-240A]\ #,##0"/>
    <numFmt numFmtId="166" formatCode="_-* #,##0.00\ _€_-;\-* #,##0.00\ _€_-;_-* &quot;-&quot;??\ _€_-;_-@"/>
  </numFmts>
  <fonts count="11">
    <font>
      <sz val="11.0"/>
      <color theme="1"/>
      <name val="Calibri"/>
      <scheme val="minor"/>
    </font>
    <font>
      <sz val="12.0"/>
      <color theme="1"/>
      <name val="Calibri"/>
    </font>
    <font/>
    <font>
      <b/>
      <sz val="12.0"/>
      <color theme="1"/>
      <name val="Calibri"/>
    </font>
    <font>
      <sz val="10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b/>
      <sz val="11.0"/>
      <color theme="1"/>
      <name val="Arial"/>
    </font>
    <font>
      <i/>
      <sz val="12.0"/>
      <color theme="1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44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4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3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4" fillId="0" fontId="2" numFmtId="0" xfId="0" applyBorder="1" applyFont="1"/>
    <xf borderId="12" fillId="0" fontId="1" numFmtId="0" xfId="0" applyAlignment="1" applyBorder="1" applyFont="1">
      <alignment horizontal="left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shrinkToFit="0" vertical="center" wrapText="1"/>
    </xf>
    <xf borderId="15" fillId="0" fontId="5" numFmtId="0" xfId="0" applyAlignment="1" applyBorder="1" applyFont="1">
      <alignment shrinkToFit="0" vertical="center" wrapText="1"/>
    </xf>
    <xf borderId="12" fillId="2" fontId="1" numFmtId="0" xfId="0" applyAlignment="1" applyBorder="1" applyFill="1" applyFont="1">
      <alignment horizontal="center" shrinkToFit="0" vertical="center" wrapText="1"/>
    </xf>
    <xf borderId="12" fillId="0" fontId="5" numFmtId="0" xfId="0" applyAlignment="1" applyBorder="1" applyFont="1">
      <alignment horizontal="left" shrinkToFit="0" vertical="top" wrapText="1"/>
    </xf>
    <xf borderId="15" fillId="0" fontId="1" numFmtId="0" xfId="0" applyAlignment="1" applyBorder="1" applyFont="1">
      <alignment shrinkToFit="0" vertical="top" wrapText="1"/>
    </xf>
    <xf borderId="15" fillId="0" fontId="3" numFmtId="164" xfId="0" applyAlignment="1" applyBorder="1" applyFont="1" applyNumberFormat="1">
      <alignment horizontal="center" shrinkToFit="0" vertical="center" wrapText="1"/>
    </xf>
    <xf borderId="12" fillId="0" fontId="6" numFmtId="164" xfId="0" applyAlignment="1" applyBorder="1" applyFont="1" applyNumberFormat="1">
      <alignment horizontal="left" shrinkToFit="0" vertical="center" wrapText="1"/>
    </xf>
    <xf borderId="15" fillId="2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16" fillId="0" fontId="3" numFmtId="0" xfId="0" applyAlignment="1" applyBorder="1" applyFont="1">
      <alignment horizontal="center" vertical="center"/>
    </xf>
    <xf borderId="17" fillId="0" fontId="2" numFmtId="0" xfId="0" applyBorder="1" applyFont="1"/>
    <xf borderId="18" fillId="0" fontId="2" numFmtId="0" xfId="0" applyBorder="1" applyFont="1"/>
    <xf borderId="19" fillId="0" fontId="7" numFmtId="0" xfId="0" applyAlignment="1" applyBorder="1" applyFont="1">
      <alignment horizontal="center" vertical="center"/>
    </xf>
    <xf borderId="20" fillId="0" fontId="7" numFmtId="0" xfId="0" applyAlignment="1" applyBorder="1" applyFont="1">
      <alignment horizontal="center" vertical="center"/>
    </xf>
    <xf borderId="21" fillId="0" fontId="7" numFmtId="0" xfId="0" applyAlignment="1" applyBorder="1" applyFont="1">
      <alignment horizontal="left" vertical="center"/>
    </xf>
    <xf borderId="15" fillId="0" fontId="3" numFmtId="164" xfId="0" applyAlignment="1" applyBorder="1" applyFont="1" applyNumberFormat="1">
      <alignment horizontal="right" vertical="center"/>
    </xf>
    <xf borderId="15" fillId="0" fontId="3" numFmtId="10" xfId="0" applyAlignment="1" applyBorder="1" applyFont="1" applyNumberFormat="1">
      <alignment horizontal="center" vertical="center"/>
    </xf>
    <xf borderId="15" fillId="0" fontId="1" numFmtId="165" xfId="0" applyAlignment="1" applyBorder="1" applyFont="1" applyNumberFormat="1">
      <alignment horizontal="center" vertical="center"/>
    </xf>
    <xf borderId="22" fillId="0" fontId="3" numFmtId="165" xfId="0" applyAlignment="1" applyBorder="1" applyFont="1" applyNumberFormat="1">
      <alignment horizontal="center" vertical="center"/>
    </xf>
    <xf borderId="21" fillId="0" fontId="8" numFmtId="0" xfId="0" applyAlignment="1" applyBorder="1" applyFont="1">
      <alignment horizontal="left" vertical="center"/>
    </xf>
    <xf borderId="21" fillId="0" fontId="3" numFmtId="0" xfId="0" applyAlignment="1" applyBorder="1" applyFont="1">
      <alignment horizontal="left" vertical="center"/>
    </xf>
    <xf borderId="23" fillId="0" fontId="2" numFmtId="0" xfId="0" applyBorder="1" applyFont="1"/>
    <xf borderId="21" fillId="0" fontId="1" numFmtId="0" xfId="0" applyAlignment="1" applyBorder="1" applyFont="1">
      <alignment horizontal="left" shrinkToFit="0" vertical="center" wrapText="1"/>
    </xf>
    <xf borderId="15" fillId="0" fontId="1" numFmtId="166" xfId="0" applyAlignment="1" applyBorder="1" applyFont="1" applyNumberFormat="1">
      <alignment horizontal="center" shrinkToFit="0" vertical="center" wrapText="1"/>
    </xf>
    <xf borderId="15" fillId="0" fontId="1" numFmtId="10" xfId="0" applyAlignment="1" applyBorder="1" applyFont="1" applyNumberFormat="1">
      <alignment horizontal="center" vertical="center"/>
    </xf>
    <xf borderId="22" fillId="0" fontId="1" numFmtId="165" xfId="0" applyAlignment="1" applyBorder="1" applyFont="1" applyNumberFormat="1">
      <alignment horizontal="center" vertical="center"/>
    </xf>
    <xf borderId="0" fillId="0" fontId="5" numFmtId="164" xfId="0" applyAlignment="1" applyFont="1" applyNumberFormat="1">
      <alignment vertical="center"/>
    </xf>
    <xf borderId="21" fillId="0" fontId="9" numFmtId="0" xfId="0" applyAlignment="1" applyBorder="1" applyFont="1">
      <alignment horizontal="left" shrinkToFit="0" vertical="center" wrapText="1"/>
    </xf>
    <xf borderId="21" fillId="0" fontId="1" numFmtId="0" xfId="0" applyAlignment="1" applyBorder="1" applyFont="1">
      <alignment horizontal="left" readingOrder="0" shrinkToFit="0" vertical="center" wrapText="1"/>
    </xf>
    <xf borderId="22" fillId="0" fontId="1" numFmtId="165" xfId="0" applyAlignment="1" applyBorder="1" applyFont="1" applyNumberFormat="1">
      <alignment horizontal="center" readingOrder="0" vertical="center"/>
    </xf>
    <xf borderId="15" fillId="0" fontId="3" numFmtId="164" xfId="0" applyAlignment="1" applyBorder="1" applyFont="1" applyNumberFormat="1">
      <alignment horizontal="center" vertical="center"/>
    </xf>
    <xf borderId="15" fillId="0" fontId="3" numFmtId="9" xfId="0" applyAlignment="1" applyBorder="1" applyFont="1" applyNumberFormat="1">
      <alignment horizontal="center" vertical="center"/>
    </xf>
    <xf borderId="15" fillId="0" fontId="3" numFmtId="165" xfId="0" applyAlignment="1" applyBorder="1" applyFont="1" applyNumberFormat="1">
      <alignment horizontal="center" vertical="center"/>
    </xf>
    <xf borderId="24" fillId="0" fontId="3" numFmtId="0" xfId="0" applyAlignment="1" applyBorder="1" applyFont="1">
      <alignment horizontal="center" vertical="center"/>
    </xf>
    <xf borderId="25" fillId="0" fontId="2" numFmtId="0" xfId="0" applyBorder="1" applyFont="1"/>
    <xf borderId="26" fillId="0" fontId="2" numFmtId="0" xfId="0" applyBorder="1" applyFont="1"/>
    <xf borderId="27" fillId="0" fontId="3" numFmtId="164" xfId="0" applyAlignment="1" applyBorder="1" applyFont="1" applyNumberFormat="1">
      <alignment horizontal="right" vertical="center"/>
    </xf>
    <xf borderId="27" fillId="0" fontId="3" numFmtId="9" xfId="0" applyAlignment="1" applyBorder="1" applyFont="1" applyNumberFormat="1">
      <alignment horizontal="center" vertical="center"/>
    </xf>
    <xf borderId="27" fillId="0" fontId="1" numFmtId="0" xfId="0" applyAlignment="1" applyBorder="1" applyFont="1">
      <alignment vertical="center"/>
    </xf>
    <xf borderId="28" fillId="0" fontId="3" numFmtId="165" xfId="0" applyAlignment="1" applyBorder="1" applyFont="1" applyNumberFormat="1">
      <alignment horizontal="center" vertical="center"/>
    </xf>
    <xf borderId="19" fillId="0" fontId="3" numFmtId="0" xfId="0" applyAlignment="1" applyBorder="1" applyFont="1">
      <alignment horizontal="center" vertical="center"/>
    </xf>
    <xf borderId="20" fillId="0" fontId="3" numFmtId="0" xfId="0" applyAlignment="1" applyBorder="1" applyFont="1">
      <alignment horizontal="center" vertical="center"/>
    </xf>
    <xf borderId="4" fillId="0" fontId="3" numFmtId="164" xfId="0" applyAlignment="1" applyBorder="1" applyFont="1" applyNumberFormat="1">
      <alignment horizontal="right" vertical="center"/>
    </xf>
    <xf borderId="4" fillId="0" fontId="3" numFmtId="9" xfId="0" applyAlignment="1" applyBorder="1" applyFont="1" applyNumberFormat="1">
      <alignment horizontal="center" vertical="center"/>
    </xf>
    <xf borderId="4" fillId="0" fontId="1" numFmtId="165" xfId="0" applyAlignment="1" applyBorder="1" applyFont="1" applyNumberFormat="1">
      <alignment horizontal="center" vertical="center"/>
    </xf>
    <xf borderId="29" fillId="0" fontId="3" numFmtId="0" xfId="0" applyAlignment="1" applyBorder="1" applyFont="1">
      <alignment horizontal="center" vertical="center"/>
    </xf>
    <xf borderId="29" fillId="0" fontId="2" numFmtId="0" xfId="0" applyBorder="1" applyFont="1"/>
    <xf borderId="30" fillId="0" fontId="3" numFmtId="0" xfId="0" applyAlignment="1" applyBorder="1" applyFont="1">
      <alignment horizontal="center" vertical="center"/>
    </xf>
    <xf borderId="31" fillId="0" fontId="2" numFmtId="0" xfId="0" applyBorder="1" applyFont="1"/>
    <xf borderId="21" fillId="0" fontId="10" numFmtId="0" xfId="0" applyAlignment="1" applyBorder="1" applyFont="1">
      <alignment horizontal="center" vertical="center"/>
    </xf>
    <xf borderId="32" fillId="2" fontId="10" numFmtId="2" xfId="0" applyAlignment="1" applyBorder="1" applyFont="1" applyNumberFormat="1">
      <alignment horizontal="center" vertical="center"/>
    </xf>
    <xf borderId="12" fillId="0" fontId="10" numFmtId="0" xfId="0" applyAlignment="1" applyBorder="1" applyFont="1">
      <alignment horizontal="center" vertical="center"/>
    </xf>
    <xf borderId="33" fillId="2" fontId="10" numFmtId="0" xfId="0" applyAlignment="1" applyBorder="1" applyFont="1">
      <alignment horizontal="center" vertical="center"/>
    </xf>
    <xf borderId="13" fillId="0" fontId="10" numFmtId="0" xfId="0" applyAlignment="1" applyBorder="1" applyFont="1">
      <alignment horizontal="center" vertical="center"/>
    </xf>
    <xf borderId="34" fillId="2" fontId="10" numFmtId="4" xfId="0" applyAlignment="1" applyBorder="1" applyFont="1" applyNumberFormat="1">
      <alignment horizontal="center" vertical="center"/>
    </xf>
    <xf borderId="35" fillId="0" fontId="2" numFmtId="0" xfId="0" applyBorder="1" applyFont="1"/>
    <xf borderId="36" fillId="0" fontId="1" numFmtId="0" xfId="0" applyAlignment="1" applyBorder="1" applyFont="1">
      <alignment horizontal="center" vertical="center"/>
    </xf>
    <xf borderId="36" fillId="0" fontId="2" numFmtId="0" xfId="0" applyBorder="1" applyFont="1"/>
    <xf borderId="0" fillId="0" fontId="3" numFmtId="0" xfId="0" applyAlignment="1" applyFont="1">
      <alignment horizontal="right" shrinkToFit="0" vertical="center" wrapText="1"/>
    </xf>
    <xf borderId="0" fillId="0" fontId="1" numFmtId="0" xfId="0" applyAlignment="1" applyFont="1">
      <alignment vertical="center"/>
    </xf>
    <xf borderId="37" fillId="0" fontId="3" numFmtId="0" xfId="0" applyAlignment="1" applyBorder="1" applyFont="1">
      <alignment horizontal="center" shrinkToFit="0" vertical="center" wrapText="1"/>
    </xf>
    <xf borderId="38" fillId="0" fontId="2" numFmtId="0" xfId="0" applyBorder="1" applyFont="1"/>
    <xf borderId="30" fillId="0" fontId="3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vertical="center"/>
    </xf>
    <xf borderId="37" fillId="0" fontId="3" numFmtId="0" xfId="0" applyAlignment="1" applyBorder="1" applyFont="1">
      <alignment horizontal="center" vertical="center"/>
    </xf>
    <xf borderId="37" fillId="0" fontId="1" numFmtId="0" xfId="0" applyAlignment="1" applyBorder="1" applyFont="1">
      <alignment horizontal="center" vertical="center"/>
    </xf>
    <xf borderId="39" fillId="0" fontId="2" numFmtId="0" xfId="0" applyBorder="1" applyFont="1"/>
    <xf borderId="40" fillId="0" fontId="2" numFmtId="0" xfId="0" applyBorder="1" applyFont="1"/>
    <xf borderId="41" fillId="0" fontId="2" numFmtId="0" xfId="0" applyBorder="1" applyFont="1"/>
    <xf borderId="42" fillId="0" fontId="2" numFmtId="0" xfId="0" applyBorder="1" applyFont="1"/>
    <xf borderId="43" fillId="0" fontId="2" numFmtId="0" xfId="0" applyBorder="1" applyFont="1"/>
    <xf borderId="30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1228725" cy="8667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8.29"/>
    <col customWidth="1" min="3" max="3" width="7.57"/>
    <col customWidth="1" min="4" max="4" width="10.86"/>
    <col customWidth="1" min="5" max="5" width="12.0"/>
    <col customWidth="1" min="6" max="6" width="11.14"/>
    <col customWidth="1" min="7" max="7" width="12.57"/>
    <col customWidth="1" min="8" max="8" width="21.71"/>
    <col customWidth="1" min="9" max="26" width="11.43"/>
  </cols>
  <sheetData>
    <row r="1">
      <c r="A1" s="1"/>
      <c r="B1" s="2"/>
      <c r="C1" s="3" t="s">
        <v>0</v>
      </c>
      <c r="D1" s="4"/>
      <c r="E1" s="4"/>
      <c r="F1" s="4"/>
      <c r="G1" s="2"/>
      <c r="H1" s="5" t="s">
        <v>1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/>
      <c r="B2" s="8"/>
      <c r="C2" s="7"/>
      <c r="G2" s="8"/>
      <c r="H2" s="9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0.75" customHeight="1">
      <c r="A3" s="7"/>
      <c r="B3" s="8"/>
      <c r="C3" s="7"/>
      <c r="G3" s="8"/>
      <c r="H3" s="9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0"/>
      <c r="B4" s="11"/>
      <c r="C4" s="10"/>
      <c r="D4" s="12"/>
      <c r="E4" s="12"/>
      <c r="F4" s="12"/>
      <c r="G4" s="11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4" t="s">
        <v>2</v>
      </c>
      <c r="B5" s="15"/>
      <c r="C5" s="15"/>
      <c r="D5" s="15"/>
      <c r="E5" s="15"/>
      <c r="F5" s="15"/>
      <c r="G5" s="15"/>
      <c r="H5" s="1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7" t="s">
        <v>3</v>
      </c>
      <c r="B6" s="15"/>
      <c r="C6" s="15"/>
      <c r="D6" s="16"/>
      <c r="E6" s="17" t="s">
        <v>4</v>
      </c>
      <c r="F6" s="15"/>
      <c r="G6" s="15"/>
      <c r="H6" s="1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>
      <c r="A7" s="17" t="s">
        <v>5</v>
      </c>
      <c r="B7" s="15"/>
      <c r="C7" s="16"/>
      <c r="D7" s="18" t="s">
        <v>6</v>
      </c>
      <c r="E7" s="18" t="s">
        <v>7</v>
      </c>
      <c r="F7" s="18" t="s">
        <v>8</v>
      </c>
      <c r="G7" s="19" t="s">
        <v>9</v>
      </c>
      <c r="H7" s="18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4.5" customHeight="1">
      <c r="A8" s="20" t="s">
        <v>10</v>
      </c>
      <c r="B8" s="21">
        <v>0.0</v>
      </c>
      <c r="C8" s="16"/>
      <c r="D8" s="22" t="s">
        <v>11</v>
      </c>
      <c r="E8" s="16"/>
      <c r="F8" s="22" t="s">
        <v>12</v>
      </c>
      <c r="G8" s="16"/>
      <c r="H8" s="23" t="s">
        <v>13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4.75" customHeight="1">
      <c r="A9" s="17" t="s">
        <v>14</v>
      </c>
      <c r="B9" s="15"/>
      <c r="C9" s="15"/>
      <c r="D9" s="16"/>
      <c r="E9" s="24"/>
      <c r="F9" s="25" t="s">
        <v>15</v>
      </c>
      <c r="G9" s="16"/>
      <c r="H9" s="26">
        <v>0.0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3.5" customHeight="1">
      <c r="A10" s="27" t="s">
        <v>16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3.5" customHeight="1"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1.0" customHeight="1">
      <c r="A12" s="28" t="s">
        <v>17</v>
      </c>
      <c r="B12" s="29"/>
      <c r="C12" s="29"/>
      <c r="D12" s="30"/>
      <c r="E12" s="31" t="s">
        <v>18</v>
      </c>
      <c r="F12" s="31" t="s">
        <v>19</v>
      </c>
      <c r="G12" s="31" t="s">
        <v>20</v>
      </c>
      <c r="H12" s="32" t="s">
        <v>21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8.75" customHeight="1">
      <c r="A13" s="33" t="s">
        <v>22</v>
      </c>
      <c r="B13" s="15"/>
      <c r="C13" s="15"/>
      <c r="D13" s="16"/>
      <c r="E13" s="34"/>
      <c r="F13" s="35" t="str">
        <f t="shared" ref="F13:F15" si="1">E13*1/$E$9</f>
        <v>#DIV/0!</v>
      </c>
      <c r="G13" s="36"/>
      <c r="H13" s="37">
        <f>$G$13*$E$13</f>
        <v>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8.75" customHeight="1">
      <c r="A14" s="38" t="s">
        <v>23</v>
      </c>
      <c r="B14" s="15"/>
      <c r="C14" s="15"/>
      <c r="D14" s="16"/>
      <c r="E14" s="34"/>
      <c r="F14" s="35" t="str">
        <f t="shared" si="1"/>
        <v>#DIV/0!</v>
      </c>
      <c r="G14" s="36"/>
      <c r="H14" s="37">
        <f t="shared" ref="H14:H15" si="2">$G$14*$E$14</f>
        <v>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8.75" customHeight="1">
      <c r="A15" s="38" t="s">
        <v>24</v>
      </c>
      <c r="B15" s="15"/>
      <c r="C15" s="15"/>
      <c r="D15" s="16"/>
      <c r="E15" s="34"/>
      <c r="F15" s="35" t="str">
        <f t="shared" si="1"/>
        <v>#DIV/0!</v>
      </c>
      <c r="G15" s="36"/>
      <c r="H15" s="37">
        <f t="shared" si="2"/>
        <v>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2.5" customHeight="1">
      <c r="A16" s="39" t="s">
        <v>25</v>
      </c>
      <c r="B16" s="15"/>
      <c r="C16" s="15"/>
      <c r="D16" s="15"/>
      <c r="E16" s="15"/>
      <c r="F16" s="15"/>
      <c r="G16" s="15"/>
      <c r="H16" s="40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0" customHeight="1">
      <c r="A17" s="41" t="s">
        <v>26</v>
      </c>
      <c r="B17" s="15"/>
      <c r="C17" s="15"/>
      <c r="D17" s="16"/>
      <c r="E17" s="42"/>
      <c r="F17" s="43" t="str">
        <f t="shared" ref="F17:F36" si="3">E17*1/$E$9</f>
        <v>#DIV/0!</v>
      </c>
      <c r="G17" s="36"/>
      <c r="H17" s="44">
        <f>$E$17*$G$17</f>
        <v>0</v>
      </c>
      <c r="I17" s="4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0" customHeight="1">
      <c r="A18" s="41" t="s">
        <v>27</v>
      </c>
      <c r="B18" s="15"/>
      <c r="C18" s="15"/>
      <c r="D18" s="16"/>
      <c r="E18" s="42"/>
      <c r="F18" s="43" t="str">
        <f t="shared" si="3"/>
        <v>#DIV/0!</v>
      </c>
      <c r="G18" s="36"/>
      <c r="H18" s="44">
        <f>$E$18*$G$18</f>
        <v>0</v>
      </c>
      <c r="I18" s="4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0" customHeight="1">
      <c r="A19" s="41" t="s">
        <v>28</v>
      </c>
      <c r="B19" s="15"/>
      <c r="C19" s="15"/>
      <c r="D19" s="16"/>
      <c r="E19" s="42"/>
      <c r="F19" s="43" t="str">
        <f t="shared" si="3"/>
        <v>#DIV/0!</v>
      </c>
      <c r="G19" s="36"/>
      <c r="H19" s="44">
        <f>$E$19*$G$19</f>
        <v>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0" customHeight="1">
      <c r="A20" s="41" t="s">
        <v>29</v>
      </c>
      <c r="B20" s="15"/>
      <c r="C20" s="15"/>
      <c r="D20" s="16"/>
      <c r="E20" s="42"/>
      <c r="F20" s="43" t="str">
        <f t="shared" si="3"/>
        <v>#DIV/0!</v>
      </c>
      <c r="G20" s="36"/>
      <c r="H20" s="44">
        <f>$E$20*$G$20</f>
        <v>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0" customHeight="1">
      <c r="A21" s="46" t="s">
        <v>30</v>
      </c>
      <c r="B21" s="15"/>
      <c r="C21" s="15"/>
      <c r="D21" s="16"/>
      <c r="E21" s="42"/>
      <c r="F21" s="43" t="str">
        <f t="shared" si="3"/>
        <v>#DIV/0!</v>
      </c>
      <c r="G21" s="36"/>
      <c r="H21" s="44">
        <f>$E$21*$G$21</f>
        <v>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0" customHeight="1">
      <c r="A22" s="41" t="s">
        <v>31</v>
      </c>
      <c r="B22" s="15"/>
      <c r="C22" s="15"/>
      <c r="D22" s="16"/>
      <c r="E22" s="42"/>
      <c r="F22" s="43" t="str">
        <f t="shared" si="3"/>
        <v>#DIV/0!</v>
      </c>
      <c r="G22" s="36"/>
      <c r="H22" s="44">
        <f>$E$22*$G$22</f>
        <v>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0" customHeight="1">
      <c r="A23" s="41" t="s">
        <v>32</v>
      </c>
      <c r="B23" s="15"/>
      <c r="C23" s="15"/>
      <c r="D23" s="16"/>
      <c r="E23" s="42"/>
      <c r="F23" s="43" t="str">
        <f t="shared" si="3"/>
        <v>#DIV/0!</v>
      </c>
      <c r="G23" s="36"/>
      <c r="H23" s="44">
        <f>$E$23*$G$23</f>
        <v>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0" customHeight="1">
      <c r="A24" s="41" t="s">
        <v>33</v>
      </c>
      <c r="B24" s="15"/>
      <c r="C24" s="15"/>
      <c r="D24" s="16"/>
      <c r="E24" s="42"/>
      <c r="F24" s="43" t="str">
        <f t="shared" si="3"/>
        <v>#DIV/0!</v>
      </c>
      <c r="G24" s="36"/>
      <c r="H24" s="44">
        <f>$E$24*$G$24</f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0" customHeight="1">
      <c r="A25" s="41" t="s">
        <v>34</v>
      </c>
      <c r="B25" s="15"/>
      <c r="C25" s="15"/>
      <c r="D25" s="16"/>
      <c r="E25" s="42"/>
      <c r="F25" s="43" t="str">
        <f t="shared" si="3"/>
        <v>#DIV/0!</v>
      </c>
      <c r="G25" s="36"/>
      <c r="H25" s="44">
        <f>$E$25*$G$25</f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28.5" customHeight="1">
      <c r="A26" s="41" t="s">
        <v>35</v>
      </c>
      <c r="B26" s="15"/>
      <c r="C26" s="15"/>
      <c r="D26" s="16"/>
      <c r="E26" s="42"/>
      <c r="F26" s="43" t="str">
        <f t="shared" si="3"/>
        <v>#DIV/0!</v>
      </c>
      <c r="G26" s="36"/>
      <c r="H26" s="44">
        <f>$E$26*$G$26</f>
        <v>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7.25" customHeight="1">
      <c r="A27" s="41" t="s">
        <v>36</v>
      </c>
      <c r="B27" s="15"/>
      <c r="C27" s="15"/>
      <c r="D27" s="16"/>
      <c r="E27" s="42"/>
      <c r="F27" s="43" t="str">
        <f t="shared" si="3"/>
        <v>#DIV/0!</v>
      </c>
      <c r="G27" s="36"/>
      <c r="H27" s="44">
        <f>$E$27*$G$27</f>
        <v>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7.25" customHeight="1">
      <c r="A28" s="47" t="s">
        <v>37</v>
      </c>
      <c r="B28" s="15"/>
      <c r="C28" s="15"/>
      <c r="D28" s="16"/>
      <c r="E28" s="42"/>
      <c r="F28" s="43" t="str">
        <f t="shared" si="3"/>
        <v>#DIV/0!</v>
      </c>
      <c r="G28" s="36"/>
      <c r="H28" s="48">
        <v>0.0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32.25" customHeight="1">
      <c r="A29" s="41" t="s">
        <v>38</v>
      </c>
      <c r="B29" s="15"/>
      <c r="C29" s="15"/>
      <c r="D29" s="16"/>
      <c r="E29" s="42"/>
      <c r="F29" s="43" t="str">
        <f t="shared" si="3"/>
        <v>#DIV/0!</v>
      </c>
      <c r="G29" s="36"/>
      <c r="H29" s="44">
        <f>$E$29*$G$29</f>
        <v>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7.25" customHeight="1">
      <c r="A30" s="41" t="s">
        <v>39</v>
      </c>
      <c r="B30" s="15"/>
      <c r="C30" s="15"/>
      <c r="D30" s="16"/>
      <c r="E30" s="42"/>
      <c r="F30" s="43" t="str">
        <f t="shared" si="3"/>
        <v>#DIV/0!</v>
      </c>
      <c r="G30" s="36"/>
      <c r="H30" s="44">
        <f>$E$30*$G$30</f>
        <v>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32.25" customHeight="1">
      <c r="A31" s="41" t="s">
        <v>40</v>
      </c>
      <c r="B31" s="15"/>
      <c r="C31" s="15"/>
      <c r="D31" s="16"/>
      <c r="E31" s="42"/>
      <c r="F31" s="43" t="str">
        <f t="shared" si="3"/>
        <v>#DIV/0!</v>
      </c>
      <c r="G31" s="36"/>
      <c r="H31" s="44">
        <f>$E$31*$G$31</f>
        <v>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32.25" customHeight="1">
      <c r="A32" s="41" t="s">
        <v>41</v>
      </c>
      <c r="B32" s="15"/>
      <c r="C32" s="15"/>
      <c r="D32" s="16"/>
      <c r="E32" s="42"/>
      <c r="F32" s="43" t="str">
        <f t="shared" si="3"/>
        <v>#DIV/0!</v>
      </c>
      <c r="G32" s="36"/>
      <c r="H32" s="44">
        <f>$E$32*$G$32</f>
        <v>0</v>
      </c>
      <c r="I32" s="6"/>
      <c r="J32" s="4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32.25" customHeight="1">
      <c r="A33" s="41" t="s">
        <v>42</v>
      </c>
      <c r="B33" s="15"/>
      <c r="C33" s="15"/>
      <c r="D33" s="16"/>
      <c r="E33" s="42"/>
      <c r="F33" s="43" t="str">
        <f t="shared" si="3"/>
        <v>#DIV/0!</v>
      </c>
      <c r="G33" s="36"/>
      <c r="H33" s="44">
        <f>$E$33*$G$33</f>
        <v>0</v>
      </c>
      <c r="I33" s="6"/>
      <c r="J33" s="4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47.25" customHeight="1">
      <c r="A34" s="41" t="s">
        <v>43</v>
      </c>
      <c r="B34" s="15"/>
      <c r="C34" s="15"/>
      <c r="D34" s="16"/>
      <c r="E34" s="42"/>
      <c r="F34" s="43" t="str">
        <f t="shared" si="3"/>
        <v>#DIV/0!</v>
      </c>
      <c r="G34" s="36"/>
      <c r="H34" s="44">
        <f>$E$34*$G$34</f>
        <v>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7.25" customHeight="1">
      <c r="A35" s="41" t="s">
        <v>44</v>
      </c>
      <c r="B35" s="15"/>
      <c r="C35" s="15"/>
      <c r="D35" s="16"/>
      <c r="E35" s="42"/>
      <c r="F35" s="43" t="str">
        <f t="shared" si="3"/>
        <v>#DIV/0!</v>
      </c>
      <c r="G35" s="36"/>
      <c r="H35" s="44">
        <f>$E$35*$G$35</f>
        <v>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7.25" customHeight="1">
      <c r="A36" s="41" t="s">
        <v>45</v>
      </c>
      <c r="B36" s="15"/>
      <c r="C36" s="15"/>
      <c r="D36" s="16"/>
      <c r="E36" s="42"/>
      <c r="F36" s="43" t="str">
        <f t="shared" si="3"/>
        <v>#DIV/0!</v>
      </c>
      <c r="G36" s="36"/>
      <c r="H36" s="44">
        <f>$E$36*$G$36</f>
        <v>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24.75" customHeight="1">
      <c r="A37" s="39" t="s">
        <v>46</v>
      </c>
      <c r="B37" s="15"/>
      <c r="C37" s="15"/>
      <c r="D37" s="16"/>
      <c r="E37" s="49">
        <f t="shared" ref="E37:F37" si="4">SUM(E17:E36)</f>
        <v>0</v>
      </c>
      <c r="F37" s="50" t="str">
        <f t="shared" si="4"/>
        <v>#DIV/0!</v>
      </c>
      <c r="G37" s="51"/>
      <c r="H37" s="44">
        <f>SUM(H17:H36)</f>
        <v>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27.0" customHeight="1">
      <c r="A38" s="52" t="s">
        <v>47</v>
      </c>
      <c r="B38" s="53"/>
      <c r="C38" s="53"/>
      <c r="D38" s="54"/>
      <c r="E38" s="55">
        <f>E13+E37+E14</f>
        <v>0</v>
      </c>
      <c r="F38" s="56" t="str">
        <f>SUM(F13+F37+F14)</f>
        <v>#DIV/0!</v>
      </c>
      <c r="G38" s="57"/>
      <c r="H38" s="58">
        <f>$H$13+$H$37+$H$14</f>
        <v>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8.75" customHeight="1">
      <c r="A39" s="28" t="s">
        <v>48</v>
      </c>
      <c r="B39" s="29"/>
      <c r="C39" s="29"/>
      <c r="D39" s="30"/>
      <c r="E39" s="59" t="s">
        <v>18</v>
      </c>
      <c r="F39" s="59" t="s">
        <v>19</v>
      </c>
      <c r="G39" s="59" t="s">
        <v>20</v>
      </c>
      <c r="H39" s="60" t="s">
        <v>21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8.75" customHeight="1">
      <c r="A40" s="39"/>
      <c r="B40" s="15"/>
      <c r="C40" s="15"/>
      <c r="D40" s="16"/>
      <c r="E40" s="34">
        <v>0.0</v>
      </c>
      <c r="F40" s="50"/>
      <c r="G40" s="36"/>
      <c r="H40" s="37">
        <f>+$E$40*$G$40</f>
        <v>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8.75" customHeight="1">
      <c r="A41" s="39"/>
      <c r="B41" s="15"/>
      <c r="C41" s="15"/>
      <c r="D41" s="16"/>
      <c r="E41" s="61">
        <v>0.0</v>
      </c>
      <c r="F41" s="62"/>
      <c r="G41" s="63"/>
      <c r="H41" s="37">
        <f>+$E$41*$G$41</f>
        <v>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8.75" customHeight="1">
      <c r="A42" s="39"/>
      <c r="B42" s="15"/>
      <c r="C42" s="15"/>
      <c r="D42" s="16"/>
      <c r="E42" s="61">
        <v>0.0</v>
      </c>
      <c r="F42" s="62"/>
      <c r="G42" s="63"/>
      <c r="H42" s="37">
        <f>+$E$42*$G$42</f>
        <v>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8.75" customHeight="1">
      <c r="A43" s="52" t="s">
        <v>49</v>
      </c>
      <c r="B43" s="53"/>
      <c r="C43" s="53"/>
      <c r="D43" s="54"/>
      <c r="E43" s="55">
        <f>$E$38+$E$40+$E$41+$E$42</f>
        <v>0</v>
      </c>
      <c r="F43" s="56"/>
      <c r="G43" s="57"/>
      <c r="H43" s="58">
        <f>+$H$38+$H$40+$H$41+$H$42</f>
        <v>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0" customHeight="1">
      <c r="A44" s="64"/>
      <c r="B44" s="65"/>
      <c r="C44" s="65"/>
      <c r="D44" s="65"/>
      <c r="E44" s="65"/>
      <c r="F44" s="65"/>
      <c r="G44" s="65"/>
      <c r="H44" s="6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24.0" customHeight="1">
      <c r="A45" s="66" t="s">
        <v>50</v>
      </c>
      <c r="B45" s="65"/>
      <c r="C45" s="65"/>
      <c r="D45" s="65"/>
      <c r="E45" s="65"/>
      <c r="F45" s="65"/>
      <c r="G45" s="65"/>
      <c r="H45" s="67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26.25" customHeight="1">
      <c r="A46" s="68" t="s">
        <v>51</v>
      </c>
      <c r="B46" s="69">
        <v>0.0</v>
      </c>
      <c r="C46" s="70" t="s">
        <v>52</v>
      </c>
      <c r="D46" s="71">
        <v>0.0</v>
      </c>
      <c r="E46" s="72" t="s">
        <v>53</v>
      </c>
      <c r="F46" s="69">
        <v>0.0</v>
      </c>
      <c r="G46" s="70" t="s">
        <v>54</v>
      </c>
      <c r="H46" s="73">
        <v>0.0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22.5" customHeight="1">
      <c r="A47" s="41"/>
      <c r="B47" s="15"/>
      <c r="C47" s="15"/>
      <c r="D47" s="15"/>
      <c r="E47" s="15"/>
      <c r="F47" s="15"/>
      <c r="G47" s="15"/>
      <c r="H47" s="40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22.5" customHeight="1">
      <c r="A48" s="41"/>
      <c r="B48" s="15"/>
      <c r="C48" s="15"/>
      <c r="D48" s="15"/>
      <c r="E48" s="15"/>
      <c r="F48" s="15"/>
      <c r="G48" s="15"/>
      <c r="H48" s="40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22.5" customHeight="1">
      <c r="A49" s="41"/>
      <c r="B49" s="15"/>
      <c r="C49" s="15"/>
      <c r="D49" s="15"/>
      <c r="E49" s="15"/>
      <c r="F49" s="15"/>
      <c r="G49" s="15"/>
      <c r="H49" s="40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22.5" customHeight="1">
      <c r="A50" s="41"/>
      <c r="B50" s="15"/>
      <c r="C50" s="15"/>
      <c r="D50" s="15"/>
      <c r="E50" s="15"/>
      <c r="F50" s="15"/>
      <c r="G50" s="15"/>
      <c r="H50" s="40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52" t="s">
        <v>55</v>
      </c>
      <c r="B51" s="53"/>
      <c r="C51" s="53"/>
      <c r="D51" s="53"/>
      <c r="E51" s="53"/>
      <c r="F51" s="53"/>
      <c r="G51" s="53"/>
      <c r="H51" s="74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0.5" customHeight="1">
      <c r="A52" s="75"/>
      <c r="B52" s="76"/>
      <c r="C52" s="76"/>
      <c r="D52" s="76"/>
      <c r="E52" s="76"/>
      <c r="F52" s="76"/>
      <c r="G52" s="76"/>
      <c r="H52" s="7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21.0" customHeight="1">
      <c r="A53" s="77" t="s">
        <v>56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78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8.75" customHeight="1">
      <c r="A55" s="79" t="s">
        <v>57</v>
      </c>
      <c r="B55" s="76"/>
      <c r="C55" s="76"/>
      <c r="D55" s="76"/>
      <c r="E55" s="76"/>
      <c r="F55" s="76"/>
      <c r="G55" s="76"/>
      <c r="H55" s="80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>
      <c r="A56" s="81" t="s">
        <v>58</v>
      </c>
      <c r="B56" s="65"/>
      <c r="C56" s="65"/>
      <c r="D56" s="67"/>
      <c r="E56" s="81" t="s">
        <v>59</v>
      </c>
      <c r="F56" s="65"/>
      <c r="G56" s="65"/>
      <c r="H56" s="67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67.5" customHeight="1">
      <c r="A57" s="82" t="s">
        <v>60</v>
      </c>
      <c r="B57" s="65"/>
      <c r="C57" s="65"/>
      <c r="D57" s="67"/>
      <c r="E57" s="82" t="s">
        <v>61</v>
      </c>
      <c r="F57" s="65"/>
      <c r="G57" s="65"/>
      <c r="H57" s="67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24.0" customHeight="1">
      <c r="A58" s="82" t="s">
        <v>62</v>
      </c>
      <c r="B58" s="65"/>
      <c r="C58" s="65"/>
      <c r="D58" s="67"/>
      <c r="E58" s="82" t="s">
        <v>63</v>
      </c>
      <c r="F58" s="65"/>
      <c r="G58" s="65"/>
      <c r="H58" s="67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70.5" customHeight="1">
      <c r="A59" s="82" t="s">
        <v>33</v>
      </c>
      <c r="B59" s="65"/>
      <c r="C59" s="65"/>
      <c r="D59" s="67"/>
      <c r="E59" s="82" t="s">
        <v>64</v>
      </c>
      <c r="F59" s="65"/>
      <c r="G59" s="65"/>
      <c r="H59" s="67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37.5" customHeight="1">
      <c r="A60" s="82" t="s">
        <v>65</v>
      </c>
      <c r="B60" s="65"/>
      <c r="C60" s="65"/>
      <c r="D60" s="67"/>
      <c r="E60" s="82" t="s">
        <v>66</v>
      </c>
      <c r="F60" s="65"/>
      <c r="G60" s="65"/>
      <c r="H60" s="67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39.75" customHeight="1">
      <c r="A61" s="82" t="s">
        <v>67</v>
      </c>
      <c r="B61" s="65"/>
      <c r="C61" s="65"/>
      <c r="D61" s="67"/>
      <c r="E61" s="82" t="s">
        <v>68</v>
      </c>
      <c r="F61" s="65"/>
      <c r="G61" s="65"/>
      <c r="H61" s="67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83"/>
      <c r="B62" s="83"/>
      <c r="C62" s="83"/>
      <c r="D62" s="83"/>
      <c r="E62" s="83"/>
      <c r="F62" s="83"/>
      <c r="G62" s="83"/>
      <c r="H62" s="83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78"/>
      <c r="B63" s="78"/>
      <c r="C63" s="78"/>
      <c r="D63" s="78"/>
      <c r="E63" s="78"/>
      <c r="F63" s="78"/>
      <c r="G63" s="78"/>
      <c r="H63" s="78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78"/>
      <c r="B64" s="78"/>
      <c r="C64" s="78"/>
      <c r="D64" s="78"/>
      <c r="E64" s="78"/>
      <c r="F64" s="78"/>
      <c r="G64" s="78"/>
      <c r="H64" s="78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78"/>
      <c r="B65" s="78"/>
      <c r="C65" s="78"/>
      <c r="D65" s="78"/>
      <c r="E65" s="78"/>
      <c r="F65" s="78"/>
      <c r="G65" s="78"/>
      <c r="H65" s="78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78"/>
      <c r="B66" s="78"/>
      <c r="C66" s="78"/>
      <c r="D66" s="78"/>
      <c r="E66" s="78"/>
      <c r="F66" s="78"/>
      <c r="G66" s="78"/>
      <c r="H66" s="78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78"/>
      <c r="B67" s="78"/>
      <c r="C67" s="78"/>
      <c r="D67" s="78"/>
      <c r="E67" s="78"/>
      <c r="F67" s="78"/>
      <c r="G67" s="78"/>
      <c r="H67" s="78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78"/>
      <c r="B68" s="78"/>
      <c r="C68" s="78"/>
      <c r="D68" s="78"/>
      <c r="E68" s="78"/>
      <c r="F68" s="78"/>
      <c r="G68" s="78"/>
      <c r="H68" s="78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78"/>
      <c r="B69" s="78"/>
      <c r="C69" s="78"/>
      <c r="D69" s="78"/>
      <c r="E69" s="78"/>
      <c r="F69" s="78"/>
      <c r="G69" s="78"/>
      <c r="H69" s="78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78"/>
      <c r="B70" s="78"/>
      <c r="C70" s="78"/>
      <c r="D70" s="78"/>
      <c r="E70" s="78"/>
      <c r="F70" s="78"/>
      <c r="G70" s="78"/>
      <c r="H70" s="78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78"/>
      <c r="B71" s="78"/>
      <c r="C71" s="78"/>
      <c r="D71" s="78"/>
      <c r="E71" s="78"/>
      <c r="F71" s="78"/>
      <c r="G71" s="78"/>
      <c r="H71" s="78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78"/>
      <c r="B72" s="78"/>
      <c r="C72" s="78"/>
      <c r="D72" s="78"/>
      <c r="E72" s="78"/>
      <c r="F72" s="78"/>
      <c r="G72" s="78"/>
      <c r="H72" s="78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84" t="s">
        <v>69</v>
      </c>
      <c r="B73" s="76"/>
      <c r="C73" s="76"/>
      <c r="D73" s="76"/>
      <c r="E73" s="76"/>
      <c r="F73" s="76"/>
      <c r="G73" s="76"/>
      <c r="H73" s="80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85"/>
      <c r="B74" s="76"/>
      <c r="C74" s="76"/>
      <c r="D74" s="76"/>
      <c r="E74" s="80"/>
      <c r="F74" s="85"/>
      <c r="G74" s="76"/>
      <c r="H74" s="80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86"/>
      <c r="E75" s="87"/>
      <c r="F75" s="86"/>
      <c r="H75" s="87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86"/>
      <c r="E76" s="87"/>
      <c r="F76" s="86"/>
      <c r="H76" s="87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86"/>
      <c r="E77" s="87"/>
      <c r="F77" s="86"/>
      <c r="H77" s="87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86"/>
      <c r="E78" s="87"/>
      <c r="F78" s="86"/>
      <c r="H78" s="87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86"/>
      <c r="E79" s="87"/>
      <c r="F79" s="86"/>
      <c r="H79" s="87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86"/>
      <c r="E80" s="87"/>
      <c r="F80" s="86"/>
      <c r="H80" s="87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86"/>
      <c r="E81" s="87"/>
      <c r="F81" s="86"/>
      <c r="H81" s="87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86"/>
      <c r="E82" s="87"/>
      <c r="F82" s="86"/>
      <c r="H82" s="87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88"/>
      <c r="B83" s="89"/>
      <c r="C83" s="89"/>
      <c r="D83" s="89"/>
      <c r="E83" s="90"/>
      <c r="F83" s="88"/>
      <c r="G83" s="89"/>
      <c r="H83" s="90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91"/>
      <c r="B84" s="65"/>
      <c r="C84" s="65"/>
      <c r="D84" s="65"/>
      <c r="E84" s="67"/>
      <c r="F84" s="91"/>
      <c r="G84" s="65"/>
      <c r="H84" s="67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85"/>
      <c r="B85" s="76"/>
      <c r="C85" s="76"/>
      <c r="D85" s="76"/>
      <c r="E85" s="80"/>
      <c r="F85" s="85"/>
      <c r="G85" s="76"/>
      <c r="H85" s="80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86"/>
      <c r="E86" s="87"/>
      <c r="F86" s="86"/>
      <c r="H86" s="87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86"/>
      <c r="E87" s="87"/>
      <c r="F87" s="86"/>
      <c r="H87" s="87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86"/>
      <c r="E88" s="87"/>
      <c r="F88" s="86"/>
      <c r="H88" s="87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86"/>
      <c r="E89" s="87"/>
      <c r="F89" s="86"/>
      <c r="H89" s="87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86"/>
      <c r="E90" s="87"/>
      <c r="F90" s="86"/>
      <c r="H90" s="87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86"/>
      <c r="E91" s="87"/>
      <c r="F91" s="86"/>
      <c r="H91" s="87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86"/>
      <c r="E92" s="87"/>
      <c r="F92" s="86"/>
      <c r="H92" s="87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86"/>
      <c r="E93" s="87"/>
      <c r="F93" s="86"/>
      <c r="H93" s="87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88"/>
      <c r="B94" s="89"/>
      <c r="C94" s="89"/>
      <c r="D94" s="89"/>
      <c r="E94" s="90"/>
      <c r="F94" s="88"/>
      <c r="G94" s="89"/>
      <c r="H94" s="90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91"/>
      <c r="B95" s="65"/>
      <c r="C95" s="65"/>
      <c r="D95" s="65"/>
      <c r="E95" s="67"/>
      <c r="F95" s="91"/>
      <c r="G95" s="65"/>
      <c r="H95" s="67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85"/>
      <c r="B96" s="76"/>
      <c r="C96" s="76"/>
      <c r="D96" s="76"/>
      <c r="E96" s="80"/>
      <c r="F96" s="85"/>
      <c r="G96" s="76"/>
      <c r="H96" s="80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86"/>
      <c r="E97" s="87"/>
      <c r="F97" s="86"/>
      <c r="H97" s="87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86"/>
      <c r="E98" s="87"/>
      <c r="F98" s="86"/>
      <c r="H98" s="87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86"/>
      <c r="E99" s="87"/>
      <c r="F99" s="86"/>
      <c r="H99" s="87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86"/>
      <c r="E100" s="87"/>
      <c r="F100" s="86"/>
      <c r="H100" s="87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86"/>
      <c r="E101" s="87"/>
      <c r="F101" s="86"/>
      <c r="H101" s="87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86"/>
      <c r="E102" s="87"/>
      <c r="F102" s="86"/>
      <c r="H102" s="87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86"/>
      <c r="E103" s="87"/>
      <c r="F103" s="86"/>
      <c r="H103" s="87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86"/>
      <c r="E104" s="87"/>
      <c r="F104" s="86"/>
      <c r="H104" s="87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0" customHeight="1">
      <c r="A105" s="88"/>
      <c r="B105" s="89"/>
      <c r="C105" s="89"/>
      <c r="D105" s="89"/>
      <c r="E105" s="90"/>
      <c r="F105" s="88"/>
      <c r="G105" s="89"/>
      <c r="H105" s="90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91"/>
      <c r="B106" s="65"/>
      <c r="C106" s="65"/>
      <c r="D106" s="65"/>
      <c r="E106" s="67"/>
      <c r="F106" s="91"/>
      <c r="G106" s="65"/>
      <c r="H106" s="67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85"/>
      <c r="B107" s="76"/>
      <c r="C107" s="76"/>
      <c r="D107" s="76"/>
      <c r="E107" s="80"/>
      <c r="F107" s="85"/>
      <c r="G107" s="76"/>
      <c r="H107" s="80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86"/>
      <c r="E108" s="87"/>
      <c r="F108" s="86"/>
      <c r="H108" s="87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86"/>
      <c r="E109" s="87"/>
      <c r="F109" s="86"/>
      <c r="H109" s="87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86"/>
      <c r="E110" s="87"/>
      <c r="F110" s="86"/>
      <c r="H110" s="87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86"/>
      <c r="E111" s="87"/>
      <c r="F111" s="86"/>
      <c r="H111" s="87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86"/>
      <c r="E112" s="87"/>
      <c r="F112" s="86"/>
      <c r="H112" s="87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86"/>
      <c r="E113" s="87"/>
      <c r="F113" s="86"/>
      <c r="H113" s="87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86"/>
      <c r="E114" s="87"/>
      <c r="F114" s="86"/>
      <c r="H114" s="87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86"/>
      <c r="E115" s="87"/>
      <c r="F115" s="86"/>
      <c r="H115" s="87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88"/>
      <c r="B116" s="89"/>
      <c r="C116" s="89"/>
      <c r="D116" s="89"/>
      <c r="E116" s="90"/>
      <c r="F116" s="88"/>
      <c r="G116" s="89"/>
      <c r="H116" s="90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91"/>
      <c r="B117" s="65"/>
      <c r="C117" s="65"/>
      <c r="D117" s="65"/>
      <c r="E117" s="67"/>
      <c r="F117" s="91"/>
      <c r="G117" s="65"/>
      <c r="H117" s="67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mergeCells count="85">
    <mergeCell ref="A56:D56"/>
    <mergeCell ref="A57:D57"/>
    <mergeCell ref="A58:D58"/>
    <mergeCell ref="A59:D59"/>
    <mergeCell ref="A60:D60"/>
    <mergeCell ref="A61:D61"/>
    <mergeCell ref="A50:H50"/>
    <mergeCell ref="A51:H51"/>
    <mergeCell ref="A52:H52"/>
    <mergeCell ref="A53:H53"/>
    <mergeCell ref="A54:H54"/>
    <mergeCell ref="A55:H55"/>
    <mergeCell ref="E56:H56"/>
    <mergeCell ref="E57:H57"/>
    <mergeCell ref="E58:H58"/>
    <mergeCell ref="E59:H59"/>
    <mergeCell ref="E60:H60"/>
    <mergeCell ref="E61:H61"/>
    <mergeCell ref="A73:H73"/>
    <mergeCell ref="F74:H83"/>
    <mergeCell ref="F84:H84"/>
    <mergeCell ref="A96:E105"/>
    <mergeCell ref="A106:E106"/>
    <mergeCell ref="A107:E116"/>
    <mergeCell ref="F107:H116"/>
    <mergeCell ref="A117:E117"/>
    <mergeCell ref="F117:H117"/>
    <mergeCell ref="A74:E83"/>
    <mergeCell ref="A84:E84"/>
    <mergeCell ref="A85:E94"/>
    <mergeCell ref="F85:H94"/>
    <mergeCell ref="A95:E95"/>
    <mergeCell ref="F95:H95"/>
    <mergeCell ref="F96:H105"/>
    <mergeCell ref="F106:H106"/>
    <mergeCell ref="A1:B4"/>
    <mergeCell ref="C1:G4"/>
    <mergeCell ref="H1:H4"/>
    <mergeCell ref="A5:H5"/>
    <mergeCell ref="A6:D6"/>
    <mergeCell ref="E6:H6"/>
    <mergeCell ref="A7:C7"/>
    <mergeCell ref="B8:C8"/>
    <mergeCell ref="D8:E8"/>
    <mergeCell ref="F8:G8"/>
    <mergeCell ref="A9:D9"/>
    <mergeCell ref="F9:G9"/>
    <mergeCell ref="A10:H11"/>
    <mergeCell ref="A12:D12"/>
    <mergeCell ref="A13:D13"/>
    <mergeCell ref="A14:D14"/>
    <mergeCell ref="A15:D15"/>
    <mergeCell ref="A16:H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9:D29"/>
    <mergeCell ref="A30:D30"/>
    <mergeCell ref="A31:D31"/>
    <mergeCell ref="A32:D32"/>
    <mergeCell ref="A33:D33"/>
    <mergeCell ref="A34:D34"/>
    <mergeCell ref="A28:D28"/>
    <mergeCell ref="A35:D35"/>
    <mergeCell ref="A36:D36"/>
    <mergeCell ref="A37:D37"/>
    <mergeCell ref="A38:D38"/>
    <mergeCell ref="A39:D39"/>
    <mergeCell ref="A40:D40"/>
    <mergeCell ref="A41:D41"/>
    <mergeCell ref="A42:D42"/>
    <mergeCell ref="A43:D43"/>
    <mergeCell ref="A44:H44"/>
    <mergeCell ref="A45:H45"/>
    <mergeCell ref="A47:H47"/>
    <mergeCell ref="A48:H48"/>
    <mergeCell ref="A49:H49"/>
  </mergeCells>
  <printOptions/>
  <pageMargins bottom="0.7480314960629921" footer="0.0" header="0.0" left="0.4330708661417323" right="0.2362204724409449" top="0.7480314960629921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2019-03-22T14:02:28Z</dcterms:created>
  <dc:creator>laura y estefania</dc:creator>
</cp:coreProperties>
</file>