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SAGE\Finance\09-2019\"/>
    </mc:Choice>
  </mc:AlternateContent>
  <xr:revisionPtr revIDLastSave="0" documentId="8_{BAC370F9-E9E2-4751-8B10-3E46880090FB}" xr6:coauthVersionLast="47" xr6:coauthVersionMax="47" xr10:uidLastSave="{00000000-0000-0000-0000-000000000000}"/>
  <bookViews>
    <workbookView xWindow="-28920" yWindow="-1845" windowWidth="29040" windowHeight="15720" tabRatio="601" xr2:uid="{00000000-000D-0000-FFFF-FFFF00000000}"/>
  </bookViews>
  <sheets>
    <sheet name="Dec 20" sheetId="5" r:id="rId1"/>
    <sheet name="Mar 2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5" l="1"/>
  <c r="D38" i="5" l="1"/>
  <c r="C36" i="6" l="1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C33" i="6"/>
  <c r="O39" i="5"/>
  <c r="P39" i="5"/>
  <c r="Q39" i="5"/>
  <c r="R39" i="5"/>
  <c r="S39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C62" i="5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C51" i="6"/>
  <c r="D42" i="5" l="1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C42" i="5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D35" i="6" l="1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C35" i="6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C41" i="5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C34" i="6"/>
  <c r="C38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C40" i="5"/>
  <c r="P32" i="6" l="1"/>
  <c r="P37" i="6" s="1"/>
  <c r="K32" i="6"/>
  <c r="K37" i="6" s="1"/>
  <c r="H32" i="6"/>
  <c r="H37" i="6" s="1"/>
  <c r="I32" i="6"/>
  <c r="I37" i="6" s="1"/>
  <c r="J32" i="6"/>
  <c r="J37" i="6" s="1"/>
  <c r="V32" i="6"/>
  <c r="V37" i="6" s="1"/>
  <c r="U32" i="6"/>
  <c r="U37" i="6" s="1"/>
  <c r="T32" i="6"/>
  <c r="T37" i="6" s="1"/>
  <c r="S32" i="6"/>
  <c r="S37" i="6" s="1"/>
  <c r="R32" i="6"/>
  <c r="R37" i="6" s="1"/>
  <c r="Q32" i="6"/>
  <c r="Q37" i="6" s="1"/>
  <c r="O32" i="6"/>
  <c r="O37" i="6" s="1"/>
  <c r="N32" i="6"/>
  <c r="N37" i="6" s="1"/>
  <c r="M32" i="6"/>
  <c r="M37" i="6" s="1"/>
  <c r="L32" i="6"/>
  <c r="L37" i="6" s="1"/>
  <c r="G32" i="6"/>
  <c r="G37" i="6" s="1"/>
  <c r="F32" i="6"/>
  <c r="F37" i="6" s="1"/>
  <c r="E32" i="6"/>
  <c r="E37" i="6" s="1"/>
  <c r="D32" i="6"/>
  <c r="D37" i="6" s="1"/>
  <c r="C32" i="6"/>
  <c r="C37" i="6" s="1"/>
  <c r="F38" i="5"/>
  <c r="G38" i="5"/>
  <c r="H38" i="5"/>
  <c r="I38" i="5"/>
  <c r="J38" i="5"/>
  <c r="K38" i="5"/>
  <c r="L38" i="5"/>
  <c r="M38" i="5"/>
  <c r="N38" i="5"/>
  <c r="O38" i="5"/>
  <c r="O46" i="5" s="1"/>
  <c r="P38" i="5"/>
  <c r="P46" i="5" s="1"/>
  <c r="Q38" i="5"/>
  <c r="Q46" i="5" s="1"/>
  <c r="R38" i="5"/>
  <c r="R46" i="5" s="1"/>
  <c r="S38" i="5"/>
  <c r="S46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Zwick, David J. (GSFC-450.S)[Exelis, Inc.]</author>
  </authors>
  <commentList>
    <comment ref="F2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Zwick, David J. (GSFC-450.S)[Exelis, Inc.]:</t>
        </r>
        <r>
          <rPr>
            <sz val="9"/>
            <color indexed="81"/>
            <rFont val="Tahoma"/>
            <family val="2"/>
          </rPr>
          <t xml:space="preserve">
Assumes 3 new hires get clearances in and start work in Jan 20</t>
        </r>
      </text>
    </comment>
    <comment ref="G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Zwick, David J. (GSFC-450.S)[Exelis, Inc.]:</t>
        </r>
        <r>
          <rPr>
            <sz val="9"/>
            <color indexed="81"/>
            <rFont val="Tahoma"/>
            <family val="2"/>
          </rPr>
          <t xml:space="preserve">
Assumes 3 new hires get clearances in and start work in Jan 20</t>
        </r>
      </text>
    </comment>
    <comment ref="H2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Zwick, David J. (GSFC-450.S)[Exelis, Inc.]:</t>
        </r>
        <r>
          <rPr>
            <sz val="9"/>
            <color indexed="81"/>
            <rFont val="Tahoma"/>
            <family val="2"/>
          </rPr>
          <t xml:space="preserve">
Assumes 3 new hires get clearances in and start work in Jan 20</t>
        </r>
      </text>
    </comment>
    <comment ref="I2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Zwick, David J. (GSFC-450.S)[Exelis, Inc.]:</t>
        </r>
        <r>
          <rPr>
            <sz val="9"/>
            <color indexed="81"/>
            <rFont val="Tahoma"/>
            <family val="2"/>
          </rPr>
          <t xml:space="preserve">
Assumes 3 new hires get clearances in and start work in Jan 20</t>
        </r>
      </text>
    </comment>
    <comment ref="J24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Zwick, David J. (GSFC-450.S)[Exelis, Inc.]:</t>
        </r>
        <r>
          <rPr>
            <sz val="9"/>
            <color indexed="81"/>
            <rFont val="Tahoma"/>
            <family val="2"/>
          </rPr>
          <t xml:space="preserve">
Assumes 3 new hires get clearances in and start work in Jan 20</t>
        </r>
      </text>
    </comment>
    <comment ref="K24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Zwick, David J. (GSFC-450.S)[Exelis, Inc.]:</t>
        </r>
        <r>
          <rPr>
            <sz val="9"/>
            <color indexed="81"/>
            <rFont val="Tahoma"/>
            <family val="2"/>
          </rPr>
          <t xml:space="preserve">
Assumes 3 new hires get clearances in and start work in Jan 20</t>
        </r>
      </text>
    </comment>
    <comment ref="L24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Zwick, David J. (GSFC-450.S)[Exelis, Inc.]:</t>
        </r>
        <r>
          <rPr>
            <sz val="9"/>
            <color indexed="81"/>
            <rFont val="Tahoma"/>
            <family val="2"/>
          </rPr>
          <t xml:space="preserve">
Assumes 3 new hires get clearances in and start work in Jan 20</t>
        </r>
      </text>
    </comment>
    <comment ref="G55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Zwick, David J. (GSFC-450.S)[Exelis, Inc.]:</t>
        </r>
        <r>
          <rPr>
            <sz val="9"/>
            <color indexed="81"/>
            <rFont val="Tahoma"/>
            <family val="2"/>
          </rPr>
          <t xml:space="preserve">
FET for SV Training at NGIS</t>
        </r>
      </text>
    </comment>
    <comment ref="H55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Zwick, David J. (GSFC-450.S)[Exelis, Inc.]:</t>
        </r>
        <r>
          <rPr>
            <sz val="9"/>
            <color indexed="81"/>
            <rFont val="Tahoma"/>
            <family val="2"/>
          </rPr>
          <t xml:space="preserve">
FET support at ETE/RF compat</t>
        </r>
      </text>
    </comment>
    <comment ref="F59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Zwick, David J. (GSFC-450.S)[Exelis, Inc.]:</t>
        </r>
        <r>
          <rPr>
            <sz val="9"/>
            <color indexed="81"/>
            <rFont val="Tahoma"/>
            <family val="2"/>
          </rPr>
          <t xml:space="preserve">
CTA local travel to NGIS</t>
        </r>
      </text>
    </comment>
    <comment ref="G59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Zwick, David J. (GSFC-450.S)[Exelis, Inc.]:</t>
        </r>
        <r>
          <rPr>
            <sz val="9"/>
            <color indexed="81"/>
            <rFont val="Tahoma"/>
            <family val="2"/>
          </rPr>
          <t xml:space="preserve">
CTA local Travel to NGIS</t>
        </r>
      </text>
    </comment>
    <comment ref="H59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Zwick, David J. (GSFC-450.S)[Exelis, Inc.]:</t>
        </r>
        <r>
          <rPr>
            <sz val="9"/>
            <color indexed="81"/>
            <rFont val="Tahoma"/>
            <family val="2"/>
          </rPr>
          <t xml:space="preserve">
CTA local travel to NGIS</t>
        </r>
      </text>
    </comment>
    <comment ref="K60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Zwick, David J. (GSFC-450.S)[Exelis, Inc.]:</t>
        </r>
        <r>
          <rPr>
            <sz val="9"/>
            <color indexed="81"/>
            <rFont val="Tahoma"/>
            <family val="2"/>
          </rPr>
          <t xml:space="preserve">
Mission Rehearsal</t>
        </r>
      </text>
    </comment>
    <comment ref="L60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Zwick, David J. (GSFC-450.S)[Exelis, Inc.]:</t>
        </r>
        <r>
          <rPr>
            <sz val="9"/>
            <color indexed="81"/>
            <rFont val="Tahoma"/>
            <family val="2"/>
          </rPr>
          <t xml:space="preserve">
Mission Rehearsal</t>
        </r>
      </text>
    </comment>
    <comment ref="N60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Zwick, David J. (GSFC-450.S)[Exelis, Inc.]:</t>
        </r>
        <r>
          <rPr>
            <sz val="9"/>
            <color indexed="81"/>
            <rFont val="Tahoma"/>
            <family val="2"/>
          </rPr>
          <t xml:space="preserve">
Mission Rehearsal</t>
        </r>
      </text>
    </comment>
    <comment ref="O60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Zwick, David J. (GSFC-450.S)[Exelis, Inc.]:</t>
        </r>
        <r>
          <rPr>
            <sz val="9"/>
            <color indexed="81"/>
            <rFont val="Tahoma"/>
            <family val="2"/>
          </rPr>
          <t xml:space="preserve">
Mission Rehearsal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Zwick, David J. (GSFC-450.S)[Exelis, Inc.]</author>
  </authors>
  <commentList>
    <comment ref="H4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Zwick, David J. (GSFC-450.S)[Exelis, Inc.]:</t>
        </r>
        <r>
          <rPr>
            <sz val="9"/>
            <color indexed="81"/>
            <rFont val="Tahoma"/>
            <family val="2"/>
          </rPr>
          <t xml:space="preserve">
FET travel to NGIS for SV training</t>
        </r>
      </text>
    </comment>
    <comment ref="K4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Zwick, David J. (GSFC-450.S)[Exelis, Inc.]:</t>
        </r>
        <r>
          <rPr>
            <sz val="9"/>
            <color indexed="81"/>
            <rFont val="Tahoma"/>
            <family val="2"/>
          </rPr>
          <t xml:space="preserve">
FET travel to NGIS to support RF Compat and ETE</t>
        </r>
      </text>
    </comment>
    <comment ref="I4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Zwick, David J. (GSFC-450.S)[Exelis, Inc.]:</t>
        </r>
        <r>
          <rPr>
            <sz val="9"/>
            <color indexed="81"/>
            <rFont val="Tahoma"/>
            <family val="2"/>
          </rPr>
          <t xml:space="preserve">
CTA local travel to NGIS for RF compat</t>
        </r>
      </text>
    </comment>
    <comment ref="J48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Zwick, David J. (GSFC-450.S)[Exelis, Inc.]:</t>
        </r>
        <r>
          <rPr>
            <sz val="9"/>
            <color indexed="81"/>
            <rFont val="Tahoma"/>
            <family val="2"/>
          </rPr>
          <t xml:space="preserve">
CTA local travel to NGIS for RF compat</t>
        </r>
      </text>
    </comment>
    <comment ref="K48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Zwick, David J. (GSFC-450.S)[Exelis, Inc.]:</t>
        </r>
        <r>
          <rPr>
            <sz val="9"/>
            <color indexed="81"/>
            <rFont val="Tahoma"/>
            <family val="2"/>
          </rPr>
          <t xml:space="preserve">
CTA local travel to NGIS for RF compat</t>
        </r>
      </text>
    </comment>
    <comment ref="N49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Zwick, David J. (GSFC-450.S)[Exelis, Inc.]:</t>
        </r>
        <r>
          <rPr>
            <sz val="9"/>
            <color indexed="81"/>
            <rFont val="Tahoma"/>
            <family val="2"/>
          </rPr>
          <t xml:space="preserve">
Mission rehearsal</t>
        </r>
      </text>
    </comment>
    <comment ref="O49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Zwick, David J. (GSFC-450.S)[Exelis, Inc.]:</t>
        </r>
        <r>
          <rPr>
            <sz val="9"/>
            <color indexed="81"/>
            <rFont val="Tahoma"/>
            <family val="2"/>
          </rPr>
          <t xml:space="preserve">
Mission rehearsal</t>
        </r>
      </text>
    </comment>
    <comment ref="Q49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Zwick, David J. (GSFC-450.S)[Exelis, Inc.]:</t>
        </r>
        <r>
          <rPr>
            <sz val="9"/>
            <color indexed="81"/>
            <rFont val="Tahoma"/>
            <family val="2"/>
          </rPr>
          <t xml:space="preserve">
Mission Rehearsal</t>
        </r>
      </text>
    </comment>
    <comment ref="R49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Zwick, David J. (GSFC-450.S)[Exelis, Inc.]:</t>
        </r>
        <r>
          <rPr>
            <sz val="9"/>
            <color indexed="81"/>
            <rFont val="Tahoma"/>
            <family val="2"/>
          </rPr>
          <t xml:space="preserve">
Mission Rehearsal</t>
        </r>
      </text>
    </comment>
  </commentList>
</comments>
</file>

<file path=xl/sharedStrings.xml><?xml version="1.0" encoding="utf-8"?>
<sst xmlns="http://schemas.openxmlformats.org/spreadsheetml/2006/main" count="302" uniqueCount="95">
  <si>
    <t>GFY 20</t>
  </si>
  <si>
    <t>Oct 19</t>
  </si>
  <si>
    <t>Nov 19</t>
  </si>
  <si>
    <t>Dec 19</t>
  </si>
  <si>
    <t>Jan 20</t>
  </si>
  <si>
    <t>WBS 4 - SSOC</t>
  </si>
  <si>
    <t>WBS 6 - I&amp;T</t>
  </si>
  <si>
    <t>EtE 2</t>
  </si>
  <si>
    <t>WBS 7  Ops Prep</t>
  </si>
  <si>
    <t>SOS 1</t>
  </si>
  <si>
    <t>MR 1</t>
  </si>
  <si>
    <t>MR 2</t>
  </si>
  <si>
    <t>LR 1</t>
  </si>
  <si>
    <t>LR 2,3</t>
  </si>
  <si>
    <t>Feb 20</t>
  </si>
  <si>
    <t>Mar 20</t>
  </si>
  <si>
    <t>Apr 20</t>
  </si>
  <si>
    <t>May 20</t>
  </si>
  <si>
    <t>Jun 20</t>
  </si>
  <si>
    <t>Jul 20</t>
  </si>
  <si>
    <t>Aug 20</t>
  </si>
  <si>
    <t>Sep 20</t>
  </si>
  <si>
    <t>B/4.2 SAT</t>
  </si>
  <si>
    <t>SGRT 3b</t>
  </si>
  <si>
    <t>MR 3</t>
  </si>
  <si>
    <t>MR 4</t>
  </si>
  <si>
    <t>ETE 2
RF Compat</t>
  </si>
  <si>
    <t>RF Compat</t>
  </si>
  <si>
    <t>GFY 21</t>
  </si>
  <si>
    <t>Oct 20</t>
  </si>
  <si>
    <t>Nov 20</t>
  </si>
  <si>
    <t>Dec 20</t>
  </si>
  <si>
    <t>NORR</t>
  </si>
  <si>
    <t xml:space="preserve">SOS 4 </t>
  </si>
  <si>
    <t>SOS 2, 3</t>
  </si>
  <si>
    <t>FRR
LRR</t>
  </si>
  <si>
    <t>SV Milestones</t>
  </si>
  <si>
    <t>ETE 3</t>
  </si>
  <si>
    <t>EtE 3</t>
  </si>
  <si>
    <t>EtE 4</t>
  </si>
  <si>
    <t>ETE 4
'Ship SV</t>
  </si>
  <si>
    <t>LEOP Cmplt</t>
  </si>
  <si>
    <t>Jan 21</t>
  </si>
  <si>
    <t>Feb 21</t>
  </si>
  <si>
    <t>Mar 21</t>
  </si>
  <si>
    <t>Apr 21</t>
  </si>
  <si>
    <t>May 21</t>
  </si>
  <si>
    <t>Jun 21</t>
  </si>
  <si>
    <t>Jul 21</t>
  </si>
  <si>
    <t>Aug 21</t>
  </si>
  <si>
    <t>Sep 21</t>
  </si>
  <si>
    <t>Mar 25
ILC</t>
  </si>
  <si>
    <t>Dec 25
ILC</t>
  </si>
  <si>
    <t>OMI FOT</t>
  </si>
  <si>
    <t>OMI SE</t>
  </si>
  <si>
    <t>OMI SA</t>
  </si>
  <si>
    <t>OMI DEV</t>
  </si>
  <si>
    <t>WSC SA</t>
  </si>
  <si>
    <t>BATHTUB</t>
  </si>
  <si>
    <t>WSC SE</t>
  </si>
  <si>
    <t>WSC FET</t>
  </si>
  <si>
    <t>Continued ops product dev, transfer of more responsibility to WSC FET. OJT. Coordination with NGIS.</t>
  </si>
  <si>
    <t>GS Freeze</t>
  </si>
  <si>
    <t>B4.2 FAT</t>
  </si>
  <si>
    <t>WSC ISSE</t>
  </si>
  <si>
    <t>B4.2 dev</t>
  </si>
  <si>
    <t>B4.2 test</t>
  </si>
  <si>
    <t>WBS 7</t>
  </si>
  <si>
    <t>WBS 4</t>
  </si>
  <si>
    <t>GSFC CTA</t>
  </si>
  <si>
    <t>TRAVEL</t>
  </si>
  <si>
    <t>SV Tng</t>
  </si>
  <si>
    <t>GSFC Total</t>
  </si>
  <si>
    <t>TO189 / TO 216 WBS'</t>
  </si>
  <si>
    <t>WBS 3</t>
  </si>
  <si>
    <t xml:space="preserve">WBS 7 </t>
  </si>
  <si>
    <t>Qwaltec</t>
  </si>
  <si>
    <t>Qwaltec Total</t>
  </si>
  <si>
    <t>OMI Total</t>
  </si>
  <si>
    <t>WSC Total</t>
  </si>
  <si>
    <t>GFSC Total</t>
  </si>
  <si>
    <t>ai Solutions</t>
  </si>
  <si>
    <t>ai Solutions Total</t>
  </si>
  <si>
    <t>OMI - WBS 4</t>
  </si>
  <si>
    <t>OMI - WBS 6</t>
  </si>
  <si>
    <t>OMI - WBS 7</t>
  </si>
  <si>
    <t>Travel Total</t>
  </si>
  <si>
    <t>WSC TM</t>
  </si>
  <si>
    <t>Total</t>
  </si>
  <si>
    <t>Craig Tech</t>
  </si>
  <si>
    <t>Abile</t>
  </si>
  <si>
    <t>Five Rivers</t>
  </si>
  <si>
    <t>WSC HW Eng</t>
  </si>
  <si>
    <t>WSC IT&amp;NE</t>
  </si>
  <si>
    <t>Crypto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</si>
</sst>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#,##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8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27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</borders>
  <cellStyleXfs count="63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</cellStyleXfs>
  <cellXfs count="120">
    <xf numFmtId="0" fontId="0" fillId="0" borderId="0" xfId="0"/>
    <xf numFmtId="0" fontId="0" fillId="7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/>
    <xf numFmtId="164" fontId="0" fillId="0" borderId="0" xfId="2" applyNumberFormat="1" applyFont="1"/>
    <xf numFmtId="165" fontId="6" fillId="0" borderId="0" xfId="3" applyNumberFormat="1" applyFont="1"/>
    <xf numFmtId="0" fontId="8" fillId="0" borderId="0" xfId="0" applyFont="1"/>
    <xf numFmtId="0" fontId="9" fillId="4" borderId="9" xfId="0" applyFont="1" applyFill="1" applyBorder="1" applyAlignment="1">
      <alignment horizontal="center" vertical="center" wrapText="1"/>
    </xf>
    <xf numFmtId="0" fontId="9" fillId="4" borderId="10" xfId="0" quotePrefix="1" applyFont="1" applyFill="1" applyBorder="1" applyAlignment="1">
      <alignment horizontal="center" vertical="center" wrapText="1"/>
    </xf>
    <xf numFmtId="0" fontId="9" fillId="4" borderId="10" xfId="0" quotePrefix="1" applyFont="1" applyFill="1" applyBorder="1" applyAlignment="1">
      <alignment horizontal="center" vertical="center"/>
    </xf>
    <xf numFmtId="0" fontId="9" fillId="4" borderId="10" xfId="0" quotePrefix="1" applyFont="1" applyFill="1" applyBorder="1" applyAlignment="1">
      <alignment vertical="center"/>
    </xf>
    <xf numFmtId="0" fontId="9" fillId="6" borderId="10" xfId="0" applyFont="1" applyFill="1" applyBorder="1" applyAlignment="1">
      <alignment horizontal="center" vertical="center" wrapText="1"/>
    </xf>
    <xf numFmtId="0" fontId="9" fillId="6" borderId="12" xfId="0" applyFont="1" applyFill="1" applyBorder="1" applyAlignment="1">
      <alignment horizontal="center" vertical="center" wrapText="1"/>
    </xf>
    <xf numFmtId="0" fontId="10" fillId="0" borderId="0" xfId="0" applyFont="1"/>
    <xf numFmtId="0" fontId="12" fillId="0" borderId="0" xfId="0" applyFont="1"/>
    <xf numFmtId="0" fontId="12" fillId="0" borderId="0" xfId="0" applyFont="1" applyAlignment="1">
      <alignment wrapText="1"/>
    </xf>
    <xf numFmtId="16" fontId="13" fillId="3" borderId="6" xfId="0" quotePrefix="1" applyNumberFormat="1" applyFont="1" applyFill="1" applyBorder="1" applyAlignment="1">
      <alignment horizontal="center" vertical="center"/>
    </xf>
    <xf numFmtId="16" fontId="13" fillId="3" borderId="0" xfId="0" quotePrefix="1" applyNumberFormat="1" applyFont="1" applyFill="1" applyAlignment="1">
      <alignment horizontal="center" vertical="center"/>
    </xf>
    <xf numFmtId="0" fontId="13" fillId="3" borderId="0" xfId="0" quotePrefix="1" applyFont="1" applyFill="1" applyAlignment="1">
      <alignment horizontal="center" vertical="center"/>
    </xf>
    <xf numFmtId="0" fontId="13" fillId="3" borderId="7" xfId="0" quotePrefix="1" applyFont="1" applyFill="1" applyBorder="1" applyAlignment="1">
      <alignment horizontal="center" vertical="center"/>
    </xf>
    <xf numFmtId="0" fontId="13" fillId="3" borderId="1" xfId="0" quotePrefix="1" applyFont="1" applyFill="1" applyBorder="1" applyAlignment="1">
      <alignment horizontal="center" vertical="center"/>
    </xf>
    <xf numFmtId="49" fontId="13" fillId="2" borderId="7" xfId="0" quotePrefix="1" applyNumberFormat="1" applyFont="1" applyFill="1" applyBorder="1" applyAlignment="1">
      <alignment horizontal="center" vertical="center"/>
    </xf>
    <xf numFmtId="0" fontId="10" fillId="0" borderId="0" xfId="0" applyFont="1" applyAlignment="1">
      <alignment wrapText="1"/>
    </xf>
    <xf numFmtId="16" fontId="11" fillId="3" borderId="6" xfId="0" quotePrefix="1" applyNumberFormat="1" applyFont="1" applyFill="1" applyBorder="1" applyAlignment="1">
      <alignment horizontal="center" vertical="center"/>
    </xf>
    <xf numFmtId="16" fontId="11" fillId="3" borderId="0" xfId="0" quotePrefix="1" applyNumberFormat="1" applyFont="1" applyFill="1" applyAlignment="1">
      <alignment horizontal="center" vertical="center"/>
    </xf>
    <xf numFmtId="0" fontId="11" fillId="3" borderId="0" xfId="0" quotePrefix="1" applyFont="1" applyFill="1" applyAlignment="1">
      <alignment horizontal="center" vertical="center"/>
    </xf>
    <xf numFmtId="0" fontId="11" fillId="3" borderId="7" xfId="0" quotePrefix="1" applyFont="1" applyFill="1" applyBorder="1" applyAlignment="1">
      <alignment horizontal="center" vertical="center"/>
    </xf>
    <xf numFmtId="0" fontId="11" fillId="3" borderId="1" xfId="0" quotePrefix="1" applyFont="1" applyFill="1" applyBorder="1" applyAlignment="1">
      <alignment horizontal="center" vertical="center"/>
    </xf>
    <xf numFmtId="0" fontId="11" fillId="3" borderId="25" xfId="0" quotePrefix="1" applyFont="1" applyFill="1" applyBorder="1" applyAlignment="1">
      <alignment horizontal="center" vertical="center"/>
    </xf>
    <xf numFmtId="49" fontId="11" fillId="2" borderId="7" xfId="0" quotePrefix="1" applyNumberFormat="1" applyFont="1" applyFill="1" applyBorder="1" applyAlignment="1">
      <alignment horizontal="center" vertical="center"/>
    </xf>
    <xf numFmtId="0" fontId="7" fillId="0" borderId="0" xfId="0" applyFont="1"/>
    <xf numFmtId="164" fontId="7" fillId="0" borderId="0" xfId="2" applyNumberFormat="1" applyFont="1"/>
    <xf numFmtId="0" fontId="8" fillId="0" borderId="0" xfId="0" applyFont="1" applyAlignment="1">
      <alignment wrapText="1"/>
    </xf>
    <xf numFmtId="16" fontId="9" fillId="3" borderId="6" xfId="0" quotePrefix="1" applyNumberFormat="1" applyFont="1" applyFill="1" applyBorder="1" applyAlignment="1">
      <alignment horizontal="center" vertical="center"/>
    </xf>
    <xf numFmtId="16" fontId="9" fillId="3" borderId="0" xfId="0" quotePrefix="1" applyNumberFormat="1" applyFont="1" applyFill="1" applyAlignment="1">
      <alignment horizontal="center" vertical="center"/>
    </xf>
    <xf numFmtId="0" fontId="9" fillId="3" borderId="0" xfId="0" quotePrefix="1" applyFont="1" applyFill="1" applyAlignment="1">
      <alignment horizontal="center" vertical="center"/>
    </xf>
    <xf numFmtId="0" fontId="9" fillId="3" borderId="7" xfId="0" quotePrefix="1" applyFont="1" applyFill="1" applyBorder="1" applyAlignment="1">
      <alignment horizontal="center" vertical="center"/>
    </xf>
    <xf numFmtId="0" fontId="9" fillId="3" borderId="1" xfId="0" quotePrefix="1" applyFont="1" applyFill="1" applyBorder="1" applyAlignment="1">
      <alignment horizontal="center" vertical="center"/>
    </xf>
    <xf numFmtId="0" fontId="9" fillId="3" borderId="11" xfId="0" quotePrefix="1" applyFont="1" applyFill="1" applyBorder="1" applyAlignment="1">
      <alignment horizontal="center" vertical="center"/>
    </xf>
    <xf numFmtId="49" fontId="9" fillId="2" borderId="11" xfId="0" quotePrefix="1" applyNumberFormat="1" applyFont="1" applyFill="1" applyBorder="1" applyAlignment="1">
      <alignment horizontal="center" vertical="center"/>
    </xf>
    <xf numFmtId="49" fontId="9" fillId="2" borderId="25" xfId="0" quotePrefix="1" applyNumberFormat="1" applyFont="1" applyFill="1" applyBorder="1" applyAlignment="1">
      <alignment horizontal="center" vertical="center"/>
    </xf>
    <xf numFmtId="49" fontId="9" fillId="2" borderId="7" xfId="0" quotePrefix="1" applyNumberFormat="1" applyFont="1" applyFill="1" applyBorder="1" applyAlignment="1">
      <alignment horizontal="center" vertical="center"/>
    </xf>
    <xf numFmtId="49" fontId="9" fillId="2" borderId="5" xfId="0" quotePrefix="1" applyNumberFormat="1" applyFont="1" applyFill="1" applyBorder="1" applyAlignment="1">
      <alignment horizontal="center" vertical="center"/>
    </xf>
    <xf numFmtId="0" fontId="13" fillId="3" borderId="11" xfId="0" quotePrefix="1" applyFont="1" applyFill="1" applyBorder="1" applyAlignment="1">
      <alignment horizontal="center" vertical="center"/>
    </xf>
    <xf numFmtId="49" fontId="13" fillId="2" borderId="11" xfId="0" quotePrefix="1" applyNumberFormat="1" applyFont="1" applyFill="1" applyBorder="1" applyAlignment="1">
      <alignment horizontal="center" vertical="center"/>
    </xf>
    <xf numFmtId="49" fontId="13" fillId="2" borderId="25" xfId="0" quotePrefix="1" applyNumberFormat="1" applyFont="1" applyFill="1" applyBorder="1" applyAlignment="1">
      <alignment horizontal="center" vertical="center"/>
    </xf>
    <xf numFmtId="49" fontId="13" fillId="2" borderId="5" xfId="0" quotePrefix="1" applyNumberFormat="1" applyFont="1" applyFill="1" applyBorder="1" applyAlignment="1">
      <alignment horizontal="center" vertical="center"/>
    </xf>
    <xf numFmtId="0" fontId="9" fillId="0" borderId="0" xfId="0" applyFont="1" applyAlignment="1">
      <alignment wrapText="1"/>
    </xf>
    <xf numFmtId="0" fontId="9" fillId="3" borderId="25" xfId="0" quotePrefix="1" applyFont="1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 wrapText="1"/>
    </xf>
    <xf numFmtId="0" fontId="8" fillId="0" borderId="10" xfId="0" applyFont="1" applyBorder="1"/>
    <xf numFmtId="0" fontId="9" fillId="0" borderId="10" xfId="0" applyFont="1" applyBorder="1" applyAlignment="1">
      <alignment horizontal="center" vertical="center" wrapText="1"/>
    </xf>
    <xf numFmtId="0" fontId="8" fillId="0" borderId="12" xfId="0" applyFont="1" applyBorder="1"/>
    <xf numFmtId="0" fontId="8" fillId="5" borderId="15" xfId="0" applyFont="1" applyFill="1" applyBorder="1" applyAlignment="1">
      <alignment vertical="center"/>
    </xf>
    <xf numFmtId="0" fontId="14" fillId="5" borderId="15" xfId="0" applyFont="1" applyFill="1" applyBorder="1" applyAlignment="1">
      <alignment horizontal="center" vertical="center"/>
    </xf>
    <xf numFmtId="0" fontId="8" fillId="0" borderId="15" xfId="0" applyFont="1" applyBorder="1"/>
    <xf numFmtId="0" fontId="14" fillId="5" borderId="15" xfId="0" applyFont="1" applyFill="1" applyBorder="1" applyAlignment="1">
      <alignment horizontal="center" vertical="center" wrapText="1"/>
    </xf>
    <xf numFmtId="0" fontId="8" fillId="0" borderId="15" xfId="0" applyFont="1" applyBorder="1" applyAlignment="1">
      <alignment vertical="center"/>
    </xf>
    <xf numFmtId="0" fontId="8" fillId="0" borderId="16" xfId="0" applyFont="1" applyBorder="1"/>
    <xf numFmtId="0" fontId="8" fillId="0" borderId="8" xfId="0" applyFont="1" applyBorder="1"/>
    <xf numFmtId="0" fontId="14" fillId="5" borderId="8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vertical="center"/>
    </xf>
    <xf numFmtId="0" fontId="14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/>
    </xf>
    <xf numFmtId="0" fontId="8" fillId="0" borderId="18" xfId="0" applyFont="1" applyBorder="1"/>
    <xf numFmtId="0" fontId="8" fillId="0" borderId="20" xfId="0" applyFont="1" applyBorder="1"/>
    <xf numFmtId="0" fontId="8" fillId="0" borderId="20" xfId="0" applyFont="1" applyBorder="1" applyAlignment="1">
      <alignment vertical="center"/>
    </xf>
    <xf numFmtId="0" fontId="14" fillId="0" borderId="20" xfId="0" applyFont="1" applyBorder="1" applyAlignment="1">
      <alignment horizontal="center" vertical="center"/>
    </xf>
    <xf numFmtId="0" fontId="14" fillId="0" borderId="20" xfId="0" applyFont="1" applyBorder="1" applyAlignment="1">
      <alignment vertical="center"/>
    </xf>
    <xf numFmtId="0" fontId="8" fillId="0" borderId="21" xfId="0" applyFont="1" applyBorder="1"/>
    <xf numFmtId="0" fontId="9" fillId="0" borderId="15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8" fillId="0" borderId="13" xfId="0" applyFont="1" applyBorder="1"/>
    <xf numFmtId="0" fontId="9" fillId="0" borderId="13" xfId="0" applyFont="1" applyBorder="1" applyAlignment="1">
      <alignment horizontal="center" vertical="center" wrapText="1"/>
    </xf>
    <xf numFmtId="0" fontId="8" fillId="0" borderId="23" xfId="0" applyFont="1" applyBorder="1"/>
    <xf numFmtId="0" fontId="8" fillId="7" borderId="0" xfId="0" applyFont="1" applyFill="1"/>
    <xf numFmtId="164" fontId="7" fillId="0" borderId="0" xfId="0" applyNumberFormat="1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19" fillId="6" borderId="8" xfId="0" applyFont="1" applyFill="1" applyBorder="1" applyAlignment="1">
      <alignment vertical="center"/>
    </xf>
    <xf numFmtId="0" fontId="18" fillId="0" borderId="0" xfId="0" applyFont="1" applyAlignment="1">
      <alignment horizontal="center"/>
    </xf>
    <xf numFmtId="0" fontId="18" fillId="0" borderId="0" xfId="0" applyFont="1"/>
    <xf numFmtId="164" fontId="17" fillId="0" borderId="0" xfId="2" applyNumberFormat="1" applyFont="1"/>
    <xf numFmtId="164" fontId="17" fillId="0" borderId="0" xfId="0" applyNumberFormat="1" applyFont="1"/>
    <xf numFmtId="164" fontId="7" fillId="0" borderId="0" xfId="2" applyNumberFormat="1" applyFont="1" applyFill="1"/>
    <xf numFmtId="0" fontId="7" fillId="6" borderId="0" xfId="0" applyFont="1" applyFill="1"/>
    <xf numFmtId="0" fontId="7" fillId="6" borderId="0" xfId="0" applyFont="1" applyFill="1" applyAlignment="1">
      <alignment horizontal="center"/>
    </xf>
    <xf numFmtId="0" fontId="18" fillId="6" borderId="0" xfId="0" applyFont="1" applyFill="1" applyAlignment="1">
      <alignment horizontal="center"/>
    </xf>
    <xf numFmtId="0" fontId="18" fillId="6" borderId="0" xfId="0" applyFont="1" applyFill="1"/>
    <xf numFmtId="0" fontId="0" fillId="6" borderId="0" xfId="0" applyFill="1"/>
    <xf numFmtId="0" fontId="17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8" fillId="7" borderId="26" xfId="0" applyFont="1" applyFill="1" applyBorder="1" applyAlignment="1">
      <alignment horizontal="center"/>
    </xf>
    <xf numFmtId="0" fontId="8" fillId="7" borderId="0" xfId="0" applyFont="1" applyFill="1" applyAlignment="1">
      <alignment horizont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14" fillId="0" borderId="14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8" borderId="0" xfId="0" applyFont="1" applyFill="1" applyAlignment="1">
      <alignment horizontal="center" wrapText="1"/>
    </xf>
  </cellXfs>
  <cellStyles count="63">
    <cellStyle name="Comma 2" xfId="41" xr:uid="{00000000-0005-0000-0000-000000000000}"/>
    <cellStyle name="Currency" xfId="2" builtinId="4"/>
    <cellStyle name="Currency 2" xfId="6" xr:uid="{00000000-0005-0000-0000-000002000000}"/>
    <cellStyle name="Currency 2 2" xfId="13" xr:uid="{00000000-0005-0000-0000-000003000000}"/>
    <cellStyle name="Currency 2 3" xfId="16" xr:uid="{00000000-0005-0000-0000-000004000000}"/>
    <cellStyle name="Currency 2 4" xfId="19" xr:uid="{00000000-0005-0000-0000-000005000000}"/>
    <cellStyle name="Currency 2 4 2" xfId="39" xr:uid="{00000000-0005-0000-0000-000006000000}"/>
    <cellStyle name="Currency 2 5" xfId="30" xr:uid="{00000000-0005-0000-0000-000007000000}"/>
    <cellStyle name="Currency 2 5 2" xfId="40" xr:uid="{00000000-0005-0000-0000-000008000000}"/>
    <cellStyle name="Currency 2 5 2 3" xfId="58" xr:uid="{00000000-0005-0000-0000-000009000000}"/>
    <cellStyle name="Currency 3" xfId="8" xr:uid="{00000000-0005-0000-0000-00000A000000}"/>
    <cellStyle name="Currency 3 2" xfId="38" xr:uid="{00000000-0005-0000-0000-00000B000000}"/>
    <cellStyle name="Currency 4" xfId="10" xr:uid="{00000000-0005-0000-0000-00000C000000}"/>
    <cellStyle name="Currency 4 2" xfId="17" xr:uid="{00000000-0005-0000-0000-00000D000000}"/>
    <cellStyle name="Currency 4 2 2" xfId="21" xr:uid="{00000000-0005-0000-0000-00000E000000}"/>
    <cellStyle name="Currency 4 2 3" xfId="23" xr:uid="{00000000-0005-0000-0000-00000F000000}"/>
    <cellStyle name="Currency 4 2 4" xfId="25" xr:uid="{00000000-0005-0000-0000-000010000000}"/>
    <cellStyle name="Currency 4 3" xfId="31" xr:uid="{00000000-0005-0000-0000-000011000000}"/>
    <cellStyle name="Currency 5" xfId="27" xr:uid="{00000000-0005-0000-0000-000012000000}"/>
    <cellStyle name="Currency 5 2" xfId="36" xr:uid="{00000000-0005-0000-0000-000013000000}"/>
    <cellStyle name="Currency 5 2 3" xfId="61" xr:uid="{00000000-0005-0000-0000-000014000000}"/>
    <cellStyle name="Normal" xfId="0" builtinId="0"/>
    <cellStyle name="Normal 10" xfId="50" xr:uid="{00000000-0005-0000-0000-000016000000}"/>
    <cellStyle name="Normal 11" xfId="51" xr:uid="{00000000-0005-0000-0000-000017000000}"/>
    <cellStyle name="Normal 12" xfId="52" xr:uid="{00000000-0005-0000-0000-000018000000}"/>
    <cellStyle name="Normal 13" xfId="53" xr:uid="{00000000-0005-0000-0000-000019000000}"/>
    <cellStyle name="Normal 14" xfId="54" xr:uid="{00000000-0005-0000-0000-00001A000000}"/>
    <cellStyle name="Normal 15" xfId="55" xr:uid="{00000000-0005-0000-0000-00001B000000}"/>
    <cellStyle name="Normal 16" xfId="56" xr:uid="{00000000-0005-0000-0000-00001C000000}"/>
    <cellStyle name="Normal 17" xfId="3" xr:uid="{00000000-0005-0000-0000-00001D000000}"/>
    <cellStyle name="Normal 2" xfId="1" xr:uid="{00000000-0005-0000-0000-00001E000000}"/>
    <cellStyle name="Normal 2 10" xfId="59" xr:uid="{00000000-0005-0000-0000-00001F000000}"/>
    <cellStyle name="Normal 2 2" xfId="4" xr:uid="{00000000-0005-0000-0000-000020000000}"/>
    <cellStyle name="Normal 2 3" xfId="5" xr:uid="{00000000-0005-0000-0000-000021000000}"/>
    <cellStyle name="Normal 2 3 2" xfId="12" xr:uid="{00000000-0005-0000-0000-000022000000}"/>
    <cellStyle name="Normal 2 3 3" xfId="14" xr:uid="{00000000-0005-0000-0000-000023000000}"/>
    <cellStyle name="Normal 2 3 4" xfId="18" xr:uid="{00000000-0005-0000-0000-000024000000}"/>
    <cellStyle name="Normal 2 3 4 2" xfId="34" xr:uid="{00000000-0005-0000-0000-000025000000}"/>
    <cellStyle name="Normal 2 3 5" xfId="28" xr:uid="{00000000-0005-0000-0000-000026000000}"/>
    <cellStyle name="Normal 2 3 5 2" xfId="37" xr:uid="{00000000-0005-0000-0000-000027000000}"/>
    <cellStyle name="Normal 2 3 5 2 3" xfId="57" xr:uid="{00000000-0005-0000-0000-000028000000}"/>
    <cellStyle name="Normal 2 3 5 4" xfId="60" xr:uid="{00000000-0005-0000-0000-000029000000}"/>
    <cellStyle name="Normal 2 4" xfId="7" xr:uid="{00000000-0005-0000-0000-00002A000000}"/>
    <cellStyle name="Normal 2 4 2" xfId="33" xr:uid="{00000000-0005-0000-0000-00002B000000}"/>
    <cellStyle name="Normal 2 5" xfId="9" xr:uid="{00000000-0005-0000-0000-00002C000000}"/>
    <cellStyle name="Normal 2 5 2" xfId="15" xr:uid="{00000000-0005-0000-0000-00002D000000}"/>
    <cellStyle name="Normal 2 5 2 2" xfId="20" xr:uid="{00000000-0005-0000-0000-00002E000000}"/>
    <cellStyle name="Normal 2 5 2 3" xfId="22" xr:uid="{00000000-0005-0000-0000-00002F000000}"/>
    <cellStyle name="Normal 2 5 2 4" xfId="24" xr:uid="{00000000-0005-0000-0000-000030000000}"/>
    <cellStyle name="Normal 2 5 2 4 2" xfId="35" xr:uid="{00000000-0005-0000-0000-000031000000}"/>
    <cellStyle name="Normal 2 5 3" xfId="29" xr:uid="{00000000-0005-0000-0000-000032000000}"/>
    <cellStyle name="Normal 2 6" xfId="26" xr:uid="{00000000-0005-0000-0000-000033000000}"/>
    <cellStyle name="Normal 2 7" xfId="32" xr:uid="{00000000-0005-0000-0000-000034000000}"/>
    <cellStyle name="Normal 2 8" xfId="44" xr:uid="{00000000-0005-0000-0000-000035000000}"/>
    <cellStyle name="Normal 2 9" xfId="62" xr:uid="{00000000-0005-0000-0000-000036000000}"/>
    <cellStyle name="Normal 3" xfId="42" xr:uid="{00000000-0005-0000-0000-000037000000}"/>
    <cellStyle name="Normal 4" xfId="45" xr:uid="{00000000-0005-0000-0000-000038000000}"/>
    <cellStyle name="Normal 5" xfId="46" xr:uid="{00000000-0005-0000-0000-000039000000}"/>
    <cellStyle name="Normal 6" xfId="11" xr:uid="{00000000-0005-0000-0000-00003A000000}"/>
    <cellStyle name="Normal 7" xfId="47" xr:uid="{00000000-0005-0000-0000-00003B000000}"/>
    <cellStyle name="Normal 8" xfId="48" xr:uid="{00000000-0005-0000-0000-00003C000000}"/>
    <cellStyle name="Normal 9" xfId="49" xr:uid="{00000000-0005-0000-0000-00003D000000}"/>
    <cellStyle name="Percent 2" xfId="43" xr:uid="{00000000-0005-0000-0000-00003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2"/>
  <sheetViews>
    <sheetView tabSelected="1" workbookViewId="0">
      <pane ySplit="13" topLeftCell="A44" activePane="bottomLeft" state="frozen"/>
      <selection pane="bottomLeft" activeCell="C16" sqref="C16"/>
    </sheetView>
  </sheetViews>
  <sheetFormatPr defaultRowHeight="15" x14ac:dyDescent="0.25"/>
  <cols>
    <col min="1" max="1" width="11" bestFit="1" customWidth="1"/>
    <col min="2" max="2" width="18.7109375" bestFit="1" customWidth="1"/>
    <col min="3" max="3" width="10.28515625" customWidth="1"/>
    <col min="8" max="8" width="9.7109375" bestFit="1" customWidth="1"/>
    <col min="11" max="12" width="10.140625" bestFit="1" customWidth="1"/>
    <col min="14" max="15" width="10.140625" bestFit="1" customWidth="1"/>
  </cols>
  <sheetData>
    <row r="1" spans="1:26" s="7" customFormat="1" ht="13.5" thickBot="1" x14ac:dyDescent="0.25">
      <c r="B1" s="48"/>
      <c r="C1" s="113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5"/>
      <c r="O1" s="104" t="s">
        <v>28</v>
      </c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6"/>
    </row>
    <row r="2" spans="1:26" s="7" customFormat="1" ht="13.5" thickBot="1" x14ac:dyDescent="0.25">
      <c r="B2" s="33"/>
      <c r="C2" s="116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8"/>
      <c r="O2" s="107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9"/>
    </row>
    <row r="3" spans="1:26" s="7" customFormat="1" ht="13.5" thickBot="1" x14ac:dyDescent="0.25">
      <c r="B3" s="33"/>
      <c r="C3" s="34" t="s">
        <v>1</v>
      </c>
      <c r="D3" s="35" t="s">
        <v>2</v>
      </c>
      <c r="E3" s="36" t="s">
        <v>3</v>
      </c>
      <c r="F3" s="36" t="s">
        <v>4</v>
      </c>
      <c r="G3" s="37" t="s">
        <v>14</v>
      </c>
      <c r="H3" s="38" t="s">
        <v>15</v>
      </c>
      <c r="I3" s="36" t="s">
        <v>16</v>
      </c>
      <c r="J3" s="37" t="s">
        <v>17</v>
      </c>
      <c r="K3" s="38" t="s">
        <v>18</v>
      </c>
      <c r="L3" s="36" t="s">
        <v>19</v>
      </c>
      <c r="M3" s="37" t="s">
        <v>20</v>
      </c>
      <c r="N3" s="49" t="s">
        <v>21</v>
      </c>
      <c r="O3" s="42" t="s">
        <v>29</v>
      </c>
      <c r="P3" s="42" t="s">
        <v>30</v>
      </c>
      <c r="Q3" s="42" t="s">
        <v>31</v>
      </c>
      <c r="R3" s="42" t="s">
        <v>42</v>
      </c>
      <c r="S3" s="42" t="s">
        <v>43</v>
      </c>
      <c r="T3" s="43" t="s">
        <v>44</v>
      </c>
      <c r="U3" s="43" t="s">
        <v>45</v>
      </c>
      <c r="V3" s="43" t="s">
        <v>46</v>
      </c>
      <c r="W3" s="43" t="s">
        <v>47</v>
      </c>
      <c r="X3" s="43" t="s">
        <v>48</v>
      </c>
      <c r="Y3" s="43" t="s">
        <v>49</v>
      </c>
      <c r="Z3" s="43" t="s">
        <v>50</v>
      </c>
    </row>
    <row r="4" spans="1:26" s="7" customFormat="1" ht="68.25" customHeight="1" thickBot="1" x14ac:dyDescent="0.25">
      <c r="B4" s="8" t="s">
        <v>36</v>
      </c>
      <c r="C4" s="9"/>
      <c r="D4" s="10"/>
      <c r="E4" s="10"/>
      <c r="F4" s="10"/>
      <c r="G4" s="11" t="s">
        <v>71</v>
      </c>
      <c r="H4" s="9" t="s">
        <v>26</v>
      </c>
      <c r="I4" s="10"/>
      <c r="J4" s="10"/>
      <c r="K4" s="10"/>
      <c r="L4" s="10" t="s">
        <v>37</v>
      </c>
      <c r="M4" s="10"/>
      <c r="N4" s="10"/>
      <c r="O4" s="9" t="s">
        <v>40</v>
      </c>
      <c r="P4" s="9" t="s">
        <v>35</v>
      </c>
      <c r="Q4" s="12" t="s">
        <v>52</v>
      </c>
      <c r="R4" s="10" t="s">
        <v>32</v>
      </c>
      <c r="S4" s="13" t="s">
        <v>41</v>
      </c>
    </row>
    <row r="5" spans="1:26" s="7" customFormat="1" ht="13.5" thickBot="1" x14ac:dyDescent="0.25">
      <c r="B5" s="50" t="s">
        <v>5</v>
      </c>
      <c r="C5" s="51"/>
      <c r="D5" s="52"/>
      <c r="E5" s="52"/>
      <c r="F5" s="51"/>
      <c r="G5" s="52"/>
      <c r="H5" s="52" t="s">
        <v>65</v>
      </c>
      <c r="I5" s="52" t="s">
        <v>65</v>
      </c>
      <c r="J5" s="52" t="s">
        <v>66</v>
      </c>
      <c r="K5" s="52" t="s">
        <v>63</v>
      </c>
      <c r="L5" s="52" t="s">
        <v>22</v>
      </c>
      <c r="M5" s="52"/>
      <c r="N5" s="51"/>
      <c r="O5" s="51"/>
      <c r="P5" s="51"/>
      <c r="Q5" s="51"/>
      <c r="R5" s="51"/>
      <c r="S5" s="53"/>
    </row>
    <row r="6" spans="1:26" s="7" customFormat="1" ht="12.75" x14ac:dyDescent="0.2">
      <c r="B6" s="110" t="s">
        <v>6</v>
      </c>
      <c r="C6" s="54"/>
      <c r="D6" s="55"/>
      <c r="E6" s="54"/>
      <c r="F6" s="54"/>
      <c r="G6" s="56"/>
      <c r="H6" s="57" t="s">
        <v>23</v>
      </c>
      <c r="I6" s="58"/>
      <c r="J6" s="58"/>
      <c r="K6" s="56"/>
      <c r="L6" s="56"/>
      <c r="M6" s="56"/>
      <c r="N6" s="56"/>
      <c r="O6" s="56"/>
      <c r="P6" s="56"/>
      <c r="Q6" s="56"/>
      <c r="R6" s="56"/>
      <c r="S6" s="59"/>
    </row>
    <row r="7" spans="1:26" s="7" customFormat="1" ht="12.75" x14ac:dyDescent="0.2">
      <c r="B7" s="111"/>
      <c r="C7" s="60"/>
      <c r="D7" s="61"/>
      <c r="E7" s="62"/>
      <c r="F7" s="62"/>
      <c r="G7" s="62"/>
      <c r="H7" s="63" t="s">
        <v>27</v>
      </c>
      <c r="I7" s="64"/>
      <c r="J7" s="64"/>
      <c r="K7" s="64"/>
      <c r="L7" s="60"/>
      <c r="M7" s="60"/>
      <c r="N7" s="60"/>
      <c r="O7" s="60"/>
      <c r="P7" s="60"/>
      <c r="Q7" s="60"/>
      <c r="R7" s="60"/>
      <c r="S7" s="65"/>
    </row>
    <row r="8" spans="1:26" s="7" customFormat="1" ht="13.5" thickBot="1" x14ac:dyDescent="0.25">
      <c r="B8" s="112"/>
      <c r="C8" s="66"/>
      <c r="D8" s="67"/>
      <c r="E8" s="67"/>
      <c r="F8" s="68"/>
      <c r="G8" s="66"/>
      <c r="H8" s="68" t="s">
        <v>7</v>
      </c>
      <c r="I8" s="66"/>
      <c r="J8" s="67"/>
      <c r="K8" s="66"/>
      <c r="L8" s="68" t="s">
        <v>38</v>
      </c>
      <c r="M8" s="69"/>
      <c r="N8" s="66"/>
      <c r="O8" s="68" t="s">
        <v>39</v>
      </c>
      <c r="P8" s="66"/>
      <c r="Q8" s="66"/>
      <c r="R8" s="66"/>
      <c r="S8" s="70"/>
    </row>
    <row r="9" spans="1:26" s="7" customFormat="1" ht="18.75" customHeight="1" x14ac:dyDescent="0.2">
      <c r="B9" s="101" t="s">
        <v>8</v>
      </c>
      <c r="C9" s="71"/>
      <c r="D9" s="56"/>
      <c r="E9" s="56"/>
      <c r="F9" s="56"/>
      <c r="G9" s="56"/>
      <c r="H9" s="56"/>
      <c r="I9" s="56"/>
      <c r="J9" s="72" t="s">
        <v>9</v>
      </c>
      <c r="K9" s="72"/>
      <c r="L9" s="73" t="s">
        <v>34</v>
      </c>
      <c r="M9" s="73" t="s">
        <v>33</v>
      </c>
      <c r="N9" s="56"/>
      <c r="O9" s="56"/>
      <c r="P9" s="56"/>
      <c r="Q9" s="56"/>
      <c r="R9" s="56"/>
      <c r="S9" s="59"/>
    </row>
    <row r="10" spans="1:26" s="7" customFormat="1" ht="12.75" x14ac:dyDescent="0.2">
      <c r="B10" s="102"/>
      <c r="C10" s="86" t="s">
        <v>94</v>
      </c>
      <c r="D10" s="74"/>
      <c r="E10" s="64"/>
      <c r="F10" s="74"/>
      <c r="G10" s="60"/>
      <c r="H10" s="60"/>
      <c r="I10" s="60"/>
      <c r="J10" s="60"/>
      <c r="K10" s="74" t="s">
        <v>10</v>
      </c>
      <c r="L10" s="74" t="s">
        <v>11</v>
      </c>
      <c r="M10" s="60"/>
      <c r="N10" s="74" t="s">
        <v>24</v>
      </c>
      <c r="O10" s="74" t="s">
        <v>25</v>
      </c>
      <c r="P10" s="60"/>
      <c r="Q10" s="60"/>
      <c r="R10" s="60"/>
      <c r="S10" s="65"/>
    </row>
    <row r="11" spans="1:26" s="7" customFormat="1" ht="13.5" thickBot="1" x14ac:dyDescent="0.25">
      <c r="B11" s="103"/>
      <c r="C11" s="67"/>
      <c r="D11" s="75"/>
      <c r="E11" s="75"/>
      <c r="F11" s="75"/>
      <c r="G11" s="66"/>
      <c r="H11" s="66"/>
      <c r="I11" s="66"/>
      <c r="J11" s="75"/>
      <c r="K11" s="75"/>
      <c r="L11" s="75"/>
      <c r="M11" s="66"/>
      <c r="N11" s="66"/>
      <c r="O11" s="75"/>
      <c r="P11" s="76" t="s">
        <v>12</v>
      </c>
      <c r="Q11" s="76" t="s">
        <v>13</v>
      </c>
      <c r="R11" s="66"/>
      <c r="S11" s="70"/>
    </row>
    <row r="12" spans="1:26" x14ac:dyDescent="0.25">
      <c r="C12" s="99" t="s">
        <v>58</v>
      </c>
      <c r="D12" s="99"/>
      <c r="E12" s="99"/>
      <c r="F12" s="99"/>
      <c r="G12" s="99"/>
      <c r="O12" s="1" t="s">
        <v>62</v>
      </c>
    </row>
    <row r="13" spans="1:26" x14ac:dyDescent="0.25">
      <c r="C13" s="100" t="s">
        <v>61</v>
      </c>
      <c r="D13" s="100"/>
      <c r="E13" s="100"/>
      <c r="F13" s="100"/>
      <c r="G13" s="100"/>
    </row>
    <row r="14" spans="1:26" x14ac:dyDescent="0.25">
      <c r="A14" t="s">
        <v>73</v>
      </c>
    </row>
    <row r="15" spans="1:26" s="14" customFormat="1" ht="12" x14ac:dyDescent="0.2">
      <c r="B15" s="23"/>
      <c r="C15" s="24" t="s">
        <v>1</v>
      </c>
      <c r="D15" s="25" t="s">
        <v>2</v>
      </c>
      <c r="E15" s="26" t="s">
        <v>3</v>
      </c>
      <c r="F15" s="26" t="s">
        <v>4</v>
      </c>
      <c r="G15" s="27" t="s">
        <v>14</v>
      </c>
      <c r="H15" s="28" t="s">
        <v>15</v>
      </c>
      <c r="I15" s="26" t="s">
        <v>16</v>
      </c>
      <c r="J15" s="27" t="s">
        <v>17</v>
      </c>
      <c r="K15" s="28" t="s">
        <v>18</v>
      </c>
      <c r="L15" s="26" t="s">
        <v>19</v>
      </c>
      <c r="M15" s="27" t="s">
        <v>20</v>
      </c>
      <c r="N15" s="29" t="s">
        <v>21</v>
      </c>
      <c r="O15" s="30" t="s">
        <v>29</v>
      </c>
      <c r="P15" s="30" t="s">
        <v>30</v>
      </c>
      <c r="Q15" s="30" t="s">
        <v>31</v>
      </c>
      <c r="R15" s="30" t="s">
        <v>42</v>
      </c>
      <c r="S15" s="30" t="s">
        <v>43</v>
      </c>
    </row>
    <row r="16" spans="1:26" x14ac:dyDescent="0.25">
      <c r="A16" t="s">
        <v>67</v>
      </c>
      <c r="B16" t="s">
        <v>53</v>
      </c>
      <c r="C16" s="2">
        <v>2</v>
      </c>
      <c r="D16" s="2">
        <v>2</v>
      </c>
      <c r="E16" s="2">
        <v>2</v>
      </c>
      <c r="F16" s="2">
        <v>2</v>
      </c>
      <c r="G16" s="2">
        <v>2</v>
      </c>
      <c r="H16" s="2">
        <v>4</v>
      </c>
      <c r="I16" s="2">
        <v>4</v>
      </c>
      <c r="J16" s="2">
        <v>4</v>
      </c>
      <c r="K16" s="2">
        <v>4</v>
      </c>
      <c r="L16" s="2">
        <v>4</v>
      </c>
      <c r="M16" s="2">
        <v>5</v>
      </c>
      <c r="N16" s="2">
        <v>5</v>
      </c>
      <c r="O16" s="2">
        <v>5</v>
      </c>
      <c r="P16" s="2">
        <v>5</v>
      </c>
      <c r="Q16" s="2">
        <v>5</v>
      </c>
      <c r="R16" s="2">
        <v>5</v>
      </c>
      <c r="S16" s="2">
        <v>4</v>
      </c>
    </row>
    <row r="17" spans="1:19" x14ac:dyDescent="0.25">
      <c r="A17" t="s">
        <v>68</v>
      </c>
      <c r="B17" t="s">
        <v>54</v>
      </c>
      <c r="C17" s="2">
        <v>0.75</v>
      </c>
      <c r="D17" s="2">
        <v>0.75</v>
      </c>
      <c r="E17" s="2">
        <v>0.75</v>
      </c>
      <c r="F17" s="2">
        <v>0.75</v>
      </c>
      <c r="G17" s="2">
        <v>0.75</v>
      </c>
      <c r="H17" s="2">
        <v>1.5</v>
      </c>
      <c r="I17" s="2">
        <v>1.5</v>
      </c>
      <c r="J17" s="2">
        <v>2</v>
      </c>
      <c r="K17" s="2">
        <v>2</v>
      </c>
      <c r="L17" s="2">
        <v>1.5</v>
      </c>
      <c r="M17" s="2">
        <v>1.5</v>
      </c>
      <c r="N17" s="2">
        <v>1.5</v>
      </c>
      <c r="O17" s="2">
        <v>1.5</v>
      </c>
      <c r="P17" s="2">
        <v>1.5</v>
      </c>
      <c r="Q17" s="2">
        <v>1.5</v>
      </c>
      <c r="R17" s="2">
        <v>1</v>
      </c>
      <c r="S17" s="2">
        <v>1</v>
      </c>
    </row>
    <row r="18" spans="1:19" x14ac:dyDescent="0.25">
      <c r="A18" t="s">
        <v>68</v>
      </c>
      <c r="B18" t="s">
        <v>55</v>
      </c>
      <c r="C18" s="2">
        <v>0.5</v>
      </c>
      <c r="D18" s="2">
        <v>0.5</v>
      </c>
      <c r="E18" s="2">
        <v>0.5</v>
      </c>
      <c r="F18" s="2">
        <v>0.5</v>
      </c>
      <c r="G18" s="2">
        <v>0.5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0.5</v>
      </c>
      <c r="N18" s="2">
        <v>0.5</v>
      </c>
      <c r="O18" s="2">
        <v>0.5</v>
      </c>
      <c r="P18" s="2">
        <v>0.5</v>
      </c>
      <c r="Q18" s="2">
        <v>1</v>
      </c>
      <c r="R18" s="2">
        <v>0.5</v>
      </c>
      <c r="S18" s="2">
        <v>0.5</v>
      </c>
    </row>
    <row r="19" spans="1:19" x14ac:dyDescent="0.25">
      <c r="A19" t="s">
        <v>68</v>
      </c>
      <c r="B19" t="s">
        <v>56</v>
      </c>
      <c r="C19" s="2">
        <v>0.25</v>
      </c>
      <c r="D19" s="2">
        <v>0.25</v>
      </c>
      <c r="E19" s="2">
        <v>0.25</v>
      </c>
      <c r="F19" s="2">
        <v>0.25</v>
      </c>
      <c r="G19" s="2">
        <v>0.25</v>
      </c>
      <c r="H19" s="2">
        <v>3</v>
      </c>
      <c r="I19" s="2">
        <v>3</v>
      </c>
      <c r="J19" s="2">
        <v>3</v>
      </c>
      <c r="K19" s="2">
        <v>3</v>
      </c>
      <c r="L19" s="2">
        <v>0.25</v>
      </c>
      <c r="M19" s="2">
        <v>0.25</v>
      </c>
      <c r="N19" s="2">
        <v>0.25</v>
      </c>
      <c r="O19" s="2">
        <v>0.25</v>
      </c>
      <c r="P19" s="2">
        <v>0.25</v>
      </c>
      <c r="Q19" s="2">
        <v>0.25</v>
      </c>
      <c r="R19" s="2">
        <v>0.25</v>
      </c>
      <c r="S19" s="2">
        <v>0.25</v>
      </c>
    </row>
    <row r="20" spans="1:19" x14ac:dyDescent="0.25">
      <c r="A20" t="s">
        <v>68</v>
      </c>
      <c r="B20" t="s">
        <v>81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1.95</v>
      </c>
      <c r="N20" s="2">
        <v>1.95</v>
      </c>
      <c r="O20" s="2">
        <v>1.95</v>
      </c>
      <c r="P20" s="2">
        <v>1.95</v>
      </c>
      <c r="Q20" s="2">
        <v>1.95</v>
      </c>
      <c r="R20" s="2">
        <v>1</v>
      </c>
    </row>
    <row r="21" spans="1:19" s="95" customFormat="1" x14ac:dyDescent="0.25">
      <c r="A21" s="92" t="s">
        <v>68</v>
      </c>
      <c r="B21" s="92" t="s">
        <v>93</v>
      </c>
      <c r="C21" s="93">
        <v>0.17</v>
      </c>
      <c r="D21" s="93">
        <v>0.17</v>
      </c>
      <c r="E21" s="93">
        <v>0.17</v>
      </c>
      <c r="F21" s="93">
        <v>0.17</v>
      </c>
      <c r="G21" s="93">
        <v>0.17</v>
      </c>
      <c r="H21" s="93">
        <v>0.17</v>
      </c>
      <c r="I21" s="93">
        <v>0.17</v>
      </c>
      <c r="J21" s="93">
        <v>0.17</v>
      </c>
      <c r="K21" s="93">
        <v>0.17</v>
      </c>
      <c r="L21" s="93">
        <v>0.17</v>
      </c>
      <c r="M21" s="93">
        <v>0.17</v>
      </c>
      <c r="N21" s="93">
        <v>0.17</v>
      </c>
      <c r="O21" s="94"/>
      <c r="P21" s="94"/>
      <c r="Q21" s="94"/>
      <c r="R21" s="94"/>
    </row>
    <row r="23" spans="1:19" s="96" customFormat="1" x14ac:dyDescent="0.25">
      <c r="A23" s="96" t="s">
        <v>67</v>
      </c>
      <c r="B23" s="96" t="s">
        <v>87</v>
      </c>
      <c r="C23" s="97">
        <v>0.5</v>
      </c>
      <c r="D23" s="97">
        <v>0.5</v>
      </c>
      <c r="E23" s="97">
        <v>0.5</v>
      </c>
      <c r="F23" s="97">
        <v>0.5</v>
      </c>
      <c r="G23" s="97">
        <v>0.5</v>
      </c>
      <c r="H23" s="97">
        <v>0.5</v>
      </c>
      <c r="I23" s="97">
        <v>0.5</v>
      </c>
      <c r="J23" s="97">
        <v>0.5</v>
      </c>
      <c r="K23" s="97">
        <v>1</v>
      </c>
      <c r="L23" s="97">
        <v>1</v>
      </c>
      <c r="M23" s="97">
        <v>1</v>
      </c>
      <c r="N23" s="97">
        <v>1</v>
      </c>
      <c r="O23" s="97">
        <v>1</v>
      </c>
      <c r="P23" s="97">
        <v>1</v>
      </c>
      <c r="Q23" s="97">
        <v>1</v>
      </c>
      <c r="R23" s="97">
        <v>1</v>
      </c>
      <c r="S23" s="97">
        <v>1</v>
      </c>
    </row>
    <row r="24" spans="1:19" s="96" customFormat="1" x14ac:dyDescent="0.25">
      <c r="A24" s="92" t="s">
        <v>67</v>
      </c>
      <c r="B24" s="92" t="s">
        <v>60</v>
      </c>
      <c r="C24" s="93">
        <v>3</v>
      </c>
      <c r="D24" s="93">
        <v>4</v>
      </c>
      <c r="E24" s="93">
        <v>4</v>
      </c>
      <c r="F24" s="93">
        <v>6</v>
      </c>
      <c r="G24" s="93">
        <v>6</v>
      </c>
      <c r="H24" s="93">
        <v>6</v>
      </c>
      <c r="I24" s="93">
        <v>6</v>
      </c>
      <c r="J24" s="93">
        <v>6</v>
      </c>
      <c r="K24" s="93">
        <v>6</v>
      </c>
      <c r="L24" s="93">
        <v>6</v>
      </c>
      <c r="M24" s="93">
        <v>6</v>
      </c>
      <c r="N24" s="93">
        <v>6</v>
      </c>
      <c r="O24" s="93">
        <v>6</v>
      </c>
      <c r="P24" s="93">
        <v>6</v>
      </c>
      <c r="Q24" s="93">
        <v>6</v>
      </c>
      <c r="R24" s="93">
        <v>6</v>
      </c>
      <c r="S24" s="93">
        <v>6</v>
      </c>
    </row>
    <row r="25" spans="1:19" s="96" customFormat="1" x14ac:dyDescent="0.25">
      <c r="A25" s="96" t="s">
        <v>67</v>
      </c>
      <c r="B25" s="96" t="s">
        <v>59</v>
      </c>
      <c r="C25" s="98">
        <v>1</v>
      </c>
      <c r="D25" s="98">
        <v>1</v>
      </c>
      <c r="E25" s="98">
        <v>1</v>
      </c>
      <c r="F25" s="98">
        <v>1</v>
      </c>
      <c r="G25" s="98">
        <v>1</v>
      </c>
      <c r="H25" s="98">
        <v>1</v>
      </c>
      <c r="I25" s="98">
        <v>1</v>
      </c>
      <c r="J25" s="98">
        <v>1</v>
      </c>
      <c r="K25" s="98">
        <v>1</v>
      </c>
      <c r="L25" s="98">
        <v>1</v>
      </c>
      <c r="M25" s="98">
        <v>1</v>
      </c>
      <c r="N25" s="98">
        <v>1</v>
      </c>
      <c r="O25" s="98">
        <v>1</v>
      </c>
      <c r="P25" s="98">
        <v>1</v>
      </c>
      <c r="Q25" s="98">
        <v>1</v>
      </c>
      <c r="R25" s="98">
        <v>0.5</v>
      </c>
      <c r="S25" s="98">
        <v>0.5</v>
      </c>
    </row>
    <row r="26" spans="1:19" s="96" customFormat="1" x14ac:dyDescent="0.25">
      <c r="A26" s="96" t="s">
        <v>67</v>
      </c>
      <c r="B26" s="96" t="s">
        <v>57</v>
      </c>
      <c r="C26" s="98">
        <v>0.5</v>
      </c>
      <c r="D26" s="98">
        <v>0.5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3">
        <v>0</v>
      </c>
      <c r="M26" s="93">
        <v>0</v>
      </c>
      <c r="N26" s="93">
        <v>0</v>
      </c>
      <c r="O26" s="93">
        <v>0</v>
      </c>
      <c r="P26" s="93">
        <v>0</v>
      </c>
      <c r="Q26" s="93">
        <v>0</v>
      </c>
      <c r="R26" s="93">
        <v>0</v>
      </c>
      <c r="S26" s="93">
        <v>0</v>
      </c>
    </row>
    <row r="27" spans="1:19" s="96" customFormat="1" x14ac:dyDescent="0.25">
      <c r="A27" s="96" t="s">
        <v>67</v>
      </c>
      <c r="B27" s="96" t="s">
        <v>64</v>
      </c>
      <c r="C27" s="98">
        <v>1</v>
      </c>
      <c r="D27" s="98">
        <v>1</v>
      </c>
      <c r="E27" s="98">
        <v>1</v>
      </c>
      <c r="F27" s="98">
        <v>1</v>
      </c>
      <c r="G27" s="98">
        <v>1</v>
      </c>
      <c r="H27" s="98">
        <v>1</v>
      </c>
      <c r="I27" s="98">
        <v>1</v>
      </c>
      <c r="J27" s="98">
        <v>1</v>
      </c>
      <c r="K27" s="98">
        <v>1</v>
      </c>
      <c r="L27" s="98">
        <v>1</v>
      </c>
      <c r="M27" s="98">
        <v>1</v>
      </c>
      <c r="N27" s="98">
        <v>1</v>
      </c>
      <c r="O27" s="98">
        <v>1</v>
      </c>
      <c r="P27" s="98">
        <v>1</v>
      </c>
      <c r="Q27" s="98">
        <v>1</v>
      </c>
      <c r="R27" s="98">
        <v>1</v>
      </c>
      <c r="S27" s="98">
        <v>1</v>
      </c>
    </row>
    <row r="28" spans="1:19" s="88" customFormat="1" x14ac:dyDescent="0.25">
      <c r="A28" s="31" t="s">
        <v>67</v>
      </c>
      <c r="B28" s="31" t="s">
        <v>90</v>
      </c>
      <c r="C28" s="82">
        <v>1</v>
      </c>
      <c r="D28" s="82">
        <v>1</v>
      </c>
      <c r="E28" s="82">
        <v>1</v>
      </c>
      <c r="F28" s="82">
        <v>1</v>
      </c>
      <c r="G28" s="82">
        <v>1</v>
      </c>
      <c r="H28" s="82">
        <v>1</v>
      </c>
      <c r="I28" s="82">
        <v>1</v>
      </c>
      <c r="J28" s="82">
        <v>1</v>
      </c>
      <c r="K28" s="82">
        <v>1</v>
      </c>
      <c r="L28" s="82">
        <v>1</v>
      </c>
      <c r="M28" s="82">
        <v>1</v>
      </c>
      <c r="N28" s="82">
        <v>1</v>
      </c>
      <c r="O28" s="87"/>
      <c r="P28" s="87"/>
      <c r="Q28" s="87"/>
      <c r="R28" s="87"/>
      <c r="S28" s="87"/>
    </row>
    <row r="29" spans="1:19" x14ac:dyDescent="0.25">
      <c r="A29" s="31" t="s">
        <v>67</v>
      </c>
      <c r="B29" s="31" t="s">
        <v>89</v>
      </c>
      <c r="C29" s="82">
        <v>0.15</v>
      </c>
      <c r="D29" s="82">
        <v>0.15</v>
      </c>
      <c r="E29" s="82">
        <v>0.15</v>
      </c>
      <c r="F29" s="82">
        <v>0.15</v>
      </c>
      <c r="G29" s="82">
        <v>0.15</v>
      </c>
      <c r="H29" s="82">
        <v>0.15</v>
      </c>
      <c r="I29" s="82">
        <v>0.15</v>
      </c>
      <c r="J29" s="82">
        <v>0.15</v>
      </c>
      <c r="K29" s="82">
        <v>0.15</v>
      </c>
      <c r="L29" s="82">
        <v>0.15</v>
      </c>
      <c r="M29" s="82">
        <v>0.15</v>
      </c>
      <c r="N29" s="82">
        <v>0.15</v>
      </c>
      <c r="O29" s="2"/>
      <c r="P29" s="2"/>
      <c r="Q29" s="2"/>
      <c r="R29" s="2"/>
      <c r="S29" s="2"/>
    </row>
    <row r="30" spans="1:19" x14ac:dyDescent="0.25">
      <c r="A30" s="31" t="s">
        <v>67</v>
      </c>
      <c r="B30" s="31" t="s">
        <v>91</v>
      </c>
      <c r="C30" s="82">
        <v>0.25</v>
      </c>
      <c r="D30" s="82">
        <v>0.25</v>
      </c>
      <c r="E30" s="82">
        <v>0.25</v>
      </c>
      <c r="F30" s="82">
        <v>0.25</v>
      </c>
      <c r="G30" s="82">
        <v>0.25</v>
      </c>
      <c r="H30" s="82">
        <v>0.25</v>
      </c>
      <c r="I30" s="82">
        <v>0.25</v>
      </c>
      <c r="J30" s="82">
        <v>0.25</v>
      </c>
      <c r="K30" s="82">
        <v>0.25</v>
      </c>
      <c r="L30" s="82">
        <v>0.25</v>
      </c>
      <c r="M30" s="82">
        <v>0.25</v>
      </c>
      <c r="N30" s="82">
        <v>0.25</v>
      </c>
      <c r="O30" s="2"/>
      <c r="P30" s="2"/>
      <c r="Q30" s="2"/>
      <c r="R30" s="2"/>
      <c r="S30" s="2"/>
    </row>
    <row r="31" spans="1:19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25">
      <c r="A32" t="s">
        <v>74</v>
      </c>
      <c r="B32" t="s">
        <v>69</v>
      </c>
      <c r="E32" s="2">
        <v>0.5</v>
      </c>
      <c r="F32" s="2">
        <v>1</v>
      </c>
      <c r="G32" s="2">
        <v>2</v>
      </c>
      <c r="H32" s="2">
        <v>2</v>
      </c>
      <c r="I32" s="2">
        <v>0.5</v>
      </c>
    </row>
    <row r="33" spans="1:22" s="95" customFormat="1" x14ac:dyDescent="0.25">
      <c r="A33" s="92" t="s">
        <v>74</v>
      </c>
      <c r="B33" s="92" t="s">
        <v>92</v>
      </c>
      <c r="C33" s="93">
        <v>0.25</v>
      </c>
      <c r="D33" s="93">
        <v>0.25</v>
      </c>
      <c r="E33" s="93">
        <v>0.25</v>
      </c>
      <c r="F33" s="93">
        <v>0.25</v>
      </c>
      <c r="G33" s="93">
        <v>0.25</v>
      </c>
      <c r="H33" s="93">
        <v>0.25</v>
      </c>
      <c r="I33" s="93">
        <v>0.25</v>
      </c>
      <c r="J33" s="93">
        <v>0.25</v>
      </c>
      <c r="K33" s="93">
        <v>0.25</v>
      </c>
      <c r="L33" s="93">
        <v>0.25</v>
      </c>
      <c r="M33" s="93">
        <v>0.25</v>
      </c>
      <c r="N33" s="93">
        <v>0.25</v>
      </c>
    </row>
    <row r="34" spans="1:22" x14ac:dyDescent="0.25">
      <c r="E34" s="2"/>
      <c r="F34" s="2"/>
      <c r="G34" s="2"/>
      <c r="H34" s="2"/>
      <c r="I34" s="2"/>
    </row>
    <row r="35" spans="1:22" x14ac:dyDescent="0.25">
      <c r="A35" t="s">
        <v>67</v>
      </c>
      <c r="B35" t="s">
        <v>76</v>
      </c>
      <c r="E35" s="2">
        <v>1.1000000000000001</v>
      </c>
      <c r="F35" s="2">
        <v>1</v>
      </c>
      <c r="G35" s="2">
        <v>1.1000000000000001</v>
      </c>
      <c r="H35" s="2">
        <v>1.5</v>
      </c>
      <c r="I35" s="2">
        <v>1.4</v>
      </c>
      <c r="J35" s="2">
        <v>1.7</v>
      </c>
      <c r="K35" s="2">
        <v>1.7</v>
      </c>
      <c r="L35" s="2">
        <v>1.2</v>
      </c>
      <c r="M35" s="2">
        <v>1.8</v>
      </c>
      <c r="N35" s="2">
        <v>2.2000000000000002</v>
      </c>
      <c r="O35" s="2">
        <v>1.4</v>
      </c>
      <c r="P35" s="2">
        <v>1.1000000000000001</v>
      </c>
      <c r="Q35" s="2">
        <v>0.5</v>
      </c>
    </row>
    <row r="36" spans="1:22" x14ac:dyDescent="0.25"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</row>
    <row r="38" spans="1:22" x14ac:dyDescent="0.25">
      <c r="B38" t="s">
        <v>78</v>
      </c>
      <c r="C38" s="3">
        <f>SUM(C16:C19)</f>
        <v>3.5</v>
      </c>
      <c r="D38" s="3">
        <f>SUM(D16:D19)</f>
        <v>3.5</v>
      </c>
      <c r="E38" s="3">
        <f>SUM(E16:E19)</f>
        <v>3.5</v>
      </c>
      <c r="F38" s="3">
        <f t="shared" ref="F38:S38" si="0">SUM(F16:F19)</f>
        <v>3.5</v>
      </c>
      <c r="G38" s="3">
        <f t="shared" si="0"/>
        <v>3.5</v>
      </c>
      <c r="H38" s="3">
        <f t="shared" si="0"/>
        <v>9.5</v>
      </c>
      <c r="I38" s="3">
        <f t="shared" si="0"/>
        <v>9.5</v>
      </c>
      <c r="J38" s="3">
        <f t="shared" si="0"/>
        <v>10</v>
      </c>
      <c r="K38" s="3">
        <f t="shared" si="0"/>
        <v>10</v>
      </c>
      <c r="L38" s="3">
        <f t="shared" si="0"/>
        <v>6.75</v>
      </c>
      <c r="M38" s="3">
        <f t="shared" si="0"/>
        <v>7.25</v>
      </c>
      <c r="N38" s="3">
        <f t="shared" si="0"/>
        <v>7.25</v>
      </c>
      <c r="O38" s="3">
        <f t="shared" si="0"/>
        <v>7.25</v>
      </c>
      <c r="P38" s="3">
        <f t="shared" si="0"/>
        <v>7.25</v>
      </c>
      <c r="Q38" s="3">
        <f t="shared" si="0"/>
        <v>7.75</v>
      </c>
      <c r="R38" s="3">
        <f t="shared" si="0"/>
        <v>6.75</v>
      </c>
      <c r="S38" s="3">
        <f t="shared" si="0"/>
        <v>5.75</v>
      </c>
    </row>
    <row r="39" spans="1:22" x14ac:dyDescent="0.25">
      <c r="B39" s="31" t="s">
        <v>79</v>
      </c>
      <c r="C39" s="83">
        <v>6.4</v>
      </c>
      <c r="D39" s="83">
        <v>7.4</v>
      </c>
      <c r="E39" s="83">
        <v>6.9</v>
      </c>
      <c r="F39" s="83">
        <v>8.9</v>
      </c>
      <c r="G39" s="83">
        <v>8.9</v>
      </c>
      <c r="H39" s="83">
        <v>8.9</v>
      </c>
      <c r="I39" s="83">
        <v>8.9</v>
      </c>
      <c r="J39" s="83">
        <v>8.9</v>
      </c>
      <c r="K39" s="83">
        <v>9.4</v>
      </c>
      <c r="L39" s="83">
        <v>9.4</v>
      </c>
      <c r="M39" s="83">
        <v>9.4</v>
      </c>
      <c r="N39" s="83">
        <v>9.4</v>
      </c>
      <c r="O39" s="3">
        <f t="shared" ref="O39:S39" si="1">SUM(O23:O27)</f>
        <v>9</v>
      </c>
      <c r="P39" s="3">
        <f t="shared" si="1"/>
        <v>9</v>
      </c>
      <c r="Q39" s="3">
        <f t="shared" si="1"/>
        <v>9</v>
      </c>
      <c r="R39" s="3">
        <f t="shared" si="1"/>
        <v>8.5</v>
      </c>
      <c r="S39" s="3">
        <f t="shared" si="1"/>
        <v>8.5</v>
      </c>
      <c r="T39" s="3"/>
      <c r="U39" s="3"/>
      <c r="V39" s="3"/>
    </row>
    <row r="40" spans="1:22" x14ac:dyDescent="0.25">
      <c r="B40" t="s">
        <v>80</v>
      </c>
      <c r="C40" s="3">
        <f>SUM(C32)</f>
        <v>0</v>
      </c>
      <c r="D40" s="3">
        <f t="shared" ref="D40:S40" si="2">SUM(D32)</f>
        <v>0</v>
      </c>
      <c r="E40" s="3">
        <f t="shared" si="2"/>
        <v>0.5</v>
      </c>
      <c r="F40" s="3">
        <f t="shared" si="2"/>
        <v>1</v>
      </c>
      <c r="G40" s="3">
        <f t="shared" si="2"/>
        <v>2</v>
      </c>
      <c r="H40" s="3">
        <f t="shared" si="2"/>
        <v>2</v>
      </c>
      <c r="I40" s="3">
        <f t="shared" si="2"/>
        <v>0.5</v>
      </c>
      <c r="J40" s="3">
        <f t="shared" si="2"/>
        <v>0</v>
      </c>
      <c r="K40" s="3">
        <f t="shared" si="2"/>
        <v>0</v>
      </c>
      <c r="L40" s="3">
        <f t="shared" si="2"/>
        <v>0</v>
      </c>
      <c r="M40" s="3">
        <f t="shared" si="2"/>
        <v>0</v>
      </c>
      <c r="N40" s="3">
        <f t="shared" si="2"/>
        <v>0</v>
      </c>
      <c r="O40" s="3">
        <f t="shared" si="2"/>
        <v>0</v>
      </c>
      <c r="P40" s="3">
        <f t="shared" si="2"/>
        <v>0</v>
      </c>
      <c r="Q40" s="3">
        <f t="shared" si="2"/>
        <v>0</v>
      </c>
      <c r="R40" s="3">
        <f t="shared" si="2"/>
        <v>0</v>
      </c>
      <c r="S40" s="3">
        <f t="shared" si="2"/>
        <v>0</v>
      </c>
      <c r="T40" s="3"/>
      <c r="U40" s="3"/>
      <c r="V40" s="3"/>
    </row>
    <row r="41" spans="1:22" x14ac:dyDescent="0.25">
      <c r="B41" t="s">
        <v>77</v>
      </c>
      <c r="C41" s="3">
        <f>C35</f>
        <v>0</v>
      </c>
      <c r="D41" s="3">
        <f t="shared" ref="D41:S41" si="3">D35</f>
        <v>0</v>
      </c>
      <c r="E41" s="3">
        <f t="shared" si="3"/>
        <v>1.1000000000000001</v>
      </c>
      <c r="F41" s="3">
        <f t="shared" si="3"/>
        <v>1</v>
      </c>
      <c r="G41" s="3">
        <f t="shared" si="3"/>
        <v>1.1000000000000001</v>
      </c>
      <c r="H41" s="3">
        <f t="shared" si="3"/>
        <v>1.5</v>
      </c>
      <c r="I41" s="3">
        <f t="shared" si="3"/>
        <v>1.4</v>
      </c>
      <c r="J41" s="3">
        <f t="shared" si="3"/>
        <v>1.7</v>
      </c>
      <c r="K41" s="3">
        <f t="shared" si="3"/>
        <v>1.7</v>
      </c>
      <c r="L41" s="3">
        <f t="shared" si="3"/>
        <v>1.2</v>
      </c>
      <c r="M41" s="3">
        <f t="shared" si="3"/>
        <v>1.8</v>
      </c>
      <c r="N41" s="3">
        <f t="shared" si="3"/>
        <v>2.2000000000000002</v>
      </c>
      <c r="O41" s="3">
        <f t="shared" si="3"/>
        <v>1.4</v>
      </c>
      <c r="P41" s="3">
        <f t="shared" si="3"/>
        <v>1.1000000000000001</v>
      </c>
      <c r="Q41" s="3">
        <f t="shared" si="3"/>
        <v>0.5</v>
      </c>
      <c r="R41" s="3">
        <f t="shared" si="3"/>
        <v>0</v>
      </c>
      <c r="S41" s="3">
        <f t="shared" si="3"/>
        <v>0</v>
      </c>
    </row>
    <row r="42" spans="1:22" x14ac:dyDescent="0.25">
      <c r="B42" t="s">
        <v>82</v>
      </c>
      <c r="C42" s="3">
        <f>C20</f>
        <v>0</v>
      </c>
      <c r="D42" s="3">
        <f t="shared" ref="D42:S42" si="4">D20</f>
        <v>0</v>
      </c>
      <c r="E42" s="3">
        <f t="shared" si="4"/>
        <v>0</v>
      </c>
      <c r="F42" s="3">
        <f t="shared" si="4"/>
        <v>0</v>
      </c>
      <c r="G42" s="3">
        <f t="shared" si="4"/>
        <v>0</v>
      </c>
      <c r="H42" s="3">
        <f t="shared" si="4"/>
        <v>1</v>
      </c>
      <c r="I42" s="3">
        <f t="shared" si="4"/>
        <v>1</v>
      </c>
      <c r="J42" s="3">
        <f t="shared" si="4"/>
        <v>1</v>
      </c>
      <c r="K42" s="3">
        <f t="shared" si="4"/>
        <v>1</v>
      </c>
      <c r="L42" s="3">
        <f t="shared" si="4"/>
        <v>1</v>
      </c>
      <c r="M42" s="3">
        <f t="shared" si="4"/>
        <v>1.95</v>
      </c>
      <c r="N42" s="3">
        <f t="shared" si="4"/>
        <v>1.95</v>
      </c>
      <c r="O42" s="3">
        <f t="shared" si="4"/>
        <v>1.95</v>
      </c>
      <c r="P42" s="3">
        <f t="shared" si="4"/>
        <v>1.95</v>
      </c>
      <c r="Q42" s="3">
        <f t="shared" si="4"/>
        <v>1.95</v>
      </c>
      <c r="R42" s="3">
        <f t="shared" si="4"/>
        <v>1</v>
      </c>
      <c r="S42" s="3">
        <f t="shared" si="4"/>
        <v>0</v>
      </c>
    </row>
    <row r="43" spans="1:22" x14ac:dyDescent="0.25">
      <c r="B43" s="31" t="s">
        <v>90</v>
      </c>
      <c r="C43" s="82">
        <v>1</v>
      </c>
      <c r="D43" s="82">
        <v>1</v>
      </c>
      <c r="E43" s="82">
        <v>1</v>
      </c>
      <c r="F43" s="82">
        <v>1</v>
      </c>
      <c r="G43" s="82">
        <v>1</v>
      </c>
      <c r="H43" s="82">
        <v>1</v>
      </c>
      <c r="I43" s="82">
        <v>1</v>
      </c>
      <c r="J43" s="82">
        <v>1</v>
      </c>
      <c r="K43" s="82">
        <v>1</v>
      </c>
      <c r="L43" s="82">
        <v>1</v>
      </c>
      <c r="M43" s="82">
        <v>1</v>
      </c>
      <c r="N43" s="82">
        <v>1</v>
      </c>
      <c r="O43" s="3"/>
      <c r="P43" s="3"/>
      <c r="Q43" s="3"/>
      <c r="R43" s="3"/>
      <c r="S43" s="3"/>
    </row>
    <row r="44" spans="1:22" x14ac:dyDescent="0.25">
      <c r="B44" s="31" t="s">
        <v>91</v>
      </c>
      <c r="C44" s="82">
        <v>0.25</v>
      </c>
      <c r="D44" s="82">
        <v>0.25</v>
      </c>
      <c r="E44" s="82">
        <v>0.25</v>
      </c>
      <c r="F44" s="82">
        <v>0.25</v>
      </c>
      <c r="G44" s="82">
        <v>0.25</v>
      </c>
      <c r="H44" s="82">
        <v>0.25</v>
      </c>
      <c r="I44" s="82">
        <v>0.25</v>
      </c>
      <c r="J44" s="82">
        <v>0.25</v>
      </c>
      <c r="K44" s="82">
        <v>0.25</v>
      </c>
      <c r="L44" s="82">
        <v>0.25</v>
      </c>
      <c r="M44" s="82">
        <v>0.25</v>
      </c>
      <c r="N44" s="82">
        <v>0.25</v>
      </c>
      <c r="O44" s="3"/>
      <c r="P44" s="3"/>
      <c r="Q44" s="3"/>
      <c r="R44" s="3"/>
      <c r="S44" s="3"/>
    </row>
    <row r="45" spans="1:22" x14ac:dyDescent="0.25">
      <c r="B45" s="31" t="s">
        <v>89</v>
      </c>
      <c r="C45" s="82">
        <v>0.15</v>
      </c>
      <c r="D45" s="82">
        <v>0.15</v>
      </c>
      <c r="E45" s="82">
        <v>0.15</v>
      </c>
      <c r="F45" s="82">
        <v>0.15</v>
      </c>
      <c r="G45" s="82">
        <v>0.15</v>
      </c>
      <c r="H45" s="82">
        <v>0.15</v>
      </c>
      <c r="I45" s="82">
        <v>0.15</v>
      </c>
      <c r="J45" s="82">
        <v>0.15</v>
      </c>
      <c r="K45" s="82">
        <v>0.15</v>
      </c>
      <c r="L45" s="82">
        <v>0.15</v>
      </c>
      <c r="M45" s="82">
        <v>0.15</v>
      </c>
      <c r="N45" s="82">
        <v>0.15</v>
      </c>
      <c r="O45" s="3"/>
      <c r="P45" s="3"/>
      <c r="Q45" s="3"/>
      <c r="R45" s="3"/>
      <c r="S45" s="3"/>
    </row>
    <row r="46" spans="1:22" s="31" customFormat="1" x14ac:dyDescent="0.25">
      <c r="B46" s="31" t="s">
        <v>88</v>
      </c>
      <c r="C46" s="83">
        <v>11.3</v>
      </c>
      <c r="D46" s="83">
        <v>12.3</v>
      </c>
      <c r="E46" s="83">
        <v>13.4</v>
      </c>
      <c r="F46" s="83">
        <v>15.8</v>
      </c>
      <c r="G46" s="83">
        <v>16.899999999999999</v>
      </c>
      <c r="H46" s="83">
        <v>24.3</v>
      </c>
      <c r="I46" s="83">
        <v>22.7</v>
      </c>
      <c r="J46" s="83">
        <v>23</v>
      </c>
      <c r="K46" s="83">
        <v>23.5</v>
      </c>
      <c r="L46" s="83">
        <v>19.75</v>
      </c>
      <c r="M46" s="83">
        <v>21.8</v>
      </c>
      <c r="N46" s="83">
        <v>22.2</v>
      </c>
      <c r="O46" s="85">
        <f t="shared" ref="O46:S46" si="5">SUM(O38:O42)</f>
        <v>19.599999999999998</v>
      </c>
      <c r="P46" s="85">
        <f t="shared" si="5"/>
        <v>19.3</v>
      </c>
      <c r="Q46" s="85">
        <f>SUM(Q38:Q42)</f>
        <v>19.2</v>
      </c>
      <c r="R46" s="85">
        <f t="shared" si="5"/>
        <v>16.25</v>
      </c>
      <c r="S46" s="85">
        <f t="shared" si="5"/>
        <v>14.25</v>
      </c>
    </row>
    <row r="47" spans="1:22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22" x14ac:dyDescent="0.25">
      <c r="B48" s="4" t="s">
        <v>70</v>
      </c>
    </row>
    <row r="49" spans="2:22" s="14" customFormat="1" ht="12" x14ac:dyDescent="0.2">
      <c r="B49" s="23"/>
      <c r="C49" s="24" t="s">
        <v>1</v>
      </c>
      <c r="D49" s="25" t="s">
        <v>2</v>
      </c>
      <c r="E49" s="26" t="s">
        <v>3</v>
      </c>
      <c r="F49" s="26" t="s">
        <v>4</v>
      </c>
      <c r="G49" s="27" t="s">
        <v>14</v>
      </c>
      <c r="H49" s="28" t="s">
        <v>15</v>
      </c>
      <c r="I49" s="26" t="s">
        <v>16</v>
      </c>
      <c r="J49" s="27" t="s">
        <v>17</v>
      </c>
      <c r="K49" s="28" t="s">
        <v>18</v>
      </c>
      <c r="L49" s="26" t="s">
        <v>19</v>
      </c>
      <c r="M49" s="27" t="s">
        <v>20</v>
      </c>
      <c r="N49" s="29" t="s">
        <v>21</v>
      </c>
      <c r="O49" s="30" t="s">
        <v>29</v>
      </c>
      <c r="P49" s="30" t="s">
        <v>30</v>
      </c>
      <c r="Q49" s="30" t="s">
        <v>31</v>
      </c>
      <c r="R49" s="30" t="s">
        <v>42</v>
      </c>
      <c r="S49" s="30" t="s">
        <v>43</v>
      </c>
    </row>
    <row r="50" spans="2:22" x14ac:dyDescent="0.25">
      <c r="B50" s="31" t="s">
        <v>83</v>
      </c>
      <c r="D50" s="89"/>
      <c r="E50" s="89"/>
      <c r="F50" s="89"/>
      <c r="G50" s="89">
        <v>663.67949999999996</v>
      </c>
      <c r="H50" s="89">
        <v>0</v>
      </c>
      <c r="I50" s="89">
        <v>0</v>
      </c>
      <c r="J50" s="89">
        <v>0</v>
      </c>
      <c r="K50" s="89">
        <v>0</v>
      </c>
      <c r="L50" s="89">
        <v>13300.899299999999</v>
      </c>
      <c r="M50" s="89">
        <v>0</v>
      </c>
      <c r="N50" s="89">
        <v>0</v>
      </c>
      <c r="O50" s="89">
        <v>0</v>
      </c>
      <c r="P50" s="89">
        <v>0</v>
      </c>
      <c r="Q50" s="89">
        <v>0</v>
      </c>
      <c r="R50" s="89">
        <v>0</v>
      </c>
      <c r="S50" s="89">
        <v>0</v>
      </c>
      <c r="T50" s="5"/>
      <c r="U50" s="5"/>
      <c r="V50" s="5"/>
    </row>
    <row r="51" spans="2:22" x14ac:dyDescent="0.25">
      <c r="B51" s="31" t="s">
        <v>84</v>
      </c>
      <c r="C51" s="32"/>
      <c r="D51" s="89"/>
      <c r="E51" s="89"/>
      <c r="F51" s="89"/>
      <c r="G51" s="89">
        <v>0</v>
      </c>
      <c r="H51" s="89">
        <v>13300.899299999999</v>
      </c>
      <c r="I51" s="89">
        <v>0</v>
      </c>
      <c r="J51" s="89">
        <v>0</v>
      </c>
      <c r="K51" s="89">
        <v>0</v>
      </c>
      <c r="L51" s="89">
        <v>13300.899299999999</v>
      </c>
      <c r="M51" s="89">
        <v>0</v>
      </c>
      <c r="N51" s="89">
        <v>0</v>
      </c>
      <c r="O51" s="89">
        <v>11706.798299999999</v>
      </c>
      <c r="P51" s="89">
        <v>0</v>
      </c>
      <c r="Q51" s="89">
        <v>0</v>
      </c>
      <c r="R51" s="89">
        <v>0</v>
      </c>
      <c r="S51" s="89">
        <v>0</v>
      </c>
      <c r="T51" s="5"/>
      <c r="U51" s="5"/>
      <c r="V51" s="5"/>
    </row>
    <row r="52" spans="2:22" x14ac:dyDescent="0.25">
      <c r="B52" s="31" t="s">
        <v>85</v>
      </c>
      <c r="C52" s="91">
        <v>5871</v>
      </c>
      <c r="D52" s="89"/>
      <c r="E52" s="89"/>
      <c r="F52" s="89"/>
      <c r="G52" s="89">
        <v>442.45299999999997</v>
      </c>
      <c r="H52" s="89">
        <v>0</v>
      </c>
      <c r="I52" s="89">
        <v>0</v>
      </c>
      <c r="J52" s="89">
        <v>10836.393749999999</v>
      </c>
      <c r="K52" s="89">
        <v>12557.8323</v>
      </c>
      <c r="L52" s="89">
        <v>28937.167150000001</v>
      </c>
      <c r="M52" s="89">
        <v>12557.8323</v>
      </c>
      <c r="N52" s="89">
        <v>14279.270850000001</v>
      </c>
      <c r="O52" s="89">
        <v>17485.043949999999</v>
      </c>
      <c r="P52" s="89">
        <v>9319.1398499999996</v>
      </c>
      <c r="Q52" s="89">
        <v>18638.279699999999</v>
      </c>
      <c r="R52" s="89">
        <v>50546.868049999997</v>
      </c>
      <c r="S52" s="89">
        <v>22171.7644</v>
      </c>
      <c r="T52" s="5"/>
      <c r="U52" s="5"/>
      <c r="V52" s="5"/>
    </row>
    <row r="53" spans="2:22" x14ac:dyDescent="0.25">
      <c r="C53" s="5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5"/>
      <c r="U53" s="5"/>
      <c r="V53" s="5"/>
    </row>
    <row r="54" spans="2:22" x14ac:dyDescent="0.25">
      <c r="C54" s="5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5"/>
      <c r="U54" s="5"/>
      <c r="V54" s="5"/>
    </row>
    <row r="55" spans="2:22" x14ac:dyDescent="0.25">
      <c r="B55" t="s">
        <v>60</v>
      </c>
      <c r="C55" s="5"/>
      <c r="D55" s="89"/>
      <c r="E55" s="89"/>
      <c r="F55" s="89"/>
      <c r="G55" s="89">
        <v>3000</v>
      </c>
      <c r="H55" s="89">
        <v>3000</v>
      </c>
      <c r="I55" s="89"/>
      <c r="J55" s="89"/>
      <c r="K55" s="84"/>
      <c r="L55" s="89"/>
      <c r="M55" s="89"/>
      <c r="N55" s="89"/>
      <c r="O55" s="89"/>
      <c r="P55" s="89"/>
      <c r="Q55" s="89"/>
      <c r="R55" s="89"/>
      <c r="S55" s="89"/>
      <c r="T55" s="5"/>
      <c r="U55" s="5"/>
      <c r="V55" s="5"/>
    </row>
    <row r="56" spans="2:22" x14ac:dyDescent="0.25">
      <c r="B56" t="s">
        <v>59</v>
      </c>
      <c r="C56" s="5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5"/>
      <c r="U56" s="5"/>
      <c r="V56" s="5"/>
    </row>
    <row r="57" spans="2:22" x14ac:dyDescent="0.25">
      <c r="B57" t="s">
        <v>57</v>
      </c>
      <c r="C57" s="5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5"/>
      <c r="U57" s="5"/>
      <c r="V57" s="5"/>
    </row>
    <row r="58" spans="2:22" x14ac:dyDescent="0.25">
      <c r="B58" t="s">
        <v>64</v>
      </c>
      <c r="C58" s="5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5"/>
      <c r="U58" s="5"/>
      <c r="V58" s="5"/>
    </row>
    <row r="59" spans="2:22" x14ac:dyDescent="0.25">
      <c r="B59" t="s">
        <v>69</v>
      </c>
      <c r="C59" s="5"/>
      <c r="D59" s="89"/>
      <c r="E59" s="89"/>
      <c r="F59" s="89">
        <v>500</v>
      </c>
      <c r="G59" s="89">
        <v>500</v>
      </c>
      <c r="H59" s="89">
        <v>1000</v>
      </c>
      <c r="I59" s="84"/>
      <c r="J59" s="84"/>
      <c r="K59" s="84"/>
      <c r="L59" s="89"/>
      <c r="M59" s="89"/>
      <c r="N59" s="89"/>
      <c r="O59" s="89"/>
      <c r="P59" s="89"/>
      <c r="Q59" s="89"/>
      <c r="R59" s="89"/>
      <c r="S59" s="89"/>
      <c r="T59" s="5"/>
      <c r="U59" s="5"/>
      <c r="V59" s="5"/>
    </row>
    <row r="60" spans="2:22" x14ac:dyDescent="0.25">
      <c r="B60" t="s">
        <v>76</v>
      </c>
      <c r="C60" s="5"/>
      <c r="D60" s="89"/>
      <c r="E60" s="89"/>
      <c r="F60" s="89"/>
      <c r="G60" s="89"/>
      <c r="H60" s="89"/>
      <c r="I60" s="89"/>
      <c r="J60" s="89"/>
      <c r="K60" s="89">
        <v>1500</v>
      </c>
      <c r="L60" s="89">
        <v>1500</v>
      </c>
      <c r="M60" s="89"/>
      <c r="N60" s="89">
        <v>1500</v>
      </c>
      <c r="O60" s="89">
        <v>1500</v>
      </c>
      <c r="P60" s="89"/>
      <c r="Q60" s="89"/>
      <c r="R60" s="89"/>
      <c r="S60" s="89"/>
    </row>
    <row r="61" spans="2:22" x14ac:dyDescent="0.25">
      <c r="B61" t="s">
        <v>81</v>
      </c>
      <c r="D61" s="84"/>
      <c r="E61" s="84"/>
      <c r="F61" s="84"/>
      <c r="G61" s="84"/>
      <c r="H61" s="84"/>
      <c r="I61" s="84"/>
      <c r="J61" s="84"/>
      <c r="K61" s="89">
        <v>1500</v>
      </c>
      <c r="L61" s="89">
        <v>1500</v>
      </c>
      <c r="M61" s="89"/>
      <c r="N61" s="89"/>
      <c r="O61" s="89"/>
      <c r="P61" s="89"/>
      <c r="Q61" s="89">
        <v>6000</v>
      </c>
      <c r="R61" s="89">
        <v>6000</v>
      </c>
      <c r="S61" s="84"/>
    </row>
    <row r="62" spans="2:22" x14ac:dyDescent="0.25">
      <c r="B62" s="31" t="s">
        <v>86</v>
      </c>
      <c r="C62" s="81">
        <f>SUM(C51:C61)</f>
        <v>5871</v>
      </c>
      <c r="D62" s="90">
        <f t="shared" ref="D62:S62" si="6">SUM(D50:D61)</f>
        <v>0</v>
      </c>
      <c r="E62" s="90">
        <f t="shared" si="6"/>
        <v>0</v>
      </c>
      <c r="F62" s="90">
        <f t="shared" si="6"/>
        <v>500</v>
      </c>
      <c r="G62" s="90">
        <f t="shared" si="6"/>
        <v>4606.1324999999997</v>
      </c>
      <c r="H62" s="90">
        <f t="shared" si="6"/>
        <v>17300.899299999997</v>
      </c>
      <c r="I62" s="90">
        <f t="shared" si="6"/>
        <v>0</v>
      </c>
      <c r="J62" s="90">
        <f t="shared" si="6"/>
        <v>10836.393749999999</v>
      </c>
      <c r="K62" s="90">
        <f t="shared" si="6"/>
        <v>15557.8323</v>
      </c>
      <c r="L62" s="90">
        <f t="shared" si="6"/>
        <v>58538.965750000003</v>
      </c>
      <c r="M62" s="90">
        <f t="shared" si="6"/>
        <v>12557.8323</v>
      </c>
      <c r="N62" s="90">
        <f t="shared" si="6"/>
        <v>15779.270850000001</v>
      </c>
      <c r="O62" s="90">
        <f t="shared" si="6"/>
        <v>30691.842249999998</v>
      </c>
      <c r="P62" s="90">
        <f t="shared" si="6"/>
        <v>9319.1398499999996</v>
      </c>
      <c r="Q62" s="90">
        <f t="shared" si="6"/>
        <v>24638.279699999999</v>
      </c>
      <c r="R62" s="90">
        <f t="shared" si="6"/>
        <v>56546.868049999997</v>
      </c>
      <c r="S62" s="90">
        <f t="shared" si="6"/>
        <v>22171.7644</v>
      </c>
    </row>
  </sheetData>
  <mergeCells count="8">
    <mergeCell ref="C12:G12"/>
    <mergeCell ref="C13:G13"/>
    <mergeCell ref="B9:B11"/>
    <mergeCell ref="O1:Z1"/>
    <mergeCell ref="O2:Z2"/>
    <mergeCell ref="B6:B8"/>
    <mergeCell ref="C1:N1"/>
    <mergeCell ref="C2:N2"/>
  </mergeCells>
  <pageMargins left="0.7" right="0.7" top="0.75" bottom="0.75" header="0.3" footer="0.3"/>
  <pageSetup orientation="portrait" horizont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51"/>
  <sheetViews>
    <sheetView workbookViewId="0">
      <pane ySplit="13" topLeftCell="A14" activePane="bottomLeft" state="frozen"/>
      <selection pane="bottomLeft" activeCell="AA44" sqref="AA44"/>
    </sheetView>
  </sheetViews>
  <sheetFormatPr defaultRowHeight="15" x14ac:dyDescent="0.25"/>
  <cols>
    <col min="1" max="1" width="10.28515625" bestFit="1" customWidth="1"/>
    <col min="2" max="2" width="18.7109375" bestFit="1" customWidth="1"/>
    <col min="3" max="3" width="8" bestFit="1" customWidth="1"/>
    <col min="4" max="4" width="8.42578125" bestFit="1" customWidth="1"/>
    <col min="5" max="5" width="8.28515625" bestFit="1" customWidth="1"/>
    <col min="6" max="6" width="7.7109375" bestFit="1" customWidth="1"/>
    <col min="7" max="7" width="8.140625" bestFit="1" customWidth="1"/>
    <col min="8" max="8" width="8.5703125" bestFit="1" customWidth="1"/>
    <col min="9" max="9" width="8.7109375" bestFit="1" customWidth="1"/>
    <col min="10" max="10" width="9" bestFit="1" customWidth="1"/>
    <col min="11" max="11" width="10.140625" bestFit="1" customWidth="1"/>
    <col min="12" max="12" width="7.140625" bestFit="1" customWidth="1"/>
    <col min="13" max="13" width="9.140625" customWidth="1"/>
    <col min="14" max="14" width="9.7109375" bestFit="1" customWidth="1"/>
    <col min="15" max="15" width="9.28515625" customWidth="1"/>
    <col min="16" max="16" width="10.28515625" customWidth="1"/>
    <col min="17" max="17" width="9.42578125" customWidth="1"/>
    <col min="18" max="18" width="8.85546875" bestFit="1" customWidth="1"/>
    <col min="19" max="19" width="8.140625" bestFit="1" customWidth="1"/>
    <col min="20" max="21" width="10" customWidth="1"/>
    <col min="23" max="23" width="7.7109375" bestFit="1" customWidth="1"/>
    <col min="24" max="24" width="7.140625" bestFit="1" customWidth="1"/>
    <col min="25" max="25" width="8.28515625" bestFit="1" customWidth="1"/>
    <col min="26" max="26" width="8.140625" bestFit="1" customWidth="1"/>
  </cols>
  <sheetData>
    <row r="1" spans="1:26" s="7" customFormat="1" ht="13.5" thickBot="1" x14ac:dyDescent="0.25">
      <c r="B1" s="48"/>
      <c r="C1" s="113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5"/>
      <c r="O1" s="104" t="s">
        <v>28</v>
      </c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6"/>
    </row>
    <row r="2" spans="1:26" s="7" customFormat="1" ht="13.5" thickBot="1" x14ac:dyDescent="0.25">
      <c r="B2" s="33"/>
      <c r="C2" s="116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8"/>
      <c r="O2" s="107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9"/>
    </row>
    <row r="3" spans="1:26" s="7" customFormat="1" ht="13.5" thickBot="1" x14ac:dyDescent="0.25">
      <c r="B3" s="33"/>
      <c r="C3" s="34" t="s">
        <v>1</v>
      </c>
      <c r="D3" s="35" t="s">
        <v>2</v>
      </c>
      <c r="E3" s="36" t="s">
        <v>3</v>
      </c>
      <c r="F3" s="36" t="s">
        <v>4</v>
      </c>
      <c r="G3" s="37" t="s">
        <v>14</v>
      </c>
      <c r="H3" s="38" t="s">
        <v>15</v>
      </c>
      <c r="I3" s="36" t="s">
        <v>16</v>
      </c>
      <c r="J3" s="37" t="s">
        <v>17</v>
      </c>
      <c r="K3" s="38" t="s">
        <v>18</v>
      </c>
      <c r="L3" s="36" t="s">
        <v>19</v>
      </c>
      <c r="M3" s="37" t="s">
        <v>20</v>
      </c>
      <c r="N3" s="39" t="s">
        <v>21</v>
      </c>
      <c r="O3" s="40" t="s">
        <v>29</v>
      </c>
      <c r="P3" s="40" t="s">
        <v>30</v>
      </c>
      <c r="Q3" s="41" t="s">
        <v>31</v>
      </c>
      <c r="R3" s="42" t="s">
        <v>42</v>
      </c>
      <c r="S3" s="42" t="s">
        <v>43</v>
      </c>
      <c r="T3" s="42" t="s">
        <v>44</v>
      </c>
      <c r="U3" s="42" t="s">
        <v>45</v>
      </c>
      <c r="V3" s="42" t="s">
        <v>46</v>
      </c>
      <c r="W3" s="43" t="s">
        <v>47</v>
      </c>
      <c r="X3" s="43" t="s">
        <v>48</v>
      </c>
      <c r="Y3" s="43" t="s">
        <v>49</v>
      </c>
      <c r="Z3" s="43" t="s">
        <v>50</v>
      </c>
    </row>
    <row r="4" spans="1:26" s="7" customFormat="1" ht="26.25" thickBot="1" x14ac:dyDescent="0.25">
      <c r="B4" s="8" t="s">
        <v>36</v>
      </c>
      <c r="C4" s="9"/>
      <c r="D4" s="10"/>
      <c r="E4" s="10"/>
      <c r="F4" s="10"/>
      <c r="G4" s="11"/>
      <c r="H4" s="11" t="s">
        <v>71</v>
      </c>
      <c r="I4" s="11"/>
      <c r="J4" s="11"/>
      <c r="K4" s="9" t="s">
        <v>26</v>
      </c>
      <c r="L4" s="10"/>
      <c r="M4" s="10"/>
      <c r="N4" s="10"/>
      <c r="O4" s="10" t="s">
        <v>37</v>
      </c>
      <c r="P4" s="10"/>
      <c r="Q4" s="10"/>
      <c r="R4" s="9" t="s">
        <v>40</v>
      </c>
      <c r="S4" s="9" t="s">
        <v>35</v>
      </c>
      <c r="T4" s="12" t="s">
        <v>51</v>
      </c>
      <c r="U4" s="10" t="s">
        <v>32</v>
      </c>
      <c r="V4" s="13" t="s">
        <v>41</v>
      </c>
    </row>
    <row r="5" spans="1:26" s="7" customFormat="1" ht="26.25" thickBot="1" x14ac:dyDescent="0.25">
      <c r="B5" s="50" t="s">
        <v>5</v>
      </c>
      <c r="C5" s="77"/>
      <c r="D5" s="78"/>
      <c r="E5" s="78"/>
      <c r="F5" s="77"/>
      <c r="G5" s="78"/>
      <c r="H5" s="77"/>
      <c r="I5" s="78"/>
      <c r="J5" s="78"/>
      <c r="K5" s="52" t="s">
        <v>65</v>
      </c>
      <c r="L5" s="52" t="s">
        <v>65</v>
      </c>
      <c r="M5" s="52" t="s">
        <v>66</v>
      </c>
      <c r="N5" s="78" t="s">
        <v>63</v>
      </c>
      <c r="O5" s="78" t="s">
        <v>22</v>
      </c>
      <c r="P5" s="77"/>
      <c r="Q5" s="77"/>
      <c r="R5" s="77"/>
      <c r="S5" s="77"/>
      <c r="T5" s="77"/>
      <c r="U5" s="77"/>
      <c r="V5" s="79"/>
    </row>
    <row r="6" spans="1:26" s="7" customFormat="1" ht="12.75" x14ac:dyDescent="0.2">
      <c r="B6" s="110" t="s">
        <v>6</v>
      </c>
      <c r="C6" s="54"/>
      <c r="D6" s="55"/>
      <c r="E6" s="54"/>
      <c r="F6" s="54"/>
      <c r="G6" s="56"/>
      <c r="H6" s="56"/>
      <c r="I6" s="56"/>
      <c r="J6" s="56"/>
      <c r="K6" s="57" t="s">
        <v>23</v>
      </c>
      <c r="L6" s="58"/>
      <c r="M6" s="58"/>
      <c r="N6" s="56"/>
      <c r="O6" s="56"/>
      <c r="P6" s="56"/>
      <c r="Q6" s="56"/>
      <c r="R6" s="56"/>
      <c r="S6" s="56"/>
      <c r="T6" s="56"/>
      <c r="U6" s="56"/>
      <c r="V6" s="59"/>
    </row>
    <row r="7" spans="1:26" s="7" customFormat="1" ht="12.75" x14ac:dyDescent="0.2">
      <c r="B7" s="111"/>
      <c r="C7" s="60"/>
      <c r="D7" s="61"/>
      <c r="E7" s="62"/>
      <c r="F7" s="62"/>
      <c r="G7" s="62"/>
      <c r="H7" s="60"/>
      <c r="I7" s="60"/>
      <c r="J7" s="60"/>
      <c r="K7" s="63" t="s">
        <v>27</v>
      </c>
      <c r="L7" s="64"/>
      <c r="M7" s="64"/>
      <c r="N7" s="64"/>
      <c r="O7" s="60"/>
      <c r="P7" s="60"/>
      <c r="Q7" s="60"/>
      <c r="R7" s="60"/>
      <c r="S7" s="60"/>
      <c r="T7" s="60"/>
      <c r="U7" s="60"/>
      <c r="V7" s="65"/>
    </row>
    <row r="8" spans="1:26" s="7" customFormat="1" ht="13.5" thickBot="1" x14ac:dyDescent="0.25">
      <c r="B8" s="112"/>
      <c r="C8" s="66"/>
      <c r="D8" s="67"/>
      <c r="E8" s="67"/>
      <c r="F8" s="68"/>
      <c r="G8" s="66"/>
      <c r="H8" s="66"/>
      <c r="I8" s="66"/>
      <c r="J8" s="66"/>
      <c r="K8" s="68" t="s">
        <v>7</v>
      </c>
      <c r="L8" s="66"/>
      <c r="M8" s="67"/>
      <c r="N8" s="66"/>
      <c r="O8" s="69" t="s">
        <v>38</v>
      </c>
      <c r="P8" s="69"/>
      <c r="Q8" s="66"/>
      <c r="R8" s="68" t="s">
        <v>39</v>
      </c>
      <c r="S8" s="66"/>
      <c r="T8" s="66"/>
      <c r="U8" s="66"/>
      <c r="V8" s="70"/>
    </row>
    <row r="9" spans="1:26" s="7" customFormat="1" ht="12.75" x14ac:dyDescent="0.2">
      <c r="B9" s="101" t="s">
        <v>8</v>
      </c>
      <c r="C9" s="71"/>
      <c r="D9" s="56"/>
      <c r="E9" s="56"/>
      <c r="F9" s="56"/>
      <c r="G9" s="56"/>
      <c r="H9" s="56"/>
      <c r="I9" s="56"/>
      <c r="J9" s="56"/>
      <c r="K9" s="56"/>
      <c r="L9" s="56"/>
      <c r="M9" s="72" t="s">
        <v>9</v>
      </c>
      <c r="N9" s="72"/>
      <c r="O9" s="73" t="s">
        <v>34</v>
      </c>
      <c r="P9" s="73" t="s">
        <v>33</v>
      </c>
      <c r="Q9" s="56"/>
      <c r="R9" s="56"/>
      <c r="S9" s="56"/>
      <c r="T9" s="56"/>
      <c r="U9" s="56"/>
      <c r="V9" s="59"/>
    </row>
    <row r="10" spans="1:26" s="7" customFormat="1" ht="12.75" x14ac:dyDescent="0.2">
      <c r="B10" s="102"/>
      <c r="C10" s="64"/>
      <c r="D10" s="74"/>
      <c r="E10" s="64"/>
      <c r="F10" s="74"/>
      <c r="G10" s="60"/>
      <c r="H10" s="60"/>
      <c r="I10" s="60"/>
      <c r="J10" s="60"/>
      <c r="K10" s="60"/>
      <c r="L10" s="60"/>
      <c r="M10" s="60"/>
      <c r="N10" s="74" t="s">
        <v>10</v>
      </c>
      <c r="O10" s="74" t="s">
        <v>11</v>
      </c>
      <c r="P10" s="60"/>
      <c r="Q10" s="74" t="s">
        <v>24</v>
      </c>
      <c r="R10" s="74" t="s">
        <v>25</v>
      </c>
      <c r="S10" s="60"/>
      <c r="T10" s="60"/>
      <c r="U10" s="60"/>
      <c r="V10" s="65"/>
    </row>
    <row r="11" spans="1:26" s="7" customFormat="1" ht="13.5" thickBot="1" x14ac:dyDescent="0.25">
      <c r="B11" s="103"/>
      <c r="C11" s="67"/>
      <c r="D11" s="75"/>
      <c r="E11" s="75"/>
      <c r="F11" s="75"/>
      <c r="G11" s="66"/>
      <c r="H11" s="66"/>
      <c r="I11" s="66"/>
      <c r="J11" s="66"/>
      <c r="K11" s="66"/>
      <c r="L11" s="66"/>
      <c r="M11" s="75"/>
      <c r="N11" s="75"/>
      <c r="O11" s="75"/>
      <c r="P11" s="66"/>
      <c r="Q11" s="66"/>
      <c r="R11" s="75"/>
      <c r="S11" s="76" t="s">
        <v>12</v>
      </c>
      <c r="T11" s="76" t="s">
        <v>13</v>
      </c>
      <c r="U11" s="66"/>
      <c r="V11" s="70"/>
    </row>
    <row r="12" spans="1:26" s="7" customFormat="1" ht="12.75" x14ac:dyDescent="0.2">
      <c r="C12" s="99" t="s">
        <v>58</v>
      </c>
      <c r="D12" s="99"/>
      <c r="E12" s="99"/>
      <c r="F12" s="99"/>
      <c r="G12" s="99"/>
      <c r="H12" s="99"/>
      <c r="I12" s="99"/>
      <c r="J12" s="99"/>
      <c r="R12" s="80" t="s">
        <v>62</v>
      </c>
    </row>
    <row r="13" spans="1:26" s="7" customFormat="1" ht="22.5" customHeight="1" x14ac:dyDescent="0.2">
      <c r="C13" s="119" t="s">
        <v>61</v>
      </c>
      <c r="D13" s="119"/>
      <c r="E13" s="119"/>
      <c r="F13" s="119"/>
      <c r="G13" s="119"/>
      <c r="H13" s="119"/>
      <c r="I13" s="119"/>
      <c r="J13" s="119"/>
    </row>
    <row r="14" spans="1:26" s="15" customFormat="1" x14ac:dyDescent="0.25">
      <c r="A14" t="s">
        <v>73</v>
      </c>
      <c r="B14" s="16"/>
      <c r="C14" s="17" t="s">
        <v>1</v>
      </c>
      <c r="D14" s="18" t="s">
        <v>2</v>
      </c>
      <c r="E14" s="19" t="s">
        <v>3</v>
      </c>
      <c r="F14" s="19" t="s">
        <v>4</v>
      </c>
      <c r="G14" s="20" t="s">
        <v>14</v>
      </c>
      <c r="H14" s="21" t="s">
        <v>15</v>
      </c>
      <c r="I14" s="19" t="s">
        <v>16</v>
      </c>
      <c r="J14" s="20" t="s">
        <v>17</v>
      </c>
      <c r="K14" s="21" t="s">
        <v>18</v>
      </c>
      <c r="L14" s="19" t="s">
        <v>19</v>
      </c>
      <c r="M14" s="20" t="s">
        <v>20</v>
      </c>
      <c r="N14" s="44" t="s">
        <v>21</v>
      </c>
      <c r="O14" s="45" t="s">
        <v>29</v>
      </c>
      <c r="P14" s="45" t="s">
        <v>30</v>
      </c>
      <c r="Q14" s="46" t="s">
        <v>31</v>
      </c>
      <c r="R14" s="22" t="s">
        <v>42</v>
      </c>
      <c r="S14" s="22" t="s">
        <v>43</v>
      </c>
      <c r="T14" s="22" t="s">
        <v>44</v>
      </c>
      <c r="U14" s="22" t="s">
        <v>45</v>
      </c>
      <c r="V14" s="22" t="s">
        <v>46</v>
      </c>
      <c r="W14" s="47" t="s">
        <v>47</v>
      </c>
      <c r="X14" s="47" t="s">
        <v>48</v>
      </c>
      <c r="Y14" s="47" t="s">
        <v>49</v>
      </c>
      <c r="Z14" s="47" t="s">
        <v>50</v>
      </c>
    </row>
    <row r="15" spans="1:26" x14ac:dyDescent="0.25">
      <c r="A15" t="s">
        <v>67</v>
      </c>
      <c r="B15" t="s">
        <v>53</v>
      </c>
      <c r="C15" s="2">
        <v>2</v>
      </c>
      <c r="D15" s="2">
        <v>2</v>
      </c>
      <c r="E15" s="2">
        <v>2</v>
      </c>
      <c r="F15" s="2">
        <v>2</v>
      </c>
      <c r="G15" s="2">
        <v>2</v>
      </c>
      <c r="H15" s="2">
        <v>2</v>
      </c>
      <c r="I15" s="2">
        <v>2</v>
      </c>
      <c r="J15" s="2">
        <v>2</v>
      </c>
      <c r="K15" s="2">
        <v>4</v>
      </c>
      <c r="L15" s="2">
        <v>4</v>
      </c>
      <c r="M15" s="2">
        <v>4</v>
      </c>
      <c r="N15" s="2">
        <v>4</v>
      </c>
      <c r="O15" s="2">
        <v>4</v>
      </c>
      <c r="P15" s="2">
        <v>5</v>
      </c>
      <c r="Q15" s="2">
        <v>5</v>
      </c>
      <c r="R15" s="2">
        <v>5</v>
      </c>
      <c r="S15" s="2">
        <v>5</v>
      </c>
      <c r="T15" s="2">
        <v>5</v>
      </c>
      <c r="U15" s="2">
        <v>5</v>
      </c>
      <c r="V15" s="2">
        <v>4</v>
      </c>
    </row>
    <row r="16" spans="1:26" x14ac:dyDescent="0.25">
      <c r="A16" t="s">
        <v>68</v>
      </c>
      <c r="B16" t="s">
        <v>54</v>
      </c>
      <c r="C16" s="2">
        <v>0.75</v>
      </c>
      <c r="D16" s="2">
        <v>0.75</v>
      </c>
      <c r="E16" s="2">
        <v>0.75</v>
      </c>
      <c r="F16" s="2">
        <v>0.75</v>
      </c>
      <c r="G16" s="2">
        <v>0.75</v>
      </c>
      <c r="H16" s="2">
        <v>0.75</v>
      </c>
      <c r="I16" s="2">
        <v>0.75</v>
      </c>
      <c r="J16" s="2">
        <v>0.75</v>
      </c>
      <c r="K16" s="2">
        <v>1.5</v>
      </c>
      <c r="L16" s="2">
        <v>1.5</v>
      </c>
      <c r="M16" s="2">
        <v>1.5</v>
      </c>
      <c r="N16" s="2">
        <v>2</v>
      </c>
      <c r="O16" s="2">
        <v>2</v>
      </c>
      <c r="P16" s="2">
        <v>1.5</v>
      </c>
      <c r="Q16" s="2">
        <v>1.5</v>
      </c>
      <c r="R16" s="2">
        <v>1.5</v>
      </c>
      <c r="S16" s="2">
        <v>1.5</v>
      </c>
      <c r="T16" s="2">
        <v>1.5</v>
      </c>
      <c r="U16" s="2">
        <v>1.5</v>
      </c>
      <c r="V16" s="2">
        <v>1</v>
      </c>
    </row>
    <row r="17" spans="1:22" x14ac:dyDescent="0.25">
      <c r="A17" t="s">
        <v>68</v>
      </c>
      <c r="B17" t="s">
        <v>55</v>
      </c>
      <c r="C17" s="2">
        <v>0.5</v>
      </c>
      <c r="D17" s="2">
        <v>0.5</v>
      </c>
      <c r="E17" s="2">
        <v>0.5</v>
      </c>
      <c r="F17" s="2">
        <v>0.5</v>
      </c>
      <c r="G17" s="2">
        <v>0.5</v>
      </c>
      <c r="H17" s="2">
        <v>0.5</v>
      </c>
      <c r="I17" s="2">
        <v>0.5</v>
      </c>
      <c r="J17" s="2">
        <v>0.5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0.5</v>
      </c>
      <c r="Q17" s="2">
        <v>0.5</v>
      </c>
      <c r="R17" s="2">
        <v>0.5</v>
      </c>
      <c r="S17" s="2">
        <v>0.5</v>
      </c>
      <c r="T17" s="2">
        <v>0.5</v>
      </c>
      <c r="U17" s="2">
        <v>1</v>
      </c>
      <c r="V17" s="2">
        <v>0.5</v>
      </c>
    </row>
    <row r="18" spans="1:22" x14ac:dyDescent="0.25">
      <c r="A18" t="s">
        <v>68</v>
      </c>
      <c r="B18" t="s">
        <v>56</v>
      </c>
      <c r="C18" s="2">
        <v>0.25</v>
      </c>
      <c r="D18" s="2">
        <v>0.25</v>
      </c>
      <c r="E18" s="2">
        <v>0.25</v>
      </c>
      <c r="F18" s="2">
        <v>0.25</v>
      </c>
      <c r="G18" s="2">
        <v>0.25</v>
      </c>
      <c r="H18" s="2">
        <v>0.25</v>
      </c>
      <c r="I18" s="2">
        <v>0.25</v>
      </c>
      <c r="J18" s="2">
        <v>0.25</v>
      </c>
      <c r="K18" s="2">
        <v>3</v>
      </c>
      <c r="L18" s="2">
        <v>3</v>
      </c>
      <c r="M18" s="2">
        <v>3</v>
      </c>
      <c r="N18" s="2">
        <v>3</v>
      </c>
      <c r="O18" s="2">
        <v>3</v>
      </c>
      <c r="P18" s="2">
        <v>0.25</v>
      </c>
      <c r="Q18" s="2">
        <v>0.25</v>
      </c>
      <c r="R18" s="2">
        <v>0.25</v>
      </c>
      <c r="S18" s="2">
        <v>0.25</v>
      </c>
      <c r="T18" s="2">
        <v>0.25</v>
      </c>
      <c r="U18" s="2">
        <v>0.25</v>
      </c>
      <c r="V18" s="2">
        <v>0.25</v>
      </c>
    </row>
    <row r="19" spans="1:22" x14ac:dyDescent="0.25">
      <c r="A19" t="s">
        <v>68</v>
      </c>
      <c r="B19" t="s">
        <v>81</v>
      </c>
      <c r="C19" s="2"/>
      <c r="D19" s="2"/>
      <c r="E19" s="2"/>
      <c r="F19" s="2"/>
      <c r="G19" s="2"/>
      <c r="H19" s="2"/>
      <c r="I19" s="2"/>
      <c r="J19" s="2"/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1.95</v>
      </c>
      <c r="Q19" s="2">
        <v>1.95</v>
      </c>
      <c r="R19" s="2">
        <v>1.95</v>
      </c>
      <c r="S19" s="2">
        <v>1.95</v>
      </c>
      <c r="T19" s="2">
        <v>1.95</v>
      </c>
      <c r="U19" s="2">
        <v>1</v>
      </c>
      <c r="V19" s="2"/>
    </row>
    <row r="21" spans="1:22" x14ac:dyDescent="0.25">
      <c r="A21" t="s">
        <v>67</v>
      </c>
      <c r="B21" t="s">
        <v>87</v>
      </c>
      <c r="C21" s="82">
        <v>0.5</v>
      </c>
      <c r="D21" s="82">
        <v>0.5</v>
      </c>
      <c r="E21" s="82">
        <v>0.5</v>
      </c>
      <c r="F21" s="82">
        <v>0.5</v>
      </c>
      <c r="G21" s="82">
        <v>0.5</v>
      </c>
      <c r="H21" s="82">
        <v>0.5</v>
      </c>
      <c r="I21" s="82">
        <v>0.5</v>
      </c>
      <c r="J21" s="82">
        <v>0.5</v>
      </c>
      <c r="K21" s="82">
        <v>0.5</v>
      </c>
      <c r="L21" s="82">
        <v>0.5</v>
      </c>
      <c r="M21" s="82">
        <v>0.5</v>
      </c>
      <c r="N21" s="82">
        <v>1</v>
      </c>
      <c r="O21" s="82">
        <v>1</v>
      </c>
      <c r="P21" s="82">
        <v>1</v>
      </c>
      <c r="Q21" s="82">
        <v>1</v>
      </c>
      <c r="R21" s="82">
        <v>1</v>
      </c>
      <c r="S21" s="82">
        <v>1</v>
      </c>
      <c r="T21" s="82">
        <v>1</v>
      </c>
      <c r="U21" s="82">
        <v>1</v>
      </c>
      <c r="V21" s="82">
        <v>1</v>
      </c>
    </row>
    <row r="22" spans="1:22" x14ac:dyDescent="0.25">
      <c r="A22" t="s">
        <v>67</v>
      </c>
      <c r="B22" t="s">
        <v>60</v>
      </c>
      <c r="C22" s="2">
        <v>0.5</v>
      </c>
      <c r="D22" s="2">
        <v>0.5</v>
      </c>
      <c r="E22" s="2">
        <v>0.5</v>
      </c>
      <c r="F22" s="2">
        <v>3.5</v>
      </c>
      <c r="G22" s="2">
        <v>3.5</v>
      </c>
      <c r="H22" s="2">
        <v>3.5</v>
      </c>
      <c r="I22" s="2">
        <v>3.5</v>
      </c>
      <c r="J22" s="2">
        <v>3.5</v>
      </c>
      <c r="K22" s="2">
        <v>6</v>
      </c>
      <c r="L22" s="2">
        <v>6</v>
      </c>
      <c r="M22" s="2">
        <v>6</v>
      </c>
      <c r="N22" s="2">
        <v>6</v>
      </c>
      <c r="O22" s="2">
        <v>6</v>
      </c>
      <c r="P22" s="2">
        <v>7</v>
      </c>
      <c r="Q22" s="2">
        <v>7</v>
      </c>
      <c r="R22" s="2">
        <v>7</v>
      </c>
      <c r="S22" s="2">
        <v>7</v>
      </c>
      <c r="T22" s="2">
        <v>7</v>
      </c>
      <c r="U22" s="2">
        <v>7</v>
      </c>
      <c r="V22" s="2">
        <v>7</v>
      </c>
    </row>
    <row r="23" spans="1:22" x14ac:dyDescent="0.25">
      <c r="A23" t="s">
        <v>67</v>
      </c>
      <c r="B23" t="s">
        <v>59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0.5</v>
      </c>
    </row>
    <row r="24" spans="1:22" x14ac:dyDescent="0.25">
      <c r="A24" t="s">
        <v>67</v>
      </c>
      <c r="B24" t="s">
        <v>57</v>
      </c>
      <c r="C24" s="2">
        <v>0.5</v>
      </c>
      <c r="D24" s="2">
        <v>0.5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</row>
    <row r="25" spans="1:22" x14ac:dyDescent="0.25">
      <c r="A25" t="s">
        <v>67</v>
      </c>
      <c r="B25" t="s">
        <v>64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</row>
    <row r="26" spans="1:22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25">
      <c r="A27" t="s">
        <v>74</v>
      </c>
      <c r="B27" t="s">
        <v>69</v>
      </c>
      <c r="H27" s="2">
        <v>0.5</v>
      </c>
      <c r="I27" s="2">
        <v>1</v>
      </c>
      <c r="J27" s="2">
        <v>2</v>
      </c>
      <c r="K27" s="2">
        <v>2</v>
      </c>
      <c r="L27" s="2">
        <v>0.5</v>
      </c>
    </row>
    <row r="28" spans="1:22" x14ac:dyDescent="0.25">
      <c r="H28" s="2"/>
      <c r="I28" s="2"/>
      <c r="J28" s="2"/>
      <c r="K28" s="2"/>
      <c r="L28" s="2"/>
    </row>
    <row r="29" spans="1:22" x14ac:dyDescent="0.25">
      <c r="A29" t="s">
        <v>75</v>
      </c>
      <c r="B29" t="s">
        <v>76</v>
      </c>
      <c r="H29" s="2">
        <v>1.1000000000000001</v>
      </c>
      <c r="I29" s="2">
        <v>1</v>
      </c>
      <c r="J29" s="2">
        <v>1.1000000000000001</v>
      </c>
      <c r="K29" s="2">
        <v>1.5</v>
      </c>
      <c r="L29" s="2">
        <v>1.4</v>
      </c>
      <c r="M29" s="2">
        <v>1.7</v>
      </c>
      <c r="N29" s="2">
        <v>1.7</v>
      </c>
      <c r="O29" s="2">
        <v>1.2</v>
      </c>
      <c r="P29" s="2">
        <v>1.8</v>
      </c>
      <c r="Q29" s="2">
        <v>2.2000000000000002</v>
      </c>
      <c r="R29" s="2">
        <v>1.4</v>
      </c>
      <c r="S29" s="2">
        <v>1.1000000000000001</v>
      </c>
      <c r="T29" s="2">
        <v>0.5</v>
      </c>
    </row>
    <row r="30" spans="1:22" x14ac:dyDescent="0.25"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2" spans="1:22" x14ac:dyDescent="0.25">
      <c r="B32" t="s">
        <v>78</v>
      </c>
      <c r="C32" s="3">
        <f>SUM(C15:C18)</f>
        <v>3.5</v>
      </c>
      <c r="D32" s="3">
        <f>SUM(D15:D18)</f>
        <v>3.5</v>
      </c>
      <c r="E32" s="3">
        <f>SUM(E15:E18)</f>
        <v>3.5</v>
      </c>
      <c r="F32" s="3">
        <f>SUM(F15:F18)</f>
        <v>3.5</v>
      </c>
      <c r="G32" s="3">
        <f>SUM(G15:G18)</f>
        <v>3.5</v>
      </c>
      <c r="H32" s="3">
        <f t="shared" ref="H32:K32" si="0">SUM(H15:H18)</f>
        <v>3.5</v>
      </c>
      <c r="I32" s="3">
        <f t="shared" si="0"/>
        <v>3.5</v>
      </c>
      <c r="J32" s="3">
        <f t="shared" si="0"/>
        <v>3.5</v>
      </c>
      <c r="K32" s="3">
        <f t="shared" si="0"/>
        <v>9.5</v>
      </c>
      <c r="L32" s="3">
        <f t="shared" ref="L32:U32" si="1">SUM(L15:L18)</f>
        <v>9.5</v>
      </c>
      <c r="M32" s="3">
        <f t="shared" si="1"/>
        <v>9.5</v>
      </c>
      <c r="N32" s="3">
        <f t="shared" si="1"/>
        <v>10</v>
      </c>
      <c r="O32" s="3">
        <f t="shared" si="1"/>
        <v>10</v>
      </c>
      <c r="P32" s="3">
        <f t="shared" ref="P32" si="2">SUM(P15:P18)</f>
        <v>7.25</v>
      </c>
      <c r="Q32" s="3">
        <f t="shared" si="1"/>
        <v>7.25</v>
      </c>
      <c r="R32" s="3">
        <f t="shared" si="1"/>
        <v>7.25</v>
      </c>
      <c r="S32" s="3">
        <f t="shared" si="1"/>
        <v>7.25</v>
      </c>
      <c r="T32" s="3">
        <f t="shared" si="1"/>
        <v>7.25</v>
      </c>
      <c r="U32" s="3">
        <f t="shared" si="1"/>
        <v>7.75</v>
      </c>
      <c r="V32" s="3">
        <f>SUM(V15:V18)</f>
        <v>5.75</v>
      </c>
    </row>
    <row r="33" spans="1:26" x14ac:dyDescent="0.25">
      <c r="B33" t="s">
        <v>79</v>
      </c>
      <c r="C33" s="3">
        <f>SUM(C21:C25)</f>
        <v>3.5</v>
      </c>
      <c r="D33" s="3">
        <f t="shared" ref="D33:V33" si="3">SUM(D21:D25)</f>
        <v>3.5</v>
      </c>
      <c r="E33" s="3">
        <f t="shared" si="3"/>
        <v>4</v>
      </c>
      <c r="F33" s="3">
        <f t="shared" si="3"/>
        <v>7</v>
      </c>
      <c r="G33" s="3">
        <f t="shared" si="3"/>
        <v>7</v>
      </c>
      <c r="H33" s="3">
        <f t="shared" si="3"/>
        <v>7</v>
      </c>
      <c r="I33" s="3">
        <f t="shared" si="3"/>
        <v>7</v>
      </c>
      <c r="J33" s="3">
        <f t="shared" si="3"/>
        <v>7</v>
      </c>
      <c r="K33" s="3">
        <f t="shared" si="3"/>
        <v>9.5</v>
      </c>
      <c r="L33" s="3">
        <f t="shared" si="3"/>
        <v>9.5</v>
      </c>
      <c r="M33" s="3">
        <f t="shared" si="3"/>
        <v>9.5</v>
      </c>
      <c r="N33" s="3">
        <f t="shared" si="3"/>
        <v>10</v>
      </c>
      <c r="O33" s="3">
        <f t="shared" si="3"/>
        <v>10</v>
      </c>
      <c r="P33" s="3">
        <f t="shared" si="3"/>
        <v>11</v>
      </c>
      <c r="Q33" s="3">
        <f t="shared" si="3"/>
        <v>11</v>
      </c>
      <c r="R33" s="3">
        <f t="shared" si="3"/>
        <v>11</v>
      </c>
      <c r="S33" s="3">
        <f t="shared" si="3"/>
        <v>11</v>
      </c>
      <c r="T33" s="3">
        <f t="shared" si="3"/>
        <v>11</v>
      </c>
      <c r="U33" s="3">
        <f t="shared" si="3"/>
        <v>11</v>
      </c>
      <c r="V33" s="3">
        <f t="shared" si="3"/>
        <v>10.5</v>
      </c>
    </row>
    <row r="34" spans="1:26" x14ac:dyDescent="0.25">
      <c r="B34" t="s">
        <v>72</v>
      </c>
      <c r="C34" s="3">
        <f>C27</f>
        <v>0</v>
      </c>
      <c r="D34" s="3">
        <f t="shared" ref="D34:V34" si="4">D27</f>
        <v>0</v>
      </c>
      <c r="E34" s="3">
        <f t="shared" si="4"/>
        <v>0</v>
      </c>
      <c r="F34" s="3">
        <f t="shared" si="4"/>
        <v>0</v>
      </c>
      <c r="G34" s="3">
        <f t="shared" si="4"/>
        <v>0</v>
      </c>
      <c r="H34" s="3">
        <f t="shared" si="4"/>
        <v>0.5</v>
      </c>
      <c r="I34" s="3">
        <f t="shared" si="4"/>
        <v>1</v>
      </c>
      <c r="J34" s="3">
        <f t="shared" si="4"/>
        <v>2</v>
      </c>
      <c r="K34" s="3">
        <f t="shared" si="4"/>
        <v>2</v>
      </c>
      <c r="L34" s="3">
        <f t="shared" si="4"/>
        <v>0.5</v>
      </c>
      <c r="M34" s="3">
        <f t="shared" si="4"/>
        <v>0</v>
      </c>
      <c r="N34" s="3">
        <f t="shared" si="4"/>
        <v>0</v>
      </c>
      <c r="O34" s="3">
        <f t="shared" si="4"/>
        <v>0</v>
      </c>
      <c r="P34" s="3">
        <f t="shared" si="4"/>
        <v>0</v>
      </c>
      <c r="Q34" s="3">
        <f t="shared" si="4"/>
        <v>0</v>
      </c>
      <c r="R34" s="3">
        <f t="shared" si="4"/>
        <v>0</v>
      </c>
      <c r="S34" s="3">
        <f t="shared" si="4"/>
        <v>0</v>
      </c>
      <c r="T34" s="3">
        <f t="shared" si="4"/>
        <v>0</v>
      </c>
      <c r="U34" s="3">
        <f t="shared" si="4"/>
        <v>0</v>
      </c>
      <c r="V34" s="3">
        <f t="shared" si="4"/>
        <v>0</v>
      </c>
    </row>
    <row r="35" spans="1:26" x14ac:dyDescent="0.25">
      <c r="B35" t="s">
        <v>77</v>
      </c>
      <c r="C35" s="2">
        <f>C29</f>
        <v>0</v>
      </c>
      <c r="D35" s="2">
        <f t="shared" ref="D35:V35" si="5">D29</f>
        <v>0</v>
      </c>
      <c r="E35" s="2">
        <f t="shared" si="5"/>
        <v>0</v>
      </c>
      <c r="F35" s="2">
        <f t="shared" si="5"/>
        <v>0</v>
      </c>
      <c r="G35" s="2">
        <f t="shared" si="5"/>
        <v>0</v>
      </c>
      <c r="H35" s="2">
        <f t="shared" si="5"/>
        <v>1.1000000000000001</v>
      </c>
      <c r="I35" s="2">
        <f t="shared" si="5"/>
        <v>1</v>
      </c>
      <c r="J35" s="2">
        <f t="shared" si="5"/>
        <v>1.1000000000000001</v>
      </c>
      <c r="K35" s="2">
        <f t="shared" si="5"/>
        <v>1.5</v>
      </c>
      <c r="L35" s="2">
        <f t="shared" si="5"/>
        <v>1.4</v>
      </c>
      <c r="M35" s="2">
        <f t="shared" si="5"/>
        <v>1.7</v>
      </c>
      <c r="N35" s="2">
        <f t="shared" si="5"/>
        <v>1.7</v>
      </c>
      <c r="O35" s="2">
        <f t="shared" si="5"/>
        <v>1.2</v>
      </c>
      <c r="P35" s="2">
        <f t="shared" si="5"/>
        <v>1.8</v>
      </c>
      <c r="Q35" s="2">
        <f t="shared" si="5"/>
        <v>2.2000000000000002</v>
      </c>
      <c r="R35" s="2">
        <f t="shared" si="5"/>
        <v>1.4</v>
      </c>
      <c r="S35" s="2">
        <f t="shared" si="5"/>
        <v>1.1000000000000001</v>
      </c>
      <c r="T35" s="2">
        <f t="shared" si="5"/>
        <v>0.5</v>
      </c>
      <c r="U35" s="2">
        <f t="shared" si="5"/>
        <v>0</v>
      </c>
      <c r="V35" s="2">
        <f t="shared" si="5"/>
        <v>0</v>
      </c>
    </row>
    <row r="36" spans="1:26" x14ac:dyDescent="0.25">
      <c r="B36" t="s">
        <v>82</v>
      </c>
      <c r="C36" s="2">
        <f>C19</f>
        <v>0</v>
      </c>
      <c r="D36" s="2">
        <f t="shared" ref="D36:V36" si="6">D19</f>
        <v>0</v>
      </c>
      <c r="E36" s="2">
        <f t="shared" si="6"/>
        <v>0</v>
      </c>
      <c r="F36" s="2">
        <f t="shared" si="6"/>
        <v>0</v>
      </c>
      <c r="G36" s="2">
        <f t="shared" si="6"/>
        <v>0</v>
      </c>
      <c r="H36" s="2">
        <f t="shared" si="6"/>
        <v>0</v>
      </c>
      <c r="I36" s="2">
        <f t="shared" si="6"/>
        <v>0</v>
      </c>
      <c r="J36" s="2">
        <f t="shared" si="6"/>
        <v>0</v>
      </c>
      <c r="K36" s="2">
        <f t="shared" si="6"/>
        <v>1</v>
      </c>
      <c r="L36" s="2">
        <f t="shared" si="6"/>
        <v>1</v>
      </c>
      <c r="M36" s="2">
        <f t="shared" si="6"/>
        <v>1</v>
      </c>
      <c r="N36" s="2">
        <f t="shared" si="6"/>
        <v>1</v>
      </c>
      <c r="O36" s="2">
        <f t="shared" si="6"/>
        <v>1</v>
      </c>
      <c r="P36" s="2">
        <f t="shared" si="6"/>
        <v>1.95</v>
      </c>
      <c r="Q36" s="2">
        <f t="shared" si="6"/>
        <v>1.95</v>
      </c>
      <c r="R36" s="2">
        <f t="shared" si="6"/>
        <v>1.95</v>
      </c>
      <c r="S36" s="2">
        <f t="shared" si="6"/>
        <v>1.95</v>
      </c>
      <c r="T36" s="2">
        <f t="shared" si="6"/>
        <v>1.95</v>
      </c>
      <c r="U36" s="2">
        <f t="shared" si="6"/>
        <v>1</v>
      </c>
      <c r="V36" s="2">
        <f t="shared" si="6"/>
        <v>0</v>
      </c>
    </row>
    <row r="37" spans="1:26" s="31" customFormat="1" x14ac:dyDescent="0.25">
      <c r="B37" s="31" t="s">
        <v>88</v>
      </c>
      <c r="C37" s="31">
        <f>SUM(C32:C36)</f>
        <v>7</v>
      </c>
      <c r="D37" s="31">
        <f t="shared" ref="D37:V37" si="7">SUM(D32:D36)</f>
        <v>7</v>
      </c>
      <c r="E37" s="31">
        <f t="shared" si="7"/>
        <v>7.5</v>
      </c>
      <c r="F37" s="31">
        <f t="shared" si="7"/>
        <v>10.5</v>
      </c>
      <c r="G37" s="31">
        <f t="shared" si="7"/>
        <v>10.5</v>
      </c>
      <c r="H37" s="31">
        <f t="shared" si="7"/>
        <v>12.1</v>
      </c>
      <c r="I37" s="31">
        <f t="shared" si="7"/>
        <v>12.5</v>
      </c>
      <c r="J37" s="31">
        <f t="shared" si="7"/>
        <v>13.6</v>
      </c>
      <c r="K37" s="31">
        <f t="shared" si="7"/>
        <v>23.5</v>
      </c>
      <c r="L37" s="31">
        <f t="shared" si="7"/>
        <v>21.9</v>
      </c>
      <c r="M37" s="31">
        <f t="shared" si="7"/>
        <v>21.7</v>
      </c>
      <c r="N37" s="31">
        <f t="shared" si="7"/>
        <v>22.7</v>
      </c>
      <c r="O37" s="31">
        <f t="shared" si="7"/>
        <v>22.2</v>
      </c>
      <c r="P37" s="31">
        <f t="shared" si="7"/>
        <v>22</v>
      </c>
      <c r="Q37" s="31">
        <f t="shared" si="7"/>
        <v>22.4</v>
      </c>
      <c r="R37" s="31">
        <f t="shared" si="7"/>
        <v>21.599999999999998</v>
      </c>
      <c r="S37" s="31">
        <f t="shared" si="7"/>
        <v>21.3</v>
      </c>
      <c r="T37" s="31">
        <f t="shared" si="7"/>
        <v>20.7</v>
      </c>
      <c r="U37" s="31">
        <f t="shared" si="7"/>
        <v>19.75</v>
      </c>
      <c r="V37" s="31">
        <f t="shared" si="7"/>
        <v>16.25</v>
      </c>
    </row>
    <row r="39" spans="1:26" s="15" customFormat="1" x14ac:dyDescent="0.25">
      <c r="A39" s="4" t="s">
        <v>70</v>
      </c>
      <c r="B39" s="16"/>
      <c r="C39" s="17" t="s">
        <v>1</v>
      </c>
      <c r="D39" s="18" t="s">
        <v>2</v>
      </c>
      <c r="E39" s="19" t="s">
        <v>3</v>
      </c>
      <c r="F39" s="19" t="s">
        <v>4</v>
      </c>
      <c r="G39" s="20" t="s">
        <v>14</v>
      </c>
      <c r="H39" s="21" t="s">
        <v>15</v>
      </c>
      <c r="I39" s="19" t="s">
        <v>16</v>
      </c>
      <c r="J39" s="20" t="s">
        <v>17</v>
      </c>
      <c r="K39" s="21" t="s">
        <v>18</v>
      </c>
      <c r="L39" s="19" t="s">
        <v>19</v>
      </c>
      <c r="M39" s="20" t="s">
        <v>20</v>
      </c>
      <c r="N39" s="44" t="s">
        <v>21</v>
      </c>
      <c r="O39" s="45" t="s">
        <v>29</v>
      </c>
      <c r="P39" s="45" t="s">
        <v>30</v>
      </c>
      <c r="Q39" s="46" t="s">
        <v>31</v>
      </c>
      <c r="R39" s="22" t="s">
        <v>42</v>
      </c>
      <c r="S39" s="22" t="s">
        <v>43</v>
      </c>
      <c r="T39" s="22" t="s">
        <v>44</v>
      </c>
      <c r="U39" s="22" t="s">
        <v>45</v>
      </c>
      <c r="V39" s="22" t="s">
        <v>46</v>
      </c>
      <c r="W39" s="47" t="s">
        <v>47</v>
      </c>
      <c r="X39" s="47" t="s">
        <v>48</v>
      </c>
      <c r="Y39" s="47" t="s">
        <v>49</v>
      </c>
      <c r="Z39" s="47" t="s">
        <v>50</v>
      </c>
    </row>
    <row r="40" spans="1:26" x14ac:dyDescent="0.25">
      <c r="B40" s="31" t="s">
        <v>83</v>
      </c>
      <c r="C40" s="32"/>
      <c r="D40" s="32"/>
      <c r="E40" s="32"/>
      <c r="F40" s="32"/>
      <c r="G40" s="32"/>
      <c r="H40" s="32">
        <v>663.67949999999996</v>
      </c>
      <c r="I40" s="32">
        <v>0</v>
      </c>
      <c r="J40" s="32">
        <v>0</v>
      </c>
      <c r="K40" s="32">
        <v>0</v>
      </c>
      <c r="L40" s="32">
        <v>0</v>
      </c>
      <c r="M40" s="32">
        <v>0</v>
      </c>
      <c r="N40" s="32">
        <v>0</v>
      </c>
      <c r="O40" s="32">
        <v>13300.899299999999</v>
      </c>
      <c r="P40" s="32">
        <v>0</v>
      </c>
      <c r="Q40" s="32">
        <v>0</v>
      </c>
      <c r="R40" s="32">
        <v>0</v>
      </c>
      <c r="S40" s="32">
        <v>0</v>
      </c>
      <c r="T40" s="32">
        <v>0</v>
      </c>
      <c r="U40" s="32">
        <v>0</v>
      </c>
      <c r="V40" s="32">
        <v>0</v>
      </c>
      <c r="W40" s="31"/>
      <c r="X40" s="31"/>
      <c r="Y40" s="31"/>
      <c r="Z40" s="31"/>
    </row>
    <row r="41" spans="1:26" x14ac:dyDescent="0.25">
      <c r="B41" s="31" t="s">
        <v>84</v>
      </c>
      <c r="C41" s="32"/>
      <c r="D41" s="32"/>
      <c r="E41" s="32"/>
      <c r="F41" s="32"/>
      <c r="G41" s="32"/>
      <c r="H41" s="32">
        <v>0</v>
      </c>
      <c r="I41" s="32">
        <v>0</v>
      </c>
      <c r="J41" s="32">
        <v>0</v>
      </c>
      <c r="K41" s="32">
        <v>13300.899299999999</v>
      </c>
      <c r="L41" s="32">
        <v>0</v>
      </c>
      <c r="M41" s="32">
        <v>0</v>
      </c>
      <c r="N41" s="32">
        <v>0</v>
      </c>
      <c r="O41" s="32">
        <v>13300.899299999999</v>
      </c>
      <c r="P41" s="32">
        <v>0</v>
      </c>
      <c r="Q41" s="32">
        <v>0</v>
      </c>
      <c r="R41" s="32">
        <v>11706.798299999999</v>
      </c>
      <c r="S41" s="32">
        <v>0</v>
      </c>
      <c r="T41" s="32">
        <v>0</v>
      </c>
      <c r="U41" s="32">
        <v>0</v>
      </c>
      <c r="V41" s="32">
        <v>0</v>
      </c>
      <c r="W41" s="31"/>
      <c r="X41" s="31"/>
      <c r="Y41" s="31"/>
      <c r="Z41" s="31"/>
    </row>
    <row r="42" spans="1:26" x14ac:dyDescent="0.25">
      <c r="B42" s="31" t="s">
        <v>85</v>
      </c>
      <c r="C42" s="32"/>
      <c r="D42" s="32"/>
      <c r="E42" s="32"/>
      <c r="F42" s="32"/>
      <c r="G42" s="32"/>
      <c r="H42" s="32">
        <v>442.45299999999997</v>
      </c>
      <c r="I42" s="32">
        <v>0</v>
      </c>
      <c r="J42" s="32">
        <v>0</v>
      </c>
      <c r="K42" s="32">
        <v>0</v>
      </c>
      <c r="L42" s="32">
        <v>0</v>
      </c>
      <c r="M42" s="32">
        <v>10836.393749999999</v>
      </c>
      <c r="N42" s="32">
        <v>12557.8323</v>
      </c>
      <c r="O42" s="32">
        <v>28937.167150000001</v>
      </c>
      <c r="P42" s="32">
        <v>12557.8323</v>
      </c>
      <c r="Q42" s="32">
        <v>14279.270850000001</v>
      </c>
      <c r="R42" s="32">
        <v>17485.043949999999</v>
      </c>
      <c r="S42" s="32">
        <v>9319.1398499999996</v>
      </c>
      <c r="T42" s="32">
        <v>18638.279699999999</v>
      </c>
      <c r="U42" s="32">
        <v>50546.868049999997</v>
      </c>
      <c r="V42" s="32">
        <v>22171.7644</v>
      </c>
      <c r="W42" s="31"/>
      <c r="X42" s="31"/>
      <c r="Y42" s="31"/>
      <c r="Z42" s="31"/>
    </row>
    <row r="43" spans="1:26" x14ac:dyDescent="0.25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6" x14ac:dyDescent="0.25">
      <c r="B44" t="s">
        <v>60</v>
      </c>
      <c r="C44" s="5"/>
      <c r="D44" s="5"/>
      <c r="E44" s="5"/>
      <c r="F44" s="5"/>
      <c r="G44" s="5"/>
      <c r="H44" s="32">
        <v>3000</v>
      </c>
      <c r="I44" s="32"/>
      <c r="J44" s="32"/>
      <c r="K44" s="32">
        <v>3000</v>
      </c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</row>
    <row r="45" spans="1:26" x14ac:dyDescent="0.25">
      <c r="B45" t="s">
        <v>59</v>
      </c>
      <c r="C45" s="5"/>
      <c r="D45" s="5"/>
      <c r="E45" s="5"/>
      <c r="F45" s="5"/>
      <c r="G45" s="5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</row>
    <row r="46" spans="1:26" x14ac:dyDescent="0.25">
      <c r="B46" t="s">
        <v>57</v>
      </c>
      <c r="C46" s="5"/>
      <c r="D46" s="5"/>
      <c r="E46" s="5"/>
      <c r="F46" s="5"/>
      <c r="G46" s="5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</row>
    <row r="47" spans="1:26" x14ac:dyDescent="0.25">
      <c r="B47" t="s">
        <v>64</v>
      </c>
      <c r="C47" s="5"/>
      <c r="D47" s="5"/>
      <c r="E47" s="5"/>
      <c r="F47" s="5"/>
      <c r="G47" s="5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</row>
    <row r="48" spans="1:26" x14ac:dyDescent="0.25">
      <c r="B48" t="s">
        <v>69</v>
      </c>
      <c r="C48" s="5"/>
      <c r="D48" s="5"/>
      <c r="E48" s="5"/>
      <c r="F48" s="5"/>
      <c r="G48" s="5"/>
      <c r="H48" s="32"/>
      <c r="I48" s="32">
        <v>500</v>
      </c>
      <c r="J48" s="32">
        <v>500</v>
      </c>
      <c r="K48" s="32">
        <v>1000</v>
      </c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</row>
    <row r="49" spans="2:22" x14ac:dyDescent="0.25">
      <c r="B49" t="s">
        <v>76</v>
      </c>
      <c r="C49" s="5"/>
      <c r="D49" s="5"/>
      <c r="E49" s="5"/>
      <c r="F49" s="5"/>
      <c r="G49" s="5"/>
      <c r="H49" s="32"/>
      <c r="I49" s="32"/>
      <c r="J49" s="32"/>
      <c r="K49" s="32"/>
      <c r="L49" s="32"/>
      <c r="M49" s="32"/>
      <c r="N49" s="32">
        <v>1500</v>
      </c>
      <c r="O49" s="32">
        <v>1500</v>
      </c>
      <c r="P49" s="32"/>
      <c r="Q49" s="32">
        <v>1500</v>
      </c>
      <c r="R49" s="32">
        <v>1500</v>
      </c>
      <c r="S49" s="32"/>
      <c r="T49" s="32"/>
      <c r="U49" s="32"/>
      <c r="V49" s="32"/>
    </row>
    <row r="50" spans="2:22" x14ac:dyDescent="0.25">
      <c r="B50" t="s">
        <v>81</v>
      </c>
      <c r="H50" s="32"/>
      <c r="I50" s="32"/>
      <c r="J50" s="32"/>
      <c r="K50" s="32"/>
      <c r="L50" s="32"/>
      <c r="M50" s="32"/>
      <c r="N50" s="32">
        <v>1500</v>
      </c>
      <c r="O50" s="32">
        <v>1500</v>
      </c>
      <c r="P50" s="32"/>
      <c r="Q50" s="32"/>
      <c r="R50" s="32"/>
      <c r="S50" s="32"/>
      <c r="T50" s="32">
        <v>6000</v>
      </c>
      <c r="U50" s="32">
        <v>6000</v>
      </c>
      <c r="V50" s="32"/>
    </row>
    <row r="51" spans="2:22" x14ac:dyDescent="0.25">
      <c r="B51" s="31" t="s">
        <v>86</v>
      </c>
      <c r="C51" s="81">
        <f>SUM(C40:C50)</f>
        <v>0</v>
      </c>
      <c r="D51" s="81">
        <f t="shared" ref="D51:V51" si="8">SUM(D40:D50)</f>
        <v>0</v>
      </c>
      <c r="E51" s="81">
        <f t="shared" si="8"/>
        <v>0</v>
      </c>
      <c r="F51" s="81">
        <f t="shared" si="8"/>
        <v>0</v>
      </c>
      <c r="G51" s="81">
        <f t="shared" si="8"/>
        <v>0</v>
      </c>
      <c r="H51" s="81">
        <f t="shared" si="8"/>
        <v>4106.1324999999997</v>
      </c>
      <c r="I51" s="81">
        <f t="shared" si="8"/>
        <v>500</v>
      </c>
      <c r="J51" s="81">
        <f t="shared" si="8"/>
        <v>500</v>
      </c>
      <c r="K51" s="81">
        <f t="shared" si="8"/>
        <v>17300.899299999997</v>
      </c>
      <c r="L51" s="81">
        <f t="shared" si="8"/>
        <v>0</v>
      </c>
      <c r="M51" s="81">
        <f t="shared" si="8"/>
        <v>10836.393749999999</v>
      </c>
      <c r="N51" s="81">
        <f t="shared" si="8"/>
        <v>15557.8323</v>
      </c>
      <c r="O51" s="81">
        <f t="shared" si="8"/>
        <v>58538.965750000003</v>
      </c>
      <c r="P51" s="81">
        <f t="shared" si="8"/>
        <v>12557.8323</v>
      </c>
      <c r="Q51" s="81">
        <f t="shared" si="8"/>
        <v>15779.270850000001</v>
      </c>
      <c r="R51" s="81">
        <f t="shared" si="8"/>
        <v>30691.842249999998</v>
      </c>
      <c r="S51" s="81">
        <f t="shared" si="8"/>
        <v>9319.1398499999996</v>
      </c>
      <c r="T51" s="81">
        <f t="shared" si="8"/>
        <v>24638.279699999999</v>
      </c>
      <c r="U51" s="81">
        <f t="shared" si="8"/>
        <v>56546.868049999997</v>
      </c>
      <c r="V51" s="81">
        <f t="shared" si="8"/>
        <v>22171.7644</v>
      </c>
    </row>
  </sheetData>
  <mergeCells count="8">
    <mergeCell ref="C13:J13"/>
    <mergeCell ref="C12:J12"/>
    <mergeCell ref="B9:B11"/>
    <mergeCell ref="O1:Z1"/>
    <mergeCell ref="O2:Z2"/>
    <mergeCell ref="B6:B8"/>
    <mergeCell ref="C1:N1"/>
    <mergeCell ref="C2:N2"/>
  </mergeCells>
  <pageMargins left="0.7" right="0.7" top="0.75" bottom="0.75" header="0.3" footer="0.3"/>
  <pageSetup paperSize="123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016B99333FBB49A43609D5C8C39F9A" ma:contentTypeVersion="3" ma:contentTypeDescription="Create a new document." ma:contentTypeScope="" ma:versionID="87c6a5d7aa082b5a9cfd1092747342eb">
  <xsd:schema xmlns:xsd="http://www.w3.org/2001/XMLSchema" xmlns:xs="http://www.w3.org/2001/XMLSchema" xmlns:p="http://schemas.microsoft.com/office/2006/metadata/properties" xmlns:ns2="3d1a699b-a452-440c-93e1-eca707155c96" targetNamespace="http://schemas.microsoft.com/office/2006/metadata/properties" ma:root="true" ma:fieldsID="964aabb354222fdd1abafabf7e925d2a" ns2:_="">
    <xsd:import namespace="3d1a699b-a452-440c-93e1-eca707155c96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1a699b-a452-440c-93e1-eca707155c9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1076452-B879-435B-9CB4-362D8A36D8A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5155F3D-3331-49AC-B93F-64F6CDDCE1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1a699b-a452-440c-93e1-eca707155c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80CB3A0-7C5B-4FD0-AAA3-D7BAFC1D31C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 20</vt:lpstr>
      <vt:lpstr>Mar 21</vt:lpstr>
    </vt:vector>
  </TitlesOfParts>
  <Company>HPES ACES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Zwick, David J. (GSFC-450.S)[Exelis, Inc.]</dc:creator>
  <cp:lastModifiedBy>David Zwick</cp:lastModifiedBy>
  <cp:lastPrinted>2019-07-11T15:29:56Z</cp:lastPrinted>
  <dcterms:created xsi:type="dcterms:W3CDTF">2018-07-23T00:28:16Z</dcterms:created>
  <dcterms:modified xsi:type="dcterms:W3CDTF">2024-02-07T14:25:04Z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0x010100FA016B99333FBB49A43609D5C8C39F9A</vt:lpwstr>
  </property>
</Properties>
</file>