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dcam\data\system_simulator\"/>
    </mc:Choice>
  </mc:AlternateContent>
  <xr:revisionPtr revIDLastSave="0" documentId="13_ncr:1_{84446AEC-4784-4B64-AC7C-E0E2204CC072}" xr6:coauthVersionLast="44" xr6:coauthVersionMax="44" xr10:uidLastSave="{00000000-0000-0000-0000-000000000000}"/>
  <bookViews>
    <workbookView xWindow="-120" yWindow="-120" windowWidth="24240" windowHeight="17640" activeTab="1" xr2:uid="{B85438DD-3271-470F-A4C3-0D9AD127B5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2" l="1"/>
  <c r="T14" i="2"/>
  <c r="T15" i="2"/>
  <c r="T16" i="2"/>
  <c r="T17" i="2"/>
  <c r="T18" i="2"/>
  <c r="T19" i="2"/>
  <c r="U19" i="2"/>
  <c r="T20" i="2"/>
  <c r="U20" i="2"/>
  <c r="T21" i="2"/>
  <c r="U21" i="2"/>
  <c r="T22" i="2"/>
  <c r="U22" i="2"/>
  <c r="T23" i="2"/>
  <c r="U23" i="2"/>
  <c r="T24" i="2"/>
  <c r="T25" i="2"/>
  <c r="T12" i="2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U18" i="2" s="1"/>
  <c r="S19" i="2"/>
  <c r="S20" i="2"/>
  <c r="S21" i="2"/>
  <c r="S22" i="2"/>
  <c r="S23" i="2"/>
  <c r="S24" i="2"/>
  <c r="U24" i="2" s="1"/>
  <c r="S25" i="2"/>
  <c r="U25" i="2" s="1"/>
  <c r="S11" i="2"/>
  <c r="D3" i="1"/>
  <c r="C28" i="1"/>
</calcChain>
</file>

<file path=xl/sharedStrings.xml><?xml version="1.0" encoding="utf-8"?>
<sst xmlns="http://schemas.openxmlformats.org/spreadsheetml/2006/main" count="96" uniqueCount="19">
  <si>
    <t>SNR</t>
  </si>
  <si>
    <t>bits/s/Hz</t>
  </si>
  <si>
    <t>4x4</t>
  </si>
  <si>
    <t>1x1</t>
  </si>
  <si>
    <t>8x8</t>
  </si>
  <si>
    <t xml:space="preserve"> 'QPSK'</t>
  </si>
  <si>
    <t xml:space="preserve"> '16QAM'</t>
  </si>
  <si>
    <t xml:space="preserve"> '64QAM'</t>
  </si>
  <si>
    <t xml:space="preserve"> '256QAM'</t>
  </si>
  <si>
    <t>sinr</t>
  </si>
  <si>
    <t>bit/s/hz</t>
  </si>
  <si>
    <t>coding rate</t>
  </si>
  <si>
    <t>modulation</t>
  </si>
  <si>
    <t>cqi</t>
  </si>
  <si>
    <t>tech</t>
  </si>
  <si>
    <t>4G</t>
  </si>
  <si>
    <t>5G</t>
  </si>
  <si>
    <t>4x4 SNR</t>
  </si>
  <si>
    <t>SINR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</si>
</sst>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0" xfId="0" applyNumberFormat="1"/>
    <xf numFmtId="2" fontId="0" fillId="0" borderId="0" xfId="0" applyNumberForma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Sheet2!$P$11:$P$25</c:f>
              <c:numCache>
                <c:formatCode>General</c:formatCode>
                <c:ptCount val="15"/>
                <c:pt idx="0">
                  <c:v>-6.7</c:v>
                </c:pt>
                <c:pt idx="1">
                  <c:v>-4.7</c:v>
                </c:pt>
                <c:pt idx="2">
                  <c:v>-2.2999999999999998</c:v>
                </c:pt>
                <c:pt idx="3">
                  <c:v>0.2</c:v>
                </c:pt>
                <c:pt idx="4">
                  <c:v>2.4</c:v>
                </c:pt>
                <c:pt idx="5">
                  <c:v>4.3</c:v>
                </c:pt>
                <c:pt idx="6">
                  <c:v>5.9</c:v>
                </c:pt>
                <c:pt idx="7">
                  <c:v>8.1</c:v>
                </c:pt>
                <c:pt idx="8">
                  <c:v>10.3</c:v>
                </c:pt>
                <c:pt idx="9">
                  <c:v>11.7</c:v>
                </c:pt>
                <c:pt idx="10">
                  <c:v>14.1</c:v>
                </c:pt>
                <c:pt idx="11">
                  <c:v>16.3</c:v>
                </c:pt>
                <c:pt idx="12">
                  <c:v>18.7</c:v>
                </c:pt>
                <c:pt idx="13">
                  <c:v>21</c:v>
                </c:pt>
                <c:pt idx="14">
                  <c:v>22.7</c:v>
                </c:pt>
              </c:numCache>
            </c:numRef>
          </c:xVal>
          <c:yVal>
            <c:numRef>
              <c:f>Sheet2!$Q$11:$Q$25</c:f>
              <c:numCache>
                <c:formatCode>General</c:formatCode>
                <c:ptCount val="15"/>
                <c:pt idx="0">
                  <c:v>0.15229999999999999</c:v>
                </c:pt>
                <c:pt idx="1">
                  <c:v>0.377</c:v>
                </c:pt>
                <c:pt idx="2">
                  <c:v>0.877</c:v>
                </c:pt>
                <c:pt idx="3">
                  <c:v>1.4765999999999999</c:v>
                </c:pt>
                <c:pt idx="4">
                  <c:v>1.9140999999999999</c:v>
                </c:pt>
                <c:pt idx="5">
                  <c:v>2.4062999999999999</c:v>
                </c:pt>
                <c:pt idx="6">
                  <c:v>2.7305000000000001</c:v>
                </c:pt>
                <c:pt idx="7">
                  <c:v>3.3222999999999998</c:v>
                </c:pt>
                <c:pt idx="8">
                  <c:v>3.9022999999999999</c:v>
                </c:pt>
                <c:pt idx="9">
                  <c:v>4.5233999999999996</c:v>
                </c:pt>
                <c:pt idx="10">
                  <c:v>5.1151999999999997</c:v>
                </c:pt>
                <c:pt idx="11">
                  <c:v>5.5547000000000004</c:v>
                </c:pt>
                <c:pt idx="12">
                  <c:v>6.2266000000000004</c:v>
                </c:pt>
                <c:pt idx="13">
                  <c:v>6.9141000000000004</c:v>
                </c:pt>
                <c:pt idx="14">
                  <c:v>7.4062999999999999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8-49C4-94B6-0C18685C58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Sheet2!$P$11:$P$25</c:f>
              <c:numCache>
                <c:formatCode>General</c:formatCode>
                <c:ptCount val="15"/>
                <c:pt idx="0">
                  <c:v>-6.7</c:v>
                </c:pt>
                <c:pt idx="1">
                  <c:v>-4.7</c:v>
                </c:pt>
                <c:pt idx="2">
                  <c:v>-2.2999999999999998</c:v>
                </c:pt>
                <c:pt idx="3">
                  <c:v>0.2</c:v>
                </c:pt>
                <c:pt idx="4">
                  <c:v>2.4</c:v>
                </c:pt>
                <c:pt idx="5">
                  <c:v>4.3</c:v>
                </c:pt>
                <c:pt idx="6">
                  <c:v>5.9</c:v>
                </c:pt>
                <c:pt idx="7">
                  <c:v>8.1</c:v>
                </c:pt>
                <c:pt idx="8">
                  <c:v>10.3</c:v>
                </c:pt>
                <c:pt idx="9">
                  <c:v>11.7</c:v>
                </c:pt>
                <c:pt idx="10">
                  <c:v>14.1</c:v>
                </c:pt>
                <c:pt idx="11">
                  <c:v>16.3</c:v>
                </c:pt>
                <c:pt idx="12">
                  <c:v>18.7</c:v>
                </c:pt>
                <c:pt idx="13">
                  <c:v>21</c:v>
                </c:pt>
                <c:pt idx="14">
                  <c:v>22.7</c:v>
                </c:pt>
              </c:numCache>
            </c:numRef>
          </c:xVal>
          <c:yVal>
            <c:numRef>
              <c:f>Sheet2!$R$11:$R$25</c:f>
              <c:numCache>
                <c:formatCode>0.00</c:formatCode>
                <c:ptCount val="15"/>
                <c:pt idx="0">
                  <c:v>0.15229999999999999</c:v>
                </c:pt>
                <c:pt idx="1">
                  <c:v>1.02462033767173</c:v>
                </c:pt>
                <c:pt idx="2">
                  <c:v>2.2099654341939399</c:v>
                </c:pt>
                <c:pt idx="3">
                  <c:v>3.2</c:v>
                </c:pt>
                <c:pt idx="4">
                  <c:v>4</c:v>
                </c:pt>
                <c:pt idx="5">
                  <c:v>5.4115036333611899</c:v>
                </c:pt>
                <c:pt idx="6">
                  <c:v>6.2</c:v>
                </c:pt>
                <c:pt idx="7">
                  <c:v>8</c:v>
                </c:pt>
                <c:pt idx="8">
                  <c:v>9.5</c:v>
                </c:pt>
                <c:pt idx="9">
                  <c:v>11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8-49C4-94B6-0C18685C58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Sheet2!$P$11:$P$25</c:f>
              <c:numCache>
                <c:formatCode>General</c:formatCode>
                <c:ptCount val="15"/>
                <c:pt idx="0">
                  <c:v>-6.7</c:v>
                </c:pt>
                <c:pt idx="1">
                  <c:v>-4.7</c:v>
                </c:pt>
                <c:pt idx="2">
                  <c:v>-2.2999999999999998</c:v>
                </c:pt>
                <c:pt idx="3">
                  <c:v>0.2</c:v>
                </c:pt>
                <c:pt idx="4">
                  <c:v>2.4</c:v>
                </c:pt>
                <c:pt idx="5">
                  <c:v>4.3</c:v>
                </c:pt>
                <c:pt idx="6">
                  <c:v>5.9</c:v>
                </c:pt>
                <c:pt idx="7">
                  <c:v>8.1</c:v>
                </c:pt>
                <c:pt idx="8">
                  <c:v>10.3</c:v>
                </c:pt>
                <c:pt idx="9">
                  <c:v>11.7</c:v>
                </c:pt>
                <c:pt idx="10">
                  <c:v>14.1</c:v>
                </c:pt>
                <c:pt idx="11">
                  <c:v>16.3</c:v>
                </c:pt>
                <c:pt idx="12">
                  <c:v>18.7</c:v>
                </c:pt>
                <c:pt idx="13">
                  <c:v>21</c:v>
                </c:pt>
                <c:pt idx="14">
                  <c:v>22.7</c:v>
                </c:pt>
              </c:numCache>
            </c:numRef>
          </c:xVal>
          <c:yVal>
            <c:numRef>
              <c:f>Sheet2!$S$11:$S$25</c:f>
              <c:numCache>
                <c:formatCode>0.00</c:formatCode>
                <c:ptCount val="15"/>
                <c:pt idx="0">
                  <c:v>0.30459999999999998</c:v>
                </c:pt>
                <c:pt idx="1">
                  <c:v>2.04924067534346</c:v>
                </c:pt>
                <c:pt idx="2">
                  <c:v>4.4199308683878797</c:v>
                </c:pt>
                <c:pt idx="3">
                  <c:v>6.4</c:v>
                </c:pt>
                <c:pt idx="4">
                  <c:v>8</c:v>
                </c:pt>
                <c:pt idx="5">
                  <c:v>10.82300726672238</c:v>
                </c:pt>
                <c:pt idx="6">
                  <c:v>12.4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28</c:v>
                </c:pt>
                <c:pt idx="11">
                  <c:v>32</c:v>
                </c:pt>
                <c:pt idx="12">
                  <c:v>38</c:v>
                </c:pt>
                <c:pt idx="13">
                  <c:v>44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8-49C4-94B6-0C18685C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07224"/>
        <c:axId val="733607880"/>
      </c:scatterChart>
      <c:valAx>
        <c:axId val="73360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7880"/>
        <c:crosses val="autoZero"/>
        <c:crossBetween val="midCat"/>
      </c:valAx>
      <c:valAx>
        <c:axId val="7336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370010</xdr:colOff>
      <xdr:row>0</xdr:row>
      <xdr:rowOff>146538</xdr:rowOff>
    </xdr:from>
    <xdr:to>
      <xdr:col>11</xdr:col>
      <xdr:colOff>556846</xdr:colOff>
      <xdr:row>15</xdr:row>
      <xdr:rowOff>140677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7F199-3DD0-4606-9A5D-5ED5FE568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9F8-6721-499F-8074-46F5A69CAA5A}">
  <dimension ref="A1:E62"/>
  <sheetViews>
    <sheetView zoomScale="160" zoomScaleNormal="160" workbookViewId="0">
      <selection activeCell="D4" sqref="D4"/>
    </sheetView>
  </sheetViews>
  <sheetFormatPr defaultRowHeight="15" x14ac:dyDescent="0.25"/>
  <cols>
    <col min="7" max="7" width="16.42578125" customWidth="1"/>
    <col min="8" max="8" width="21" customWidth="1"/>
    <col min="9" max="9" width="14.85546875" customWidth="1"/>
  </cols>
  <sheetData>
    <row r="1" spans="1:4" x14ac:dyDescent="0.25">
      <c r="B1" t="s">
        <v>1</v>
      </c>
    </row>
    <row r="2" spans="1:4" x14ac:dyDescent="0.25">
      <c r="A2" t="s">
        <v>17</v>
      </c>
      <c r="B2" t="s">
        <v>2</v>
      </c>
      <c r="C2" t="s">
        <v>18</v>
      </c>
      <c r="D2" t="s">
        <v>2</v>
      </c>
    </row>
    <row r="3" spans="1:4" x14ac:dyDescent="0.25">
      <c r="A3" s="2">
        <v>-9.2393026941362901</v>
      </c>
      <c r="B3" s="2">
        <v>0.114429040268532</v>
      </c>
      <c r="C3" s="3">
        <v>-6.7</v>
      </c>
      <c r="D3">
        <f>FORECAST(C3,B3:B14,A3:A14)</f>
        <v>-2.0865282284139646</v>
      </c>
    </row>
    <row r="4" spans="1:4" x14ac:dyDescent="0.25">
      <c r="A4" s="2">
        <v>-5.5625990491283597</v>
      </c>
      <c r="B4" s="2">
        <v>1.02462033767173</v>
      </c>
      <c r="C4" s="3">
        <v>-4.7</v>
      </c>
    </row>
    <row r="5" spans="1:4" x14ac:dyDescent="0.25">
      <c r="A5" s="2">
        <v>-1.69572107765451</v>
      </c>
      <c r="B5" s="2">
        <v>2.2099654341939399</v>
      </c>
      <c r="C5" s="3">
        <v>-2.2999999999999998</v>
      </c>
    </row>
    <row r="6" spans="1:4" x14ac:dyDescent="0.25">
      <c r="A6" s="2">
        <v>1.03011093502377</v>
      </c>
      <c r="B6" s="2">
        <v>3.4897945601490701</v>
      </c>
      <c r="C6" s="3">
        <v>0.2</v>
      </c>
    </row>
    <row r="7" spans="1:4" x14ac:dyDescent="0.25">
      <c r="A7" s="2">
        <v>4.2630744849445303</v>
      </c>
      <c r="B7" s="2">
        <v>5.4115036333611899</v>
      </c>
      <c r="C7" s="3">
        <v>2.4</v>
      </c>
    </row>
    <row r="8" spans="1:4" x14ac:dyDescent="0.25">
      <c r="A8" s="2">
        <v>8.0665610142630708</v>
      </c>
      <c r="B8" s="2">
        <v>8.1586741039303394</v>
      </c>
      <c r="C8" s="3">
        <v>4.3</v>
      </c>
    </row>
    <row r="9" spans="1:4" x14ac:dyDescent="0.25">
      <c r="A9" s="2">
        <v>11.2361331220285</v>
      </c>
      <c r="B9" s="2">
        <v>11.6422085511894</v>
      </c>
      <c r="C9" s="3">
        <v>5.9</v>
      </c>
    </row>
    <row r="10" spans="1:4" x14ac:dyDescent="0.25">
      <c r="A10" s="2">
        <v>14.659270998415201</v>
      </c>
      <c r="B10" s="2">
        <v>15.4007512135467</v>
      </c>
      <c r="C10" s="3">
        <v>8.1</v>
      </c>
    </row>
    <row r="11" spans="1:4" x14ac:dyDescent="0.25">
      <c r="A11" s="2">
        <v>18.4627575277337</v>
      </c>
      <c r="B11" s="2">
        <v>19.525874440021401</v>
      </c>
      <c r="C11" s="3">
        <v>10.3</v>
      </c>
    </row>
    <row r="12" spans="1:4" x14ac:dyDescent="0.25">
      <c r="A12" s="2">
        <v>21.6957210776545</v>
      </c>
      <c r="B12" s="2">
        <v>23.468580888561601</v>
      </c>
      <c r="C12" s="3">
        <v>11.7</v>
      </c>
    </row>
    <row r="13" spans="1:4" x14ac:dyDescent="0.25">
      <c r="A13" s="2">
        <v>25.499207606972998</v>
      </c>
      <c r="B13" s="2">
        <v>29.1553839050625</v>
      </c>
      <c r="C13" s="3">
        <v>14.1</v>
      </c>
    </row>
    <row r="14" spans="1:4" x14ac:dyDescent="0.25">
      <c r="A14" s="2">
        <v>29.809825673534</v>
      </c>
      <c r="B14" s="2">
        <v>34.381704664095999</v>
      </c>
      <c r="C14" s="3">
        <v>16.3</v>
      </c>
    </row>
    <row r="15" spans="1:4" x14ac:dyDescent="0.25">
      <c r="C15" s="3">
        <v>18.7</v>
      </c>
    </row>
    <row r="16" spans="1:4" x14ac:dyDescent="0.25">
      <c r="C16" s="3">
        <v>21</v>
      </c>
    </row>
    <row r="17" spans="1:3" x14ac:dyDescent="0.25">
      <c r="C17" s="3">
        <v>22.7</v>
      </c>
    </row>
    <row r="26" spans="1:3" x14ac:dyDescent="0.25">
      <c r="B26" t="s">
        <v>1</v>
      </c>
    </row>
    <row r="27" spans="1:3" x14ac:dyDescent="0.25">
      <c r="A27" t="s">
        <v>0</v>
      </c>
      <c r="B27" t="s">
        <v>3</v>
      </c>
    </row>
    <row r="28" spans="1:3" x14ac:dyDescent="0.25">
      <c r="A28" s="2">
        <v>-9.0491283676703596</v>
      </c>
      <c r="B28" s="2">
        <v>2.2128771146078901E-2</v>
      </c>
      <c r="C28">
        <f>FORECAST(1,B28:B39,A28:A39)</f>
        <v>1.2637794034605949</v>
      </c>
    </row>
    <row r="29" spans="1:3" x14ac:dyDescent="0.25">
      <c r="A29" s="2">
        <v>-6.57686212361331</v>
      </c>
      <c r="B29" s="2">
        <v>0.20017802845958901</v>
      </c>
    </row>
    <row r="30" spans="1:3" x14ac:dyDescent="0.25">
      <c r="A30" s="2">
        <v>-3.3438985736925502</v>
      </c>
      <c r="B30" s="2">
        <v>0.28461676046436601</v>
      </c>
    </row>
    <row r="31" spans="1:3" x14ac:dyDescent="0.25">
      <c r="A31" s="2">
        <v>-0.49128367670364298</v>
      </c>
      <c r="B31" s="2">
        <v>0.55365603071406599</v>
      </c>
    </row>
    <row r="32" spans="1:3" x14ac:dyDescent="0.25">
      <c r="A32" s="2">
        <v>2.42472266244057</v>
      </c>
      <c r="B32" s="2">
        <v>1.0062767510638</v>
      </c>
    </row>
    <row r="33" spans="1:5" x14ac:dyDescent="0.25">
      <c r="A33" s="2">
        <v>5.5309033280507096</v>
      </c>
      <c r="B33" s="2">
        <v>1.6421877534721701</v>
      </c>
    </row>
    <row r="34" spans="1:5" x14ac:dyDescent="0.25">
      <c r="A34" s="2">
        <v>10.285261489698801</v>
      </c>
      <c r="B34" s="2">
        <v>2.4580406054631299</v>
      </c>
    </row>
    <row r="35" spans="1:5" x14ac:dyDescent="0.25">
      <c r="A35" s="2">
        <v>14.405705229793901</v>
      </c>
      <c r="B35" s="2">
        <v>3.9183939170836499</v>
      </c>
    </row>
    <row r="36" spans="1:5" x14ac:dyDescent="0.25">
      <c r="A36" s="2">
        <v>18.3359746434231</v>
      </c>
      <c r="B36" s="2">
        <v>5.1035934295851604</v>
      </c>
    </row>
    <row r="37" spans="1:5" x14ac:dyDescent="0.25">
      <c r="A37" s="2">
        <v>22.709984152139398</v>
      </c>
      <c r="B37" s="2">
        <v>6.4715008880625096</v>
      </c>
    </row>
    <row r="38" spans="1:5" x14ac:dyDescent="0.25">
      <c r="A38" s="2">
        <v>26.450079239302699</v>
      </c>
      <c r="B38" s="2">
        <v>7.7490006696864899</v>
      </c>
    </row>
    <row r="39" spans="1:5" x14ac:dyDescent="0.25">
      <c r="A39" s="2">
        <v>29.809825673534</v>
      </c>
      <c r="B39" s="2">
        <v>8.9355104383742692</v>
      </c>
    </row>
    <row r="46" spans="1:5" x14ac:dyDescent="0.25">
      <c r="B46" t="s">
        <v>1</v>
      </c>
    </row>
    <row r="47" spans="1:5" x14ac:dyDescent="0.25">
      <c r="A47" t="s">
        <v>0</v>
      </c>
      <c r="B47" t="s">
        <v>4</v>
      </c>
      <c r="E47" t="s">
        <v>1</v>
      </c>
    </row>
    <row r="48" spans="1:5" x14ac:dyDescent="0.25">
      <c r="A48" s="2">
        <v>-9.9351271407203203</v>
      </c>
      <c r="B48" s="2">
        <v>0.316759382195272</v>
      </c>
      <c r="D48" t="s">
        <v>0</v>
      </c>
      <c r="E48" t="s">
        <v>3</v>
      </c>
    </row>
    <row r="49" spans="1:5" x14ac:dyDescent="0.25">
      <c r="A49" s="2">
        <v>-7.46205946118552</v>
      </c>
      <c r="B49" s="2">
        <v>1.9558494815213401</v>
      </c>
      <c r="D49" s="2">
        <v>-10</v>
      </c>
      <c r="E49" s="2">
        <v>0.49734458244401403</v>
      </c>
    </row>
    <row r="50" spans="1:5" x14ac:dyDescent="0.25">
      <c r="A50" s="2">
        <v>-4.2738777499537797</v>
      </c>
      <c r="B50" s="2">
        <v>3.2364161946858299</v>
      </c>
      <c r="D50" s="2">
        <v>-7.3983630527218001</v>
      </c>
      <c r="E50" s="2">
        <v>0.50910909060354403</v>
      </c>
    </row>
    <row r="51" spans="1:5" x14ac:dyDescent="0.25">
      <c r="A51" s="2">
        <v>-1.2149375640745499</v>
      </c>
      <c r="B51" s="2">
        <v>5.4207912472059503</v>
      </c>
      <c r="D51" s="2">
        <v>-4.2760625871834099</v>
      </c>
      <c r="E51" s="2">
        <v>0.88498512630042103</v>
      </c>
    </row>
    <row r="52" spans="1:5" x14ac:dyDescent="0.25">
      <c r="A52" s="2">
        <v>0.99813448513470204</v>
      </c>
      <c r="B52" s="2">
        <v>7.2395842086687798</v>
      </c>
      <c r="D52" s="2">
        <v>-0.30823011377960202</v>
      </c>
      <c r="E52" s="2">
        <v>1.2646846271491301</v>
      </c>
    </row>
    <row r="53" spans="1:5" x14ac:dyDescent="0.25">
      <c r="A53" s="2">
        <v>3.2772558444395798</v>
      </c>
      <c r="B53" s="2">
        <v>10.1439471605519</v>
      </c>
      <c r="D53" s="2">
        <v>3.0093611872069301</v>
      </c>
      <c r="E53" s="2">
        <v>1.8223223139107101</v>
      </c>
    </row>
    <row r="54" spans="1:5" x14ac:dyDescent="0.25">
      <c r="A54" s="2">
        <v>6.2730038150619301</v>
      </c>
      <c r="B54" s="2">
        <v>14.317700542848</v>
      </c>
      <c r="D54" s="2">
        <v>7.7583570024033097</v>
      </c>
      <c r="E54" s="2">
        <v>2.9290684190181899</v>
      </c>
    </row>
    <row r="55" spans="1:5" x14ac:dyDescent="0.25">
      <c r="A55" s="2">
        <v>9.2057276348296604</v>
      </c>
      <c r="B55" s="2">
        <v>20.6617115678728</v>
      </c>
      <c r="D55" s="2">
        <v>12.637266600561301</v>
      </c>
      <c r="E55" s="2">
        <v>3.8555234365809299</v>
      </c>
    </row>
    <row r="56" spans="1:5" x14ac:dyDescent="0.25">
      <c r="A56" s="2">
        <v>12.2021478630611</v>
      </c>
      <c r="B56" s="2">
        <v>25.558982201979799</v>
      </c>
      <c r="D56" s="2">
        <v>17.321893749684801</v>
      </c>
      <c r="E56" s="2">
        <v>5.6854926807952699</v>
      </c>
    </row>
    <row r="57" spans="1:5" x14ac:dyDescent="0.25">
      <c r="A57" s="2">
        <v>15.0698307591468</v>
      </c>
      <c r="B57" s="2">
        <v>31.902699114300599</v>
      </c>
      <c r="D57" s="2">
        <v>22.851884842271499</v>
      </c>
      <c r="E57" s="2">
        <v>7.33840607720881</v>
      </c>
    </row>
    <row r="58" spans="1:5" x14ac:dyDescent="0.25">
      <c r="A58" s="2">
        <v>18.1329725550831</v>
      </c>
      <c r="B58" s="2">
        <v>38.609056990638798</v>
      </c>
      <c r="D58" s="2">
        <v>27.536007798188201</v>
      </c>
      <c r="E58" s="2">
        <v>8.6257373825649992</v>
      </c>
    </row>
    <row r="59" spans="1:5" x14ac:dyDescent="0.25">
      <c r="A59" s="2">
        <v>20.740491756440999</v>
      </c>
      <c r="B59" s="2">
        <v>44.951597452143602</v>
      </c>
      <c r="D59" s="2">
        <v>30.334112031730498</v>
      </c>
      <c r="E59" s="2">
        <v>10.0854187324582</v>
      </c>
    </row>
    <row r="60" spans="1:5" x14ac:dyDescent="0.25">
      <c r="A60" s="2">
        <v>23.3490193442126</v>
      </c>
      <c r="B60" s="2">
        <v>52.379413791364797</v>
      </c>
    </row>
    <row r="61" spans="1:5" x14ac:dyDescent="0.25">
      <c r="A61" s="2">
        <v>26.412329204551099</v>
      </c>
      <c r="B61" s="2">
        <v>59.266650980655697</v>
      </c>
    </row>
    <row r="62" spans="1:5" x14ac:dyDescent="0.25">
      <c r="A62" s="2">
        <v>29.933110367892901</v>
      </c>
      <c r="B62" s="2">
        <v>68.507378027260003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27A9-299B-4205-97A2-17C0FF4D79AC}">
  <dimension ref="A1:U33"/>
  <sheetViews>
    <sheetView tabSelected="1" topLeftCell="E1" zoomScale="130" zoomScaleNormal="130" workbookViewId="0">
      <selection activeCell="S31" sqref="S31"/>
    </sheetView>
  </sheetViews>
  <sheetFormatPr defaultRowHeight="15" x14ac:dyDescent="0.25"/>
  <cols>
    <col min="1" max="1" width="4.85546875" bestFit="1" customWidth="1"/>
    <col min="2" max="2" width="3.5703125" bestFit="1" customWidth="1"/>
    <col min="3" max="3" width="11.28515625" bestFit="1" customWidth="1"/>
    <col min="4" max="4" width="10.85546875" bestFit="1" customWidth="1"/>
    <col min="5" max="5" width="8" bestFit="1" customWidth="1"/>
    <col min="6" max="6" width="5.42578125" bestFit="1" customWidth="1"/>
  </cols>
  <sheetData>
    <row r="1" spans="1:21" x14ac:dyDescent="0.25">
      <c r="A1" s="3" t="s">
        <v>14</v>
      </c>
      <c r="B1" s="3" t="s">
        <v>13</v>
      </c>
      <c r="C1" s="3" t="s">
        <v>12</v>
      </c>
      <c r="D1" s="3" t="s">
        <v>11</v>
      </c>
      <c r="E1" s="3" t="s">
        <v>10</v>
      </c>
      <c r="F1" s="3" t="s">
        <v>9</v>
      </c>
      <c r="J1" t="s">
        <v>1</v>
      </c>
      <c r="M1" t="s">
        <v>1</v>
      </c>
    </row>
    <row r="2" spans="1:21" x14ac:dyDescent="0.25">
      <c r="A2" s="3" t="s">
        <v>15</v>
      </c>
      <c r="B2" s="3">
        <v>1</v>
      </c>
      <c r="C2" s="3" t="s">
        <v>5</v>
      </c>
      <c r="D2" s="3">
        <v>78</v>
      </c>
      <c r="E2" s="3">
        <v>0.15229999999999999</v>
      </c>
      <c r="F2" s="3">
        <v>-6.7</v>
      </c>
      <c r="I2" t="s">
        <v>0</v>
      </c>
      <c r="J2" t="s">
        <v>2</v>
      </c>
      <c r="L2" t="s">
        <v>0</v>
      </c>
      <c r="M2" t="s">
        <v>3</v>
      </c>
    </row>
    <row r="3" spans="1:21" x14ac:dyDescent="0.25">
      <c r="A3" s="3" t="s">
        <v>15</v>
      </c>
      <c r="B3" s="3">
        <v>2</v>
      </c>
      <c r="C3" s="3" t="s">
        <v>5</v>
      </c>
      <c r="D3" s="3">
        <v>120</v>
      </c>
      <c r="E3" s="3">
        <v>0.2344</v>
      </c>
      <c r="F3" s="3">
        <v>-4.7</v>
      </c>
      <c r="I3" s="2">
        <v>-9.2393026941362901</v>
      </c>
      <c r="J3" s="2">
        <v>0.114429040268532</v>
      </c>
      <c r="L3" s="2">
        <v>-9.0491283676703596</v>
      </c>
      <c r="M3" s="2">
        <v>2.2128771146078901E-2</v>
      </c>
    </row>
    <row r="4" spans="1:21" x14ac:dyDescent="0.25">
      <c r="A4" s="3" t="s">
        <v>15</v>
      </c>
      <c r="B4" s="3">
        <v>3</v>
      </c>
      <c r="C4" s="3" t="s">
        <v>5</v>
      </c>
      <c r="D4" s="3">
        <v>193</v>
      </c>
      <c r="E4" s="3">
        <v>0.377</v>
      </c>
      <c r="F4" s="3">
        <v>-2.2999999999999998</v>
      </c>
      <c r="I4" s="2">
        <v>-5.5625990491283597</v>
      </c>
      <c r="J4" s="2">
        <v>1.02462033767173</v>
      </c>
      <c r="L4" s="2">
        <v>-6.57686212361331</v>
      </c>
      <c r="M4" s="2">
        <v>0.20017802845958901</v>
      </c>
    </row>
    <row r="5" spans="1:21" x14ac:dyDescent="0.25">
      <c r="A5" s="3" t="s">
        <v>15</v>
      </c>
      <c r="B5" s="3">
        <v>4</v>
      </c>
      <c r="C5" s="3" t="s">
        <v>5</v>
      </c>
      <c r="D5" s="3">
        <v>308</v>
      </c>
      <c r="E5" s="3">
        <v>0.60160000000000002</v>
      </c>
      <c r="F5" s="3">
        <v>0.2</v>
      </c>
      <c r="I5" s="2">
        <v>-1.69572107765451</v>
      </c>
      <c r="J5" s="2">
        <v>2.2099654341939399</v>
      </c>
      <c r="L5" s="2">
        <v>-3.3438985736925502</v>
      </c>
      <c r="M5" s="2">
        <v>0.28461676046436601</v>
      </c>
    </row>
    <row r="6" spans="1:21" x14ac:dyDescent="0.25">
      <c r="A6" s="3" t="s">
        <v>15</v>
      </c>
      <c r="B6" s="3">
        <v>5</v>
      </c>
      <c r="C6" s="3" t="s">
        <v>5</v>
      </c>
      <c r="D6" s="3">
        <v>449</v>
      </c>
      <c r="E6" s="3">
        <v>0.877</v>
      </c>
      <c r="F6" s="3">
        <v>2.4</v>
      </c>
      <c r="I6" s="2">
        <v>1.03011093502377</v>
      </c>
      <c r="J6" s="2">
        <v>3.4897945601490701</v>
      </c>
      <c r="L6" s="2">
        <v>-0.49128367670364298</v>
      </c>
      <c r="M6" s="2">
        <v>0.55365603071406599</v>
      </c>
    </row>
    <row r="7" spans="1:21" x14ac:dyDescent="0.25">
      <c r="A7" s="3" t="s">
        <v>15</v>
      </c>
      <c r="B7" s="3">
        <v>6</v>
      </c>
      <c r="C7" s="3" t="s">
        <v>5</v>
      </c>
      <c r="D7" s="3">
        <v>602</v>
      </c>
      <c r="E7" s="3">
        <v>1.1758</v>
      </c>
      <c r="F7" s="3">
        <v>4.3</v>
      </c>
      <c r="I7" s="2">
        <v>4.2630744849445303</v>
      </c>
      <c r="J7" s="2">
        <v>5.4115036333611899</v>
      </c>
      <c r="L7" s="2">
        <v>2.42472266244057</v>
      </c>
      <c r="M7" s="2">
        <v>1.0062767510638</v>
      </c>
    </row>
    <row r="8" spans="1:21" x14ac:dyDescent="0.25">
      <c r="A8" s="3" t="s">
        <v>15</v>
      </c>
      <c r="B8" s="3">
        <v>7</v>
      </c>
      <c r="C8" s="3" t="s">
        <v>6</v>
      </c>
      <c r="D8" s="3">
        <v>378</v>
      </c>
      <c r="E8" s="3">
        <v>1.4765999999999999</v>
      </c>
      <c r="F8" s="3">
        <v>5.9</v>
      </c>
      <c r="I8" s="2">
        <v>8.0665610142630708</v>
      </c>
      <c r="J8" s="2">
        <v>8.1586741039303394</v>
      </c>
      <c r="L8" s="2">
        <v>5.5309033280507096</v>
      </c>
      <c r="M8" s="2">
        <v>1.6421877534721701</v>
      </c>
    </row>
    <row r="9" spans="1:21" x14ac:dyDescent="0.25">
      <c r="A9" s="3" t="s">
        <v>15</v>
      </c>
      <c r="B9" s="3">
        <v>8</v>
      </c>
      <c r="C9" s="3" t="s">
        <v>6</v>
      </c>
      <c r="D9" s="3">
        <v>490</v>
      </c>
      <c r="E9" s="3">
        <v>1.9140999999999999</v>
      </c>
      <c r="F9" s="3">
        <v>8.1</v>
      </c>
      <c r="I9" s="2">
        <v>11.2361331220285</v>
      </c>
      <c r="J9" s="2">
        <v>11.6422085511894</v>
      </c>
      <c r="L9" s="2">
        <v>10.285261489698801</v>
      </c>
      <c r="M9" s="2">
        <v>2.4580406054631299</v>
      </c>
    </row>
    <row r="10" spans="1:21" x14ac:dyDescent="0.25">
      <c r="A10" s="3" t="s">
        <v>15</v>
      </c>
      <c r="B10" s="3">
        <v>9</v>
      </c>
      <c r="C10" s="3" t="s">
        <v>6</v>
      </c>
      <c r="D10" s="3">
        <v>616</v>
      </c>
      <c r="E10" s="3">
        <v>2.4062999999999999</v>
      </c>
      <c r="F10" s="3">
        <v>10.3</v>
      </c>
      <c r="I10" s="2">
        <v>14.659270998415201</v>
      </c>
      <c r="J10" s="2">
        <v>15.4007512135467</v>
      </c>
      <c r="L10" s="2">
        <v>14.405705229793901</v>
      </c>
      <c r="M10" s="2">
        <v>3.9183939170836499</v>
      </c>
      <c r="P10" t="s">
        <v>0</v>
      </c>
      <c r="Q10" t="s">
        <v>3</v>
      </c>
      <c r="R10" t="s">
        <v>2</v>
      </c>
      <c r="S10" t="s">
        <v>4</v>
      </c>
    </row>
    <row r="11" spans="1:21" x14ac:dyDescent="0.25">
      <c r="A11" s="3" t="s">
        <v>15</v>
      </c>
      <c r="B11" s="3">
        <v>10</v>
      </c>
      <c r="C11" s="3" t="s">
        <v>7</v>
      </c>
      <c r="D11" s="3">
        <v>466</v>
      </c>
      <c r="E11" s="3">
        <v>2.7305000000000001</v>
      </c>
      <c r="F11" s="3">
        <v>11.7</v>
      </c>
      <c r="I11" s="2">
        <v>18.4627575277337</v>
      </c>
      <c r="J11" s="2">
        <v>19.525874440021401</v>
      </c>
      <c r="L11" s="2">
        <v>18.3359746434231</v>
      </c>
      <c r="M11" s="2">
        <v>5.1035934295851604</v>
      </c>
      <c r="P11" s="3">
        <v>-6.7</v>
      </c>
      <c r="Q11" s="3">
        <v>0.15229999999999999</v>
      </c>
      <c r="R11" s="6">
        <v>0.15229999999999999</v>
      </c>
      <c r="S11" s="6">
        <f>R11*2</f>
        <v>0.30459999999999998</v>
      </c>
    </row>
    <row r="12" spans="1:21" x14ac:dyDescent="0.25">
      <c r="A12" s="3" t="s">
        <v>15</v>
      </c>
      <c r="B12" s="3">
        <v>11</v>
      </c>
      <c r="C12" s="3" t="s">
        <v>7</v>
      </c>
      <c r="D12" s="3">
        <v>567</v>
      </c>
      <c r="E12" s="3">
        <v>3.3222999999999998</v>
      </c>
      <c r="F12" s="3">
        <v>14.1</v>
      </c>
      <c r="I12" s="2">
        <v>21.6957210776545</v>
      </c>
      <c r="J12" s="2">
        <v>23.468580888561601</v>
      </c>
      <c r="L12" s="2">
        <v>22.709984152139398</v>
      </c>
      <c r="M12" s="2">
        <v>6.4715008880625096</v>
      </c>
      <c r="P12" s="3">
        <v>-4.7</v>
      </c>
      <c r="Q12" s="3">
        <v>0.377</v>
      </c>
      <c r="R12" s="1">
        <v>1.02462033767173</v>
      </c>
      <c r="S12" s="6">
        <f t="shared" ref="S12:S25" si="0">R12*2</f>
        <v>2.04924067534346</v>
      </c>
      <c r="T12" s="4">
        <f>R12/Q12</f>
        <v>2.717825829367984</v>
      </c>
      <c r="U12" s="4">
        <f>S12/Q12</f>
        <v>5.435651658735968</v>
      </c>
    </row>
    <row r="13" spans="1:21" x14ac:dyDescent="0.25">
      <c r="A13" s="3" t="s">
        <v>15</v>
      </c>
      <c r="B13" s="3">
        <v>12</v>
      </c>
      <c r="C13" s="3" t="s">
        <v>7</v>
      </c>
      <c r="D13" s="3">
        <v>666</v>
      </c>
      <c r="E13" s="3">
        <v>3.9022999999999999</v>
      </c>
      <c r="F13" s="3">
        <v>16.3</v>
      </c>
      <c r="I13" s="2">
        <v>25.499207606972998</v>
      </c>
      <c r="J13" s="2">
        <v>29.1553839050625</v>
      </c>
      <c r="L13" s="2">
        <v>26.450079239302699</v>
      </c>
      <c r="M13" s="2">
        <v>7.7490006696864899</v>
      </c>
      <c r="P13" s="3">
        <v>-2.2999999999999998</v>
      </c>
      <c r="Q13" s="3">
        <v>0.877</v>
      </c>
      <c r="R13" s="1">
        <v>2.2099654341939399</v>
      </c>
      <c r="S13" s="6">
        <f t="shared" si="0"/>
        <v>4.4199308683878797</v>
      </c>
      <c r="T13" s="4">
        <f>R13/Q13</f>
        <v>2.5199149762758721</v>
      </c>
      <c r="U13" s="4">
        <f>S13/Q13</f>
        <v>5.0398299525517443</v>
      </c>
    </row>
    <row r="14" spans="1:21" x14ac:dyDescent="0.25">
      <c r="A14" s="3" t="s">
        <v>15</v>
      </c>
      <c r="B14" s="3">
        <v>13</v>
      </c>
      <c r="C14" s="3" t="s">
        <v>7</v>
      </c>
      <c r="D14" s="3">
        <v>772</v>
      </c>
      <c r="E14" s="3">
        <v>4.5233999999999996</v>
      </c>
      <c r="F14" s="3">
        <v>18.7</v>
      </c>
      <c r="I14" s="2">
        <v>29.809825673534</v>
      </c>
      <c r="J14" s="2">
        <v>34.381704664095999</v>
      </c>
      <c r="L14" s="2">
        <v>29.809825673534</v>
      </c>
      <c r="M14" s="2">
        <v>8.9355104383742692</v>
      </c>
      <c r="P14" s="3">
        <v>0.2</v>
      </c>
      <c r="Q14" s="3">
        <v>1.4765999999999999</v>
      </c>
      <c r="R14" s="1">
        <v>3.2</v>
      </c>
      <c r="S14" s="6">
        <f t="shared" si="0"/>
        <v>6.4</v>
      </c>
      <c r="T14" s="4">
        <f>R14/Q14</f>
        <v>2.1671407287010704</v>
      </c>
      <c r="U14" s="4">
        <f>S14/Q14</f>
        <v>4.3342814574021409</v>
      </c>
    </row>
    <row r="15" spans="1:21" x14ac:dyDescent="0.25">
      <c r="A15" s="3" t="s">
        <v>15</v>
      </c>
      <c r="B15" s="3">
        <v>14</v>
      </c>
      <c r="C15" s="3" t="s">
        <v>7</v>
      </c>
      <c r="D15" s="3">
        <v>973</v>
      </c>
      <c r="E15" s="3">
        <v>5.1151999999999997</v>
      </c>
      <c r="F15" s="3">
        <v>21</v>
      </c>
      <c r="P15" s="3">
        <v>2.4</v>
      </c>
      <c r="Q15" s="3">
        <v>1.9140999999999999</v>
      </c>
      <c r="R15" s="1">
        <v>4</v>
      </c>
      <c r="S15" s="6">
        <f t="shared" si="0"/>
        <v>8</v>
      </c>
      <c r="T15" s="4">
        <f>R15/Q15</f>
        <v>2.0897549762290373</v>
      </c>
      <c r="U15" s="4">
        <f>S15/Q15</f>
        <v>4.1795099524580746</v>
      </c>
    </row>
    <row r="16" spans="1:21" x14ac:dyDescent="0.25">
      <c r="A16" s="3" t="s">
        <v>15</v>
      </c>
      <c r="B16" s="3">
        <v>15</v>
      </c>
      <c r="C16" s="3" t="s">
        <v>7</v>
      </c>
      <c r="D16" s="3">
        <v>948</v>
      </c>
      <c r="E16" s="3">
        <v>5.5547000000000004</v>
      </c>
      <c r="F16" s="3">
        <v>22.7</v>
      </c>
      <c r="P16" s="3">
        <v>4.3</v>
      </c>
      <c r="Q16" s="3">
        <v>2.4062999999999999</v>
      </c>
      <c r="R16" s="1">
        <v>5.4115036333611899</v>
      </c>
      <c r="S16" s="6">
        <f t="shared" si="0"/>
        <v>10.82300726672238</v>
      </c>
      <c r="T16" s="4">
        <f>R16/Q16</f>
        <v>2.2488898447247601</v>
      </c>
      <c r="U16" s="4">
        <f>S16/Q16</f>
        <v>4.4977796894495201</v>
      </c>
    </row>
    <row r="17" spans="1:21" x14ac:dyDescent="0.25">
      <c r="A17" s="3" t="s">
        <v>16</v>
      </c>
      <c r="B17" s="3">
        <v>1</v>
      </c>
      <c r="C17" s="3" t="s">
        <v>5</v>
      </c>
      <c r="D17" s="3">
        <v>78</v>
      </c>
      <c r="E17" s="3">
        <v>0.15229999999999999</v>
      </c>
      <c r="F17" s="3">
        <v>-6.7</v>
      </c>
      <c r="J17" t="s">
        <v>1</v>
      </c>
      <c r="M17" t="s">
        <v>1</v>
      </c>
      <c r="P17" s="3">
        <v>5.9</v>
      </c>
      <c r="Q17" s="3">
        <v>2.7305000000000001</v>
      </c>
      <c r="R17" s="1">
        <v>6.2</v>
      </c>
      <c r="S17" s="6">
        <f t="shared" si="0"/>
        <v>12.4</v>
      </c>
      <c r="T17" s="4">
        <f>R17/Q17</f>
        <v>2.2706464017579195</v>
      </c>
      <c r="U17" s="4">
        <f>S17/Q17</f>
        <v>4.5412928035158391</v>
      </c>
    </row>
    <row r="18" spans="1:21" x14ac:dyDescent="0.25">
      <c r="A18" s="3" t="s">
        <v>16</v>
      </c>
      <c r="B18" s="3">
        <v>2</v>
      </c>
      <c r="C18" s="3" t="s">
        <v>5</v>
      </c>
      <c r="D18" s="3">
        <v>193</v>
      </c>
      <c r="E18" s="3">
        <v>0.377</v>
      </c>
      <c r="F18" s="3">
        <v>-4.7</v>
      </c>
      <c r="I18" t="s">
        <v>0</v>
      </c>
      <c r="J18" t="s">
        <v>4</v>
      </c>
      <c r="L18" t="s">
        <v>0</v>
      </c>
      <c r="M18" t="s">
        <v>3</v>
      </c>
      <c r="P18" s="3">
        <v>8.1</v>
      </c>
      <c r="Q18" s="3">
        <v>3.3222999999999998</v>
      </c>
      <c r="R18" s="1">
        <v>8</v>
      </c>
      <c r="S18" s="6">
        <f t="shared" si="0"/>
        <v>16</v>
      </c>
      <c r="T18" s="4">
        <f>R18/Q18</f>
        <v>2.4079703819643021</v>
      </c>
      <c r="U18" s="4">
        <f>S18/Q18</f>
        <v>4.8159407639286043</v>
      </c>
    </row>
    <row r="19" spans="1:21" x14ac:dyDescent="0.25">
      <c r="A19" s="3" t="s">
        <v>16</v>
      </c>
      <c r="B19" s="3">
        <v>3</v>
      </c>
      <c r="C19" s="3" t="s">
        <v>5</v>
      </c>
      <c r="D19" s="3">
        <v>449</v>
      </c>
      <c r="E19" s="3">
        <v>0.877</v>
      </c>
      <c r="F19" s="3">
        <v>-2.2999999999999998</v>
      </c>
      <c r="I19" s="2">
        <v>-9.9351271407203203</v>
      </c>
      <c r="J19" s="2">
        <v>0.316759382195272</v>
      </c>
      <c r="L19" s="2">
        <v>-10</v>
      </c>
      <c r="M19" s="2">
        <v>0.49734458244401403</v>
      </c>
      <c r="P19" s="3">
        <v>10.3</v>
      </c>
      <c r="Q19" s="3">
        <v>3.9022999999999999</v>
      </c>
      <c r="R19" s="1">
        <v>9.5</v>
      </c>
      <c r="S19" s="6">
        <f t="shared" si="0"/>
        <v>19</v>
      </c>
      <c r="T19" s="4">
        <f>R19/Q19</f>
        <v>2.4344617276990492</v>
      </c>
      <c r="U19" s="4">
        <f>S19/Q19</f>
        <v>4.8689234553980985</v>
      </c>
    </row>
    <row r="20" spans="1:21" x14ac:dyDescent="0.25">
      <c r="A20" s="3" t="s">
        <v>16</v>
      </c>
      <c r="B20" s="3">
        <v>4</v>
      </c>
      <c r="C20" s="3" t="s">
        <v>6</v>
      </c>
      <c r="D20" s="3">
        <v>378</v>
      </c>
      <c r="E20" s="3">
        <v>1.4765999999999999</v>
      </c>
      <c r="F20" s="3">
        <v>0.2</v>
      </c>
      <c r="I20" s="2">
        <v>-7.46205946118552</v>
      </c>
      <c r="J20" s="2">
        <v>1.9558494815213401</v>
      </c>
      <c r="L20" s="2">
        <v>-7.3983630527218001</v>
      </c>
      <c r="M20" s="2">
        <v>0.50910909060354403</v>
      </c>
      <c r="P20" s="3">
        <v>11.7</v>
      </c>
      <c r="Q20" s="3">
        <v>4.5233999999999996</v>
      </c>
      <c r="R20" s="1">
        <v>11</v>
      </c>
      <c r="S20" s="6">
        <f t="shared" si="0"/>
        <v>22</v>
      </c>
      <c r="T20" s="4">
        <f>R20/Q20</f>
        <v>2.4317990891807049</v>
      </c>
      <c r="U20" s="4">
        <f>S20/Q20</f>
        <v>4.8635981783614097</v>
      </c>
    </row>
    <row r="21" spans="1:21" x14ac:dyDescent="0.25">
      <c r="A21" s="3" t="s">
        <v>16</v>
      </c>
      <c r="B21" s="3">
        <v>5</v>
      </c>
      <c r="C21" s="3" t="s">
        <v>6</v>
      </c>
      <c r="D21" s="3">
        <v>490</v>
      </c>
      <c r="E21" s="3">
        <v>1.9140999999999999</v>
      </c>
      <c r="F21" s="3">
        <v>2.4</v>
      </c>
      <c r="I21" s="2">
        <v>-4.2738777499537797</v>
      </c>
      <c r="J21" s="2">
        <v>3.2364161946858299</v>
      </c>
      <c r="L21" s="2">
        <v>-4.2760625871834099</v>
      </c>
      <c r="M21" s="2">
        <v>0.88498512630042103</v>
      </c>
      <c r="P21" s="3">
        <v>14.1</v>
      </c>
      <c r="Q21" s="3">
        <v>5.1151999999999997</v>
      </c>
      <c r="R21" s="1">
        <v>14</v>
      </c>
      <c r="S21" s="6">
        <f t="shared" si="0"/>
        <v>28</v>
      </c>
      <c r="T21" s="4">
        <f>R21/Q21</f>
        <v>2.7369408820769472</v>
      </c>
      <c r="U21" s="4">
        <f>S21/Q21</f>
        <v>5.4738817641538944</v>
      </c>
    </row>
    <row r="22" spans="1:21" x14ac:dyDescent="0.25">
      <c r="A22" s="3" t="s">
        <v>16</v>
      </c>
      <c r="B22" s="3">
        <v>6</v>
      </c>
      <c r="C22" s="3" t="s">
        <v>6</v>
      </c>
      <c r="D22" s="3">
        <v>616</v>
      </c>
      <c r="E22" s="3">
        <v>2.4062999999999999</v>
      </c>
      <c r="F22" s="3">
        <v>4.3</v>
      </c>
      <c r="I22" s="2">
        <v>-1.2149375640745499</v>
      </c>
      <c r="J22" s="2">
        <v>5.4207912472059503</v>
      </c>
      <c r="L22" s="2">
        <v>-0.30823011377960202</v>
      </c>
      <c r="M22" s="2">
        <v>1.2646846271491301</v>
      </c>
      <c r="P22" s="3">
        <v>16.3</v>
      </c>
      <c r="Q22" s="3">
        <v>5.5547000000000004</v>
      </c>
      <c r="R22" s="1">
        <v>16</v>
      </c>
      <c r="S22" s="6">
        <f t="shared" si="0"/>
        <v>32</v>
      </c>
      <c r="T22" s="4">
        <f>R22/Q22</f>
        <v>2.8804435883126001</v>
      </c>
      <c r="U22" s="4">
        <f>S22/Q22</f>
        <v>5.7608871766252001</v>
      </c>
    </row>
    <row r="23" spans="1:21" x14ac:dyDescent="0.25">
      <c r="A23" s="3" t="s">
        <v>16</v>
      </c>
      <c r="B23" s="3">
        <v>7</v>
      </c>
      <c r="C23" s="3" t="s">
        <v>7</v>
      </c>
      <c r="D23" s="3">
        <v>466</v>
      </c>
      <c r="E23" s="3">
        <v>2.7305000000000001</v>
      </c>
      <c r="F23" s="3">
        <v>5.9</v>
      </c>
      <c r="I23" s="2">
        <v>0.99813448513470204</v>
      </c>
      <c r="J23" s="2">
        <v>7.2395842086687798</v>
      </c>
      <c r="L23" s="2">
        <v>3.0093611872069301</v>
      </c>
      <c r="M23" s="2">
        <v>1.8223223139107101</v>
      </c>
      <c r="P23" s="3">
        <v>18.7</v>
      </c>
      <c r="Q23" s="3">
        <v>6.2266000000000004</v>
      </c>
      <c r="R23" s="1">
        <v>19</v>
      </c>
      <c r="S23" s="6">
        <f t="shared" si="0"/>
        <v>38</v>
      </c>
      <c r="T23" s="4">
        <f>R23/Q23</f>
        <v>3.0514245334532486</v>
      </c>
      <c r="U23" s="4">
        <f>S23/Q23</f>
        <v>6.1028490669064972</v>
      </c>
    </row>
    <row r="24" spans="1:21" x14ac:dyDescent="0.25">
      <c r="A24" s="3" t="s">
        <v>16</v>
      </c>
      <c r="B24" s="3">
        <v>8</v>
      </c>
      <c r="C24" s="3" t="s">
        <v>7</v>
      </c>
      <c r="D24" s="3">
        <v>567</v>
      </c>
      <c r="E24" s="3">
        <v>3.3222999999999998</v>
      </c>
      <c r="F24" s="3">
        <v>8.1</v>
      </c>
      <c r="I24" s="2">
        <v>3.2772558444395798</v>
      </c>
      <c r="J24" s="2">
        <v>10.1439471605519</v>
      </c>
      <c r="L24" s="2">
        <v>7.7583570024033097</v>
      </c>
      <c r="M24" s="2">
        <v>2.9290684190181899</v>
      </c>
      <c r="P24" s="3">
        <v>21</v>
      </c>
      <c r="Q24" s="3">
        <v>6.9141000000000004</v>
      </c>
      <c r="R24" s="1">
        <v>22</v>
      </c>
      <c r="S24" s="6">
        <f t="shared" si="0"/>
        <v>44</v>
      </c>
      <c r="T24" s="4">
        <f>R24/Q24</f>
        <v>3.1819036461723145</v>
      </c>
      <c r="U24" s="4">
        <f>S24/Q24</f>
        <v>6.3638072923446289</v>
      </c>
    </row>
    <row r="25" spans="1:21" x14ac:dyDescent="0.25">
      <c r="A25" s="3" t="s">
        <v>16</v>
      </c>
      <c r="B25" s="3">
        <v>9</v>
      </c>
      <c r="C25" s="3" t="s">
        <v>7</v>
      </c>
      <c r="D25" s="3">
        <v>666</v>
      </c>
      <c r="E25" s="3">
        <v>3.9022999999999999</v>
      </c>
      <c r="F25" s="3">
        <v>10.3</v>
      </c>
      <c r="I25" s="2">
        <v>6.2730038150619301</v>
      </c>
      <c r="J25" s="2">
        <v>14.317700542848</v>
      </c>
      <c r="L25" s="2">
        <v>12.637266600561301</v>
      </c>
      <c r="M25" s="2">
        <v>3.8555234365809299</v>
      </c>
      <c r="P25" s="3">
        <v>22.7</v>
      </c>
      <c r="Q25" s="3">
        <v>7.4062999999999999</v>
      </c>
      <c r="R25" s="5">
        <v>25</v>
      </c>
      <c r="S25" s="6">
        <f t="shared" si="0"/>
        <v>50</v>
      </c>
      <c r="T25" s="4">
        <f>R25/Q25</f>
        <v>3.3755046379433726</v>
      </c>
      <c r="U25" s="4">
        <f>S25/Q25</f>
        <v>6.7510092758867453</v>
      </c>
    </row>
    <row r="26" spans="1:21" x14ac:dyDescent="0.25">
      <c r="A26" s="3" t="s">
        <v>16</v>
      </c>
      <c r="B26" s="3">
        <v>10</v>
      </c>
      <c r="C26" s="3" t="s">
        <v>7</v>
      </c>
      <c r="D26" s="3">
        <v>772</v>
      </c>
      <c r="E26" s="3">
        <v>4.5233999999999996</v>
      </c>
      <c r="F26" s="3">
        <v>11.7</v>
      </c>
      <c r="I26" s="2">
        <v>9.2057276348296604</v>
      </c>
      <c r="J26" s="2">
        <v>20.6617115678728</v>
      </c>
      <c r="L26" s="2">
        <v>17.321893749684801</v>
      </c>
      <c r="M26" s="2">
        <v>5.6854926807952699</v>
      </c>
    </row>
    <row r="27" spans="1:21" x14ac:dyDescent="0.25">
      <c r="A27" s="3" t="s">
        <v>16</v>
      </c>
      <c r="B27" s="3">
        <v>11</v>
      </c>
      <c r="C27" s="3" t="s">
        <v>7</v>
      </c>
      <c r="D27" s="3">
        <v>873</v>
      </c>
      <c r="E27" s="3">
        <v>5.1151999999999997</v>
      </c>
      <c r="F27" s="3">
        <v>14.1</v>
      </c>
      <c r="I27" s="2">
        <v>12.2021478630611</v>
      </c>
      <c r="J27" s="2">
        <v>25.558982201979799</v>
      </c>
      <c r="L27" s="2">
        <v>22.851884842271499</v>
      </c>
      <c r="M27" s="2">
        <v>7.33840607720881</v>
      </c>
    </row>
    <row r="28" spans="1:21" x14ac:dyDescent="0.25">
      <c r="A28" s="3" t="s">
        <v>16</v>
      </c>
      <c r="B28" s="3">
        <v>12</v>
      </c>
      <c r="C28" s="3" t="s">
        <v>8</v>
      </c>
      <c r="D28" s="3">
        <v>711</v>
      </c>
      <c r="E28" s="3">
        <v>5.5547000000000004</v>
      </c>
      <c r="F28" s="3">
        <v>16.3</v>
      </c>
      <c r="I28" s="2">
        <v>15.0698307591468</v>
      </c>
      <c r="J28" s="2">
        <v>31.902699114300599</v>
      </c>
      <c r="L28" s="2">
        <v>27.536007798188201</v>
      </c>
      <c r="M28" s="2">
        <v>8.6257373825649992</v>
      </c>
    </row>
    <row r="29" spans="1:21" x14ac:dyDescent="0.25">
      <c r="A29" s="3" t="s">
        <v>16</v>
      </c>
      <c r="B29" s="3">
        <v>13</v>
      </c>
      <c r="C29" s="3" t="s">
        <v>8</v>
      </c>
      <c r="D29" s="3">
        <v>797</v>
      </c>
      <c r="E29" s="3">
        <v>6.2266000000000004</v>
      </c>
      <c r="F29" s="3">
        <v>18.7</v>
      </c>
      <c r="I29" s="2">
        <v>18.1329725550831</v>
      </c>
      <c r="J29" s="2">
        <v>38.609056990638798</v>
      </c>
      <c r="L29" s="2">
        <v>30.334112031730498</v>
      </c>
      <c r="M29" s="2">
        <v>10.0854187324582</v>
      </c>
    </row>
    <row r="30" spans="1:21" x14ac:dyDescent="0.25">
      <c r="A30" s="3" t="s">
        <v>16</v>
      </c>
      <c r="B30" s="3">
        <v>14</v>
      </c>
      <c r="C30" s="3" t="s">
        <v>8</v>
      </c>
      <c r="D30" s="3">
        <v>885</v>
      </c>
      <c r="E30" s="3">
        <v>6.9141000000000004</v>
      </c>
      <c r="F30" s="3">
        <v>21</v>
      </c>
      <c r="I30" s="2">
        <v>20.740491756440999</v>
      </c>
      <c r="J30" s="2">
        <v>44.951597452143602</v>
      </c>
    </row>
    <row r="31" spans="1:21" x14ac:dyDescent="0.25">
      <c r="A31" s="3" t="s">
        <v>16</v>
      </c>
      <c r="B31" s="3">
        <v>15</v>
      </c>
      <c r="C31" s="3" t="s">
        <v>8</v>
      </c>
      <c r="D31" s="3">
        <v>948</v>
      </c>
      <c r="E31" s="3">
        <v>7.4062999999999999</v>
      </c>
      <c r="F31" s="3">
        <v>22.7</v>
      </c>
      <c r="I31" s="2">
        <v>23.3490193442126</v>
      </c>
      <c r="J31" s="2">
        <v>52.379413791364797</v>
      </c>
    </row>
    <row r="32" spans="1:21" x14ac:dyDescent="0.25">
      <c r="I32" s="2">
        <v>26.412329204551099</v>
      </c>
      <c r="J32" s="2">
        <v>59.266650980655697</v>
      </c>
    </row>
    <row r="33" spans="9:10" x14ac:dyDescent="0.25">
      <c r="I33" s="2">
        <v>29.933110367892901</v>
      </c>
      <c r="J33" s="2">
        <v>68.507378027260003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2020-02-29T09:55:39Z</dcterms:created>
  <dcterms:modified xsi:type="dcterms:W3CDTF">2020-03-01T13:31:03Z</dcterms:modified>
</cp:coreProperties>
</file>