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ughton\Desktop\Github\cuba\vis\"/>
    </mc:Choice>
  </mc:AlternateContent>
  <xr:revisionPtr revIDLastSave="0" documentId="13_ncr:1_{097DE3CE-71A3-42C5-ABF6-907B77B4394C}" xr6:coauthVersionLast="47" xr6:coauthVersionMax="47" xr10:uidLastSave="{00000000-0000-0000-0000-000000000000}"/>
  <bookViews>
    <workbookView xWindow="-30828" yWindow="-108" windowWidth="30936" windowHeight="16896" activeTab="1" xr2:uid="{38296AE4-8ABD-4394-A55B-CAEE975AB02D}"/>
  </bookViews>
  <sheets>
    <sheet name="Sheet1" sheetId="1" r:id="rId1"/>
    <sheet name="technology_costs" sheetId="5" r:id="rId2"/>
    <sheet name="Sheet3" sheetId="3" r:id="rId3"/>
    <sheet name="Sheet2" sheetId="4" r:id="rId4"/>
    <sheet name="Sheet5" sheetId="6" r:id="rId5"/>
  </sheets>
  <definedNames>
    <definedName name="_xlnm._FilterDatabase" localSheetId="3" hidden="1">Sheet2!$A$1:$F$97</definedName>
    <definedName name="_xlnm._FilterDatabase" localSheetId="4" hidden="1">Sheet5!$A$1:$D$40</definedName>
    <definedName name="_xlnm._FilterDatabase" localSheetId="1" hidden="1">technology_costs!$G$18:$J$30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5" l="1"/>
  <c r="O11" i="5"/>
  <c r="O12" i="5"/>
  <c r="O9" i="5"/>
  <c r="M10" i="5"/>
  <c r="M11" i="5"/>
  <c r="M12" i="5"/>
  <c r="M9" i="5"/>
  <c r="O14" i="5"/>
  <c r="M14" i="5"/>
  <c r="H10" i="5"/>
  <c r="J10" i="5"/>
  <c r="H11" i="5"/>
  <c r="J11" i="5"/>
  <c r="H12" i="5"/>
  <c r="J12" i="5"/>
  <c r="J9" i="5"/>
  <c r="J14" i="5" s="1"/>
  <c r="H9" i="5"/>
  <c r="H14" i="5" s="1"/>
  <c r="K2" i="4"/>
  <c r="L2" i="4"/>
  <c r="K4" i="4"/>
  <c r="L4" i="4"/>
  <c r="K6" i="4"/>
  <c r="L6" i="4"/>
  <c r="K8" i="4"/>
  <c r="L8" i="4"/>
  <c r="J2" i="4"/>
  <c r="J4" i="4"/>
  <c r="J6" i="4"/>
  <c r="J8" i="4"/>
  <c r="I8" i="4"/>
  <c r="I6" i="4"/>
  <c r="I4" i="4"/>
  <c r="I2" i="4"/>
  <c r="L40" i="3"/>
  <c r="K40" i="3"/>
  <c r="J40" i="3"/>
  <c r="L39" i="3"/>
  <c r="K39" i="3"/>
  <c r="J39" i="3"/>
  <c r="L38" i="3"/>
  <c r="K38" i="3"/>
  <c r="J38" i="3"/>
  <c r="L37" i="3"/>
  <c r="K37" i="3"/>
  <c r="J37" i="3"/>
  <c r="E40" i="3"/>
  <c r="D40" i="3"/>
  <c r="C40" i="3"/>
  <c r="E39" i="3"/>
  <c r="D39" i="3"/>
  <c r="C39" i="3"/>
  <c r="E38" i="3"/>
  <c r="D38" i="3"/>
  <c r="C38" i="3"/>
  <c r="E37" i="3"/>
  <c r="E42" i="3" s="1"/>
  <c r="D37" i="3"/>
  <c r="D42" i="3" s="1"/>
  <c r="C37" i="3"/>
  <c r="K23" i="3"/>
  <c r="L26" i="3"/>
  <c r="K26" i="3"/>
  <c r="J26" i="3"/>
  <c r="L25" i="3"/>
  <c r="K25" i="3"/>
  <c r="J25" i="3"/>
  <c r="L24" i="3"/>
  <c r="K24" i="3"/>
  <c r="J24" i="3"/>
  <c r="L23" i="3"/>
  <c r="L28" i="3" s="1"/>
  <c r="K28" i="3"/>
  <c r="J23" i="3"/>
  <c r="E26" i="3"/>
  <c r="E25" i="3"/>
  <c r="E24" i="3"/>
  <c r="C24" i="3"/>
  <c r="D24" i="3"/>
  <c r="C25" i="3"/>
  <c r="D25" i="3"/>
  <c r="C26" i="3"/>
  <c r="D26" i="3"/>
  <c r="E23" i="3"/>
  <c r="D23" i="3"/>
  <c r="C23" i="3"/>
  <c r="I10" i="3"/>
  <c r="G10" i="3"/>
  <c r="I9" i="3"/>
  <c r="G9" i="3"/>
  <c r="I8" i="3"/>
  <c r="G8" i="3"/>
  <c r="I7" i="3"/>
  <c r="I11" i="3" s="1"/>
  <c r="G7" i="3"/>
  <c r="D8" i="3"/>
  <c r="D9" i="3"/>
  <c r="D10" i="3"/>
  <c r="D7" i="3"/>
  <c r="D11" i="3" s="1"/>
  <c r="B8" i="3"/>
  <c r="B9" i="3"/>
  <c r="B10" i="3"/>
  <c r="B7" i="3"/>
  <c r="C15" i="1"/>
  <c r="A15" i="1"/>
  <c r="I11" i="1"/>
  <c r="G11" i="1"/>
  <c r="C11" i="1"/>
  <c r="A11" i="1"/>
  <c r="J6" i="1"/>
  <c r="I6" i="1"/>
  <c r="H6" i="1"/>
  <c r="C7" i="1"/>
  <c r="B7" i="1"/>
  <c r="C6" i="1"/>
  <c r="A6" i="1"/>
  <c r="B1" i="1"/>
  <c r="B2" i="1" s="1"/>
  <c r="K42" i="3" l="1"/>
  <c r="L42" i="3"/>
  <c r="E28" i="3"/>
  <c r="D28" i="3"/>
  <c r="B11" i="3"/>
  <c r="G11" i="3"/>
</calcChain>
</file>

<file path=xl/sharedStrings.xml><?xml version="1.0" encoding="utf-8"?>
<sst xmlns="http://schemas.openxmlformats.org/spreadsheetml/2006/main" count="422" uniqueCount="33">
  <si>
    <t>base</t>
  </si>
  <si>
    <t>low</t>
  </si>
  <si>
    <t>high</t>
  </si>
  <si>
    <t>passive</t>
  </si>
  <si>
    <t>active</t>
  </si>
  <si>
    <t>srn</t>
  </si>
  <si>
    <t>baseline</t>
  </si>
  <si>
    <t>20 GB/Month</t>
  </si>
  <si>
    <t>4G (F)</t>
  </si>
  <si>
    <t>4G (W)</t>
  </si>
  <si>
    <t>5G (F)</t>
  </si>
  <si>
    <t>5G (W)</t>
  </si>
  <si>
    <t>30 GB/Month</t>
  </si>
  <si>
    <t>40 GB/Month</t>
  </si>
  <si>
    <t>value</t>
  </si>
  <si>
    <t>SO_x</t>
  </si>
  <si>
    <t>PM10</t>
  </si>
  <si>
    <t>scenario_adopt</t>
  </si>
  <si>
    <t>scenario_capacity</t>
  </si>
  <si>
    <t>strategy_short</t>
  </si>
  <si>
    <t>strategy_power</t>
  </si>
  <si>
    <t>total_demand_carbon_tonnes</t>
  </si>
  <si>
    <t>total_nitrogen_oxide_tonnes</t>
  </si>
  <si>
    <t>total_sulpher_dioxide_tonnes</t>
  </si>
  <si>
    <t>total_pm10_tonnes</t>
  </si>
  <si>
    <t>Baseline</t>
  </si>
  <si>
    <t>Renewables</t>
  </si>
  <si>
    <t>social_cost</t>
  </si>
  <si>
    <t>Low (1.3% Adoption CAGR)</t>
  </si>
  <si>
    <t>Baseline (2.5% Adoption CAGR)</t>
  </si>
  <si>
    <t>High (4.4% Adoption CAGR)</t>
  </si>
  <si>
    <t>% change across capacities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</si>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</sst>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b/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6DAD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1" fontId="0" fillId="0" borderId="0" xfId="0" applyNumberFormat="1"/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/>
    <xf numFmtId="164" fontId="0" fillId="0" borderId="5" xfId="1" applyNumberFormat="1" applyFont="1" applyBorder="1"/>
    <xf numFmtId="164" fontId="0" fillId="0" borderId="5" xfId="0" applyNumberFormat="1" applyBorder="1"/>
    <xf numFmtId="0" fontId="3" fillId="0" borderId="6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7FE1-7DE2-4DF0-A31E-692FF1BED877}">
  <dimension ref="A1:J15"/>
  <sheetViews>
    <sheetView zoomScale="265" zoomScaleNormal="265" workbookViewId="0">
      <selection activeCell="G4" sqref="G4:J11"/>
    </sheetView>
  </sheetViews>
  <sheetFormatPr defaultRowHeight="14.4" x14ac:dyDescent="0.3"/>
  <sheetData>
    <row r="1" spans="1:10" x14ac:dyDescent="0.3">
      <c r="A1">
        <v>2.6</v>
      </c>
      <c r="B1">
        <f>A2-A1</f>
        <v>1.1000000000000001</v>
      </c>
    </row>
    <row r="2" spans="1:10" x14ac:dyDescent="0.3">
      <c r="A2">
        <v>3.7</v>
      </c>
      <c r="B2">
        <f>B1/A1*100</f>
        <v>42.307692307692307</v>
      </c>
    </row>
    <row r="4" spans="1:10" x14ac:dyDescent="0.3">
      <c r="A4" t="s">
        <v>1</v>
      </c>
      <c r="B4" t="s">
        <v>0</v>
      </c>
      <c r="C4" t="s">
        <v>2</v>
      </c>
      <c r="G4" t="s">
        <v>0</v>
      </c>
      <c r="H4" t="s">
        <v>3</v>
      </c>
      <c r="I4" t="s">
        <v>4</v>
      </c>
      <c r="J4" t="s">
        <v>5</v>
      </c>
    </row>
    <row r="5" spans="1:10" x14ac:dyDescent="0.3">
      <c r="A5">
        <v>5.2</v>
      </c>
      <c r="B5">
        <v>6.9</v>
      </c>
      <c r="C5">
        <v>10.6</v>
      </c>
      <c r="G5">
        <v>6.9</v>
      </c>
      <c r="H5">
        <v>4.2</v>
      </c>
      <c r="I5">
        <v>3.5</v>
      </c>
      <c r="J5">
        <v>2.9</v>
      </c>
    </row>
    <row r="6" spans="1:10" x14ac:dyDescent="0.3">
      <c r="A6" s="1">
        <f>(B5-A5)/B5*100</f>
        <v>24.637681159420293</v>
      </c>
      <c r="C6" s="1">
        <f>(C5-B5)/B5*100</f>
        <v>53.623188405797087</v>
      </c>
      <c r="H6" s="1">
        <f>(G5-H5)/G5*100</f>
        <v>39.130434782608695</v>
      </c>
      <c r="I6" s="1">
        <f>(G5-I5)/G5*100</f>
        <v>49.275362318840585</v>
      </c>
      <c r="J6" s="1">
        <f>(G5-J5)/G5*100</f>
        <v>57.971014492753625</v>
      </c>
    </row>
    <row r="7" spans="1:10" x14ac:dyDescent="0.3">
      <c r="B7">
        <f>B5*0.41</f>
        <v>2.8290000000000002</v>
      </c>
      <c r="C7">
        <f>C5-B5</f>
        <v>3.6999999999999993</v>
      </c>
    </row>
    <row r="9" spans="1:10" x14ac:dyDescent="0.3">
      <c r="A9" t="s">
        <v>1</v>
      </c>
      <c r="B9" t="s">
        <v>0</v>
      </c>
      <c r="C9" t="s">
        <v>2</v>
      </c>
      <c r="G9" t="s">
        <v>1</v>
      </c>
      <c r="H9" t="s">
        <v>0</v>
      </c>
      <c r="I9" t="s">
        <v>2</v>
      </c>
    </row>
    <row r="10" spans="1:10" x14ac:dyDescent="0.3">
      <c r="A10">
        <v>2.2000000000000002</v>
      </c>
      <c r="B10">
        <v>2.2000000000000002</v>
      </c>
      <c r="C10">
        <v>3</v>
      </c>
      <c r="G10">
        <v>6.7</v>
      </c>
      <c r="H10">
        <v>6.9</v>
      </c>
      <c r="I10">
        <v>7.2</v>
      </c>
    </row>
    <row r="11" spans="1:10" x14ac:dyDescent="0.3">
      <c r="A11" s="1">
        <f>(B10-A10)/B10*100</f>
        <v>0</v>
      </c>
      <c r="B11" s="2"/>
      <c r="C11" s="1">
        <f>(C10-B10)/B10*100</f>
        <v>36.363636363636353</v>
      </c>
      <c r="D11" s="2"/>
      <c r="G11" s="1">
        <f>(H10-G10)/H10*100</f>
        <v>2.8985507246376838</v>
      </c>
      <c r="H11" s="2"/>
      <c r="I11" s="1">
        <f>(I10-H10)/H10*100</f>
        <v>4.3478260869565188</v>
      </c>
    </row>
    <row r="13" spans="1:10" x14ac:dyDescent="0.3">
      <c r="A13" t="s">
        <v>1</v>
      </c>
      <c r="B13" t="s">
        <v>0</v>
      </c>
      <c r="C13" t="s">
        <v>2</v>
      </c>
    </row>
    <row r="14" spans="1:10" x14ac:dyDescent="0.3">
      <c r="A14">
        <v>9.4</v>
      </c>
      <c r="B14">
        <v>9.6999999999999993</v>
      </c>
      <c r="C14">
        <v>11</v>
      </c>
    </row>
    <row r="15" spans="1:10" x14ac:dyDescent="0.3">
      <c r="A15" s="1">
        <f>(B14-A14)/B14*100</f>
        <v>3.0927835051546286</v>
      </c>
      <c r="B15" s="2"/>
      <c r="C15" s="1">
        <f>(C14-B14)/B14*100</f>
        <v>13.402061855670111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3F48-5F2F-4E44-8CD1-5AAB9E208955}">
  <dimension ref="A1:O37"/>
  <sheetViews>
    <sheetView tabSelected="1" topLeftCell="B1" zoomScale="205" zoomScaleNormal="205" workbookViewId="0">
      <selection activeCell="K16" sqref="K16"/>
    </sheetView>
  </sheetViews>
  <sheetFormatPr defaultRowHeight="14.4" x14ac:dyDescent="0.3"/>
  <cols>
    <col min="1" max="1" width="19.44140625" bestFit="1" customWidth="1"/>
    <col min="2" max="2" width="11.44140625" bestFit="1" customWidth="1"/>
    <col min="3" max="3" width="9.6640625" bestFit="1" customWidth="1"/>
    <col min="4" max="4" width="9.5546875" customWidth="1"/>
    <col min="8" max="10" width="9.21875" bestFit="1" customWidth="1"/>
  </cols>
  <sheetData>
    <row r="1" spans="1:15" ht="15" thickBot="1" x14ac:dyDescent="0.35">
      <c r="A1" s="23" t="s">
        <v>17</v>
      </c>
      <c r="B1" s="24" t="s">
        <v>18</v>
      </c>
      <c r="C1" s="24" t="s">
        <v>19</v>
      </c>
      <c r="D1" s="24" t="s">
        <v>27</v>
      </c>
    </row>
    <row r="2" spans="1:15" ht="15" thickBot="1" x14ac:dyDescent="0.35">
      <c r="A2" s="6" t="s">
        <v>28</v>
      </c>
      <c r="B2" s="6" t="s">
        <v>7</v>
      </c>
      <c r="C2" s="6" t="s">
        <v>8</v>
      </c>
      <c r="D2" s="7">
        <v>5.4</v>
      </c>
      <c r="G2" s="30"/>
      <c r="H2" s="29" t="s">
        <v>29</v>
      </c>
      <c r="I2" s="29"/>
      <c r="J2" s="29"/>
      <c r="L2" s="30"/>
      <c r="M2" s="29" t="s">
        <v>29</v>
      </c>
      <c r="N2" s="29"/>
      <c r="O2" s="29"/>
    </row>
    <row r="3" spans="1:15" ht="15" thickBot="1" x14ac:dyDescent="0.35">
      <c r="A3" s="6" t="s">
        <v>28</v>
      </c>
      <c r="B3" s="6" t="s">
        <v>12</v>
      </c>
      <c r="C3" s="6" t="s">
        <v>8</v>
      </c>
      <c r="D3" s="7">
        <v>8.4</v>
      </c>
      <c r="G3" s="30"/>
      <c r="H3" s="11" t="s">
        <v>7</v>
      </c>
      <c r="I3" s="11" t="s">
        <v>12</v>
      </c>
      <c r="J3" s="11" t="s">
        <v>13</v>
      </c>
      <c r="L3" s="30"/>
      <c r="M3" s="27" t="s">
        <v>28</v>
      </c>
      <c r="N3" s="27" t="s">
        <v>29</v>
      </c>
      <c r="O3" s="27" t="s">
        <v>30</v>
      </c>
    </row>
    <row r="4" spans="1:15" ht="15" thickBot="1" x14ac:dyDescent="0.35">
      <c r="A4" s="6" t="s">
        <v>28</v>
      </c>
      <c r="B4" s="6" t="s">
        <v>13</v>
      </c>
      <c r="C4" s="6" t="s">
        <v>8</v>
      </c>
      <c r="D4" s="7">
        <v>11.8</v>
      </c>
      <c r="G4" s="27" t="s">
        <v>8</v>
      </c>
      <c r="H4" s="12">
        <v>7.2</v>
      </c>
      <c r="I4" s="12">
        <v>11.2</v>
      </c>
      <c r="J4" s="12">
        <v>15.4</v>
      </c>
      <c r="L4" s="27" t="s">
        <v>8</v>
      </c>
      <c r="M4" s="28">
        <v>8.4</v>
      </c>
      <c r="N4" s="28">
        <v>11.2</v>
      </c>
      <c r="O4" s="28">
        <v>17.7</v>
      </c>
    </row>
    <row r="5" spans="1:15" ht="15" thickBot="1" x14ac:dyDescent="0.35">
      <c r="A5" s="6" t="s">
        <v>29</v>
      </c>
      <c r="B5" s="6" t="s">
        <v>7</v>
      </c>
      <c r="C5" s="6" t="s">
        <v>8</v>
      </c>
      <c r="D5" s="7">
        <v>7.2</v>
      </c>
      <c r="G5" s="27" t="s">
        <v>9</v>
      </c>
      <c r="H5" s="12">
        <v>4.3</v>
      </c>
      <c r="I5" s="12">
        <v>6.9</v>
      </c>
      <c r="J5" s="12">
        <v>9.6999999999999993</v>
      </c>
      <c r="K5" s="33"/>
      <c r="L5" s="27" t="s">
        <v>9</v>
      </c>
      <c r="M5" s="28">
        <v>5.2</v>
      </c>
      <c r="N5" s="28">
        <v>6.9</v>
      </c>
      <c r="O5" s="28">
        <v>10.6</v>
      </c>
    </row>
    <row r="6" spans="1:15" ht="15" thickBot="1" x14ac:dyDescent="0.35">
      <c r="A6" s="6" t="s">
        <v>29</v>
      </c>
      <c r="B6" s="6" t="s">
        <v>12</v>
      </c>
      <c r="C6" s="6" t="s">
        <v>8</v>
      </c>
      <c r="D6" s="7">
        <v>11.2</v>
      </c>
      <c r="G6" s="27" t="s">
        <v>10</v>
      </c>
      <c r="H6" s="12">
        <v>3</v>
      </c>
      <c r="I6" s="12">
        <v>3.7</v>
      </c>
      <c r="J6" s="12">
        <v>4.5</v>
      </c>
      <c r="K6" s="33"/>
      <c r="L6" s="27" t="s">
        <v>10</v>
      </c>
      <c r="M6" s="28">
        <v>3.1</v>
      </c>
      <c r="N6" s="28">
        <v>3.7</v>
      </c>
      <c r="O6" s="28">
        <v>5.2</v>
      </c>
    </row>
    <row r="7" spans="1:15" ht="15" thickBot="1" x14ac:dyDescent="0.35">
      <c r="A7" s="6" t="s">
        <v>29</v>
      </c>
      <c r="B7" s="6" t="s">
        <v>13</v>
      </c>
      <c r="C7" s="6" t="s">
        <v>8</v>
      </c>
      <c r="D7" s="7">
        <v>15.4</v>
      </c>
      <c r="G7" s="27" t="s">
        <v>11</v>
      </c>
      <c r="H7" s="12">
        <v>2.2000000000000002</v>
      </c>
      <c r="I7" s="12">
        <v>2.6</v>
      </c>
      <c r="J7" s="12">
        <v>3.1</v>
      </c>
      <c r="K7" s="33"/>
      <c r="L7" s="27" t="s">
        <v>11</v>
      </c>
      <c r="M7" s="28">
        <v>2.2999999999999998</v>
      </c>
      <c r="N7" s="28">
        <v>2.6</v>
      </c>
      <c r="O7" s="28">
        <v>3.4</v>
      </c>
    </row>
    <row r="8" spans="1:15" ht="15" thickBot="1" x14ac:dyDescent="0.35">
      <c r="A8" s="6" t="s">
        <v>30</v>
      </c>
      <c r="B8" s="6" t="s">
        <v>7</v>
      </c>
      <c r="C8" s="6" t="s">
        <v>8</v>
      </c>
      <c r="D8" s="7">
        <v>11.6</v>
      </c>
      <c r="G8" s="30"/>
      <c r="H8" s="30" t="s">
        <v>31</v>
      </c>
      <c r="I8" s="30"/>
      <c r="J8" s="27"/>
      <c r="L8" s="30"/>
      <c r="M8" s="30" t="s">
        <v>31</v>
      </c>
      <c r="N8" s="30"/>
      <c r="O8" s="27"/>
    </row>
    <row r="9" spans="1:15" ht="15" thickBot="1" x14ac:dyDescent="0.35">
      <c r="A9" s="6" t="s">
        <v>30</v>
      </c>
      <c r="B9" s="6" t="s">
        <v>12</v>
      </c>
      <c r="C9" s="6" t="s">
        <v>8</v>
      </c>
      <c r="D9" s="7">
        <v>17.7</v>
      </c>
      <c r="G9" s="30"/>
      <c r="H9" s="31">
        <f>(I4-H4)/I4*100</f>
        <v>35.714285714285708</v>
      </c>
      <c r="I9" s="32"/>
      <c r="J9" s="31">
        <f>(J4-I4)/I4*100</f>
        <v>37.500000000000014</v>
      </c>
      <c r="K9" s="33"/>
      <c r="L9" s="30"/>
      <c r="M9" s="31">
        <f>(N4-M4)/N4*100</f>
        <v>24.999999999999993</v>
      </c>
      <c r="N9" s="32"/>
      <c r="O9" s="31">
        <f>(O4-N4)/N4*100</f>
        <v>58.035714285714292</v>
      </c>
    </row>
    <row r="10" spans="1:15" ht="15" thickBot="1" x14ac:dyDescent="0.35">
      <c r="A10" s="6" t="s">
        <v>30</v>
      </c>
      <c r="B10" s="6" t="s">
        <v>13</v>
      </c>
      <c r="C10" s="6" t="s">
        <v>8</v>
      </c>
      <c r="D10" s="7">
        <v>24.3</v>
      </c>
      <c r="G10" s="30"/>
      <c r="H10" s="31">
        <f t="shared" ref="H10:H12" si="0">(I5-H5)/I5*100</f>
        <v>37.681159420289859</v>
      </c>
      <c r="I10" s="32"/>
      <c r="J10" s="31">
        <f t="shared" ref="J10:J12" si="1">(J5-I5)/I5*100</f>
        <v>40.579710144927517</v>
      </c>
      <c r="K10" s="33"/>
      <c r="L10" s="30"/>
      <c r="M10" s="31">
        <f t="shared" ref="M10:M12" si="2">(N5-M5)/N5*100</f>
        <v>24.637681159420293</v>
      </c>
      <c r="N10" s="32"/>
      <c r="O10" s="31">
        <f t="shared" ref="O10:O12" si="3">(O5-N5)/N5*100</f>
        <v>53.623188405797087</v>
      </c>
    </row>
    <row r="11" spans="1:15" ht="15" thickBot="1" x14ac:dyDescent="0.35">
      <c r="A11" s="6" t="s">
        <v>28</v>
      </c>
      <c r="B11" s="6" t="s">
        <v>7</v>
      </c>
      <c r="C11" s="6" t="s">
        <v>9</v>
      </c>
      <c r="D11" s="7">
        <v>3.4</v>
      </c>
      <c r="G11" s="30"/>
      <c r="H11" s="31">
        <f t="shared" si="0"/>
        <v>18.918918918918923</v>
      </c>
      <c r="I11" s="32"/>
      <c r="J11" s="31">
        <f t="shared" si="1"/>
        <v>21.621621621621614</v>
      </c>
      <c r="K11" s="33"/>
      <c r="L11" s="30"/>
      <c r="M11" s="31">
        <f t="shared" si="2"/>
        <v>16.216216216216218</v>
      </c>
      <c r="N11" s="32"/>
      <c r="O11" s="31">
        <f t="shared" si="3"/>
        <v>40.54054054054054</v>
      </c>
    </row>
    <row r="12" spans="1:15" ht="15" thickBot="1" x14ac:dyDescent="0.35">
      <c r="A12" s="6" t="s">
        <v>28</v>
      </c>
      <c r="B12" s="6" t="s">
        <v>12</v>
      </c>
      <c r="C12" s="6" t="s">
        <v>9</v>
      </c>
      <c r="D12" s="7">
        <v>5.2</v>
      </c>
      <c r="G12" s="30"/>
      <c r="H12" s="31">
        <f t="shared" si="0"/>
        <v>15.38461538461538</v>
      </c>
      <c r="I12" s="32"/>
      <c r="J12" s="31">
        <f t="shared" si="1"/>
        <v>19.23076923076923</v>
      </c>
      <c r="K12" s="33"/>
      <c r="L12" s="30"/>
      <c r="M12" s="31">
        <f t="shared" si="2"/>
        <v>11.538461538461549</v>
      </c>
      <c r="N12" s="32"/>
      <c r="O12" s="31">
        <f t="shared" si="3"/>
        <v>30.769230769230759</v>
      </c>
    </row>
    <row r="13" spans="1:15" ht="15" thickBot="1" x14ac:dyDescent="0.35">
      <c r="A13" s="6" t="s">
        <v>28</v>
      </c>
      <c r="B13" s="6" t="s">
        <v>13</v>
      </c>
      <c r="C13" s="6" t="s">
        <v>9</v>
      </c>
      <c r="D13" s="7">
        <v>7.5</v>
      </c>
      <c r="G13" s="30"/>
      <c r="H13" s="30"/>
      <c r="I13" s="30"/>
      <c r="J13" s="27"/>
      <c r="K13" s="33"/>
      <c r="L13" s="30"/>
      <c r="M13" s="30"/>
      <c r="N13" s="30"/>
      <c r="O13" s="27"/>
    </row>
    <row r="14" spans="1:15" ht="15" thickBot="1" x14ac:dyDescent="0.35">
      <c r="A14" s="6" t="s">
        <v>29</v>
      </c>
      <c r="B14" s="6" t="s">
        <v>7</v>
      </c>
      <c r="C14" s="6" t="s">
        <v>9</v>
      </c>
      <c r="D14" s="7">
        <v>4.3</v>
      </c>
      <c r="G14" s="30" t="s">
        <v>32</v>
      </c>
      <c r="H14" s="32">
        <f>SUM(H9:H13)/4</f>
        <v>26.924744859527465</v>
      </c>
      <c r="I14" s="30"/>
      <c r="J14" s="32">
        <f>SUM(J9:J13)/4</f>
        <v>29.733025249329593</v>
      </c>
      <c r="K14" s="33"/>
      <c r="L14" s="30" t="s">
        <v>32</v>
      </c>
      <c r="M14" s="32">
        <f>SUM(M9:M13)/4</f>
        <v>19.348089728524513</v>
      </c>
      <c r="N14" s="30"/>
      <c r="O14" s="32">
        <f>SUM(O9:O13)/4</f>
        <v>45.742168500320673</v>
      </c>
    </row>
    <row r="15" spans="1:15" ht="15" thickBot="1" x14ac:dyDescent="0.35">
      <c r="A15" s="6" t="s">
        <v>29</v>
      </c>
      <c r="B15" s="6" t="s">
        <v>12</v>
      </c>
      <c r="C15" s="6" t="s">
        <v>9</v>
      </c>
      <c r="D15" s="7">
        <v>6.9</v>
      </c>
      <c r="J15" s="6"/>
      <c r="K15" s="6"/>
      <c r="L15" s="6"/>
    </row>
    <row r="16" spans="1:15" ht="15" thickBot="1" x14ac:dyDescent="0.35">
      <c r="A16" s="6" t="s">
        <v>29</v>
      </c>
      <c r="B16" s="6" t="s">
        <v>13</v>
      </c>
      <c r="C16" s="6" t="s">
        <v>9</v>
      </c>
      <c r="D16" s="7">
        <v>9.6999999999999993</v>
      </c>
    </row>
    <row r="17" spans="1:10" ht="15" thickBot="1" x14ac:dyDescent="0.35">
      <c r="A17" s="6" t="s">
        <v>30</v>
      </c>
      <c r="B17" s="6" t="s">
        <v>7</v>
      </c>
      <c r="C17" s="6" t="s">
        <v>9</v>
      </c>
      <c r="D17" s="7">
        <v>6.8</v>
      </c>
    </row>
    <row r="18" spans="1:10" ht="15" thickBot="1" x14ac:dyDescent="0.35">
      <c r="A18" s="6" t="s">
        <v>30</v>
      </c>
      <c r="B18" s="6" t="s">
        <v>12</v>
      </c>
      <c r="C18" s="6" t="s">
        <v>9</v>
      </c>
      <c r="D18" s="7">
        <v>10.6</v>
      </c>
      <c r="E18" s="1"/>
    </row>
    <row r="19" spans="1:10" ht="15" thickBot="1" x14ac:dyDescent="0.35">
      <c r="A19" s="6" t="s">
        <v>30</v>
      </c>
      <c r="B19" s="6" t="s">
        <v>13</v>
      </c>
      <c r="C19" s="6" t="s">
        <v>9</v>
      </c>
      <c r="D19" s="7">
        <v>14.6</v>
      </c>
    </row>
    <row r="20" spans="1:10" ht="15" thickBot="1" x14ac:dyDescent="0.35">
      <c r="A20" s="6" t="s">
        <v>28</v>
      </c>
      <c r="B20" s="6" t="s">
        <v>7</v>
      </c>
      <c r="C20" s="6" t="s">
        <v>10</v>
      </c>
      <c r="D20" s="7">
        <v>2.6</v>
      </c>
      <c r="E20" s="1"/>
    </row>
    <row r="21" spans="1:10" ht="15" thickBot="1" x14ac:dyDescent="0.35">
      <c r="A21" s="6" t="s">
        <v>28</v>
      </c>
      <c r="B21" s="6" t="s">
        <v>12</v>
      </c>
      <c r="C21" s="6" t="s">
        <v>10</v>
      </c>
      <c r="D21" s="7">
        <v>3.1</v>
      </c>
      <c r="E21" s="1"/>
    </row>
    <row r="22" spans="1:10" ht="15" thickBot="1" x14ac:dyDescent="0.35">
      <c r="A22" s="6" t="s">
        <v>28</v>
      </c>
      <c r="B22" s="6" t="s">
        <v>13</v>
      </c>
      <c r="C22" s="6" t="s">
        <v>10</v>
      </c>
      <c r="D22" s="7">
        <v>3.7</v>
      </c>
    </row>
    <row r="23" spans="1:10" ht="15" thickBot="1" x14ac:dyDescent="0.35">
      <c r="A23" s="6" t="s">
        <v>29</v>
      </c>
      <c r="B23" s="6" t="s">
        <v>7</v>
      </c>
      <c r="C23" s="6" t="s">
        <v>10</v>
      </c>
      <c r="D23" s="7">
        <v>3</v>
      </c>
    </row>
    <row r="24" spans="1:10" ht="15" thickBot="1" x14ac:dyDescent="0.35">
      <c r="A24" s="6" t="s">
        <v>29</v>
      </c>
      <c r="B24" s="6" t="s">
        <v>12</v>
      </c>
      <c r="C24" s="6" t="s">
        <v>10</v>
      </c>
      <c r="D24" s="7">
        <v>3.7</v>
      </c>
    </row>
    <row r="25" spans="1:10" ht="15" thickBot="1" x14ac:dyDescent="0.35">
      <c r="A25" s="6" t="s">
        <v>29</v>
      </c>
      <c r="B25" s="6" t="s">
        <v>13</v>
      </c>
      <c r="C25" s="6" t="s">
        <v>10</v>
      </c>
      <c r="D25" s="7">
        <v>4.5</v>
      </c>
    </row>
    <row r="26" spans="1:10" ht="15" thickBot="1" x14ac:dyDescent="0.35">
      <c r="A26" s="6" t="s">
        <v>30</v>
      </c>
      <c r="B26" s="6" t="s">
        <v>7</v>
      </c>
      <c r="C26" s="6" t="s">
        <v>10</v>
      </c>
      <c r="D26" s="7">
        <v>3.9</v>
      </c>
    </row>
    <row r="27" spans="1:10" ht="15" thickBot="1" x14ac:dyDescent="0.35">
      <c r="A27" s="6" t="s">
        <v>30</v>
      </c>
      <c r="B27" s="6" t="s">
        <v>12</v>
      </c>
      <c r="C27" s="6" t="s">
        <v>10</v>
      </c>
      <c r="D27" s="7">
        <v>5.2</v>
      </c>
    </row>
    <row r="28" spans="1:10" ht="15" thickBot="1" x14ac:dyDescent="0.35">
      <c r="A28" s="6" t="s">
        <v>30</v>
      </c>
      <c r="B28" s="6" t="s">
        <v>13</v>
      </c>
      <c r="C28" s="6" t="s">
        <v>10</v>
      </c>
      <c r="D28" s="7">
        <v>6.6</v>
      </c>
    </row>
    <row r="29" spans="1:10" ht="15" thickBot="1" x14ac:dyDescent="0.35">
      <c r="A29" s="6" t="s">
        <v>28</v>
      </c>
      <c r="B29" s="6" t="s">
        <v>7</v>
      </c>
      <c r="C29" s="6" t="s">
        <v>11</v>
      </c>
      <c r="D29" s="7">
        <v>2</v>
      </c>
    </row>
    <row r="30" spans="1:10" ht="15" thickBot="1" x14ac:dyDescent="0.35">
      <c r="A30" s="6" t="s">
        <v>28</v>
      </c>
      <c r="B30" s="6" t="s">
        <v>12</v>
      </c>
      <c r="C30" s="6" t="s">
        <v>11</v>
      </c>
      <c r="D30" s="7">
        <v>2.2999999999999998</v>
      </c>
    </row>
    <row r="31" spans="1:10" ht="15" thickBot="1" x14ac:dyDescent="0.35">
      <c r="A31" s="6" t="s">
        <v>28</v>
      </c>
      <c r="B31" s="6" t="s">
        <v>13</v>
      </c>
      <c r="C31" s="6" t="s">
        <v>11</v>
      </c>
      <c r="D31" s="7">
        <v>2.7</v>
      </c>
      <c r="G31" s="6"/>
      <c r="H31" s="6"/>
      <c r="I31" s="6"/>
      <c r="J31" s="7"/>
    </row>
    <row r="32" spans="1:10" ht="15" thickBot="1" x14ac:dyDescent="0.35">
      <c r="A32" s="6" t="s">
        <v>29</v>
      </c>
      <c r="B32" s="6" t="s">
        <v>7</v>
      </c>
      <c r="C32" s="6" t="s">
        <v>11</v>
      </c>
      <c r="D32" s="7">
        <v>2.2000000000000002</v>
      </c>
    </row>
    <row r="33" spans="1:4" ht="15" thickBot="1" x14ac:dyDescent="0.35">
      <c r="A33" s="6" t="s">
        <v>29</v>
      </c>
      <c r="B33" s="6" t="s">
        <v>12</v>
      </c>
      <c r="C33" s="6" t="s">
        <v>11</v>
      </c>
      <c r="D33" s="7">
        <v>2.6</v>
      </c>
    </row>
    <row r="34" spans="1:4" ht="15" thickBot="1" x14ac:dyDescent="0.35">
      <c r="A34" s="6" t="s">
        <v>29</v>
      </c>
      <c r="B34" s="6" t="s">
        <v>13</v>
      </c>
      <c r="C34" s="6" t="s">
        <v>11</v>
      </c>
      <c r="D34" s="7">
        <v>3.1</v>
      </c>
    </row>
    <row r="35" spans="1:4" ht="15" thickBot="1" x14ac:dyDescent="0.35">
      <c r="A35" s="6" t="s">
        <v>30</v>
      </c>
      <c r="B35" s="6" t="s">
        <v>7</v>
      </c>
      <c r="C35" s="6" t="s">
        <v>11</v>
      </c>
      <c r="D35" s="7">
        <v>2.7</v>
      </c>
    </row>
    <row r="36" spans="1:4" ht="15" thickBot="1" x14ac:dyDescent="0.35">
      <c r="A36" s="6" t="s">
        <v>30</v>
      </c>
      <c r="B36" s="6" t="s">
        <v>12</v>
      </c>
      <c r="C36" s="6" t="s">
        <v>11</v>
      </c>
      <c r="D36" s="7">
        <v>3.4</v>
      </c>
    </row>
    <row r="37" spans="1:4" ht="15" thickBot="1" x14ac:dyDescent="0.35">
      <c r="A37" s="6" t="s">
        <v>30</v>
      </c>
      <c r="B37" s="6" t="s">
        <v>13</v>
      </c>
      <c r="C37" s="6" t="s">
        <v>11</v>
      </c>
      <c r="D37" s="7">
        <v>4.2</v>
      </c>
    </row>
  </sheetData>
  <mergeCells count="2">
    <mergeCell ref="H2:J2"/>
    <mergeCell ref="M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9916-E61A-475D-9898-229AF11A4A2F}">
  <dimension ref="A1:L42"/>
  <sheetViews>
    <sheetView topLeftCell="A22" zoomScale="190" zoomScaleNormal="190" workbookViewId="0">
      <selection activeCell="L38" sqref="L38"/>
    </sheetView>
  </sheetViews>
  <sheetFormatPr defaultRowHeight="14.4" x14ac:dyDescent="0.3"/>
  <cols>
    <col min="1" max="2" width="8.88671875" style="13"/>
    <col min="3" max="4" width="8.88671875" style="14"/>
    <col min="5" max="5" width="8.88671875" style="1"/>
  </cols>
  <sheetData>
    <row r="1" spans="1:9" ht="15" thickBot="1" x14ac:dyDescent="0.35">
      <c r="A1" s="10" t="s">
        <v>14</v>
      </c>
      <c r="B1" s="11" t="s">
        <v>7</v>
      </c>
      <c r="C1" s="11" t="s">
        <v>12</v>
      </c>
      <c r="D1" s="11" t="s">
        <v>13</v>
      </c>
      <c r="E1" s="9"/>
      <c r="F1" s="10" t="s">
        <v>14</v>
      </c>
      <c r="G1" s="11" t="s">
        <v>7</v>
      </c>
      <c r="H1" s="11" t="s">
        <v>12</v>
      </c>
      <c r="I1" s="11" t="s">
        <v>13</v>
      </c>
    </row>
    <row r="2" spans="1:9" ht="15" thickBot="1" x14ac:dyDescent="0.35">
      <c r="A2" s="12" t="s">
        <v>8</v>
      </c>
      <c r="B2" s="12">
        <v>63</v>
      </c>
      <c r="C2" s="12">
        <v>110</v>
      </c>
      <c r="D2" s="12">
        <v>161</v>
      </c>
      <c r="E2" s="9"/>
      <c r="F2" s="12" t="s">
        <v>8</v>
      </c>
      <c r="G2" s="7">
        <v>38</v>
      </c>
      <c r="H2" s="7">
        <v>67</v>
      </c>
      <c r="I2" s="7">
        <v>99</v>
      </c>
    </row>
    <row r="3" spans="1:9" ht="15" thickBot="1" x14ac:dyDescent="0.35">
      <c r="A3" s="12" t="s">
        <v>9</v>
      </c>
      <c r="B3" s="12">
        <v>75</v>
      </c>
      <c r="C3" s="12">
        <v>132</v>
      </c>
      <c r="D3" s="12">
        <v>193</v>
      </c>
      <c r="E3" s="9"/>
      <c r="F3" s="12" t="s">
        <v>9</v>
      </c>
      <c r="G3" s="7">
        <v>45</v>
      </c>
      <c r="H3" s="7">
        <v>81</v>
      </c>
      <c r="I3" s="7">
        <v>118</v>
      </c>
    </row>
    <row r="4" spans="1:9" ht="15" thickBot="1" x14ac:dyDescent="0.35">
      <c r="A4" s="12" t="s">
        <v>10</v>
      </c>
      <c r="B4" s="12">
        <v>39</v>
      </c>
      <c r="C4" s="12">
        <v>55</v>
      </c>
      <c r="D4" s="12">
        <v>71</v>
      </c>
      <c r="E4" s="9"/>
      <c r="F4" s="12" t="s">
        <v>10</v>
      </c>
      <c r="G4" s="7">
        <v>24</v>
      </c>
      <c r="H4" s="7">
        <v>34</v>
      </c>
      <c r="I4" s="7">
        <v>44</v>
      </c>
    </row>
    <row r="5" spans="1:9" ht="15" thickBot="1" x14ac:dyDescent="0.35">
      <c r="A5" s="12" t="s">
        <v>11</v>
      </c>
      <c r="B5" s="12">
        <v>41</v>
      </c>
      <c r="C5" s="12">
        <v>59</v>
      </c>
      <c r="D5" s="12">
        <v>79</v>
      </c>
      <c r="E5" s="9"/>
      <c r="F5" s="12" t="s">
        <v>11</v>
      </c>
      <c r="G5" s="7">
        <v>25</v>
      </c>
      <c r="H5" s="7">
        <v>36</v>
      </c>
      <c r="I5" s="7">
        <v>48</v>
      </c>
    </row>
    <row r="6" spans="1:9" ht="15" thickBot="1" x14ac:dyDescent="0.35">
      <c r="A6" s="17"/>
      <c r="D6" s="18"/>
      <c r="E6" s="9"/>
    </row>
    <row r="7" spans="1:9" ht="15" thickBot="1" x14ac:dyDescent="0.35">
      <c r="A7" s="12" t="s">
        <v>8</v>
      </c>
      <c r="B7" s="19">
        <f>(C2-B2)/C2*100</f>
        <v>42.727272727272727</v>
      </c>
      <c r="C7" s="19"/>
      <c r="D7" s="19">
        <f>(D2-C2)/C2*100</f>
        <v>46.36363636363636</v>
      </c>
      <c r="E7" s="9"/>
      <c r="F7" s="12" t="s">
        <v>8</v>
      </c>
      <c r="G7" s="19">
        <f>(H2-G2)/H2*100</f>
        <v>43.283582089552233</v>
      </c>
      <c r="H7" s="19"/>
      <c r="I7" s="19">
        <f>(I2-H2)/H2*100</f>
        <v>47.761194029850742</v>
      </c>
    </row>
    <row r="8" spans="1:9" ht="15" thickBot="1" x14ac:dyDescent="0.35">
      <c r="A8" s="12" t="s">
        <v>9</v>
      </c>
      <c r="B8" s="19">
        <f t="shared" ref="B8:B10" si="0">(C3-B3)/C3*100</f>
        <v>43.18181818181818</v>
      </c>
      <c r="C8" s="19"/>
      <c r="D8" s="19">
        <f t="shared" ref="D8:D10" si="1">(D3-C3)/C3*100</f>
        <v>46.212121212121211</v>
      </c>
      <c r="E8" s="9"/>
      <c r="F8" s="12" t="s">
        <v>9</v>
      </c>
      <c r="G8" s="19">
        <f t="shared" ref="G8:G10" si="2">(H3-G3)/H3*100</f>
        <v>44.444444444444443</v>
      </c>
      <c r="H8" s="19"/>
      <c r="I8" s="19">
        <f t="shared" ref="I8:I10" si="3">(I3-H3)/H3*100</f>
        <v>45.679012345679013</v>
      </c>
    </row>
    <row r="9" spans="1:9" ht="15" thickBot="1" x14ac:dyDescent="0.35">
      <c r="A9" s="12" t="s">
        <v>10</v>
      </c>
      <c r="B9" s="19">
        <f t="shared" si="0"/>
        <v>29.09090909090909</v>
      </c>
      <c r="C9" s="19"/>
      <c r="D9" s="19">
        <f t="shared" si="1"/>
        <v>29.09090909090909</v>
      </c>
      <c r="E9" s="9"/>
      <c r="F9" s="12" t="s">
        <v>10</v>
      </c>
      <c r="G9" s="19">
        <f t="shared" si="2"/>
        <v>29.411764705882355</v>
      </c>
      <c r="H9" s="19"/>
      <c r="I9" s="19">
        <f t="shared" si="3"/>
        <v>29.411764705882355</v>
      </c>
    </row>
    <row r="10" spans="1:9" ht="15" thickBot="1" x14ac:dyDescent="0.35">
      <c r="A10" s="12" t="s">
        <v>11</v>
      </c>
      <c r="B10" s="19">
        <f t="shared" si="0"/>
        <v>30.508474576271187</v>
      </c>
      <c r="C10" s="20"/>
      <c r="D10" s="19">
        <f t="shared" si="1"/>
        <v>33.898305084745758</v>
      </c>
      <c r="E10" s="9"/>
      <c r="F10" s="12" t="s">
        <v>11</v>
      </c>
      <c r="G10" s="19">
        <f t="shared" si="2"/>
        <v>30.555555555555557</v>
      </c>
      <c r="H10" s="20"/>
      <c r="I10" s="19">
        <f t="shared" si="3"/>
        <v>33.333333333333329</v>
      </c>
    </row>
    <row r="11" spans="1:9" ht="15" thickBot="1" x14ac:dyDescent="0.35">
      <c r="A11" s="8"/>
      <c r="B11" s="16">
        <f>SUM(B7:B10)/4</f>
        <v>36.377118644067799</v>
      </c>
      <c r="C11" s="15"/>
      <c r="D11" s="16">
        <f>SUM(D7:D10)/4</f>
        <v>38.891242937853107</v>
      </c>
      <c r="E11" s="9"/>
      <c r="G11" s="16">
        <f>SUM(G7:G10)/4</f>
        <v>36.923836698858651</v>
      </c>
      <c r="H11" s="15"/>
      <c r="I11" s="16">
        <f>SUM(I7:I10)/4</f>
        <v>39.046326103686354</v>
      </c>
    </row>
    <row r="12" spans="1:9" ht="15" thickBot="1" x14ac:dyDescent="0.35">
      <c r="A12" s="8"/>
    </row>
    <row r="13" spans="1:9" ht="15" thickBot="1" x14ac:dyDescent="0.35">
      <c r="A13" s="8"/>
    </row>
    <row r="15" spans="1:9" x14ac:dyDescent="0.3">
      <c r="A15" s="3"/>
      <c r="B15" s="21"/>
      <c r="C15" s="21"/>
      <c r="D15"/>
    </row>
    <row r="16" spans="1:9" ht="15" thickBot="1" x14ac:dyDescent="0.35">
      <c r="A16" s="4"/>
      <c r="B16" s="22"/>
      <c r="C16" s="22"/>
      <c r="D16"/>
    </row>
    <row r="17" spans="1:12" x14ac:dyDescent="0.3">
      <c r="A17" s="5"/>
      <c r="B17" s="5" t="s">
        <v>6</v>
      </c>
      <c r="C17" s="5" t="s">
        <v>3</v>
      </c>
      <c r="D17" s="5" t="s">
        <v>4</v>
      </c>
      <c r="E17" s="5" t="s">
        <v>5</v>
      </c>
      <c r="F17" s="5"/>
      <c r="G17" s="5"/>
      <c r="H17" s="5"/>
      <c r="I17" s="5" t="s">
        <v>6</v>
      </c>
      <c r="J17" s="5" t="s">
        <v>3</v>
      </c>
      <c r="K17" s="5" t="s">
        <v>4</v>
      </c>
      <c r="L17" s="5" t="s">
        <v>5</v>
      </c>
    </row>
    <row r="18" spans="1:12" ht="15" thickBot="1" x14ac:dyDescent="0.35">
      <c r="A18" s="6" t="s">
        <v>8</v>
      </c>
      <c r="B18" s="7">
        <v>69.599999999999994</v>
      </c>
      <c r="C18" s="7">
        <v>69.599999999999994</v>
      </c>
      <c r="D18" s="7">
        <v>41.9</v>
      </c>
      <c r="E18" s="7">
        <v>54.4</v>
      </c>
      <c r="H18" s="6" t="s">
        <v>8</v>
      </c>
      <c r="I18" s="7">
        <v>4.3</v>
      </c>
      <c r="J18" s="7">
        <v>4.3</v>
      </c>
      <c r="K18" s="7">
        <v>2.7</v>
      </c>
      <c r="L18" s="7">
        <v>3.4</v>
      </c>
    </row>
    <row r="19" spans="1:12" ht="15" thickBot="1" x14ac:dyDescent="0.35">
      <c r="A19" s="6" t="s">
        <v>9</v>
      </c>
      <c r="B19" s="7">
        <v>83.9</v>
      </c>
      <c r="C19" s="7">
        <v>83.9</v>
      </c>
      <c r="D19" s="7">
        <v>51.5</v>
      </c>
      <c r="E19" s="7">
        <v>66.900000000000006</v>
      </c>
      <c r="H19" s="6" t="s">
        <v>9</v>
      </c>
      <c r="I19" s="7">
        <v>5.2</v>
      </c>
      <c r="J19" s="7">
        <v>5.2</v>
      </c>
      <c r="K19" s="7">
        <v>3.3</v>
      </c>
      <c r="L19" s="7">
        <v>4.2</v>
      </c>
    </row>
    <row r="20" spans="1:12" ht="15" thickBot="1" x14ac:dyDescent="0.35">
      <c r="A20" s="6" t="s">
        <v>10</v>
      </c>
      <c r="B20" s="7">
        <v>34.700000000000003</v>
      </c>
      <c r="C20" s="7">
        <v>34.700000000000003</v>
      </c>
      <c r="D20" s="7">
        <v>28.7</v>
      </c>
      <c r="E20" s="7">
        <v>34.700000000000003</v>
      </c>
      <c r="H20" s="6" t="s">
        <v>10</v>
      </c>
      <c r="I20" s="7">
        <v>2.1</v>
      </c>
      <c r="J20" s="7">
        <v>2.1</v>
      </c>
      <c r="K20" s="7">
        <v>1.7</v>
      </c>
      <c r="L20" s="7">
        <v>2.1</v>
      </c>
    </row>
    <row r="21" spans="1:12" ht="15" thickBot="1" x14ac:dyDescent="0.35">
      <c r="A21" s="6" t="s">
        <v>11</v>
      </c>
      <c r="B21" s="7">
        <v>37.200000000000003</v>
      </c>
      <c r="C21" s="7">
        <v>37.200000000000003</v>
      </c>
      <c r="D21" s="7">
        <v>33.9</v>
      </c>
      <c r="E21" s="7">
        <v>39.700000000000003</v>
      </c>
      <c r="H21" s="6" t="s">
        <v>11</v>
      </c>
      <c r="I21" s="7">
        <v>2.2000000000000002</v>
      </c>
      <c r="J21" s="7">
        <v>2.2000000000000002</v>
      </c>
      <c r="K21" s="7">
        <v>2</v>
      </c>
      <c r="L21" s="7">
        <v>2.4</v>
      </c>
    </row>
    <row r="23" spans="1:12" x14ac:dyDescent="0.3">
      <c r="C23" s="14">
        <f>(B18-C18)/B18*100</f>
        <v>0</v>
      </c>
      <c r="D23" s="14">
        <f>(B18-D18)/B18*100</f>
        <v>39.798850574712638</v>
      </c>
      <c r="E23" s="14">
        <f>(B18-E18)/B18*100</f>
        <v>21.839080459770109</v>
      </c>
      <c r="J23" s="14">
        <f>(I18-J18)/I18*100</f>
        <v>0</v>
      </c>
      <c r="K23" s="14">
        <f>(I18-K18)/I18*100</f>
        <v>37.20930232558139</v>
      </c>
      <c r="L23" s="14">
        <f>(I18-L18)/I18*100</f>
        <v>20.930232558139533</v>
      </c>
    </row>
    <row r="24" spans="1:12" x14ac:dyDescent="0.3">
      <c r="C24" s="14">
        <f t="shared" ref="C24:C26" si="4">(B19-C19)/B19*100</f>
        <v>0</v>
      </c>
      <c r="D24" s="14">
        <f t="shared" ref="D24:D26" si="5">(B19-D19)/B19*100</f>
        <v>38.617401668653159</v>
      </c>
      <c r="E24" s="14">
        <f>(B19-E19)/B19*100</f>
        <v>20.262216924910607</v>
      </c>
      <c r="J24" s="14">
        <f t="shared" ref="J24:J26" si="6">(I19-J19)/I19*100</f>
        <v>0</v>
      </c>
      <c r="K24" s="14">
        <f t="shared" ref="K24:K26" si="7">(I19-K19)/I19*100</f>
        <v>36.53846153846154</v>
      </c>
      <c r="L24" s="14">
        <f>(I19-L19)/I19*100</f>
        <v>19.23076923076923</v>
      </c>
    </row>
    <row r="25" spans="1:12" x14ac:dyDescent="0.3">
      <c r="C25" s="14">
        <f t="shared" si="4"/>
        <v>0</v>
      </c>
      <c r="D25" s="14">
        <f t="shared" si="5"/>
        <v>17.291066282420758</v>
      </c>
      <c r="E25" s="14">
        <f>(B20-E20)/B20*100</f>
        <v>0</v>
      </c>
      <c r="J25" s="14">
        <f t="shared" si="6"/>
        <v>0</v>
      </c>
      <c r="K25" s="14">
        <f t="shared" si="7"/>
        <v>19.047619047619051</v>
      </c>
      <c r="L25" s="14">
        <f>(I20-L20)/I20*100</f>
        <v>0</v>
      </c>
    </row>
    <row r="26" spans="1:12" x14ac:dyDescent="0.3">
      <c r="C26" s="14">
        <f t="shared" si="4"/>
        <v>0</v>
      </c>
      <c r="D26" s="14">
        <f t="shared" si="5"/>
        <v>8.8709677419354946</v>
      </c>
      <c r="E26" s="14">
        <f>(B21-E21)/B21*100</f>
        <v>-6.7204301075268811</v>
      </c>
      <c r="J26" s="14">
        <f t="shared" si="6"/>
        <v>0</v>
      </c>
      <c r="K26" s="14">
        <f t="shared" si="7"/>
        <v>9.0909090909090988</v>
      </c>
      <c r="L26" s="14">
        <f>(I21-L21)/I21*100</f>
        <v>-9.0909090909090793</v>
      </c>
    </row>
    <row r="27" spans="1:12" x14ac:dyDescent="0.3">
      <c r="J27" s="14"/>
      <c r="K27" s="14"/>
      <c r="L27" s="1"/>
    </row>
    <row r="28" spans="1:12" x14ac:dyDescent="0.3">
      <c r="D28" s="14">
        <f>SUM(D23:D27)/4</f>
        <v>26.144571566930509</v>
      </c>
      <c r="E28" s="14">
        <f>SUM(E23:E27)/4</f>
        <v>8.8452168192884599</v>
      </c>
      <c r="J28" s="14"/>
      <c r="K28" s="14">
        <f>SUM(K23:K27)/4</f>
        <v>25.471573000642767</v>
      </c>
      <c r="L28" s="14">
        <f>SUM(L23:L27)/4</f>
        <v>7.7675231744999209</v>
      </c>
    </row>
    <row r="31" spans="1:12" x14ac:dyDescent="0.3">
      <c r="A31" s="13" t="s">
        <v>15</v>
      </c>
      <c r="B31" s="5" t="s">
        <v>6</v>
      </c>
      <c r="C31" s="5" t="s">
        <v>3</v>
      </c>
      <c r="D31" s="5" t="s">
        <v>4</v>
      </c>
      <c r="E31" s="5" t="s">
        <v>5</v>
      </c>
      <c r="H31" s="13" t="s">
        <v>16</v>
      </c>
      <c r="I31" s="5" t="s">
        <v>6</v>
      </c>
      <c r="J31" s="5" t="s">
        <v>3</v>
      </c>
      <c r="K31" s="5" t="s">
        <v>4</v>
      </c>
      <c r="L31" s="5" t="s">
        <v>5</v>
      </c>
    </row>
    <row r="32" spans="1:12" ht="15" thickBot="1" x14ac:dyDescent="0.35">
      <c r="A32" s="6" t="s">
        <v>8</v>
      </c>
      <c r="B32" s="7">
        <v>109.6</v>
      </c>
      <c r="C32" s="7">
        <v>109.6</v>
      </c>
      <c r="D32" s="7">
        <v>65</v>
      </c>
      <c r="E32" s="7">
        <v>84.7</v>
      </c>
      <c r="H32" s="6" t="s">
        <v>8</v>
      </c>
      <c r="I32" s="7">
        <v>66.900000000000006</v>
      </c>
      <c r="J32" s="7"/>
      <c r="K32" s="7">
        <v>36.9</v>
      </c>
      <c r="L32" s="7">
        <v>50.5</v>
      </c>
    </row>
    <row r="33" spans="1:12" ht="15" thickBot="1" x14ac:dyDescent="0.35">
      <c r="A33" s="6" t="s">
        <v>9</v>
      </c>
      <c r="B33" s="7">
        <v>132.30000000000001</v>
      </c>
      <c r="C33" s="7">
        <v>132.30000000000001</v>
      </c>
      <c r="D33" s="7">
        <v>79.8</v>
      </c>
      <c r="E33" s="7">
        <v>104</v>
      </c>
      <c r="H33" s="6" t="s">
        <v>9</v>
      </c>
      <c r="I33" s="7">
        <v>80.8</v>
      </c>
      <c r="J33" s="7"/>
      <c r="K33" s="7">
        <v>45.2</v>
      </c>
      <c r="L33" s="7">
        <v>62</v>
      </c>
    </row>
    <row r="34" spans="1:12" ht="15" thickBot="1" x14ac:dyDescent="0.35">
      <c r="A34" s="6" t="s">
        <v>10</v>
      </c>
      <c r="B34" s="7">
        <v>55.2</v>
      </c>
      <c r="C34" s="7">
        <v>55.2</v>
      </c>
      <c r="D34" s="7">
        <v>45.6</v>
      </c>
      <c r="E34" s="7">
        <v>55.1</v>
      </c>
      <c r="H34" s="6" t="s">
        <v>10</v>
      </c>
      <c r="I34" s="7">
        <v>34.1</v>
      </c>
      <c r="J34" s="7"/>
      <c r="K34" s="7">
        <v>27.9</v>
      </c>
      <c r="L34" s="7">
        <v>34.1</v>
      </c>
    </row>
    <row r="35" spans="1:12" ht="15" thickBot="1" x14ac:dyDescent="0.35">
      <c r="A35" s="6" t="s">
        <v>11</v>
      </c>
      <c r="B35" s="7">
        <v>58.8</v>
      </c>
      <c r="C35" s="7">
        <v>58.8</v>
      </c>
      <c r="D35" s="7">
        <v>53.8</v>
      </c>
      <c r="E35" s="7">
        <v>62.8</v>
      </c>
      <c r="H35" s="6" t="s">
        <v>11</v>
      </c>
      <c r="I35" s="7">
        <v>36</v>
      </c>
      <c r="J35" s="7"/>
      <c r="K35" s="7">
        <v>32.6</v>
      </c>
      <c r="L35" s="7">
        <v>38.299999999999997</v>
      </c>
    </row>
    <row r="36" spans="1:12" x14ac:dyDescent="0.3">
      <c r="H36" s="13"/>
      <c r="I36" s="13"/>
      <c r="J36" s="14"/>
      <c r="K36" s="14"/>
      <c r="L36" s="1"/>
    </row>
    <row r="37" spans="1:12" x14ac:dyDescent="0.3">
      <c r="C37" s="14">
        <f>(B32-C32)/B32*100</f>
        <v>0</v>
      </c>
      <c r="D37" s="14">
        <f>(B32-D32)/B32*100</f>
        <v>40.693430656934304</v>
      </c>
      <c r="E37" s="14">
        <f>(B32-E32)/B32*100</f>
        <v>22.718978102189773</v>
      </c>
      <c r="H37" s="13"/>
      <c r="I37" s="13"/>
      <c r="J37" s="14">
        <f>(I32-J32)/I32*100</f>
        <v>100</v>
      </c>
      <c r="K37" s="14">
        <f>(I32-K32)/I32*100</f>
        <v>44.843049327354265</v>
      </c>
      <c r="L37" s="14">
        <f>(I32-L32)/I32*100</f>
        <v>24.514200298953668</v>
      </c>
    </row>
    <row r="38" spans="1:12" x14ac:dyDescent="0.3">
      <c r="C38" s="14">
        <f t="shared" ref="C38:C40" si="8">(B33-C33)/B33*100</f>
        <v>0</v>
      </c>
      <c r="D38" s="14">
        <f t="shared" ref="D38:D40" si="9">(B33-D33)/B33*100</f>
        <v>39.682539682539691</v>
      </c>
      <c r="E38" s="14">
        <f>(B33-E33)/B33*100</f>
        <v>21.390778533635682</v>
      </c>
      <c r="H38" s="13"/>
      <c r="I38" s="13"/>
      <c r="J38" s="14">
        <f t="shared" ref="J38:J40" si="10">(I33-J33)/I33*100</f>
        <v>100</v>
      </c>
      <c r="K38" s="14">
        <f t="shared" ref="K38:K40" si="11">(I33-K33)/I33*100</f>
        <v>44.059405940594054</v>
      </c>
      <c r="L38" s="14">
        <f>(I33-L33)/I33*100</f>
        <v>23.267326732673265</v>
      </c>
    </row>
    <row r="39" spans="1:12" x14ac:dyDescent="0.3">
      <c r="C39" s="14">
        <f t="shared" si="8"/>
        <v>0</v>
      </c>
      <c r="D39" s="14">
        <f t="shared" si="9"/>
        <v>17.39130434782609</v>
      </c>
      <c r="E39" s="14">
        <f>(B34-E34)/B34*100</f>
        <v>0.18115942028985763</v>
      </c>
      <c r="H39" s="13"/>
      <c r="I39" s="13"/>
      <c r="J39" s="14">
        <f t="shared" si="10"/>
        <v>100</v>
      </c>
      <c r="K39" s="14">
        <f t="shared" si="11"/>
        <v>18.181818181818191</v>
      </c>
      <c r="L39" s="14">
        <f>(I34-L34)/I34*100</f>
        <v>0</v>
      </c>
    </row>
    <row r="40" spans="1:12" x14ac:dyDescent="0.3">
      <c r="C40" s="14">
        <f t="shared" si="8"/>
        <v>0</v>
      </c>
      <c r="D40" s="14">
        <f t="shared" si="9"/>
        <v>8.5034013605442169</v>
      </c>
      <c r="E40" s="14">
        <f>(B35-E35)/B35*100</f>
        <v>-6.8027210884353746</v>
      </c>
      <c r="H40" s="13"/>
      <c r="I40" s="13"/>
      <c r="J40" s="14">
        <f t="shared" si="10"/>
        <v>100</v>
      </c>
      <c r="K40" s="14">
        <f t="shared" si="11"/>
        <v>9.4444444444444393</v>
      </c>
      <c r="L40" s="14">
        <f>(I35-L35)/I35*100</f>
        <v>-6.3888888888888813</v>
      </c>
    </row>
    <row r="41" spans="1:12" x14ac:dyDescent="0.3">
      <c r="H41" s="13"/>
      <c r="I41" s="13"/>
      <c r="J41" s="14"/>
      <c r="K41" s="14"/>
      <c r="L41" s="1"/>
    </row>
    <row r="42" spans="1:12" x14ac:dyDescent="0.3">
      <c r="D42" s="14">
        <f>SUM(D37:D41)/4</f>
        <v>26.567669011961076</v>
      </c>
      <c r="E42" s="14">
        <f>SUM(E37:E41)/4</f>
        <v>9.3720487419199845</v>
      </c>
      <c r="H42" s="13"/>
      <c r="I42" s="13"/>
      <c r="J42" s="14"/>
      <c r="K42" s="14">
        <f>SUM(K37:K41)/4</f>
        <v>29.132179473552736</v>
      </c>
      <c r="L42" s="14">
        <f>SUM(L37:L41)/4</f>
        <v>10.348159535684514</v>
      </c>
    </row>
  </sheetData>
  <mergeCells count="2">
    <mergeCell ref="B15:B16"/>
    <mergeCell ref="C15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90BD-7A5C-4BCA-AA95-2099AE04AA67}">
  <dimension ref="A1:L95"/>
  <sheetViews>
    <sheetView zoomScale="190" zoomScaleNormal="190" workbookViewId="0">
      <selection activeCell="K2" sqref="K2"/>
    </sheetView>
  </sheetViews>
  <sheetFormatPr defaultRowHeight="14.4" x14ac:dyDescent="0.3"/>
  <cols>
    <col min="3" max="3" width="22.109375" customWidth="1"/>
  </cols>
  <sheetData>
    <row r="1" spans="1:12" ht="29.4" thickBot="1" x14ac:dyDescent="0.35">
      <c r="A1" s="4" t="s">
        <v>17</v>
      </c>
      <c r="B1" s="26" t="s">
        <v>18</v>
      </c>
      <c r="C1" s="26" t="s">
        <v>19</v>
      </c>
      <c r="D1" s="26" t="s">
        <v>20</v>
      </c>
      <c r="E1" s="26" t="s">
        <v>21</v>
      </c>
      <c r="F1" s="26" t="s">
        <v>22</v>
      </c>
      <c r="G1" s="26" t="s">
        <v>23</v>
      </c>
      <c r="H1" s="26" t="s">
        <v>24</v>
      </c>
    </row>
    <row r="2" spans="1:12" ht="15" thickBot="1" x14ac:dyDescent="0.35">
      <c r="A2" s="6" t="s">
        <v>6</v>
      </c>
      <c r="B2" s="6" t="s">
        <v>12</v>
      </c>
      <c r="C2" s="6" t="s">
        <v>8</v>
      </c>
      <c r="D2" s="6" t="s">
        <v>25</v>
      </c>
      <c r="E2" s="7">
        <v>4.2882369999999996</v>
      </c>
      <c r="F2" s="7">
        <v>1.2639897</v>
      </c>
      <c r="G2" s="7">
        <v>109.5665</v>
      </c>
      <c r="H2" s="7">
        <v>66.891990000000007</v>
      </c>
      <c r="I2" s="1">
        <f>(E2-E3)/E2*100</f>
        <v>13.161702583136142</v>
      </c>
      <c r="J2" s="1">
        <f>(F2-F3)/F2*100</f>
        <v>24.489922663135623</v>
      </c>
      <c r="K2" s="1">
        <f>(G2-G3)/G2*100</f>
        <v>21.903437638329233</v>
      </c>
      <c r="L2" s="1">
        <f>(H2-H3)/H2*100</f>
        <v>10.347128258555328</v>
      </c>
    </row>
    <row r="3" spans="1:12" ht="15" thickBot="1" x14ac:dyDescent="0.35">
      <c r="A3" s="6" t="s">
        <v>6</v>
      </c>
      <c r="B3" s="6" t="s">
        <v>12</v>
      </c>
      <c r="C3" s="6" t="s">
        <v>8</v>
      </c>
      <c r="D3" s="6" t="s">
        <v>26</v>
      </c>
      <c r="E3" s="7">
        <v>3.7238319999999998</v>
      </c>
      <c r="F3" s="7">
        <v>0.95443960000000005</v>
      </c>
      <c r="G3" s="7">
        <v>85.567670000000007</v>
      </c>
      <c r="H3" s="7">
        <v>59.970590000000001</v>
      </c>
      <c r="I3" s="1"/>
      <c r="J3" s="1"/>
      <c r="K3" s="1"/>
      <c r="L3" s="1"/>
    </row>
    <row r="4" spans="1:12" ht="15" thickBot="1" x14ac:dyDescent="0.35">
      <c r="A4" s="6" t="s">
        <v>6</v>
      </c>
      <c r="B4" s="6" t="s">
        <v>12</v>
      </c>
      <c r="C4" s="6" t="s">
        <v>9</v>
      </c>
      <c r="D4" s="6" t="s">
        <v>25</v>
      </c>
      <c r="E4" s="7">
        <v>5.197406</v>
      </c>
      <c r="F4" s="7">
        <v>1.5257968</v>
      </c>
      <c r="G4" s="7">
        <v>132.27614</v>
      </c>
      <c r="H4" s="7">
        <v>80.801850000000002</v>
      </c>
      <c r="I4" s="1">
        <f>(E4-E5)/E4*100</f>
        <v>13.202432136338778</v>
      </c>
      <c r="J4" s="1">
        <f>(F4-F5)/F4*100</f>
        <v>24.479478525580856</v>
      </c>
      <c r="K4" s="1">
        <f>(G4-G5)/G4*100</f>
        <v>21.891544461457677</v>
      </c>
      <c r="L4" s="1">
        <f>(H4-H5)/H4*100</f>
        <v>10.335716323326755</v>
      </c>
    </row>
    <row r="5" spans="1:12" ht="15" thickBot="1" x14ac:dyDescent="0.35">
      <c r="A5" s="6" t="s">
        <v>6</v>
      </c>
      <c r="B5" s="6" t="s">
        <v>12</v>
      </c>
      <c r="C5" s="6" t="s">
        <v>9</v>
      </c>
      <c r="D5" s="6" t="s">
        <v>26</v>
      </c>
      <c r="E5" s="7">
        <v>4.5112220000000001</v>
      </c>
      <c r="F5" s="7">
        <v>1.1522897000000001</v>
      </c>
      <c r="G5" s="7">
        <v>103.31885</v>
      </c>
      <c r="H5" s="7">
        <v>72.450400000000002</v>
      </c>
      <c r="I5" s="1"/>
      <c r="J5" s="1"/>
      <c r="K5" s="1"/>
      <c r="L5" s="1"/>
    </row>
    <row r="6" spans="1:12" ht="15" thickBot="1" x14ac:dyDescent="0.35">
      <c r="A6" s="6" t="s">
        <v>6</v>
      </c>
      <c r="B6" s="6" t="s">
        <v>12</v>
      </c>
      <c r="C6" s="6" t="s">
        <v>10</v>
      </c>
      <c r="D6" s="6" t="s">
        <v>25</v>
      </c>
      <c r="E6" s="7">
        <v>2.0646369999999998</v>
      </c>
      <c r="F6" s="7">
        <v>0.63539559999999995</v>
      </c>
      <c r="G6" s="7">
        <v>55.21452</v>
      </c>
      <c r="H6" s="7">
        <v>34.109349999999999</v>
      </c>
      <c r="I6" s="1">
        <f>(E6-E7)/E6*100</f>
        <v>12.844533930177548</v>
      </c>
      <c r="J6" s="1">
        <f>(F6-F7)/F6*100</f>
        <v>24.326451111716853</v>
      </c>
      <c r="K6" s="1">
        <f>(G6-G7)/G6*100</f>
        <v>21.703457713659379</v>
      </c>
      <c r="L6" s="1">
        <f>(H6-H7)/H6*100</f>
        <v>10.132412373733301</v>
      </c>
    </row>
    <row r="7" spans="1:12" ht="15" thickBot="1" x14ac:dyDescent="0.35">
      <c r="A7" s="6" t="s">
        <v>6</v>
      </c>
      <c r="B7" s="6" t="s">
        <v>12</v>
      </c>
      <c r="C7" s="6" t="s">
        <v>10</v>
      </c>
      <c r="D7" s="6" t="s">
        <v>26</v>
      </c>
      <c r="E7" s="7">
        <v>1.799444</v>
      </c>
      <c r="F7" s="7">
        <v>0.48082639999999999</v>
      </c>
      <c r="G7" s="7">
        <v>43.231059999999999</v>
      </c>
      <c r="H7" s="7">
        <v>30.65325</v>
      </c>
      <c r="I7" s="1"/>
      <c r="J7" s="1"/>
      <c r="K7" s="1"/>
      <c r="L7" s="1"/>
    </row>
    <row r="8" spans="1:12" ht="15" thickBot="1" x14ac:dyDescent="0.35">
      <c r="A8" s="6" t="s">
        <v>6</v>
      </c>
      <c r="B8" s="6" t="s">
        <v>12</v>
      </c>
      <c r="C8" s="6" t="s">
        <v>11</v>
      </c>
      <c r="D8" s="6" t="s">
        <v>25</v>
      </c>
      <c r="E8" s="7">
        <v>2.224396</v>
      </c>
      <c r="F8" s="7">
        <v>0.67748339999999996</v>
      </c>
      <c r="G8" s="7">
        <v>58.756</v>
      </c>
      <c r="H8" s="7">
        <v>35.96069</v>
      </c>
      <c r="I8" s="1">
        <f>(E8-E9)/E8*100</f>
        <v>12.928498342920957</v>
      </c>
      <c r="J8" s="1">
        <f>(F8-F9)/F8*100</f>
        <v>24.403077625222995</v>
      </c>
      <c r="K8" s="1">
        <f>(G8-G9)/G8*100</f>
        <v>21.81474232418817</v>
      </c>
      <c r="L8" s="1">
        <f>(H8-H9)/H8*100</f>
        <v>10.279669272196951</v>
      </c>
    </row>
    <row r="9" spans="1:12" ht="15" thickBot="1" x14ac:dyDescent="0.35">
      <c r="A9" s="6" t="s">
        <v>6</v>
      </c>
      <c r="B9" s="6" t="s">
        <v>12</v>
      </c>
      <c r="C9" s="6" t="s">
        <v>11</v>
      </c>
      <c r="D9" s="6" t="s">
        <v>26</v>
      </c>
      <c r="E9" s="7">
        <v>1.936815</v>
      </c>
      <c r="F9" s="7">
        <v>0.51215659999999996</v>
      </c>
      <c r="G9" s="7">
        <v>45.93853</v>
      </c>
      <c r="H9" s="7">
        <v>32.264049999999997</v>
      </c>
    </row>
    <row r="10" spans="1:12" ht="15" thickBot="1" x14ac:dyDescent="0.35">
      <c r="A10" s="6" t="s">
        <v>2</v>
      </c>
      <c r="B10" s="6" t="s">
        <v>12</v>
      </c>
      <c r="C10" s="6" t="s">
        <v>8</v>
      </c>
      <c r="D10" s="6" t="s">
        <v>25</v>
      </c>
      <c r="E10" s="7">
        <v>6.7891810000000001</v>
      </c>
      <c r="F10" s="7">
        <v>1.9790833000000001</v>
      </c>
      <c r="G10" s="7">
        <v>172.37611000000001</v>
      </c>
      <c r="H10" s="7">
        <v>107.66105</v>
      </c>
    </row>
    <row r="11" spans="1:12" ht="15" thickBot="1" x14ac:dyDescent="0.35">
      <c r="A11" s="6" t="s">
        <v>2</v>
      </c>
      <c r="B11" s="6" t="s">
        <v>12</v>
      </c>
      <c r="C11" s="6" t="s">
        <v>8</v>
      </c>
      <c r="D11" s="6" t="s">
        <v>26</v>
      </c>
      <c r="E11" s="7">
        <v>5.8793160000000002</v>
      </c>
      <c r="F11" s="7">
        <v>1.5026124000000001</v>
      </c>
      <c r="G11" s="7">
        <v>135.43624</v>
      </c>
      <c r="H11" s="7">
        <v>97.007369999999995</v>
      </c>
    </row>
    <row r="12" spans="1:12" ht="15" thickBot="1" x14ac:dyDescent="0.35">
      <c r="A12" s="6" t="s">
        <v>2</v>
      </c>
      <c r="B12" s="6" t="s">
        <v>12</v>
      </c>
      <c r="C12" s="6" t="s">
        <v>9</v>
      </c>
      <c r="D12" s="6" t="s">
        <v>25</v>
      </c>
      <c r="E12" s="7">
        <v>8.2441329999999997</v>
      </c>
      <c r="F12" s="7">
        <v>2.3955449</v>
      </c>
      <c r="G12" s="7">
        <v>208.63326000000001</v>
      </c>
      <c r="H12" s="7">
        <v>130.26073</v>
      </c>
    </row>
    <row r="13" spans="1:12" ht="15" thickBot="1" x14ac:dyDescent="0.35">
      <c r="A13" s="6" t="s">
        <v>2</v>
      </c>
      <c r="B13" s="6" t="s">
        <v>12</v>
      </c>
      <c r="C13" s="6" t="s">
        <v>9</v>
      </c>
      <c r="D13" s="6" t="s">
        <v>26</v>
      </c>
      <c r="E13" s="7">
        <v>7.1370529999999999</v>
      </c>
      <c r="F13" s="7">
        <v>1.8190192000000001</v>
      </c>
      <c r="G13" s="7">
        <v>163.93633</v>
      </c>
      <c r="H13" s="7">
        <v>117.36987000000001</v>
      </c>
    </row>
    <row r="14" spans="1:12" ht="15" thickBot="1" x14ac:dyDescent="0.35">
      <c r="A14" s="6" t="s">
        <v>2</v>
      </c>
      <c r="B14" s="6" t="s">
        <v>12</v>
      </c>
      <c r="C14" s="6" t="s">
        <v>10</v>
      </c>
      <c r="D14" s="6" t="s">
        <v>25</v>
      </c>
      <c r="E14" s="7">
        <v>2.8747699999999998</v>
      </c>
      <c r="F14" s="7">
        <v>0.86515569999999997</v>
      </c>
      <c r="G14" s="7">
        <v>75.350099999999998</v>
      </c>
      <c r="H14" s="7">
        <v>47.049489999999999</v>
      </c>
    </row>
    <row r="15" spans="1:12" ht="15" thickBot="1" x14ac:dyDescent="0.35">
      <c r="A15" s="6" t="s">
        <v>2</v>
      </c>
      <c r="B15" s="6" t="s">
        <v>12</v>
      </c>
      <c r="C15" s="6" t="s">
        <v>10</v>
      </c>
      <c r="D15" s="6" t="s">
        <v>26</v>
      </c>
      <c r="E15" s="7">
        <v>2.4974970000000001</v>
      </c>
      <c r="F15" s="7">
        <v>0.65678610000000004</v>
      </c>
      <c r="G15" s="7">
        <v>59.195599999999999</v>
      </c>
      <c r="H15" s="7">
        <v>42.390439999999998</v>
      </c>
    </row>
    <row r="16" spans="1:12" ht="15" thickBot="1" x14ac:dyDescent="0.35">
      <c r="A16" s="6" t="s">
        <v>2</v>
      </c>
      <c r="B16" s="6" t="s">
        <v>12</v>
      </c>
      <c r="C16" s="6" t="s">
        <v>11</v>
      </c>
      <c r="D16" s="6" t="s">
        <v>25</v>
      </c>
      <c r="E16" s="7">
        <v>3.2380170000000001</v>
      </c>
      <c r="F16" s="7">
        <v>0.96353160000000004</v>
      </c>
      <c r="G16" s="7">
        <v>83.832909999999998</v>
      </c>
      <c r="H16" s="7">
        <v>52.099670000000003</v>
      </c>
    </row>
    <row r="17" spans="1:8" ht="15" thickBot="1" x14ac:dyDescent="0.35">
      <c r="A17" s="6" t="s">
        <v>2</v>
      </c>
      <c r="B17" s="6" t="s">
        <v>12</v>
      </c>
      <c r="C17" s="6" t="s">
        <v>11</v>
      </c>
      <c r="D17" s="6" t="s">
        <v>26</v>
      </c>
      <c r="E17" s="7">
        <v>2.809914</v>
      </c>
      <c r="F17" s="7">
        <v>0.73111990000000004</v>
      </c>
      <c r="G17" s="7">
        <v>65.81447</v>
      </c>
      <c r="H17" s="7">
        <v>46.90305</v>
      </c>
    </row>
    <row r="18" spans="1:8" ht="15" thickBot="1" x14ac:dyDescent="0.35">
      <c r="A18" s="6" t="s">
        <v>1</v>
      </c>
      <c r="B18" s="6" t="s">
        <v>12</v>
      </c>
      <c r="C18" s="6" t="s">
        <v>8</v>
      </c>
      <c r="D18" s="6" t="s">
        <v>25</v>
      </c>
      <c r="E18" s="7">
        <v>3.0860829999999999</v>
      </c>
      <c r="F18" s="7">
        <v>0.91066639999999999</v>
      </c>
      <c r="G18" s="7">
        <v>78.59796</v>
      </c>
      <c r="H18" s="7">
        <v>46.98218</v>
      </c>
    </row>
    <row r="19" spans="1:8" ht="15" thickBot="1" x14ac:dyDescent="0.35">
      <c r="A19" s="6" t="s">
        <v>1</v>
      </c>
      <c r="B19" s="6" t="s">
        <v>12</v>
      </c>
      <c r="C19" s="6" t="s">
        <v>8</v>
      </c>
      <c r="D19" s="6" t="s">
        <v>26</v>
      </c>
      <c r="E19" s="7">
        <v>2.683853</v>
      </c>
      <c r="F19" s="7">
        <v>0.68456470000000003</v>
      </c>
      <c r="G19" s="7">
        <v>61.068730000000002</v>
      </c>
      <c r="H19" s="7">
        <v>41.926650000000002</v>
      </c>
    </row>
    <row r="20" spans="1:8" ht="15" thickBot="1" x14ac:dyDescent="0.35">
      <c r="A20" s="6" t="s">
        <v>1</v>
      </c>
      <c r="B20" s="6" t="s">
        <v>12</v>
      </c>
      <c r="C20" s="6" t="s">
        <v>9</v>
      </c>
      <c r="D20" s="6" t="s">
        <v>25</v>
      </c>
      <c r="E20" s="7">
        <v>3.7343600000000001</v>
      </c>
      <c r="F20" s="7">
        <v>1.0952398999999999</v>
      </c>
      <c r="G20" s="7">
        <v>94.600920000000002</v>
      </c>
      <c r="H20" s="7">
        <v>56.75826</v>
      </c>
    </row>
    <row r="21" spans="1:8" ht="15" thickBot="1" x14ac:dyDescent="0.35">
      <c r="A21" s="6" t="s">
        <v>1</v>
      </c>
      <c r="B21" s="6" t="s">
        <v>12</v>
      </c>
      <c r="C21" s="6" t="s">
        <v>9</v>
      </c>
      <c r="D21" s="6" t="s">
        <v>26</v>
      </c>
      <c r="E21" s="7">
        <v>3.2452239999999999</v>
      </c>
      <c r="F21" s="7">
        <v>0.82321920000000004</v>
      </c>
      <c r="G21" s="7">
        <v>73.511679999999998</v>
      </c>
      <c r="H21" s="7">
        <v>50.676000000000002</v>
      </c>
    </row>
    <row r="22" spans="1:8" ht="15" thickBot="1" x14ac:dyDescent="0.35">
      <c r="A22" s="6" t="s">
        <v>1</v>
      </c>
      <c r="B22" s="6" t="s">
        <v>12</v>
      </c>
      <c r="C22" s="6" t="s">
        <v>10</v>
      </c>
      <c r="D22" s="6" t="s">
        <v>25</v>
      </c>
      <c r="E22" s="7">
        <v>1.698796</v>
      </c>
      <c r="F22" s="7">
        <v>0.52947659999999996</v>
      </c>
      <c r="G22" s="7">
        <v>45.999679999999998</v>
      </c>
      <c r="H22" s="7">
        <v>28.383040000000001</v>
      </c>
    </row>
    <row r="23" spans="1:8" ht="15" thickBot="1" x14ac:dyDescent="0.35">
      <c r="A23" s="6" t="s">
        <v>1</v>
      </c>
      <c r="B23" s="6" t="s">
        <v>12</v>
      </c>
      <c r="C23" s="6" t="s">
        <v>10</v>
      </c>
      <c r="D23" s="6" t="s">
        <v>26</v>
      </c>
      <c r="E23" s="7">
        <v>1.483106</v>
      </c>
      <c r="F23" s="7">
        <v>0.40016849999999998</v>
      </c>
      <c r="G23" s="7">
        <v>35.974670000000003</v>
      </c>
      <c r="H23" s="7">
        <v>25.491769999999999</v>
      </c>
    </row>
    <row r="24" spans="1:8" ht="15" thickBot="1" x14ac:dyDescent="0.35">
      <c r="A24" s="6" t="s">
        <v>1</v>
      </c>
      <c r="B24" s="6" t="s">
        <v>12</v>
      </c>
      <c r="C24" s="6" t="s">
        <v>11</v>
      </c>
      <c r="D24" s="6" t="s">
        <v>25</v>
      </c>
      <c r="E24" s="7">
        <v>1.7981210000000001</v>
      </c>
      <c r="F24" s="7">
        <v>0.5553901</v>
      </c>
      <c r="G24" s="7">
        <v>48.166759999999996</v>
      </c>
      <c r="H24" s="7">
        <v>29.477799999999998</v>
      </c>
    </row>
    <row r="25" spans="1:8" ht="15" thickBot="1" x14ac:dyDescent="0.35">
      <c r="A25" s="6" t="s">
        <v>1</v>
      </c>
      <c r="B25" s="6" t="s">
        <v>12</v>
      </c>
      <c r="C25" s="6" t="s">
        <v>11</v>
      </c>
      <c r="D25" s="6" t="s">
        <v>26</v>
      </c>
      <c r="E25" s="7">
        <v>1.5681309999999999</v>
      </c>
      <c r="F25" s="7">
        <v>0.4197591</v>
      </c>
      <c r="G25" s="7">
        <v>37.65155</v>
      </c>
      <c r="H25" s="7">
        <v>26.445150000000002</v>
      </c>
    </row>
    <row r="26" spans="1:8" ht="15" thickBot="1" x14ac:dyDescent="0.35">
      <c r="A26" s="6"/>
      <c r="B26" s="6"/>
      <c r="C26" s="7"/>
      <c r="D26" s="7"/>
      <c r="E26" s="7"/>
      <c r="F26" s="7"/>
      <c r="G26" s="25"/>
    </row>
    <row r="27" spans="1:8" ht="15" thickBot="1" x14ac:dyDescent="0.35">
      <c r="A27" s="6"/>
      <c r="B27" s="6"/>
      <c r="C27" s="7"/>
      <c r="D27" s="7"/>
      <c r="E27" s="7"/>
      <c r="F27" s="7"/>
      <c r="G27" s="25"/>
    </row>
    <row r="28" spans="1:8" ht="15" thickBot="1" x14ac:dyDescent="0.35">
      <c r="A28" s="6"/>
      <c r="B28" s="6"/>
      <c r="C28" s="7"/>
      <c r="D28" s="7"/>
      <c r="E28" s="7"/>
      <c r="F28" s="7"/>
    </row>
    <row r="29" spans="1:8" ht="15" thickBot="1" x14ac:dyDescent="0.35">
      <c r="A29" s="6"/>
      <c r="B29" s="6"/>
      <c r="C29" s="7"/>
      <c r="D29" s="7"/>
      <c r="E29" s="7"/>
      <c r="F29" s="7"/>
    </row>
    <row r="30" spans="1:8" ht="15" thickBot="1" x14ac:dyDescent="0.35">
      <c r="A30" s="6"/>
      <c r="B30" s="6"/>
      <c r="C30" s="7"/>
      <c r="D30" s="7"/>
      <c r="E30" s="7"/>
      <c r="F30" s="7"/>
    </row>
    <row r="31" spans="1:8" ht="15" thickBot="1" x14ac:dyDescent="0.35">
      <c r="A31" s="6"/>
      <c r="B31" s="6"/>
      <c r="C31" s="7"/>
      <c r="D31" s="7"/>
      <c r="E31" s="7"/>
      <c r="F31" s="7"/>
    </row>
    <row r="32" spans="1:8" ht="15" thickBot="1" x14ac:dyDescent="0.35">
      <c r="A32" s="6"/>
      <c r="B32" s="6"/>
      <c r="C32" s="7"/>
      <c r="D32" s="7"/>
      <c r="E32" s="7"/>
      <c r="F32" s="7"/>
    </row>
    <row r="33" spans="1:6" ht="15" thickBot="1" x14ac:dyDescent="0.35">
      <c r="A33" s="6"/>
      <c r="B33" s="6"/>
      <c r="C33" s="7"/>
      <c r="D33" s="7"/>
      <c r="E33" s="7"/>
      <c r="F33" s="7"/>
    </row>
    <row r="34" spans="1:6" ht="15" thickBot="1" x14ac:dyDescent="0.35">
      <c r="A34" s="6"/>
      <c r="B34" s="6"/>
      <c r="C34" s="7"/>
      <c r="D34" s="7"/>
      <c r="E34" s="7"/>
      <c r="F34" s="7"/>
    </row>
    <row r="35" spans="1:6" ht="15" thickBot="1" x14ac:dyDescent="0.35">
      <c r="A35" s="6"/>
      <c r="B35" s="6"/>
      <c r="C35" s="7"/>
      <c r="D35" s="7"/>
      <c r="E35" s="7"/>
      <c r="F35" s="7"/>
    </row>
    <row r="36" spans="1:6" ht="15" thickBot="1" x14ac:dyDescent="0.35">
      <c r="A36" s="6"/>
      <c r="B36" s="6"/>
      <c r="C36" s="7"/>
      <c r="D36" s="7"/>
      <c r="E36" s="7"/>
      <c r="F36" s="7"/>
    </row>
    <row r="37" spans="1:6" ht="15" thickBot="1" x14ac:dyDescent="0.35">
      <c r="A37" s="6"/>
      <c r="B37" s="6"/>
      <c r="C37" s="7"/>
      <c r="D37" s="7"/>
      <c r="E37" s="7"/>
      <c r="F37" s="7"/>
    </row>
    <row r="38" spans="1:6" ht="15" thickBot="1" x14ac:dyDescent="0.35">
      <c r="A38" s="6"/>
      <c r="B38" s="6"/>
      <c r="C38" s="7"/>
      <c r="D38" s="7"/>
      <c r="E38" s="7"/>
      <c r="F38" s="7"/>
    </row>
    <row r="39" spans="1:6" ht="15" thickBot="1" x14ac:dyDescent="0.35">
      <c r="A39" s="6"/>
      <c r="B39" s="6"/>
      <c r="C39" s="7"/>
      <c r="D39" s="7"/>
      <c r="E39" s="7"/>
      <c r="F39" s="7"/>
    </row>
    <row r="40" spans="1:6" ht="15" thickBot="1" x14ac:dyDescent="0.35">
      <c r="A40" s="6"/>
      <c r="B40" s="6"/>
      <c r="C40" s="7"/>
      <c r="D40" s="7"/>
      <c r="E40" s="7"/>
      <c r="F40" s="7"/>
    </row>
    <row r="41" spans="1:6" ht="15" thickBot="1" x14ac:dyDescent="0.35">
      <c r="A41" s="6"/>
      <c r="B41" s="6"/>
      <c r="C41" s="7"/>
      <c r="D41" s="7"/>
      <c r="E41" s="7"/>
      <c r="F41" s="7"/>
    </row>
    <row r="42" spans="1:6" ht="15" thickBot="1" x14ac:dyDescent="0.35">
      <c r="A42" s="6"/>
      <c r="B42" s="6"/>
      <c r="C42" s="7"/>
      <c r="D42" s="7"/>
      <c r="E42" s="7"/>
      <c r="F42" s="7"/>
    </row>
    <row r="43" spans="1:6" ht="15" thickBot="1" x14ac:dyDescent="0.35">
      <c r="A43" s="6"/>
      <c r="B43" s="6"/>
      <c r="C43" s="7"/>
      <c r="D43" s="7"/>
      <c r="E43" s="7"/>
      <c r="F43" s="7"/>
    </row>
    <row r="44" spans="1:6" ht="15" thickBot="1" x14ac:dyDescent="0.35">
      <c r="A44" s="6"/>
      <c r="B44" s="6"/>
      <c r="C44" s="7"/>
      <c r="D44" s="7"/>
      <c r="E44" s="7"/>
      <c r="F44" s="7"/>
    </row>
    <row r="45" spans="1:6" ht="15" thickBot="1" x14ac:dyDescent="0.35">
      <c r="A45" s="6"/>
      <c r="B45" s="6"/>
      <c r="C45" s="7"/>
      <c r="D45" s="7"/>
      <c r="E45" s="7"/>
      <c r="F45" s="7"/>
    </row>
    <row r="46" spans="1:6" ht="15" thickBot="1" x14ac:dyDescent="0.35">
      <c r="A46" s="6"/>
      <c r="B46" s="6"/>
      <c r="C46" s="7"/>
      <c r="D46" s="7"/>
      <c r="E46" s="7"/>
      <c r="F46" s="7"/>
    </row>
    <row r="47" spans="1:6" ht="15" thickBot="1" x14ac:dyDescent="0.35">
      <c r="A47" s="6"/>
      <c r="B47" s="6"/>
      <c r="C47" s="7"/>
      <c r="D47" s="7"/>
      <c r="E47" s="7"/>
      <c r="F47" s="7"/>
    </row>
    <row r="48" spans="1:6" ht="15" thickBot="1" x14ac:dyDescent="0.35">
      <c r="A48" s="6"/>
      <c r="B48" s="6"/>
      <c r="C48" s="7"/>
      <c r="D48" s="7"/>
      <c r="E48" s="7"/>
      <c r="F48" s="7"/>
    </row>
    <row r="49" spans="1:6" ht="15" thickBot="1" x14ac:dyDescent="0.35">
      <c r="A49" s="6"/>
      <c r="B49" s="6"/>
      <c r="C49" s="7"/>
      <c r="D49" s="7"/>
      <c r="E49" s="7"/>
      <c r="F49" s="7"/>
    </row>
    <row r="50" spans="1:6" ht="15" thickBot="1" x14ac:dyDescent="0.35">
      <c r="A50" s="6"/>
      <c r="B50" s="6"/>
      <c r="C50" s="7"/>
      <c r="D50" s="7"/>
      <c r="E50" s="7"/>
      <c r="F50" s="7"/>
    </row>
    <row r="51" spans="1:6" ht="15" thickBot="1" x14ac:dyDescent="0.35">
      <c r="A51" s="6"/>
      <c r="B51" s="6"/>
      <c r="C51" s="7"/>
      <c r="D51" s="7"/>
      <c r="E51" s="7"/>
      <c r="F51" s="7"/>
    </row>
    <row r="52" spans="1:6" ht="15" thickBot="1" x14ac:dyDescent="0.35">
      <c r="A52" s="6"/>
      <c r="B52" s="6"/>
      <c r="C52" s="7"/>
      <c r="D52" s="7"/>
      <c r="E52" s="7"/>
      <c r="F52" s="7"/>
    </row>
    <row r="53" spans="1:6" ht="15" thickBot="1" x14ac:dyDescent="0.35">
      <c r="A53" s="6"/>
      <c r="B53" s="6"/>
      <c r="C53" s="7"/>
      <c r="D53" s="7"/>
      <c r="E53" s="7"/>
      <c r="F53" s="7"/>
    </row>
    <row r="54" spans="1:6" ht="15" thickBot="1" x14ac:dyDescent="0.35">
      <c r="A54" s="6"/>
      <c r="B54" s="6"/>
      <c r="C54" s="7"/>
      <c r="D54" s="7"/>
      <c r="E54" s="7"/>
      <c r="F54" s="7"/>
    </row>
    <row r="55" spans="1:6" ht="15" thickBot="1" x14ac:dyDescent="0.35">
      <c r="A55" s="6"/>
      <c r="B55" s="6"/>
      <c r="C55" s="7"/>
      <c r="D55" s="7"/>
      <c r="E55" s="7"/>
      <c r="F55" s="7"/>
    </row>
    <row r="56" spans="1:6" ht="15" thickBot="1" x14ac:dyDescent="0.35">
      <c r="A56" s="6"/>
      <c r="B56" s="6"/>
      <c r="C56" s="7"/>
      <c r="D56" s="7"/>
      <c r="E56" s="7"/>
      <c r="F56" s="7"/>
    </row>
    <row r="57" spans="1:6" ht="15" thickBot="1" x14ac:dyDescent="0.35">
      <c r="A57" s="6"/>
      <c r="B57" s="6"/>
      <c r="C57" s="7"/>
      <c r="D57" s="7"/>
      <c r="E57" s="7"/>
      <c r="F57" s="7"/>
    </row>
    <row r="58" spans="1:6" ht="15" thickBot="1" x14ac:dyDescent="0.35">
      <c r="A58" s="6"/>
      <c r="B58" s="6"/>
      <c r="C58" s="7"/>
      <c r="D58" s="7"/>
      <c r="E58" s="7"/>
      <c r="F58" s="7"/>
    </row>
    <row r="59" spans="1:6" ht="15" thickBot="1" x14ac:dyDescent="0.35">
      <c r="A59" s="6"/>
      <c r="B59" s="6"/>
      <c r="C59" s="7"/>
      <c r="D59" s="7"/>
      <c r="E59" s="7"/>
      <c r="F59" s="7"/>
    </row>
    <row r="60" spans="1:6" ht="15" thickBot="1" x14ac:dyDescent="0.35">
      <c r="A60" s="6"/>
      <c r="B60" s="6"/>
      <c r="C60" s="7"/>
      <c r="D60" s="7"/>
      <c r="E60" s="7"/>
      <c r="F60" s="7"/>
    </row>
    <row r="61" spans="1:6" ht="15" thickBot="1" x14ac:dyDescent="0.35">
      <c r="A61" s="6"/>
      <c r="B61" s="6"/>
      <c r="C61" s="7"/>
      <c r="D61" s="7"/>
      <c r="E61" s="7"/>
      <c r="F61" s="7"/>
    </row>
    <row r="62" spans="1:6" ht="15" thickBot="1" x14ac:dyDescent="0.35">
      <c r="A62" s="6"/>
      <c r="B62" s="6"/>
      <c r="C62" s="7"/>
      <c r="D62" s="7"/>
      <c r="E62" s="7"/>
      <c r="F62" s="7"/>
    </row>
    <row r="63" spans="1:6" ht="15" thickBot="1" x14ac:dyDescent="0.35">
      <c r="A63" s="6"/>
      <c r="B63" s="6"/>
      <c r="C63" s="7"/>
      <c r="D63" s="7"/>
      <c r="E63" s="7"/>
      <c r="F63" s="7"/>
    </row>
    <row r="64" spans="1:6" ht="15" thickBot="1" x14ac:dyDescent="0.35">
      <c r="A64" s="6"/>
      <c r="B64" s="6"/>
      <c r="C64" s="7"/>
      <c r="D64" s="7"/>
      <c r="E64" s="7"/>
      <c r="F64" s="7"/>
    </row>
    <row r="65" spans="1:6" ht="15" thickBot="1" x14ac:dyDescent="0.35">
      <c r="A65" s="6"/>
      <c r="B65" s="6"/>
      <c r="C65" s="7"/>
      <c r="D65" s="7"/>
      <c r="E65" s="7"/>
      <c r="F65" s="7"/>
    </row>
    <row r="66" spans="1:6" ht="15" thickBot="1" x14ac:dyDescent="0.35">
      <c r="A66" s="6"/>
      <c r="B66" s="6"/>
      <c r="C66" s="7"/>
      <c r="D66" s="7"/>
      <c r="E66" s="7"/>
      <c r="F66" s="7"/>
    </row>
    <row r="67" spans="1:6" ht="15" thickBot="1" x14ac:dyDescent="0.35">
      <c r="A67" s="6"/>
      <c r="B67" s="6"/>
      <c r="C67" s="7"/>
      <c r="D67" s="7"/>
      <c r="E67" s="7"/>
      <c r="F67" s="7"/>
    </row>
    <row r="68" spans="1:6" ht="15" thickBot="1" x14ac:dyDescent="0.35">
      <c r="A68" s="6"/>
      <c r="B68" s="6"/>
      <c r="C68" s="7"/>
      <c r="D68" s="7"/>
      <c r="E68" s="7"/>
      <c r="F68" s="7"/>
    </row>
    <row r="69" spans="1:6" ht="15" thickBot="1" x14ac:dyDescent="0.35">
      <c r="A69" s="6"/>
      <c r="B69" s="6"/>
      <c r="C69" s="7"/>
      <c r="D69" s="7"/>
      <c r="E69" s="7"/>
      <c r="F69" s="7"/>
    </row>
    <row r="70" spans="1:6" ht="15" thickBot="1" x14ac:dyDescent="0.35">
      <c r="A70" s="6"/>
      <c r="B70" s="6"/>
      <c r="C70" s="7"/>
      <c r="D70" s="7"/>
      <c r="E70" s="7"/>
      <c r="F70" s="7"/>
    </row>
    <row r="71" spans="1:6" ht="15" thickBot="1" x14ac:dyDescent="0.35">
      <c r="A71" s="6"/>
      <c r="B71" s="6"/>
      <c r="C71" s="7"/>
      <c r="D71" s="7"/>
      <c r="E71" s="7"/>
      <c r="F71" s="7"/>
    </row>
    <row r="72" spans="1:6" ht="15" thickBot="1" x14ac:dyDescent="0.35">
      <c r="A72" s="6"/>
      <c r="B72" s="6"/>
      <c r="C72" s="7"/>
      <c r="D72" s="7"/>
      <c r="E72" s="7"/>
      <c r="F72" s="7"/>
    </row>
    <row r="73" spans="1:6" ht="15" thickBot="1" x14ac:dyDescent="0.35">
      <c r="A73" s="6"/>
      <c r="B73" s="6"/>
      <c r="C73" s="7"/>
      <c r="D73" s="7"/>
      <c r="E73" s="7"/>
      <c r="F73" s="7"/>
    </row>
    <row r="74" spans="1:6" ht="15" thickBot="1" x14ac:dyDescent="0.35">
      <c r="A74" s="6"/>
      <c r="B74" s="6"/>
      <c r="C74" s="7"/>
      <c r="D74" s="7"/>
      <c r="E74" s="7"/>
      <c r="F74" s="7"/>
    </row>
    <row r="75" spans="1:6" ht="15" thickBot="1" x14ac:dyDescent="0.35">
      <c r="A75" s="6"/>
      <c r="B75" s="6"/>
      <c r="C75" s="7"/>
      <c r="D75" s="7"/>
      <c r="E75" s="7"/>
      <c r="F75" s="7"/>
    </row>
    <row r="76" spans="1:6" ht="15" thickBot="1" x14ac:dyDescent="0.35">
      <c r="A76" s="6"/>
      <c r="B76" s="6"/>
      <c r="C76" s="7"/>
      <c r="D76" s="7"/>
      <c r="E76" s="7"/>
      <c r="F76" s="7"/>
    </row>
    <row r="77" spans="1:6" ht="15" thickBot="1" x14ac:dyDescent="0.35">
      <c r="A77" s="6"/>
      <c r="B77" s="6"/>
      <c r="C77" s="7"/>
      <c r="D77" s="7"/>
      <c r="E77" s="7"/>
      <c r="F77" s="7"/>
    </row>
    <row r="78" spans="1:6" ht="15" thickBot="1" x14ac:dyDescent="0.35">
      <c r="A78" s="6"/>
      <c r="B78" s="6"/>
      <c r="C78" s="7"/>
      <c r="D78" s="7"/>
      <c r="E78" s="7"/>
      <c r="F78" s="7"/>
    </row>
    <row r="79" spans="1:6" ht="15" thickBot="1" x14ac:dyDescent="0.35">
      <c r="A79" s="6"/>
      <c r="B79" s="6"/>
      <c r="C79" s="7"/>
      <c r="D79" s="7"/>
      <c r="E79" s="7"/>
      <c r="F79" s="7"/>
    </row>
    <row r="80" spans="1:6" ht="15" thickBot="1" x14ac:dyDescent="0.35">
      <c r="A80" s="6"/>
      <c r="B80" s="6"/>
      <c r="C80" s="7"/>
      <c r="D80" s="7"/>
      <c r="E80" s="7"/>
      <c r="F80" s="7"/>
    </row>
    <row r="81" spans="1:6" ht="15" thickBot="1" x14ac:dyDescent="0.35">
      <c r="A81" s="6"/>
      <c r="B81" s="6"/>
      <c r="C81" s="7"/>
      <c r="D81" s="7"/>
      <c r="E81" s="7"/>
      <c r="F81" s="7"/>
    </row>
    <row r="82" spans="1:6" ht="15" thickBot="1" x14ac:dyDescent="0.35">
      <c r="A82" s="6"/>
      <c r="B82" s="6"/>
      <c r="C82" s="7"/>
      <c r="D82" s="7"/>
      <c r="E82" s="7"/>
      <c r="F82" s="7"/>
    </row>
    <row r="83" spans="1:6" ht="15" thickBot="1" x14ac:dyDescent="0.35">
      <c r="A83" s="6"/>
      <c r="B83" s="6"/>
      <c r="C83" s="7"/>
      <c r="D83" s="7"/>
      <c r="E83" s="7"/>
      <c r="F83" s="7"/>
    </row>
    <row r="84" spans="1:6" ht="15" thickBot="1" x14ac:dyDescent="0.35">
      <c r="A84" s="6"/>
      <c r="B84" s="6"/>
      <c r="C84" s="7"/>
      <c r="D84" s="7"/>
      <c r="E84" s="7"/>
      <c r="F84" s="7"/>
    </row>
    <row r="85" spans="1:6" ht="15" thickBot="1" x14ac:dyDescent="0.35">
      <c r="A85" s="6"/>
      <c r="B85" s="6"/>
      <c r="C85" s="7"/>
      <c r="D85" s="7"/>
      <c r="E85" s="7"/>
      <c r="F85" s="7"/>
    </row>
    <row r="86" spans="1:6" ht="15" thickBot="1" x14ac:dyDescent="0.35">
      <c r="A86" s="6"/>
      <c r="B86" s="6"/>
      <c r="C86" s="7"/>
      <c r="D86" s="7"/>
      <c r="E86" s="7"/>
      <c r="F86" s="7"/>
    </row>
    <row r="87" spans="1:6" ht="15" thickBot="1" x14ac:dyDescent="0.35">
      <c r="A87" s="6"/>
      <c r="B87" s="6"/>
      <c r="C87" s="7"/>
      <c r="D87" s="7"/>
      <c r="E87" s="7"/>
      <c r="F87" s="7"/>
    </row>
    <row r="88" spans="1:6" ht="15" thickBot="1" x14ac:dyDescent="0.35">
      <c r="A88" s="6"/>
      <c r="B88" s="6"/>
      <c r="C88" s="7"/>
      <c r="D88" s="7"/>
      <c r="E88" s="7"/>
      <c r="F88" s="7"/>
    </row>
    <row r="89" spans="1:6" ht="15" thickBot="1" x14ac:dyDescent="0.35">
      <c r="A89" s="6"/>
      <c r="B89" s="6"/>
      <c r="C89" s="7"/>
      <c r="D89" s="7"/>
      <c r="E89" s="7"/>
      <c r="F89" s="7"/>
    </row>
    <row r="90" spans="1:6" ht="15" thickBot="1" x14ac:dyDescent="0.35">
      <c r="A90" s="6"/>
      <c r="B90" s="6"/>
      <c r="C90" s="7"/>
      <c r="D90" s="7"/>
      <c r="E90" s="7"/>
      <c r="F90" s="7"/>
    </row>
    <row r="91" spans="1:6" ht="15" thickBot="1" x14ac:dyDescent="0.35">
      <c r="A91" s="6"/>
      <c r="B91" s="6"/>
      <c r="C91" s="7"/>
      <c r="D91" s="7"/>
      <c r="E91" s="7"/>
      <c r="F91" s="7"/>
    </row>
    <row r="92" spans="1:6" ht="15" thickBot="1" x14ac:dyDescent="0.35">
      <c r="A92" s="6"/>
      <c r="B92" s="6"/>
      <c r="C92" s="7"/>
      <c r="D92" s="7"/>
      <c r="E92" s="7"/>
      <c r="F92" s="7"/>
    </row>
    <row r="93" spans="1:6" ht="15" thickBot="1" x14ac:dyDescent="0.35">
      <c r="A93" s="6"/>
      <c r="B93" s="6"/>
      <c r="C93" s="7"/>
      <c r="D93" s="7"/>
      <c r="E93" s="7"/>
      <c r="F93" s="7"/>
    </row>
    <row r="94" spans="1:6" ht="15" thickBot="1" x14ac:dyDescent="0.35">
      <c r="A94" s="6"/>
      <c r="B94" s="6"/>
      <c r="C94" s="7"/>
      <c r="D94" s="7"/>
      <c r="E94" s="7"/>
      <c r="F94" s="7"/>
    </row>
    <row r="95" spans="1:6" ht="15" thickBot="1" x14ac:dyDescent="0.35">
      <c r="A95" s="6"/>
      <c r="B95" s="6"/>
      <c r="C95" s="7"/>
      <c r="D95" s="7"/>
      <c r="E95" s="7"/>
      <c r="F95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F50B-8993-4851-B825-BCD93D5191A8}">
  <sheetPr filterMode="1"/>
  <dimension ref="A1:D40"/>
  <sheetViews>
    <sheetView zoomScale="160" zoomScaleNormal="160" workbookViewId="0">
      <selection activeCell="D36" sqref="A1:D36"/>
    </sheetView>
  </sheetViews>
  <sheetFormatPr defaultRowHeight="14.4" x14ac:dyDescent="0.3"/>
  <cols>
    <col min="1" max="1" width="19.44140625" bestFit="1" customWidth="1"/>
    <col min="2" max="2" width="11.44140625" bestFit="1" customWidth="1"/>
    <col min="3" max="3" width="9.6640625" bestFit="1" customWidth="1"/>
    <col min="4" max="4" width="9.5546875" customWidth="1"/>
  </cols>
  <sheetData>
    <row r="1" spans="1:4" ht="15" thickBot="1" x14ac:dyDescent="0.35">
      <c r="A1" s="23" t="s">
        <v>17</v>
      </c>
      <c r="B1" s="24" t="s">
        <v>18</v>
      </c>
      <c r="C1" s="24" t="s">
        <v>19</v>
      </c>
      <c r="D1" s="24" t="s">
        <v>27</v>
      </c>
    </row>
    <row r="2" spans="1:4" ht="15" hidden="1" thickBot="1" x14ac:dyDescent="0.35">
      <c r="A2" s="6" t="s">
        <v>28</v>
      </c>
      <c r="B2" s="6" t="s">
        <v>7</v>
      </c>
      <c r="C2" s="6" t="s">
        <v>8</v>
      </c>
      <c r="D2" s="7">
        <v>5.4</v>
      </c>
    </row>
    <row r="3" spans="1:4" ht="15" thickBot="1" x14ac:dyDescent="0.35">
      <c r="A3" s="6" t="s">
        <v>28</v>
      </c>
      <c r="B3" s="6" t="s">
        <v>12</v>
      </c>
      <c r="C3" s="6" t="s">
        <v>8</v>
      </c>
      <c r="D3" s="7">
        <v>8.4</v>
      </c>
    </row>
    <row r="4" spans="1:4" ht="15" hidden="1" thickBot="1" x14ac:dyDescent="0.35">
      <c r="A4" s="6" t="s">
        <v>28</v>
      </c>
      <c r="B4" s="6" t="s">
        <v>13</v>
      </c>
      <c r="C4" s="6" t="s">
        <v>8</v>
      </c>
      <c r="D4" s="7">
        <v>11.8</v>
      </c>
    </row>
    <row r="5" spans="1:4" ht="15" hidden="1" thickBot="1" x14ac:dyDescent="0.35">
      <c r="A5" s="6" t="s">
        <v>29</v>
      </c>
      <c r="B5" s="6" t="s">
        <v>7</v>
      </c>
      <c r="C5" s="6" t="s">
        <v>8</v>
      </c>
      <c r="D5" s="7">
        <v>7.2</v>
      </c>
    </row>
    <row r="6" spans="1:4" ht="15" thickBot="1" x14ac:dyDescent="0.35">
      <c r="A6" s="6" t="s">
        <v>29</v>
      </c>
      <c r="B6" s="6" t="s">
        <v>12</v>
      </c>
      <c r="C6" s="6" t="s">
        <v>8</v>
      </c>
      <c r="D6" s="7">
        <v>11.2</v>
      </c>
    </row>
    <row r="7" spans="1:4" ht="15" hidden="1" thickBot="1" x14ac:dyDescent="0.35">
      <c r="A7" s="6" t="s">
        <v>29</v>
      </c>
      <c r="B7" s="6" t="s">
        <v>13</v>
      </c>
      <c r="C7" s="6" t="s">
        <v>8</v>
      </c>
      <c r="D7" s="7">
        <v>15.4</v>
      </c>
    </row>
    <row r="8" spans="1:4" ht="15" hidden="1" thickBot="1" x14ac:dyDescent="0.35">
      <c r="A8" s="6" t="s">
        <v>30</v>
      </c>
      <c r="B8" s="6" t="s">
        <v>7</v>
      </c>
      <c r="C8" s="6" t="s">
        <v>8</v>
      </c>
      <c r="D8" s="7">
        <v>11.6</v>
      </c>
    </row>
    <row r="9" spans="1:4" ht="15" thickBot="1" x14ac:dyDescent="0.35">
      <c r="A9" s="6" t="s">
        <v>30</v>
      </c>
      <c r="B9" s="6" t="s">
        <v>12</v>
      </c>
      <c r="C9" s="6" t="s">
        <v>8</v>
      </c>
      <c r="D9" s="7">
        <v>17.7</v>
      </c>
    </row>
    <row r="10" spans="1:4" ht="15" hidden="1" thickBot="1" x14ac:dyDescent="0.35">
      <c r="A10" s="6" t="s">
        <v>30</v>
      </c>
      <c r="B10" s="6" t="s">
        <v>13</v>
      </c>
      <c r="C10" s="6" t="s">
        <v>8</v>
      </c>
      <c r="D10" s="7">
        <v>24.3</v>
      </c>
    </row>
    <row r="11" spans="1:4" ht="15" hidden="1" thickBot="1" x14ac:dyDescent="0.35">
      <c r="A11" s="6" t="s">
        <v>28</v>
      </c>
      <c r="B11" s="6" t="s">
        <v>7</v>
      </c>
      <c r="C11" s="6" t="s">
        <v>9</v>
      </c>
      <c r="D11" s="7">
        <v>3.4</v>
      </c>
    </row>
    <row r="12" spans="1:4" ht="15" thickBot="1" x14ac:dyDescent="0.35">
      <c r="A12" s="6" t="s">
        <v>28</v>
      </c>
      <c r="B12" s="6" t="s">
        <v>12</v>
      </c>
      <c r="C12" s="6" t="s">
        <v>9</v>
      </c>
      <c r="D12" s="7">
        <v>5.2</v>
      </c>
    </row>
    <row r="13" spans="1:4" ht="15" hidden="1" thickBot="1" x14ac:dyDescent="0.35">
      <c r="A13" s="6" t="s">
        <v>28</v>
      </c>
      <c r="B13" s="6" t="s">
        <v>13</v>
      </c>
      <c r="C13" s="6" t="s">
        <v>9</v>
      </c>
      <c r="D13" s="7">
        <v>7.5</v>
      </c>
    </row>
    <row r="14" spans="1:4" ht="15" hidden="1" thickBot="1" x14ac:dyDescent="0.35">
      <c r="A14" s="6" t="s">
        <v>29</v>
      </c>
      <c r="B14" s="6" t="s">
        <v>7</v>
      </c>
      <c r="C14" s="6" t="s">
        <v>9</v>
      </c>
      <c r="D14" s="7">
        <v>4.3</v>
      </c>
    </row>
    <row r="15" spans="1:4" ht="15" thickBot="1" x14ac:dyDescent="0.35">
      <c r="A15" s="6" t="s">
        <v>29</v>
      </c>
      <c r="B15" s="6" t="s">
        <v>12</v>
      </c>
      <c r="C15" s="6" t="s">
        <v>9</v>
      </c>
      <c r="D15" s="7">
        <v>6.9</v>
      </c>
    </row>
    <row r="16" spans="1:4" ht="15" hidden="1" thickBot="1" x14ac:dyDescent="0.35">
      <c r="A16" s="6" t="s">
        <v>29</v>
      </c>
      <c r="B16" s="6" t="s">
        <v>13</v>
      </c>
      <c r="C16" s="6" t="s">
        <v>9</v>
      </c>
      <c r="D16" s="7">
        <v>9.6999999999999993</v>
      </c>
    </row>
    <row r="17" spans="1:4" ht="15" hidden="1" thickBot="1" x14ac:dyDescent="0.35">
      <c r="A17" s="6" t="s">
        <v>30</v>
      </c>
      <c r="B17" s="6" t="s">
        <v>7</v>
      </c>
      <c r="C17" s="6" t="s">
        <v>9</v>
      </c>
      <c r="D17" s="7">
        <v>6.8</v>
      </c>
    </row>
    <row r="18" spans="1:4" ht="15" thickBot="1" x14ac:dyDescent="0.35">
      <c r="A18" s="6" t="s">
        <v>30</v>
      </c>
      <c r="B18" s="6" t="s">
        <v>12</v>
      </c>
      <c r="C18" s="6" t="s">
        <v>9</v>
      </c>
      <c r="D18" s="7">
        <v>10.6</v>
      </c>
    </row>
    <row r="19" spans="1:4" ht="15" hidden="1" thickBot="1" x14ac:dyDescent="0.35">
      <c r="A19" s="6" t="s">
        <v>30</v>
      </c>
      <c r="B19" s="6" t="s">
        <v>13</v>
      </c>
      <c r="C19" s="6" t="s">
        <v>9</v>
      </c>
      <c r="D19" s="7">
        <v>14.6</v>
      </c>
    </row>
    <row r="20" spans="1:4" ht="15" hidden="1" thickBot="1" x14ac:dyDescent="0.35">
      <c r="A20" s="6" t="s">
        <v>28</v>
      </c>
      <c r="B20" s="6" t="s">
        <v>7</v>
      </c>
      <c r="C20" s="6" t="s">
        <v>10</v>
      </c>
      <c r="D20" s="7">
        <v>2.6</v>
      </c>
    </row>
    <row r="21" spans="1:4" ht="15" thickBot="1" x14ac:dyDescent="0.35">
      <c r="A21" s="6" t="s">
        <v>28</v>
      </c>
      <c r="B21" s="6" t="s">
        <v>12</v>
      </c>
      <c r="C21" s="6" t="s">
        <v>10</v>
      </c>
      <c r="D21" s="7">
        <v>3.1</v>
      </c>
    </row>
    <row r="22" spans="1:4" ht="15" hidden="1" thickBot="1" x14ac:dyDescent="0.35">
      <c r="A22" s="6" t="s">
        <v>28</v>
      </c>
      <c r="B22" s="6" t="s">
        <v>13</v>
      </c>
      <c r="C22" s="6" t="s">
        <v>10</v>
      </c>
      <c r="D22" s="7">
        <v>3.7</v>
      </c>
    </row>
    <row r="23" spans="1:4" ht="15" hidden="1" thickBot="1" x14ac:dyDescent="0.35">
      <c r="A23" s="6" t="s">
        <v>29</v>
      </c>
      <c r="B23" s="6" t="s">
        <v>7</v>
      </c>
      <c r="C23" s="6" t="s">
        <v>10</v>
      </c>
      <c r="D23" s="7">
        <v>3</v>
      </c>
    </row>
    <row r="24" spans="1:4" ht="15" thickBot="1" x14ac:dyDescent="0.35">
      <c r="A24" s="6" t="s">
        <v>29</v>
      </c>
      <c r="B24" s="6" t="s">
        <v>12</v>
      </c>
      <c r="C24" s="6" t="s">
        <v>10</v>
      </c>
      <c r="D24" s="7">
        <v>3.7</v>
      </c>
    </row>
    <row r="25" spans="1:4" ht="15" hidden="1" thickBot="1" x14ac:dyDescent="0.35">
      <c r="A25" s="6" t="s">
        <v>29</v>
      </c>
      <c r="B25" s="6" t="s">
        <v>13</v>
      </c>
      <c r="C25" s="6" t="s">
        <v>10</v>
      </c>
      <c r="D25" s="7">
        <v>4.5</v>
      </c>
    </row>
    <row r="26" spans="1:4" ht="15" hidden="1" thickBot="1" x14ac:dyDescent="0.35">
      <c r="A26" s="6" t="s">
        <v>30</v>
      </c>
      <c r="B26" s="6" t="s">
        <v>7</v>
      </c>
      <c r="C26" s="6" t="s">
        <v>10</v>
      </c>
      <c r="D26" s="7">
        <v>3.9</v>
      </c>
    </row>
    <row r="27" spans="1:4" ht="15" thickBot="1" x14ac:dyDescent="0.35">
      <c r="A27" s="6" t="s">
        <v>30</v>
      </c>
      <c r="B27" s="6" t="s">
        <v>12</v>
      </c>
      <c r="C27" s="6" t="s">
        <v>10</v>
      </c>
      <c r="D27" s="7">
        <v>5.2</v>
      </c>
    </row>
    <row r="28" spans="1:4" ht="15" hidden="1" thickBot="1" x14ac:dyDescent="0.35">
      <c r="A28" s="6" t="s">
        <v>30</v>
      </c>
      <c r="B28" s="6" t="s">
        <v>13</v>
      </c>
      <c r="C28" s="6" t="s">
        <v>10</v>
      </c>
      <c r="D28" s="7">
        <v>6.6</v>
      </c>
    </row>
    <row r="29" spans="1:4" ht="15" hidden="1" thickBot="1" x14ac:dyDescent="0.35">
      <c r="A29" s="6" t="s">
        <v>28</v>
      </c>
      <c r="B29" s="6" t="s">
        <v>7</v>
      </c>
      <c r="C29" s="6" t="s">
        <v>11</v>
      </c>
      <c r="D29" s="7">
        <v>2</v>
      </c>
    </row>
    <row r="30" spans="1:4" ht="15" thickBot="1" x14ac:dyDescent="0.35">
      <c r="A30" s="6" t="s">
        <v>28</v>
      </c>
      <c r="B30" s="6" t="s">
        <v>12</v>
      </c>
      <c r="C30" s="6" t="s">
        <v>11</v>
      </c>
      <c r="D30" s="7">
        <v>2.2999999999999998</v>
      </c>
    </row>
    <row r="31" spans="1:4" ht="15" hidden="1" thickBot="1" x14ac:dyDescent="0.35">
      <c r="A31" s="6" t="s">
        <v>28</v>
      </c>
      <c r="B31" s="6" t="s">
        <v>13</v>
      </c>
      <c r="C31" s="6" t="s">
        <v>11</v>
      </c>
      <c r="D31" s="7">
        <v>2.7</v>
      </c>
    </row>
    <row r="32" spans="1:4" ht="15" hidden="1" thickBot="1" x14ac:dyDescent="0.35">
      <c r="A32" s="6" t="s">
        <v>29</v>
      </c>
      <c r="B32" s="6" t="s">
        <v>7</v>
      </c>
      <c r="C32" s="6" t="s">
        <v>11</v>
      </c>
      <c r="D32" s="7">
        <v>2.2000000000000002</v>
      </c>
    </row>
    <row r="33" spans="1:4" ht="15" thickBot="1" x14ac:dyDescent="0.35">
      <c r="A33" s="6" t="s">
        <v>29</v>
      </c>
      <c r="B33" s="6" t="s">
        <v>12</v>
      </c>
      <c r="C33" s="6" t="s">
        <v>11</v>
      </c>
      <c r="D33" s="7">
        <v>2.6</v>
      </c>
    </row>
    <row r="34" spans="1:4" ht="15" hidden="1" thickBot="1" x14ac:dyDescent="0.35">
      <c r="A34" s="6" t="s">
        <v>29</v>
      </c>
      <c r="B34" s="6" t="s">
        <v>13</v>
      </c>
      <c r="C34" s="6" t="s">
        <v>11</v>
      </c>
      <c r="D34" s="7">
        <v>3.1</v>
      </c>
    </row>
    <row r="35" spans="1:4" ht="15" hidden="1" thickBot="1" x14ac:dyDescent="0.35">
      <c r="A35" s="6" t="s">
        <v>30</v>
      </c>
      <c r="B35" s="6" t="s">
        <v>7</v>
      </c>
      <c r="C35" s="6" t="s">
        <v>11</v>
      </c>
      <c r="D35" s="7">
        <v>2.7</v>
      </c>
    </row>
    <row r="36" spans="1:4" ht="15" thickBot="1" x14ac:dyDescent="0.35">
      <c r="A36" s="6" t="s">
        <v>30</v>
      </c>
      <c r="B36" s="6" t="s">
        <v>12</v>
      </c>
      <c r="C36" s="6" t="s">
        <v>11</v>
      </c>
      <c r="D36" s="7">
        <v>3.4</v>
      </c>
    </row>
    <row r="37" spans="1:4" ht="15" hidden="1" thickBot="1" x14ac:dyDescent="0.35">
      <c r="A37" s="6" t="s">
        <v>30</v>
      </c>
      <c r="B37" s="6" t="s">
        <v>13</v>
      </c>
      <c r="C37" s="6" t="s">
        <v>11</v>
      </c>
      <c r="D37" s="7">
        <v>4.2</v>
      </c>
    </row>
    <row r="38" spans="1:4" hidden="1" x14ac:dyDescent="0.3"/>
    <row r="39" spans="1:4" hidden="1" x14ac:dyDescent="0.3"/>
    <row r="40" spans="1:4" hidden="1" x14ac:dyDescent="0.3"/>
  </sheetData>
  <autoFilter ref="A1:D40" xr:uid="{6D53F50B-8993-4851-B825-BCD93D5191A8}">
    <filterColumn colId="1">
      <filters>
        <filter val="30 GB/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technology_costs</vt:lpstr>
      <vt:lpstr>Sheet3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Oughton</dc:creator>
  <cp:lastModifiedBy>Edward John Oughton</cp:lastModifiedBy>
  <dcterms:created xsi:type="dcterms:W3CDTF">2023-10-27T10:52:48Z</dcterms:created>
  <dcterms:modified xsi:type="dcterms:W3CDTF">2023-10-30T17:08:24Z</dcterms:modified>
</cp:coreProperties>
</file>