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odis\vis\"/>
    </mc:Choice>
  </mc:AlternateContent>
  <xr:revisionPtr revIDLastSave="0" documentId="13_ncr:1_{E9198453-A13D-43AC-8A1A-F12E0187EA68}" xr6:coauthVersionLast="46" xr6:coauthVersionMax="46" xr10:uidLastSave="{00000000-0000-0000-0000-000000000000}"/>
  <bookViews>
    <workbookView xWindow="-120" yWindow="-120" windowWidth="24240" windowHeight="17640" activeTab="1" xr2:uid="{00000000-000D-0000-FFFF-FFFF00000000}"/>
  </bookViews>
  <sheets>
    <sheet name="national_mno_cost_results_techn" sheetId="1" r:id="rId1"/>
    <sheet name="Sheet1" sheetId="2" r:id="rId2"/>
  </sheets>
  <definedNames>
    <definedName name="_xlnm._FilterDatabase" localSheetId="1" hidden="1">Sheet1!$A$417:$I$429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5" i="2" l="1"/>
  <c r="A64" i="2"/>
  <c r="A53" i="2"/>
  <c r="A52" i="2"/>
  <c r="A41" i="2"/>
  <c r="A40" i="2"/>
  <c r="A29" i="2"/>
  <c r="A28" i="2"/>
  <c r="A17" i="2"/>
  <c r="A16" i="2"/>
  <c r="A5" i="2"/>
  <c r="A4" i="2"/>
  <c r="A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1" i="2"/>
  <c r="D3" i="2"/>
  <c r="G3" i="2" s="1"/>
  <c r="I3" i="2" s="1"/>
  <c r="D4" i="2"/>
  <c r="D5" i="2"/>
  <c r="G5" i="2" s="1"/>
  <c r="I5" i="2" s="1"/>
  <c r="D6" i="2"/>
  <c r="G6" i="2" s="1"/>
  <c r="I6" i="2" s="1"/>
  <c r="D7" i="2"/>
  <c r="G7" i="2" s="1"/>
  <c r="I7" i="2" s="1"/>
  <c r="D8" i="2"/>
  <c r="D9" i="2"/>
  <c r="G9" i="2" s="1"/>
  <c r="I9" i="2" s="1"/>
  <c r="D10" i="2"/>
  <c r="D11" i="2"/>
  <c r="D12" i="2"/>
  <c r="G12" i="2" s="1"/>
  <c r="H12" i="2" s="1"/>
  <c r="D13" i="2"/>
  <c r="G13" i="2" s="1"/>
  <c r="I13" i="2" s="1"/>
  <c r="D14" i="2"/>
  <c r="D15" i="2"/>
  <c r="G15" i="2" s="1"/>
  <c r="I15" i="2" s="1"/>
  <c r="D16" i="2"/>
  <c r="D17" i="2"/>
  <c r="G17" i="2" s="1"/>
  <c r="I17" i="2" s="1"/>
  <c r="D18" i="2"/>
  <c r="G18" i="2" s="1"/>
  <c r="I18" i="2" s="1"/>
  <c r="D19" i="2"/>
  <c r="G19" i="2" s="1"/>
  <c r="I19" i="2" s="1"/>
  <c r="D20" i="2"/>
  <c r="D21" i="2"/>
  <c r="G21" i="2" s="1"/>
  <c r="I21" i="2" s="1"/>
  <c r="D22" i="2"/>
  <c r="G22" i="2" s="1"/>
  <c r="I22" i="2" s="1"/>
  <c r="D23" i="2"/>
  <c r="D24" i="2"/>
  <c r="G24" i="2" s="1"/>
  <c r="I24" i="2" s="1"/>
  <c r="D25" i="2"/>
  <c r="G25" i="2" s="1"/>
  <c r="I25" i="2" s="1"/>
  <c r="D26" i="2"/>
  <c r="D27" i="2"/>
  <c r="G27" i="2" s="1"/>
  <c r="I27" i="2" s="1"/>
  <c r="D28" i="2"/>
  <c r="G28" i="2" s="1"/>
  <c r="I28" i="2" s="1"/>
  <c r="D29" i="2"/>
  <c r="G29" i="2" s="1"/>
  <c r="I29" i="2" s="1"/>
  <c r="D30" i="2"/>
  <c r="G30" i="2" s="1"/>
  <c r="I30" i="2" s="1"/>
  <c r="D31" i="2"/>
  <c r="G31" i="2" s="1"/>
  <c r="I31" i="2" s="1"/>
  <c r="D32" i="2"/>
  <c r="D33" i="2"/>
  <c r="G33" i="2" s="1"/>
  <c r="I33" i="2" s="1"/>
  <c r="D34" i="2"/>
  <c r="G34" i="2" s="1"/>
  <c r="I34" i="2" s="1"/>
  <c r="D35" i="2"/>
  <c r="D36" i="2"/>
  <c r="G36" i="2" s="1"/>
  <c r="I36" i="2" s="1"/>
  <c r="D37" i="2"/>
  <c r="G37" i="2" s="1"/>
  <c r="I37" i="2" s="1"/>
  <c r="D38" i="2"/>
  <c r="D39" i="2"/>
  <c r="G39" i="2" s="1"/>
  <c r="I39" i="2" s="1"/>
  <c r="D40" i="2"/>
  <c r="G40" i="2" s="1"/>
  <c r="I40" i="2" s="1"/>
  <c r="D41" i="2"/>
  <c r="G41" i="2" s="1"/>
  <c r="I41" i="2" s="1"/>
  <c r="D42" i="2"/>
  <c r="G42" i="2" s="1"/>
  <c r="I42" i="2" s="1"/>
  <c r="D43" i="2"/>
  <c r="G43" i="2" s="1"/>
  <c r="I43" i="2" s="1"/>
  <c r="D44" i="2"/>
  <c r="D45" i="2"/>
  <c r="D46" i="2"/>
  <c r="G46" i="2" s="1"/>
  <c r="I46" i="2" s="1"/>
  <c r="D47" i="2"/>
  <c r="D48" i="2"/>
  <c r="G48" i="2" s="1"/>
  <c r="H48" i="2" s="1"/>
  <c r="D49" i="2"/>
  <c r="G49" i="2" s="1"/>
  <c r="I49" i="2" s="1"/>
  <c r="D50" i="2"/>
  <c r="D51" i="2"/>
  <c r="G51" i="2" s="1"/>
  <c r="I51" i="2" s="1"/>
  <c r="D52" i="2"/>
  <c r="G52" i="2" s="1"/>
  <c r="I52" i="2" s="1"/>
  <c r="D53" i="2"/>
  <c r="G53" i="2" s="1"/>
  <c r="I53" i="2" s="1"/>
  <c r="D54" i="2"/>
  <c r="G54" i="2" s="1"/>
  <c r="I54" i="2" s="1"/>
  <c r="D55" i="2"/>
  <c r="G55" i="2" s="1"/>
  <c r="I55" i="2" s="1"/>
  <c r="D56" i="2"/>
  <c r="D57" i="2"/>
  <c r="D58" i="2"/>
  <c r="G58" i="2" s="1"/>
  <c r="I58" i="2" s="1"/>
  <c r="D59" i="2"/>
  <c r="D60" i="2"/>
  <c r="G60" i="2" s="1"/>
  <c r="H60" i="2" s="1"/>
  <c r="D61" i="2"/>
  <c r="G61" i="2" s="1"/>
  <c r="I61" i="2" s="1"/>
  <c r="D62" i="2"/>
  <c r="D63" i="2"/>
  <c r="G63" i="2" s="1"/>
  <c r="I63" i="2" s="1"/>
  <c r="D64" i="2"/>
  <c r="G64" i="2" s="1"/>
  <c r="I64" i="2" s="1"/>
  <c r="D65" i="2"/>
  <c r="G65" i="2" s="1"/>
  <c r="I65" i="2" s="1"/>
  <c r="D66" i="2"/>
  <c r="G66" i="2" s="1"/>
  <c r="I66" i="2" s="1"/>
  <c r="D67" i="2"/>
  <c r="G67" i="2" s="1"/>
  <c r="I67" i="2" s="1"/>
  <c r="D68" i="2"/>
  <c r="D69" i="2"/>
  <c r="G69" i="2" s="1"/>
  <c r="I69" i="2" s="1"/>
  <c r="D70" i="2"/>
  <c r="G70" i="2" s="1"/>
  <c r="I70" i="2" s="1"/>
  <c r="D71" i="2"/>
  <c r="D72" i="2"/>
  <c r="G72" i="2" s="1"/>
  <c r="I72" i="2" s="1"/>
  <c r="D73" i="2"/>
  <c r="G73" i="2" s="1"/>
  <c r="I73" i="2" s="1"/>
  <c r="D1" i="2"/>
  <c r="D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1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1" i="2"/>
  <c r="G10" i="2" l="1"/>
  <c r="I10" i="2" s="1"/>
  <c r="G57" i="2"/>
  <c r="I57" i="2" s="1"/>
  <c r="G45" i="2"/>
  <c r="I45" i="2" s="1"/>
  <c r="G16" i="2"/>
  <c r="I16" i="2" s="1"/>
  <c r="G68" i="2"/>
  <c r="I68" i="2" s="1"/>
  <c r="G56" i="2"/>
  <c r="I56" i="2" s="1"/>
  <c r="G44" i="2"/>
  <c r="I44" i="2" s="1"/>
  <c r="G32" i="2"/>
  <c r="I32" i="2" s="1"/>
  <c r="G20" i="2"/>
  <c r="I20" i="2" s="1"/>
  <c r="G8" i="2"/>
  <c r="I8" i="2" s="1"/>
  <c r="G4" i="2"/>
  <c r="I4" i="2" s="1"/>
  <c r="G62" i="2"/>
  <c r="I62" i="2" s="1"/>
  <c r="G50" i="2"/>
  <c r="H50" i="2" s="1"/>
  <c r="G38" i="2"/>
  <c r="H38" i="2" s="1"/>
  <c r="G26" i="2"/>
  <c r="H26" i="2" s="1"/>
  <c r="G14" i="2"/>
  <c r="I14" i="2" s="1"/>
  <c r="G2" i="2"/>
  <c r="I2" i="2" s="1"/>
  <c r="G71" i="2"/>
  <c r="I71" i="2" s="1"/>
  <c r="G59" i="2"/>
  <c r="I59" i="2" s="1"/>
  <c r="G47" i="2"/>
  <c r="I47" i="2" s="1"/>
  <c r="G35" i="2"/>
  <c r="I35" i="2" s="1"/>
  <c r="G23" i="2"/>
  <c r="I23" i="2" s="1"/>
  <c r="G11" i="2"/>
  <c r="I11" i="2" s="1"/>
  <c r="I50" i="2"/>
  <c r="I38" i="2"/>
  <c r="H73" i="2"/>
  <c r="H61" i="2"/>
  <c r="H49" i="2"/>
  <c r="H37" i="2"/>
  <c r="H25" i="2"/>
  <c r="H13" i="2"/>
  <c r="H72" i="2"/>
  <c r="H36" i="2"/>
  <c r="H71" i="2"/>
  <c r="H59" i="2"/>
  <c r="H47" i="2"/>
  <c r="H24" i="2"/>
  <c r="H70" i="2"/>
  <c r="H58" i="2"/>
  <c r="H46" i="2"/>
  <c r="H34" i="2"/>
  <c r="H22" i="2"/>
  <c r="H10" i="2"/>
  <c r="I48" i="2"/>
  <c r="H69" i="2"/>
  <c r="H57" i="2"/>
  <c r="H33" i="2"/>
  <c r="H21" i="2"/>
  <c r="H9" i="2"/>
  <c r="I60" i="2"/>
  <c r="H32" i="2"/>
  <c r="H67" i="2"/>
  <c r="H55" i="2"/>
  <c r="H43" i="2"/>
  <c r="H31" i="2"/>
  <c r="H19" i="2"/>
  <c r="H7" i="2"/>
  <c r="H54" i="2"/>
  <c r="H42" i="2"/>
  <c r="H30" i="2"/>
  <c r="H18" i="2"/>
  <c r="H6" i="2"/>
  <c r="I12" i="2"/>
  <c r="H65" i="2"/>
  <c r="H53" i="2"/>
  <c r="H41" i="2"/>
  <c r="H29" i="2"/>
  <c r="H17" i="2"/>
  <c r="H5" i="2"/>
  <c r="H64" i="2"/>
  <c r="H52" i="2"/>
  <c r="H40" i="2"/>
  <c r="H28" i="2"/>
  <c r="H16" i="2"/>
  <c r="H66" i="2"/>
  <c r="H63" i="2"/>
  <c r="H51" i="2"/>
  <c r="H39" i="2"/>
  <c r="H27" i="2"/>
  <c r="H15" i="2"/>
  <c r="H3" i="2"/>
  <c r="H4" i="2" l="1"/>
  <c r="H8" i="2"/>
  <c r="H44" i="2"/>
  <c r="H56" i="2"/>
  <c r="H20" i="2"/>
  <c r="H62" i="2"/>
  <c r="H68" i="2"/>
  <c r="H45" i="2"/>
  <c r="H2" i="2"/>
  <c r="H14" i="2"/>
  <c r="H11" i="2"/>
  <c r="H23" i="2"/>
  <c r="H35" i="2"/>
  <c r="I26" i="2"/>
</calcChain>
</file>

<file path=xl/sharedStrings.xml><?xml version="1.0" encoding="utf-8"?>
<sst xmlns="http://schemas.openxmlformats.org/spreadsheetml/2006/main" count="245" uniqueCount="42">
  <si>
    <t>GID_0</t>
  </si>
  <si>
    <t>scenario</t>
  </si>
  <si>
    <t>strategy</t>
  </si>
  <si>
    <t>confidence</t>
  </si>
  <si>
    <t>population</t>
  </si>
  <si>
    <t>phones_on_network</t>
  </si>
  <si>
    <t>smartphones_on_network</t>
  </si>
  <si>
    <t>total_mno_revenue</t>
  </si>
  <si>
    <t>ran</t>
  </si>
  <si>
    <t>backhaul_fronthaul</t>
  </si>
  <si>
    <t>civils</t>
  </si>
  <si>
    <t>core_network</t>
  </si>
  <si>
    <t>administration</t>
  </si>
  <si>
    <t>spectrum_cost</t>
  </si>
  <si>
    <t>tax</t>
  </si>
  <si>
    <t>profit_margin</t>
  </si>
  <si>
    <t>total_mno_cost</t>
  </si>
  <si>
    <t>available_cross_subsidy</t>
  </si>
  <si>
    <t>deficit</t>
  </si>
  <si>
    <t>used_cross_subsidy</t>
  </si>
  <si>
    <t>required_state_subsidy</t>
  </si>
  <si>
    <t>cost_per_network_user</t>
  </si>
  <si>
    <t>cost_per_smartphone_user</t>
  </si>
  <si>
    <t>private_cost</t>
  </si>
  <si>
    <t>government_cost</t>
  </si>
  <si>
    <t>social_cost</t>
  </si>
  <si>
    <t>CIV</t>
  </si>
  <si>
    <t>baseline_10_10_10</t>
  </si>
  <si>
    <t>3G_epc_fiber_baseline_baseline_baseline_baseline_baseline</t>
  </si>
  <si>
    <t>3G_epc_wireless_baseline_baseline_baseline_baseline_baseline</t>
  </si>
  <si>
    <t>4G_epc_fiber_baseline_baseline_baseline_baseline_baseline</t>
  </si>
  <si>
    <t>4G_epc_wireless_baseline_baseline_baseline_baseline_baseline</t>
  </si>
  <si>
    <t>high_10_10_10</t>
  </si>
  <si>
    <t>low_10_10_10</t>
  </si>
  <si>
    <t>KEN</t>
  </si>
  <si>
    <t>MLI</t>
  </si>
  <si>
    <t>SEN</t>
  </si>
  <si>
    <t>TZA</t>
  </si>
  <si>
    <t>UGA</t>
  </si>
  <si>
    <t>overall_cost</t>
  </si>
  <si>
    <t>%_cross_subsidy</t>
  </si>
  <si>
    <t>%_state_subsidy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</si>
</sst>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3"/>
  <sheetViews>
    <sheetView workbookViewId="0">
      <selection activeCell="A2" sqref="A2:A13"/>
    </sheetView>
  </sheetViews>
  <sheetFormatPr defaultRowHeight="15" x14ac:dyDescent="0.25"/>
  <cols>
    <col min="9" max="9" width="14.28515625" style="1" bestFit="1" customWidth="1"/>
    <col min="10" max="10" width="19.85546875" style="1" bestFit="1" customWidth="1"/>
    <col min="11" max="11" width="12.5703125" style="1" customWidth="1"/>
    <col min="12" max="12" width="14.85546875" style="1" bestFit="1" customWidth="1"/>
    <col min="13" max="13" width="15.5703125" style="1" bestFit="1" customWidth="1"/>
    <col min="14" max="14" width="15.42578125" style="1" bestFit="1" customWidth="1"/>
    <col min="15" max="15" width="14.28515625" style="1" bestFit="1" customWidth="1"/>
    <col min="16" max="16" width="14.7109375" style="1" bestFit="1" customWidth="1"/>
    <col min="17" max="17" width="16.28515625" style="1" bestFit="1" customWidth="1"/>
  </cols>
  <sheetData>
    <row r="1" spans="1:26" s="2" customFormat="1" ht="6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25">
      <c r="A2" t="s">
        <v>26</v>
      </c>
      <c r="B2" t="s">
        <v>27</v>
      </c>
      <c r="C2" t="s">
        <v>28</v>
      </c>
      <c r="D2">
        <v>50</v>
      </c>
      <c r="E2">
        <v>26505782.271845199</v>
      </c>
      <c r="F2">
        <v>5615691.7373282798</v>
      </c>
      <c r="G2">
        <v>2612726.8341889898</v>
      </c>
      <c r="H2">
        <v>2479833710</v>
      </c>
      <c r="I2" s="1">
        <v>831129718.09999895</v>
      </c>
      <c r="J2" s="1">
        <v>1124604443.05</v>
      </c>
      <c r="K2" s="1">
        <v>299322000</v>
      </c>
      <c r="L2" s="1">
        <v>15301965.880976001</v>
      </c>
      <c r="M2" s="1">
        <v>1980146177.82846</v>
      </c>
      <c r="N2" s="1">
        <v>31806940.7999999</v>
      </c>
      <c r="O2" s="1">
        <v>681107438.10929298</v>
      </c>
      <c r="P2" s="1">
        <v>298327250.59402698</v>
      </c>
      <c r="Q2" s="1">
        <v>5261745934.3627701</v>
      </c>
      <c r="R2">
        <v>108490842.68657599</v>
      </c>
      <c r="S2">
        <v>2890403067.0493398</v>
      </c>
      <c r="T2">
        <v>108490842.68657599</v>
      </c>
      <c r="U2">
        <v>2781912224.3627601</v>
      </c>
      <c r="V2">
        <v>936.97200282330505</v>
      </c>
      <c r="W2">
        <v>2013.8905703841101</v>
      </c>
      <c r="X2">
        <v>5261745934.3627701</v>
      </c>
      <c r="Y2">
        <v>2068997845.45347</v>
      </c>
      <c r="Z2">
        <v>7330743779.8162403</v>
      </c>
    </row>
    <row r="3" spans="1:26" x14ac:dyDescent="0.25">
      <c r="A3" t="s">
        <v>26</v>
      </c>
      <c r="B3" t="s">
        <v>27</v>
      </c>
      <c r="C3" t="s">
        <v>29</v>
      </c>
      <c r="D3">
        <v>50</v>
      </c>
      <c r="E3">
        <v>26505782.271845199</v>
      </c>
      <c r="F3">
        <v>5615691.7373282798</v>
      </c>
      <c r="G3">
        <v>2612726.8341889898</v>
      </c>
      <c r="H3">
        <v>2479833710</v>
      </c>
      <c r="I3" s="1">
        <v>831129718.09999895</v>
      </c>
      <c r="J3" s="1">
        <v>104800861.59999999</v>
      </c>
      <c r="K3" s="1">
        <v>299322000</v>
      </c>
      <c r="L3" s="1">
        <v>1571190.04726243</v>
      </c>
      <c r="M3" s="1">
        <v>1078724907.3850701</v>
      </c>
      <c r="N3" s="1">
        <v>31806940.7999999</v>
      </c>
      <c r="O3" s="1">
        <v>371047130.924178</v>
      </c>
      <c r="P3" s="1">
        <v>163967784.14714399</v>
      </c>
      <c r="Q3" s="1">
        <v>2882370533.0036502</v>
      </c>
      <c r="R3">
        <v>605405081.42464101</v>
      </c>
      <c r="S3">
        <v>1007941904.4283</v>
      </c>
      <c r="T3">
        <v>605405081.42464101</v>
      </c>
      <c r="U3">
        <v>402536823.003658</v>
      </c>
      <c r="V3">
        <v>513.27078974868596</v>
      </c>
      <c r="W3">
        <v>1103.20393823273</v>
      </c>
      <c r="X3">
        <v>2882370533.0036502</v>
      </c>
      <c r="Y3">
        <v>-317248.72052049602</v>
      </c>
      <c r="Z3">
        <v>2882053284.2831302</v>
      </c>
    </row>
    <row r="4" spans="1:26" x14ac:dyDescent="0.25">
      <c r="A4" t="s">
        <v>26</v>
      </c>
      <c r="B4" t="s">
        <v>27</v>
      </c>
      <c r="C4" t="s">
        <v>30</v>
      </c>
      <c r="D4">
        <v>50</v>
      </c>
      <c r="E4">
        <v>26505782.271845199</v>
      </c>
      <c r="F4">
        <v>5615691.7373282798</v>
      </c>
      <c r="G4">
        <v>2612726.8341889898</v>
      </c>
      <c r="H4">
        <v>2479833710</v>
      </c>
      <c r="I4" s="1">
        <v>632480560.39999902</v>
      </c>
      <c r="J4" s="1">
        <v>857255139.79999995</v>
      </c>
      <c r="K4" s="1">
        <v>228355500</v>
      </c>
      <c r="L4" s="1">
        <v>18440238.5387078</v>
      </c>
      <c r="M4" s="1">
        <v>1514556690.4874899</v>
      </c>
      <c r="N4" s="1">
        <v>37108097.599999897</v>
      </c>
      <c r="O4" s="1">
        <v>520959431.62161201</v>
      </c>
      <c r="P4" s="1">
        <v>229459896.796031</v>
      </c>
      <c r="Q4" s="1">
        <v>4038615555.2438402</v>
      </c>
      <c r="R4">
        <v>544019583.31242597</v>
      </c>
      <c r="S4">
        <v>2102801428.5562699</v>
      </c>
      <c r="T4">
        <v>544019583.31242597</v>
      </c>
      <c r="U4">
        <v>1558781845.24384</v>
      </c>
      <c r="V4">
        <v>719.16617651902197</v>
      </c>
      <c r="W4">
        <v>1545.74734043999</v>
      </c>
      <c r="X4">
        <v>4038615555.2438402</v>
      </c>
      <c r="Y4">
        <v>1000714316.02223</v>
      </c>
      <c r="Z4">
        <v>5039329871.2660704</v>
      </c>
    </row>
    <row r="5" spans="1:26" x14ac:dyDescent="0.25">
      <c r="A5" t="s">
        <v>26</v>
      </c>
      <c r="B5" t="s">
        <v>27</v>
      </c>
      <c r="C5" t="s">
        <v>31</v>
      </c>
      <c r="D5">
        <v>50</v>
      </c>
      <c r="E5">
        <v>26505782.271845199</v>
      </c>
      <c r="F5">
        <v>5615691.7373282798</v>
      </c>
      <c r="G5">
        <v>2612726.8341889898</v>
      </c>
      <c r="H5">
        <v>2479833710</v>
      </c>
      <c r="I5" s="1">
        <v>632480560.39999902</v>
      </c>
      <c r="J5" s="1">
        <v>75565738.699999899</v>
      </c>
      <c r="K5" s="1">
        <v>228355500</v>
      </c>
      <c r="L5" s="1">
        <v>2014921.2088673899</v>
      </c>
      <c r="M5" s="1">
        <v>818462188.764889</v>
      </c>
      <c r="N5" s="1">
        <v>37108097.599999897</v>
      </c>
      <c r="O5" s="1">
        <v>281525016.092659</v>
      </c>
      <c r="P5" s="1">
        <v>125704983.400152</v>
      </c>
      <c r="Q5" s="1">
        <v>2201217006.1665602</v>
      </c>
      <c r="R5">
        <v>995835146.92646599</v>
      </c>
      <c r="S5">
        <v>717218443.09303403</v>
      </c>
      <c r="T5">
        <v>717218443.09303403</v>
      </c>
      <c r="U5">
        <v>0</v>
      </c>
      <c r="V5">
        <v>391.97611071397898</v>
      </c>
      <c r="W5">
        <v>842.49795170410005</v>
      </c>
      <c r="X5">
        <v>2201217006.1665602</v>
      </c>
      <c r="Y5">
        <v>-318633113.69265902</v>
      </c>
      <c r="Z5">
        <v>1882583892.4739001</v>
      </c>
    </row>
    <row r="6" spans="1:26" x14ac:dyDescent="0.25">
      <c r="A6" t="s">
        <v>26</v>
      </c>
      <c r="B6" t="s">
        <v>32</v>
      </c>
      <c r="C6" t="s">
        <v>28</v>
      </c>
      <c r="D6">
        <v>50</v>
      </c>
      <c r="E6">
        <v>26505782.271845199</v>
      </c>
      <c r="F6">
        <v>6190867.2126273196</v>
      </c>
      <c r="G6">
        <v>3732490.9199627801</v>
      </c>
      <c r="H6">
        <v>2597641328</v>
      </c>
      <c r="I6" s="1">
        <v>1066772846.3</v>
      </c>
      <c r="J6" s="1">
        <v>1409147551.55</v>
      </c>
      <c r="K6" s="1">
        <v>395991000</v>
      </c>
      <c r="L6" s="1">
        <v>12038186.458859099</v>
      </c>
      <c r="M6" s="1">
        <v>2515304382.3474598</v>
      </c>
      <c r="N6" s="1">
        <v>31806940.7999999</v>
      </c>
      <c r="O6" s="1">
        <v>865184875.29265904</v>
      </c>
      <c r="P6" s="1">
        <v>378094140.04015201</v>
      </c>
      <c r="Q6" s="1">
        <v>6674339922.7891397</v>
      </c>
      <c r="R6">
        <v>6271899.4731059596</v>
      </c>
      <c r="S6">
        <v>4082970494.2622399</v>
      </c>
      <c r="T6">
        <v>6271899.4731059596</v>
      </c>
      <c r="U6">
        <v>4076698594.7891402</v>
      </c>
      <c r="V6">
        <v>1078.0945049468501</v>
      </c>
      <c r="W6">
        <v>1788.17311707102</v>
      </c>
      <c r="X6">
        <v>6674339922.7891397</v>
      </c>
      <c r="Y6">
        <v>3179706778.6964798</v>
      </c>
      <c r="Z6">
        <v>9854046701.4856205</v>
      </c>
    </row>
    <row r="7" spans="1:26" x14ac:dyDescent="0.25">
      <c r="A7" t="s">
        <v>26</v>
      </c>
      <c r="B7" t="s">
        <v>32</v>
      </c>
      <c r="C7" t="s">
        <v>29</v>
      </c>
      <c r="D7">
        <v>50</v>
      </c>
      <c r="E7">
        <v>26505782.271845199</v>
      </c>
      <c r="F7">
        <v>6190867.2126273196</v>
      </c>
      <c r="G7">
        <v>3732490.9199627801</v>
      </c>
      <c r="H7">
        <v>2597641328</v>
      </c>
      <c r="I7" s="1">
        <v>1066772846.3</v>
      </c>
      <c r="J7" s="1">
        <v>139359647.30000001</v>
      </c>
      <c r="K7" s="1">
        <v>395991000</v>
      </c>
      <c r="L7" s="1">
        <v>1306566.9849964301</v>
      </c>
      <c r="M7" s="1">
        <v>1398469196.59091</v>
      </c>
      <c r="N7" s="1">
        <v>31806940.7999999</v>
      </c>
      <c r="O7" s="1">
        <v>481029018.17549902</v>
      </c>
      <c r="P7" s="1">
        <v>211626601.956049</v>
      </c>
      <c r="Q7" s="1">
        <v>3726361818.10745</v>
      </c>
      <c r="R7">
        <v>240610685.614856</v>
      </c>
      <c r="S7">
        <v>1369331175.7223101</v>
      </c>
      <c r="T7">
        <v>240610685.614856</v>
      </c>
      <c r="U7">
        <v>1128720490.10745</v>
      </c>
      <c r="V7">
        <v>601.912735344559</v>
      </c>
      <c r="W7">
        <v>998.35790575603403</v>
      </c>
      <c r="X7">
        <v>3726361818.10745</v>
      </c>
      <c r="Y7">
        <v>615884531.13195801</v>
      </c>
      <c r="Z7">
        <v>4342246349.2394104</v>
      </c>
    </row>
    <row r="8" spans="1:26" x14ac:dyDescent="0.25">
      <c r="A8" t="s">
        <v>26</v>
      </c>
      <c r="B8" t="s">
        <v>32</v>
      </c>
      <c r="C8" t="s">
        <v>30</v>
      </c>
      <c r="D8">
        <v>50</v>
      </c>
      <c r="E8">
        <v>26505782.271845199</v>
      </c>
      <c r="F8">
        <v>6190867.2126273196</v>
      </c>
      <c r="G8">
        <v>3732490.9199627801</v>
      </c>
      <c r="H8">
        <v>2597641328</v>
      </c>
      <c r="I8" s="1">
        <v>814333493.149997</v>
      </c>
      <c r="J8" s="1">
        <v>1088224917.55</v>
      </c>
      <c r="K8" s="1">
        <v>306256500</v>
      </c>
      <c r="L8" s="1">
        <v>14776973.226223599</v>
      </c>
      <c r="M8" s="1">
        <v>1939357900.22911</v>
      </c>
      <c r="N8" s="1">
        <v>37108097.599999897</v>
      </c>
      <c r="O8" s="1">
        <v>667077565.17786598</v>
      </c>
      <c r="P8" s="1">
        <v>292777754.67040801</v>
      </c>
      <c r="Q8" s="1">
        <v>5159913201.60361</v>
      </c>
      <c r="R8">
        <v>459419503.64823902</v>
      </c>
      <c r="S8">
        <v>3021691377.2518501</v>
      </c>
      <c r="T8">
        <v>459419503.64823902</v>
      </c>
      <c r="U8">
        <v>2562271873.60361</v>
      </c>
      <c r="V8">
        <v>833.47179391589805</v>
      </c>
      <c r="W8">
        <v>1382.4315483278001</v>
      </c>
      <c r="X8">
        <v>5159913201.60361</v>
      </c>
      <c r="Y8">
        <v>1858086210.8257401</v>
      </c>
      <c r="Z8">
        <v>7017999412.4293604</v>
      </c>
    </row>
    <row r="9" spans="1:26" x14ac:dyDescent="0.25">
      <c r="A9" t="s">
        <v>26</v>
      </c>
      <c r="B9" t="s">
        <v>32</v>
      </c>
      <c r="C9" t="s">
        <v>31</v>
      </c>
      <c r="D9">
        <v>50</v>
      </c>
      <c r="E9">
        <v>26505782.271845199</v>
      </c>
      <c r="F9">
        <v>6190867.2126273196</v>
      </c>
      <c r="G9">
        <v>3732490.9199627801</v>
      </c>
      <c r="H9">
        <v>2597641328</v>
      </c>
      <c r="I9" s="1">
        <v>814333493.149997</v>
      </c>
      <c r="J9" s="1">
        <v>102297852.09999999</v>
      </c>
      <c r="K9" s="1">
        <v>306256500</v>
      </c>
      <c r="L9" s="1">
        <v>1698990.2245254701</v>
      </c>
      <c r="M9" s="1">
        <v>1068052177.6778001</v>
      </c>
      <c r="N9" s="1">
        <v>37108097.599999897</v>
      </c>
      <c r="O9" s="1">
        <v>367376050.64235598</v>
      </c>
      <c r="P9" s="1">
        <v>162907098.37168801</v>
      </c>
      <c r="Q9" s="1">
        <v>2860030259.7663698</v>
      </c>
      <c r="R9">
        <v>763357950.62840104</v>
      </c>
      <c r="S9">
        <v>1025746882.39477</v>
      </c>
      <c r="T9">
        <v>763357950.62840104</v>
      </c>
      <c r="U9">
        <v>262388931.766372</v>
      </c>
      <c r="V9">
        <v>461.975707366628</v>
      </c>
      <c r="W9">
        <v>766.25243599919895</v>
      </c>
      <c r="X9">
        <v>2860030259.7663698</v>
      </c>
      <c r="Y9">
        <v>-142095216.47598401</v>
      </c>
      <c r="Z9">
        <v>2717935043.29038</v>
      </c>
    </row>
    <row r="10" spans="1:26" x14ac:dyDescent="0.25">
      <c r="A10" t="s">
        <v>26</v>
      </c>
      <c r="B10" t="s">
        <v>33</v>
      </c>
      <c r="C10" t="s">
        <v>28</v>
      </c>
      <c r="D10">
        <v>50</v>
      </c>
      <c r="E10">
        <v>26505782.271845199</v>
      </c>
      <c r="F10">
        <v>5088226.6701185601</v>
      </c>
      <c r="G10">
        <v>1814462.9574676999</v>
      </c>
      <c r="H10">
        <v>2368492780</v>
      </c>
      <c r="I10" s="1">
        <v>663739876.49999797</v>
      </c>
      <c r="J10" s="1">
        <v>915041235.65000105</v>
      </c>
      <c r="K10" s="1">
        <v>230598000</v>
      </c>
      <c r="L10" s="1">
        <v>18996171.351516102</v>
      </c>
      <c r="M10" s="1">
        <v>1594660457.3773301</v>
      </c>
      <c r="N10" s="1">
        <v>31806940.7999999</v>
      </c>
      <c r="O10" s="1">
        <v>548512585.05045402</v>
      </c>
      <c r="P10" s="1">
        <v>240869480.935197</v>
      </c>
      <c r="Q10" s="1">
        <v>4244224747.6645002</v>
      </c>
      <c r="R10">
        <v>325801605.81633902</v>
      </c>
      <c r="S10">
        <v>2201533573.4808402</v>
      </c>
      <c r="T10">
        <v>325801605.81633902</v>
      </c>
      <c r="U10">
        <v>1875731967.6645</v>
      </c>
      <c r="V10">
        <v>834.126508669396</v>
      </c>
      <c r="W10">
        <v>2339.1079604004699</v>
      </c>
      <c r="X10">
        <v>4244224747.6645002</v>
      </c>
      <c r="Y10">
        <v>1295412441.8140399</v>
      </c>
      <c r="Z10">
        <v>5539637189.47855</v>
      </c>
    </row>
    <row r="11" spans="1:26" x14ac:dyDescent="0.25">
      <c r="A11" t="s">
        <v>26</v>
      </c>
      <c r="B11" t="s">
        <v>33</v>
      </c>
      <c r="C11" t="s">
        <v>29</v>
      </c>
      <c r="D11">
        <v>50</v>
      </c>
      <c r="E11">
        <v>26505782.271845199</v>
      </c>
      <c r="F11">
        <v>5088226.6701185601</v>
      </c>
      <c r="G11">
        <v>1814462.9574676999</v>
      </c>
      <c r="H11">
        <v>2368492780</v>
      </c>
      <c r="I11" s="1">
        <v>663739876.49999797</v>
      </c>
      <c r="J11" s="1">
        <v>79849951</v>
      </c>
      <c r="K11" s="1">
        <v>230598000</v>
      </c>
      <c r="L11" s="1">
        <v>1867313.1556102999</v>
      </c>
      <c r="M11" s="1">
        <v>851289421.30664206</v>
      </c>
      <c r="N11" s="1">
        <v>31806940.7999999</v>
      </c>
      <c r="O11" s="1">
        <v>292816542.19668198</v>
      </c>
      <c r="P11" s="1">
        <v>130067862.365229</v>
      </c>
      <c r="Q11" s="1">
        <v>2282035907.3241601</v>
      </c>
      <c r="R11">
        <v>845951223.81569695</v>
      </c>
      <c r="S11">
        <v>759494351.13986003</v>
      </c>
      <c r="T11">
        <v>759494351.13986003</v>
      </c>
      <c r="U11">
        <v>0</v>
      </c>
      <c r="V11">
        <v>448.49336621062599</v>
      </c>
      <c r="W11">
        <v>1257.69219918879</v>
      </c>
      <c r="X11">
        <v>2282035907.3241601</v>
      </c>
      <c r="Y11">
        <v>-324623482.99668199</v>
      </c>
      <c r="Z11">
        <v>1957412424.3274801</v>
      </c>
    </row>
    <row r="12" spans="1:26" x14ac:dyDescent="0.25">
      <c r="A12" t="s">
        <v>26</v>
      </c>
      <c r="B12" t="s">
        <v>33</v>
      </c>
      <c r="C12" t="s">
        <v>30</v>
      </c>
      <c r="D12">
        <v>50</v>
      </c>
      <c r="E12">
        <v>26505782.271845199</v>
      </c>
      <c r="F12">
        <v>5088226.6701185601</v>
      </c>
      <c r="G12">
        <v>1814462.9574676999</v>
      </c>
      <c r="H12">
        <v>2368492780</v>
      </c>
      <c r="I12" s="1">
        <v>479499992.24999899</v>
      </c>
      <c r="J12" s="1">
        <v>668934125.20000005</v>
      </c>
      <c r="K12" s="1">
        <v>162322500</v>
      </c>
      <c r="L12" s="1">
        <v>24329004.147028599</v>
      </c>
      <c r="M12" s="1">
        <v>1164426289.9335201</v>
      </c>
      <c r="N12" s="1">
        <v>37108097.599999897</v>
      </c>
      <c r="O12" s="1">
        <v>400525686.47910798</v>
      </c>
      <c r="P12" s="1">
        <v>177271940.56761301</v>
      </c>
      <c r="Q12" s="1">
        <v>3114417636.1772699</v>
      </c>
      <c r="R12">
        <v>767794675.89830995</v>
      </c>
      <c r="S12">
        <v>1513719532.0755799</v>
      </c>
      <c r="T12">
        <v>767794675.89830995</v>
      </c>
      <c r="U12">
        <v>745924856.17727196</v>
      </c>
      <c r="V12">
        <v>612.08311619983294</v>
      </c>
      <c r="W12">
        <v>1716.4404615477999</v>
      </c>
      <c r="X12">
        <v>3114417636.1772699</v>
      </c>
      <c r="Y12">
        <v>308291072.09816402</v>
      </c>
      <c r="Z12">
        <v>3422708708.2754302</v>
      </c>
    </row>
    <row r="13" spans="1:26" x14ac:dyDescent="0.25">
      <c r="A13" t="s">
        <v>26</v>
      </c>
      <c r="B13" t="s">
        <v>33</v>
      </c>
      <c r="C13" t="s">
        <v>31</v>
      </c>
      <c r="D13">
        <v>50</v>
      </c>
      <c r="E13">
        <v>26505782.271845199</v>
      </c>
      <c r="F13">
        <v>5088226.6701185601</v>
      </c>
      <c r="G13">
        <v>1814462.9574676999</v>
      </c>
      <c r="H13">
        <v>2368492780</v>
      </c>
      <c r="I13" s="1">
        <v>479499992.24999899</v>
      </c>
      <c r="J13" s="1">
        <v>51947576.899999902</v>
      </c>
      <c r="K13" s="1">
        <v>162322500</v>
      </c>
      <c r="L13" s="1">
        <v>2442264.6872203401</v>
      </c>
      <c r="M13" s="1">
        <v>607217943.01573598</v>
      </c>
      <c r="N13" s="1">
        <v>37108097.599999897</v>
      </c>
      <c r="O13" s="1">
        <v>208863700.15116599</v>
      </c>
      <c r="P13" s="1">
        <v>94218413.1588386</v>
      </c>
      <c r="Q13" s="1">
        <v>1643620487.76296</v>
      </c>
      <c r="R13">
        <v>1188890012.4818799</v>
      </c>
      <c r="S13">
        <v>464017720.24484903</v>
      </c>
      <c r="T13">
        <v>464017720.24484903</v>
      </c>
      <c r="U13">
        <v>0</v>
      </c>
      <c r="V13">
        <v>323.024227166488</v>
      </c>
      <c r="W13">
        <v>905.844057603039</v>
      </c>
      <c r="X13">
        <v>1643620487.76296</v>
      </c>
      <c r="Y13">
        <v>-245971797.75116599</v>
      </c>
      <c r="Z13">
        <v>1397648690.01179</v>
      </c>
    </row>
    <row r="14" spans="1:26" x14ac:dyDescent="0.25">
      <c r="A14" t="s">
        <v>34</v>
      </c>
      <c r="B14" t="s">
        <v>27</v>
      </c>
      <c r="C14" t="s">
        <v>28</v>
      </c>
      <c r="D14">
        <v>50</v>
      </c>
      <c r="E14">
        <v>55173851.011657603</v>
      </c>
      <c r="F14">
        <v>11840308.4271017</v>
      </c>
      <c r="G14">
        <v>6876144.7268349603</v>
      </c>
      <c r="H14">
        <v>4207967660</v>
      </c>
      <c r="I14" s="1">
        <v>2054584321.3</v>
      </c>
      <c r="J14" s="1">
        <v>3038954229.24999</v>
      </c>
      <c r="K14" s="1">
        <v>789153000</v>
      </c>
      <c r="L14" s="1">
        <v>97602667.752487794</v>
      </c>
      <c r="M14" s="1">
        <v>5215854097.0570698</v>
      </c>
      <c r="N14" s="1">
        <v>176556326.39999899</v>
      </c>
      <c r="O14" s="1">
        <v>1794088265.4907401</v>
      </c>
      <c r="P14" s="1">
        <v>795093881.01932299</v>
      </c>
      <c r="Q14" s="1">
        <v>13961886788.2696</v>
      </c>
      <c r="R14">
        <v>363142522.77849901</v>
      </c>
      <c r="S14">
        <v>10117061651.0481</v>
      </c>
      <c r="T14">
        <v>363142522.77849901</v>
      </c>
      <c r="U14">
        <v>9753919128.26964</v>
      </c>
      <c r="V14">
        <v>1179.18269395008</v>
      </c>
      <c r="W14">
        <v>2030.48180963698</v>
      </c>
      <c r="X14">
        <v>13961886788.2696</v>
      </c>
      <c r="Y14">
        <v>7783274536.37889</v>
      </c>
      <c r="Z14">
        <v>21745161324.648499</v>
      </c>
    </row>
    <row r="15" spans="1:26" x14ac:dyDescent="0.25">
      <c r="A15" t="s">
        <v>34</v>
      </c>
      <c r="B15" t="s">
        <v>27</v>
      </c>
      <c r="C15" t="s">
        <v>29</v>
      </c>
      <c r="D15">
        <v>50</v>
      </c>
      <c r="E15">
        <v>55173851.011657603</v>
      </c>
      <c r="F15">
        <v>11840308.4271017</v>
      </c>
      <c r="G15">
        <v>6876144.7268349603</v>
      </c>
      <c r="H15">
        <v>4207967660</v>
      </c>
      <c r="I15" s="1">
        <v>2054584321.3</v>
      </c>
      <c r="J15" s="1">
        <v>392431423.39999902</v>
      </c>
      <c r="K15" s="1">
        <v>789153000</v>
      </c>
      <c r="L15" s="1">
        <v>22136819.5668648</v>
      </c>
      <c r="M15" s="1">
        <v>2841807744.9823499</v>
      </c>
      <c r="N15" s="1">
        <v>176556326.39999899</v>
      </c>
      <c r="O15" s="1">
        <v>977491669.28006005</v>
      </c>
      <c r="P15" s="1">
        <v>441235355.99469203</v>
      </c>
      <c r="Q15" s="1">
        <v>7695396660.9239597</v>
      </c>
      <c r="R15">
        <v>616283531.79363096</v>
      </c>
      <c r="S15">
        <v>4103712532.7175999</v>
      </c>
      <c r="T15">
        <v>616283531.79363096</v>
      </c>
      <c r="U15">
        <v>3487429000.9239702</v>
      </c>
      <c r="V15">
        <v>649.93211184513405</v>
      </c>
      <c r="W15">
        <v>1119.14407951475</v>
      </c>
      <c r="X15">
        <v>7695396660.9239597</v>
      </c>
      <c r="Y15">
        <v>2333381005.2439098</v>
      </c>
      <c r="Z15">
        <v>10028777666.167801</v>
      </c>
    </row>
    <row r="16" spans="1:26" x14ac:dyDescent="0.25">
      <c r="A16" t="s">
        <v>34</v>
      </c>
      <c r="B16" t="s">
        <v>27</v>
      </c>
      <c r="C16" t="s">
        <v>30</v>
      </c>
      <c r="D16">
        <v>50</v>
      </c>
      <c r="E16">
        <v>55173851.011657603</v>
      </c>
      <c r="F16">
        <v>11840308.4271017</v>
      </c>
      <c r="G16">
        <v>6876144.7268349603</v>
      </c>
      <c r="H16">
        <v>4207967660</v>
      </c>
      <c r="I16" s="1">
        <v>1714398702</v>
      </c>
      <c r="J16" s="1">
        <v>2241950582.9000001</v>
      </c>
      <c r="K16" s="1">
        <v>684411000</v>
      </c>
      <c r="L16" s="1">
        <v>103831277.636198</v>
      </c>
      <c r="M16" s="1">
        <v>4138106995.5687499</v>
      </c>
      <c r="N16" s="1">
        <v>220695408</v>
      </c>
      <c r="O16" s="1">
        <v>1423377468.76085</v>
      </c>
      <c r="P16" s="1">
        <v>638866443.92970598</v>
      </c>
      <c r="Q16" s="1">
        <v>11165637878.7955</v>
      </c>
      <c r="R16">
        <v>892558692.79804599</v>
      </c>
      <c r="S16">
        <v>7850228911.5935602</v>
      </c>
      <c r="T16">
        <v>892558692.79804599</v>
      </c>
      <c r="U16">
        <v>6957670218.7955103</v>
      </c>
      <c r="V16">
        <v>943.01917450377198</v>
      </c>
      <c r="W16">
        <v>1623.8224066489299</v>
      </c>
      <c r="X16">
        <v>11165637878.7955</v>
      </c>
      <c r="Y16">
        <v>5313597342.0346498</v>
      </c>
      <c r="Z16">
        <v>16479235220.830099</v>
      </c>
    </row>
    <row r="17" spans="1:26" x14ac:dyDescent="0.25">
      <c r="A17" t="s">
        <v>34</v>
      </c>
      <c r="B17" t="s">
        <v>27</v>
      </c>
      <c r="C17" t="s">
        <v>31</v>
      </c>
      <c r="D17">
        <v>50</v>
      </c>
      <c r="E17">
        <v>55173851.011657603</v>
      </c>
      <c r="F17">
        <v>11840308.4271017</v>
      </c>
      <c r="G17">
        <v>6876144.7268349603</v>
      </c>
      <c r="H17">
        <v>4207967660</v>
      </c>
      <c r="I17" s="1">
        <v>1714398702</v>
      </c>
      <c r="J17" s="1">
        <v>291485768.89999902</v>
      </c>
      <c r="K17" s="1">
        <v>684411000</v>
      </c>
      <c r="L17" s="1">
        <v>24798686.625295501</v>
      </c>
      <c r="M17" s="1">
        <v>2368033154.9713898</v>
      </c>
      <c r="N17" s="1">
        <v>220695408</v>
      </c>
      <c r="O17" s="1">
        <v>814528247.25758898</v>
      </c>
      <c r="P17" s="1">
        <v>375031781.27828801</v>
      </c>
      <c r="Q17" s="1">
        <v>6493382749.0325699</v>
      </c>
      <c r="R17">
        <v>1108947627.1610899</v>
      </c>
      <c r="S17">
        <v>3394362716.1936598</v>
      </c>
      <c r="T17">
        <v>1108947627.1610899</v>
      </c>
      <c r="U17">
        <v>2285415089.0325699</v>
      </c>
      <c r="V17">
        <v>548.41331110679698</v>
      </c>
      <c r="W17">
        <v>944.33479907590902</v>
      </c>
      <c r="X17">
        <v>6493382749.0325699</v>
      </c>
      <c r="Y17">
        <v>1250191433.7749801</v>
      </c>
      <c r="Z17">
        <v>7743574182.8075504</v>
      </c>
    </row>
    <row r="18" spans="1:26" x14ac:dyDescent="0.25">
      <c r="A18" t="s">
        <v>34</v>
      </c>
      <c r="B18" t="s">
        <v>32</v>
      </c>
      <c r="C18" t="s">
        <v>28</v>
      </c>
      <c r="D18">
        <v>50</v>
      </c>
      <c r="E18">
        <v>55173851.011657603</v>
      </c>
      <c r="F18">
        <v>13052294.0209911</v>
      </c>
      <c r="G18">
        <v>8874718.8297658302</v>
      </c>
      <c r="H18">
        <v>4408026216</v>
      </c>
      <c r="I18" s="1">
        <v>2505388548.6999898</v>
      </c>
      <c r="J18" s="1">
        <v>3549520022.5</v>
      </c>
      <c r="K18" s="1">
        <v>982836000</v>
      </c>
      <c r="L18" s="1">
        <v>77692696.953192204</v>
      </c>
      <c r="M18" s="1">
        <v>6205895775.8075104</v>
      </c>
      <c r="N18" s="1">
        <v>176556326.39999899</v>
      </c>
      <c r="O18" s="1">
        <v>2134631180.44595</v>
      </c>
      <c r="P18" s="1">
        <v>942662477.49991405</v>
      </c>
      <c r="Q18" s="1">
        <v>16575183028.306499</v>
      </c>
      <c r="R18">
        <v>318758741.983078</v>
      </c>
      <c r="S18">
        <v>12485915554.2896</v>
      </c>
      <c r="T18">
        <v>318758741.983078</v>
      </c>
      <c r="U18">
        <v>12167156812.306499</v>
      </c>
      <c r="V18">
        <v>1269.90573470455</v>
      </c>
      <c r="W18">
        <v>1867.6854271386401</v>
      </c>
      <c r="X18">
        <v>16575183028.306499</v>
      </c>
      <c r="Y18">
        <v>9855969305.4606094</v>
      </c>
      <c r="Z18">
        <v>26431152333.767101</v>
      </c>
    </row>
    <row r="19" spans="1:26" x14ac:dyDescent="0.25">
      <c r="A19" t="s">
        <v>34</v>
      </c>
      <c r="B19" t="s">
        <v>32</v>
      </c>
      <c r="C19" t="s">
        <v>29</v>
      </c>
      <c r="D19">
        <v>50</v>
      </c>
      <c r="E19">
        <v>55173851.011657603</v>
      </c>
      <c r="F19">
        <v>13052294.0209911</v>
      </c>
      <c r="G19">
        <v>8874718.8297658302</v>
      </c>
      <c r="H19">
        <v>4408026216</v>
      </c>
      <c r="I19" s="1">
        <v>2505388548.6999898</v>
      </c>
      <c r="J19" s="1">
        <v>470966140.10000002</v>
      </c>
      <c r="K19" s="1">
        <v>982836000</v>
      </c>
      <c r="L19" s="1">
        <v>18336109.211277999</v>
      </c>
      <c r="M19" s="1">
        <v>3469093440.5983601</v>
      </c>
      <c r="N19" s="1">
        <v>176556326.39999899</v>
      </c>
      <c r="O19" s="1">
        <v>1193258039.4033799</v>
      </c>
      <c r="P19" s="1">
        <v>534734116.38146597</v>
      </c>
      <c r="Q19" s="1">
        <v>9351168720.7944908</v>
      </c>
      <c r="R19">
        <v>479110026.09859401</v>
      </c>
      <c r="S19">
        <v>5422252530.8930798</v>
      </c>
      <c r="T19">
        <v>479110026.098593</v>
      </c>
      <c r="U19">
        <v>4943142504.7944803</v>
      </c>
      <c r="V19">
        <v>716.43871228732905</v>
      </c>
      <c r="W19">
        <v>1053.6861956043699</v>
      </c>
      <c r="X19">
        <v>9351168720.7944908</v>
      </c>
      <c r="Y19">
        <v>3573328138.9910998</v>
      </c>
      <c r="Z19">
        <v>12924496859.785601</v>
      </c>
    </row>
    <row r="20" spans="1:26" x14ac:dyDescent="0.25">
      <c r="A20" t="s">
        <v>34</v>
      </c>
      <c r="B20" t="s">
        <v>32</v>
      </c>
      <c r="C20" t="s">
        <v>30</v>
      </c>
      <c r="D20">
        <v>50</v>
      </c>
      <c r="E20">
        <v>55173851.011657603</v>
      </c>
      <c r="F20">
        <v>13052294.0209911</v>
      </c>
      <c r="G20">
        <v>8874718.8297658302</v>
      </c>
      <c r="H20">
        <v>4408026216</v>
      </c>
      <c r="I20" s="1">
        <v>2135056713.25</v>
      </c>
      <c r="J20" s="1">
        <v>2751667155.1999898</v>
      </c>
      <c r="K20" s="1">
        <v>868020000</v>
      </c>
      <c r="L20" s="1">
        <v>84176417.976267502</v>
      </c>
      <c r="M20" s="1">
        <v>5092551501.0849705</v>
      </c>
      <c r="N20" s="1">
        <v>220695408</v>
      </c>
      <c r="O20" s="1">
        <v>1751676085.92787</v>
      </c>
      <c r="P20" s="1">
        <v>781129178.03541398</v>
      </c>
      <c r="Q20" s="1">
        <v>13684972459.474501</v>
      </c>
      <c r="R20">
        <v>853689256.76439703</v>
      </c>
      <c r="S20">
        <v>10130635500.238899</v>
      </c>
      <c r="T20">
        <v>853689256.76439703</v>
      </c>
      <c r="U20">
        <v>9276946243.4745293</v>
      </c>
      <c r="V20">
        <v>1048.4725855444101</v>
      </c>
      <c r="W20">
        <v>1542.0175807232399</v>
      </c>
      <c r="X20">
        <v>13684972459.474501</v>
      </c>
      <c r="Y20">
        <v>7304574749.5466499</v>
      </c>
      <c r="Z20">
        <v>20989547209.021198</v>
      </c>
    </row>
    <row r="21" spans="1:26" x14ac:dyDescent="0.25">
      <c r="A21" t="s">
        <v>34</v>
      </c>
      <c r="B21" t="s">
        <v>32</v>
      </c>
      <c r="C21" t="s">
        <v>31</v>
      </c>
      <c r="D21">
        <v>50</v>
      </c>
      <c r="E21">
        <v>55173851.011657603</v>
      </c>
      <c r="F21">
        <v>13052294.0209911</v>
      </c>
      <c r="G21">
        <v>8874718.8297658302</v>
      </c>
      <c r="H21">
        <v>4408026216</v>
      </c>
      <c r="I21" s="1">
        <v>2135056713.25</v>
      </c>
      <c r="J21" s="1">
        <v>365677785.44999897</v>
      </c>
      <c r="K21" s="1">
        <v>868020000</v>
      </c>
      <c r="L21" s="1">
        <v>20703292.540584501</v>
      </c>
      <c r="M21" s="1">
        <v>2956195240.8860502</v>
      </c>
      <c r="N21" s="1">
        <v>220695408</v>
      </c>
      <c r="O21" s="1">
        <v>1016837337.37217</v>
      </c>
      <c r="P21" s="1">
        <v>462699053.66127598</v>
      </c>
      <c r="Q21" s="1">
        <v>8045884831.1600904</v>
      </c>
      <c r="R21">
        <v>1054468803.96214</v>
      </c>
      <c r="S21">
        <v>4692327419.1222401</v>
      </c>
      <c r="T21">
        <v>1054468803.96214</v>
      </c>
      <c r="U21">
        <v>3637858615.16009</v>
      </c>
      <c r="V21">
        <v>616.43453773110105</v>
      </c>
      <c r="W21">
        <v>906.60729488963295</v>
      </c>
      <c r="X21">
        <v>8045884831.1600904</v>
      </c>
      <c r="Y21">
        <v>2400325869.78792</v>
      </c>
      <c r="Z21">
        <v>10446210700.948</v>
      </c>
    </row>
    <row r="22" spans="1:26" x14ac:dyDescent="0.25">
      <c r="A22" t="s">
        <v>34</v>
      </c>
      <c r="B22" t="s">
        <v>33</v>
      </c>
      <c r="C22" t="s">
        <v>28</v>
      </c>
      <c r="D22">
        <v>50</v>
      </c>
      <c r="E22">
        <v>55173851.011657603</v>
      </c>
      <c r="F22">
        <v>10729474.8934003</v>
      </c>
      <c r="G22">
        <v>5184552.68859802</v>
      </c>
      <c r="H22">
        <v>4019100855</v>
      </c>
      <c r="I22" s="1">
        <v>1665319961.0999999</v>
      </c>
      <c r="J22" s="1">
        <v>2628188637.5999999</v>
      </c>
      <c r="K22" s="1">
        <v>625209000</v>
      </c>
      <c r="L22" s="1">
        <v>123577524.870961</v>
      </c>
      <c r="M22" s="1">
        <v>4397756150.2507095</v>
      </c>
      <c r="N22" s="1">
        <v>176556326.39999899</v>
      </c>
      <c r="O22" s="1">
        <v>1512688537.07128</v>
      </c>
      <c r="P22" s="1">
        <v>673153998.70422494</v>
      </c>
      <c r="Q22" s="1">
        <v>11802450135.997101</v>
      </c>
      <c r="R22">
        <v>543103945.47020805</v>
      </c>
      <c r="S22">
        <v>8326453226.4673901</v>
      </c>
      <c r="T22">
        <v>543103945.47020805</v>
      </c>
      <c r="U22">
        <v>7783349280.99718</v>
      </c>
      <c r="V22">
        <v>1100.0025866369999</v>
      </c>
      <c r="W22">
        <v>2276.4644984616202</v>
      </c>
      <c r="X22">
        <v>11802450135.997101</v>
      </c>
      <c r="Y22">
        <v>6094104417.5258999</v>
      </c>
      <c r="Z22">
        <v>17896554553.522999</v>
      </c>
    </row>
    <row r="23" spans="1:26" x14ac:dyDescent="0.25">
      <c r="A23" t="s">
        <v>34</v>
      </c>
      <c r="B23" t="s">
        <v>33</v>
      </c>
      <c r="C23" t="s">
        <v>29</v>
      </c>
      <c r="D23">
        <v>50</v>
      </c>
      <c r="E23">
        <v>55173851.011657603</v>
      </c>
      <c r="F23">
        <v>10729474.8934003</v>
      </c>
      <c r="G23">
        <v>5184552.68859802</v>
      </c>
      <c r="H23">
        <v>4019100855</v>
      </c>
      <c r="I23" s="1">
        <v>1665319961.0999999</v>
      </c>
      <c r="J23" s="1">
        <v>327122480.64999998</v>
      </c>
      <c r="K23" s="1">
        <v>625209000</v>
      </c>
      <c r="L23" s="1">
        <v>26511518.014115099</v>
      </c>
      <c r="M23" s="1">
        <v>2306168844.46313</v>
      </c>
      <c r="N23" s="1">
        <v>176556326.39999899</v>
      </c>
      <c r="O23" s="1">
        <v>793248887.92923295</v>
      </c>
      <c r="P23" s="1">
        <v>361396817.40933502</v>
      </c>
      <c r="Q23" s="1">
        <v>6281533835.9658203</v>
      </c>
      <c r="R23">
        <v>927180451.20527399</v>
      </c>
      <c r="S23">
        <v>3189613432.1710901</v>
      </c>
      <c r="T23">
        <v>927180451.20527399</v>
      </c>
      <c r="U23">
        <v>2262432980.9658198</v>
      </c>
      <c r="V23">
        <v>585.44652915209895</v>
      </c>
      <c r="W23">
        <v>1211.58645947996</v>
      </c>
      <c r="X23">
        <v>6281533835.9658203</v>
      </c>
      <c r="Y23">
        <v>1292627766.63658</v>
      </c>
      <c r="Z23">
        <v>7574161602.6024103</v>
      </c>
    </row>
    <row r="24" spans="1:26" x14ac:dyDescent="0.25">
      <c r="A24" t="s">
        <v>34</v>
      </c>
      <c r="B24" t="s">
        <v>33</v>
      </c>
      <c r="C24" t="s">
        <v>30</v>
      </c>
      <c r="D24">
        <v>50</v>
      </c>
      <c r="E24">
        <v>55173851.011657603</v>
      </c>
      <c r="F24">
        <v>10729474.8934003</v>
      </c>
      <c r="G24">
        <v>5184552.68859802</v>
      </c>
      <c r="H24">
        <v>4019100855</v>
      </c>
      <c r="I24" s="1">
        <v>1350132961.3</v>
      </c>
      <c r="J24" s="1">
        <v>1829007607.69999</v>
      </c>
      <c r="K24" s="1">
        <v>526884000</v>
      </c>
      <c r="L24" s="1">
        <v>131504170.196017</v>
      </c>
      <c r="M24" s="1">
        <v>3346990844.6396399</v>
      </c>
      <c r="N24" s="1">
        <v>220695408</v>
      </c>
      <c r="O24" s="1">
        <v>1151258621.7588</v>
      </c>
      <c r="P24" s="1">
        <v>520948276.895482</v>
      </c>
      <c r="Q24" s="1">
        <v>9077421890.4899406</v>
      </c>
      <c r="R24">
        <v>998927016.51115203</v>
      </c>
      <c r="S24">
        <v>6057248052.0010996</v>
      </c>
      <c r="T24">
        <v>998927016.51115203</v>
      </c>
      <c r="U24">
        <v>5058321035.4899397</v>
      </c>
      <c r="V24">
        <v>846.02666772382497</v>
      </c>
      <c r="W24">
        <v>1750.8592227162001</v>
      </c>
      <c r="X24">
        <v>9077421890.4899406</v>
      </c>
      <c r="Y24">
        <v>3686367005.7311401</v>
      </c>
      <c r="Z24">
        <v>12763788896.221001</v>
      </c>
    </row>
    <row r="25" spans="1:26" x14ac:dyDescent="0.25">
      <c r="A25" t="s">
        <v>34</v>
      </c>
      <c r="B25" t="s">
        <v>33</v>
      </c>
      <c r="C25" t="s">
        <v>31</v>
      </c>
      <c r="D25">
        <v>50</v>
      </c>
      <c r="E25">
        <v>55173851.011657603</v>
      </c>
      <c r="F25">
        <v>10729474.8934003</v>
      </c>
      <c r="G25">
        <v>5184552.68859802</v>
      </c>
      <c r="H25">
        <v>4019100855</v>
      </c>
      <c r="I25" s="1">
        <v>1350132961.3</v>
      </c>
      <c r="J25" s="1">
        <v>228745847.949999</v>
      </c>
      <c r="K25" s="1">
        <v>526884000</v>
      </c>
      <c r="L25" s="1">
        <v>29906695.4435791</v>
      </c>
      <c r="M25" s="1">
        <v>1862674331.6280799</v>
      </c>
      <c r="N25" s="1">
        <v>220695408</v>
      </c>
      <c r="O25" s="1">
        <v>640700851.40807295</v>
      </c>
      <c r="P25" s="1">
        <v>299706576.41016501</v>
      </c>
      <c r="Q25" s="1">
        <v>5159446672.1399002</v>
      </c>
      <c r="R25">
        <v>1332744742.0380599</v>
      </c>
      <c r="S25">
        <v>2473090559.1779599</v>
      </c>
      <c r="T25">
        <v>1332744742.0380599</v>
      </c>
      <c r="U25">
        <v>1140345817.13989</v>
      </c>
      <c r="V25">
        <v>480.86665222670399</v>
      </c>
      <c r="W25">
        <v>995.15753470625498</v>
      </c>
      <c r="X25">
        <v>5159446672.1399002</v>
      </c>
      <c r="Y25">
        <v>278949557.73182601</v>
      </c>
      <c r="Z25">
        <v>5438396229.8717299</v>
      </c>
    </row>
    <row r="26" spans="1:26" x14ac:dyDescent="0.25">
      <c r="A26" t="s">
        <v>35</v>
      </c>
      <c r="B26" t="s">
        <v>27</v>
      </c>
      <c r="C26" t="s">
        <v>28</v>
      </c>
      <c r="D26">
        <v>50</v>
      </c>
      <c r="E26">
        <v>23265905.639704701</v>
      </c>
      <c r="F26">
        <v>4757102.1731316401</v>
      </c>
      <c r="G26">
        <v>2070068.9946844501</v>
      </c>
      <c r="H26">
        <v>1281855094</v>
      </c>
      <c r="I26" s="1">
        <v>1230058509.25</v>
      </c>
      <c r="J26" s="1">
        <v>8024228718.5000496</v>
      </c>
      <c r="K26" s="1">
        <v>511462500</v>
      </c>
      <c r="L26" s="1">
        <v>13746241.802998301</v>
      </c>
      <c r="M26" s="1">
        <v>8529417158.7473001</v>
      </c>
      <c r="N26" s="1">
        <v>27919083.599999901</v>
      </c>
      <c r="O26" s="1">
        <v>2933848790.8659101</v>
      </c>
      <c r="P26" s="1">
        <v>1274126384.40189</v>
      </c>
      <c r="Q26" s="1">
        <v>22544807387.168098</v>
      </c>
      <c r="R26">
        <v>178358375.43884701</v>
      </c>
      <c r="S26">
        <v>21441310668.606998</v>
      </c>
      <c r="T26">
        <v>178358375.43884701</v>
      </c>
      <c r="U26">
        <v>21262952293.168098</v>
      </c>
      <c r="V26">
        <v>4739.1892304736302</v>
      </c>
      <c r="W26">
        <v>10890.8482978388</v>
      </c>
      <c r="X26">
        <v>22544807387.168098</v>
      </c>
      <c r="Y26">
        <v>18301184418.702202</v>
      </c>
      <c r="Z26">
        <v>40845991805.870399</v>
      </c>
    </row>
    <row r="27" spans="1:26" x14ac:dyDescent="0.25">
      <c r="A27" t="s">
        <v>35</v>
      </c>
      <c r="B27" t="s">
        <v>27</v>
      </c>
      <c r="C27" t="s">
        <v>29</v>
      </c>
      <c r="D27">
        <v>50</v>
      </c>
      <c r="E27">
        <v>23265905.639704701</v>
      </c>
      <c r="F27">
        <v>4757102.1731316401</v>
      </c>
      <c r="G27">
        <v>2070068.9946844501</v>
      </c>
      <c r="H27">
        <v>1281855094</v>
      </c>
      <c r="I27" s="1">
        <v>1230058509.25</v>
      </c>
      <c r="J27" s="1">
        <v>1005968277.6</v>
      </c>
      <c r="K27" s="1">
        <v>511462500</v>
      </c>
      <c r="L27" s="1">
        <v>9174627.4161180593</v>
      </c>
      <c r="M27" s="1">
        <v>2404289194.9078102</v>
      </c>
      <c r="N27" s="1">
        <v>27919083.599999901</v>
      </c>
      <c r="O27" s="1">
        <v>826999174.27983606</v>
      </c>
      <c r="P27" s="1">
        <v>361158217.21459502</v>
      </c>
      <c r="Q27" s="1">
        <v>6377029584.2683601</v>
      </c>
      <c r="R27">
        <v>291650023.85668802</v>
      </c>
      <c r="S27">
        <v>5386824514.1250496</v>
      </c>
      <c r="T27">
        <v>291650023.85668802</v>
      </c>
      <c r="U27">
        <v>5095174490.2683601</v>
      </c>
      <c r="V27">
        <v>1340.5281938836899</v>
      </c>
      <c r="W27">
        <v>3080.5879420653901</v>
      </c>
      <c r="X27">
        <v>6377029584.2683601</v>
      </c>
      <c r="Y27">
        <v>4240256232.3885298</v>
      </c>
      <c r="Z27">
        <v>10617285816.656799</v>
      </c>
    </row>
    <row r="28" spans="1:26" x14ac:dyDescent="0.25">
      <c r="A28" t="s">
        <v>35</v>
      </c>
      <c r="B28" t="s">
        <v>27</v>
      </c>
      <c r="C28" t="s">
        <v>30</v>
      </c>
      <c r="D28">
        <v>50</v>
      </c>
      <c r="E28">
        <v>23265905.639704701</v>
      </c>
      <c r="F28">
        <v>4757102.1731316401</v>
      </c>
      <c r="G28">
        <v>2070068.9946844501</v>
      </c>
      <c r="H28">
        <v>1281855094</v>
      </c>
      <c r="I28" s="1">
        <v>810059607.84999895</v>
      </c>
      <c r="J28" s="1">
        <v>4519367790.25</v>
      </c>
      <c r="K28" s="1">
        <v>328267500</v>
      </c>
      <c r="L28" s="1">
        <v>20201746.874933202</v>
      </c>
      <c r="M28" s="1">
        <v>4952110949.2779102</v>
      </c>
      <c r="N28" s="1">
        <v>32572264.199999899</v>
      </c>
      <c r="O28" s="1">
        <v>1703368993.49248</v>
      </c>
      <c r="P28" s="1">
        <v>741383790.26674104</v>
      </c>
      <c r="Q28" s="1">
        <v>13107332642.212</v>
      </c>
      <c r="R28">
        <v>241411600.15015</v>
      </c>
      <c r="S28">
        <v>12066889148.3622</v>
      </c>
      <c r="T28">
        <v>241411600.15015</v>
      </c>
      <c r="U28">
        <v>11825477548.212</v>
      </c>
      <c r="V28">
        <v>2755.3187140362302</v>
      </c>
      <c r="W28">
        <v>6331.8337098276497</v>
      </c>
      <c r="X28">
        <v>13107332642.212</v>
      </c>
      <c r="Y28">
        <v>10089536290.519501</v>
      </c>
      <c r="Z28">
        <v>23196868932.731602</v>
      </c>
    </row>
    <row r="29" spans="1:26" x14ac:dyDescent="0.25">
      <c r="A29" t="s">
        <v>35</v>
      </c>
      <c r="B29" t="s">
        <v>27</v>
      </c>
      <c r="C29" t="s">
        <v>31</v>
      </c>
      <c r="D29">
        <v>50</v>
      </c>
      <c r="E29">
        <v>23265905.639704701</v>
      </c>
      <c r="F29">
        <v>4757102.1731316401</v>
      </c>
      <c r="G29">
        <v>2070068.9946844501</v>
      </c>
      <c r="H29">
        <v>1281855094</v>
      </c>
      <c r="I29" s="1">
        <v>810059607.84999895</v>
      </c>
      <c r="J29" s="1">
        <v>553552209.04999995</v>
      </c>
      <c r="K29" s="1">
        <v>328267500</v>
      </c>
      <c r="L29" s="1">
        <v>13748480.833469801</v>
      </c>
      <c r="M29" s="1">
        <v>1487603353.96805</v>
      </c>
      <c r="N29" s="1">
        <v>32572264.199999899</v>
      </c>
      <c r="O29" s="1">
        <v>511688339.32003999</v>
      </c>
      <c r="P29" s="1">
        <v>224988840.12535</v>
      </c>
      <c r="Q29" s="1">
        <v>3962480595.34691</v>
      </c>
      <c r="R29">
        <v>329434774.52674901</v>
      </c>
      <c r="S29">
        <v>3010060275.8736601</v>
      </c>
      <c r="T29">
        <v>329434774.52674901</v>
      </c>
      <c r="U29">
        <v>2680625501.34691</v>
      </c>
      <c r="V29">
        <v>832.96100254630005</v>
      </c>
      <c r="W29">
        <v>1914.1780324819199</v>
      </c>
      <c r="X29">
        <v>3962480595.34691</v>
      </c>
      <c r="Y29">
        <v>2136364897.82687</v>
      </c>
      <c r="Z29">
        <v>6098845493.17379</v>
      </c>
    </row>
    <row r="30" spans="1:26" x14ac:dyDescent="0.25">
      <c r="A30" t="s">
        <v>35</v>
      </c>
      <c r="B30" t="s">
        <v>32</v>
      </c>
      <c r="C30" t="s">
        <v>28</v>
      </c>
      <c r="D30">
        <v>50</v>
      </c>
      <c r="E30">
        <v>23265905.639704701</v>
      </c>
      <c r="F30">
        <v>5244910.6613774505</v>
      </c>
      <c r="G30">
        <v>2903288.7373118601</v>
      </c>
      <c r="H30">
        <v>1342756785</v>
      </c>
      <c r="I30" s="1">
        <v>1430384967.25</v>
      </c>
      <c r="J30" s="1">
        <v>8764851909.4000492</v>
      </c>
      <c r="K30" s="1">
        <v>592606500</v>
      </c>
      <c r="L30" s="1">
        <v>11664965.6953463</v>
      </c>
      <c r="M30" s="1">
        <v>9419044912.7456703</v>
      </c>
      <c r="N30" s="1">
        <v>27919083.599999901</v>
      </c>
      <c r="O30" s="1">
        <v>3239852502.70362</v>
      </c>
      <c r="P30" s="1">
        <v>1406727992.8649001</v>
      </c>
      <c r="Q30" s="1">
        <v>24893052834.259602</v>
      </c>
      <c r="R30">
        <v>89454744.789978594</v>
      </c>
      <c r="S30">
        <v>23639750794.0495</v>
      </c>
      <c r="T30">
        <v>89454744.789978594</v>
      </c>
      <c r="U30">
        <v>23550296049.259602</v>
      </c>
      <c r="V30">
        <v>4746.1347659489002</v>
      </c>
      <c r="W30">
        <v>8574.0879005055103</v>
      </c>
      <c r="X30">
        <v>24893052834.259602</v>
      </c>
      <c r="Y30">
        <v>20282524462.955898</v>
      </c>
      <c r="Z30">
        <v>45175577297.2155</v>
      </c>
    </row>
    <row r="31" spans="1:26" x14ac:dyDescent="0.25">
      <c r="A31" t="s">
        <v>35</v>
      </c>
      <c r="B31" t="s">
        <v>32</v>
      </c>
      <c r="C31" t="s">
        <v>29</v>
      </c>
      <c r="D31">
        <v>50</v>
      </c>
      <c r="E31">
        <v>23265905.639704701</v>
      </c>
      <c r="F31">
        <v>5244910.6613774505</v>
      </c>
      <c r="G31">
        <v>2903288.7373118601</v>
      </c>
      <c r="H31">
        <v>1342756785</v>
      </c>
      <c r="I31" s="1">
        <v>1430384967.25</v>
      </c>
      <c r="J31" s="1">
        <v>1091620698.5</v>
      </c>
      <c r="K31" s="1">
        <v>592606500</v>
      </c>
      <c r="L31" s="1">
        <v>7907439.7611263199</v>
      </c>
      <c r="M31" s="1">
        <v>2723378831.0450702</v>
      </c>
      <c r="N31" s="1">
        <v>27919083.599999901</v>
      </c>
      <c r="O31" s="1">
        <v>936755881.65333796</v>
      </c>
      <c r="P31" s="1">
        <v>408719457.076446</v>
      </c>
      <c r="Q31" s="1">
        <v>7219292858.8859797</v>
      </c>
      <c r="R31">
        <v>247671786.03435701</v>
      </c>
      <c r="S31">
        <v>6124207859.9203396</v>
      </c>
      <c r="T31">
        <v>247671786.03435701</v>
      </c>
      <c r="U31">
        <v>5876536073.8859901</v>
      </c>
      <c r="V31">
        <v>1376.43771743292</v>
      </c>
      <c r="W31">
        <v>2486.5914182446299</v>
      </c>
      <c r="X31">
        <v>7219292858.8859797</v>
      </c>
      <c r="Y31">
        <v>4911861108.6326504</v>
      </c>
      <c r="Z31">
        <v>12131153967.5186</v>
      </c>
    </row>
    <row r="32" spans="1:26" x14ac:dyDescent="0.25">
      <c r="A32" t="s">
        <v>35</v>
      </c>
      <c r="B32" t="s">
        <v>32</v>
      </c>
      <c r="C32" t="s">
        <v>30</v>
      </c>
      <c r="D32">
        <v>50</v>
      </c>
      <c r="E32">
        <v>23265905.639704701</v>
      </c>
      <c r="F32">
        <v>5244910.6613774505</v>
      </c>
      <c r="G32">
        <v>2903288.7373118601</v>
      </c>
      <c r="H32">
        <v>1342756785</v>
      </c>
      <c r="I32" s="1">
        <v>977713799.94999802</v>
      </c>
      <c r="J32" s="1">
        <v>5121625799.8000002</v>
      </c>
      <c r="K32" s="1">
        <v>396474000</v>
      </c>
      <c r="L32" s="1">
        <v>16747796.9029209</v>
      </c>
      <c r="M32" s="1">
        <v>5680083421.1648397</v>
      </c>
      <c r="N32" s="1">
        <v>32572264.199999899</v>
      </c>
      <c r="O32" s="1">
        <v>1953768418.9958701</v>
      </c>
      <c r="P32" s="1">
        <v>849890207.98487997</v>
      </c>
      <c r="Q32" s="1">
        <v>15028875708.998501</v>
      </c>
      <c r="R32">
        <v>174955943.169736</v>
      </c>
      <c r="S32">
        <v>13861074867.1682</v>
      </c>
      <c r="T32">
        <v>174955943.169736</v>
      </c>
      <c r="U32">
        <v>13686118923.998501</v>
      </c>
      <c r="V32">
        <v>2865.42072483109</v>
      </c>
      <c r="W32">
        <v>5176.5005374262701</v>
      </c>
      <c r="X32">
        <v>15028875708.998501</v>
      </c>
      <c r="Y32">
        <v>11699778240.802601</v>
      </c>
      <c r="Z32">
        <v>26728653949.801102</v>
      </c>
    </row>
    <row r="33" spans="1:26" x14ac:dyDescent="0.25">
      <c r="A33" t="s">
        <v>35</v>
      </c>
      <c r="B33" t="s">
        <v>32</v>
      </c>
      <c r="C33" t="s">
        <v>31</v>
      </c>
      <c r="D33">
        <v>50</v>
      </c>
      <c r="E33">
        <v>23265905.639704701</v>
      </c>
      <c r="F33">
        <v>5244910.6613774505</v>
      </c>
      <c r="G33">
        <v>2903288.7373118601</v>
      </c>
      <c r="H33">
        <v>1342756785</v>
      </c>
      <c r="I33" s="1">
        <v>977713799.94999802</v>
      </c>
      <c r="J33" s="1">
        <v>621797166.20000005</v>
      </c>
      <c r="K33" s="1">
        <v>396474000</v>
      </c>
      <c r="L33" s="1">
        <v>11660561.6132704</v>
      </c>
      <c r="M33" s="1">
        <v>1751015212.4914501</v>
      </c>
      <c r="N33" s="1">
        <v>32572264.199999899</v>
      </c>
      <c r="O33" s="1">
        <v>602293658.32897997</v>
      </c>
      <c r="P33" s="1">
        <v>264251145.02922499</v>
      </c>
      <c r="Q33" s="1">
        <v>4657777807.8129301</v>
      </c>
      <c r="R33">
        <v>299010643.46092099</v>
      </c>
      <c r="S33">
        <v>3614031666.27385</v>
      </c>
      <c r="T33">
        <v>299010643.46092099</v>
      </c>
      <c r="U33">
        <v>3315021022.8129301</v>
      </c>
      <c r="V33">
        <v>888.056653111738</v>
      </c>
      <c r="W33">
        <v>1604.3109140173001</v>
      </c>
      <c r="X33">
        <v>4657777807.8129301</v>
      </c>
      <c r="Y33">
        <v>2680155100.2839499</v>
      </c>
      <c r="Z33">
        <v>7337932908.09688</v>
      </c>
    </row>
    <row r="34" spans="1:26" x14ac:dyDescent="0.25">
      <c r="A34" t="s">
        <v>35</v>
      </c>
      <c r="B34" t="s">
        <v>33</v>
      </c>
      <c r="C34" t="s">
        <v>28</v>
      </c>
      <c r="D34">
        <v>50</v>
      </c>
      <c r="E34">
        <v>23265905.639704701</v>
      </c>
      <c r="F34">
        <v>4310396.7848493</v>
      </c>
      <c r="G34">
        <v>1466385.9300164499</v>
      </c>
      <c r="H34">
        <v>1224265934</v>
      </c>
      <c r="I34" s="1">
        <v>1073217791.3</v>
      </c>
      <c r="J34" s="1">
        <v>7469307951.9500504</v>
      </c>
      <c r="K34" s="1">
        <v>449431500</v>
      </c>
      <c r="L34" s="1">
        <v>16036781.0499999</v>
      </c>
      <c r="M34" s="1">
        <v>7856533612.3625803</v>
      </c>
      <c r="N34" s="1">
        <v>27919083.599999901</v>
      </c>
      <c r="O34" s="1">
        <v>2702398207.29001</v>
      </c>
      <c r="P34" s="1">
        <v>1173831131.5190001</v>
      </c>
      <c r="Q34" s="1">
        <v>20768676059.071602</v>
      </c>
      <c r="R34">
        <v>241420494.79179001</v>
      </c>
      <c r="S34">
        <v>19785830619.8634</v>
      </c>
      <c r="T34">
        <v>241420494.79179001</v>
      </c>
      <c r="U34">
        <v>19544410125.071602</v>
      </c>
      <c r="V34">
        <v>4818.2747658108501</v>
      </c>
      <c r="W34">
        <v>14163.171941262801</v>
      </c>
      <c r="X34">
        <v>20768676059.071602</v>
      </c>
      <c r="Y34">
        <v>16814092834.181601</v>
      </c>
      <c r="Z34">
        <v>37582768893.253304</v>
      </c>
    </row>
    <row r="35" spans="1:26" x14ac:dyDescent="0.25">
      <c r="A35" t="s">
        <v>35</v>
      </c>
      <c r="B35" t="s">
        <v>33</v>
      </c>
      <c r="C35" t="s">
        <v>29</v>
      </c>
      <c r="D35">
        <v>50</v>
      </c>
      <c r="E35">
        <v>23265905.639704701</v>
      </c>
      <c r="F35">
        <v>4310396.7848493</v>
      </c>
      <c r="G35">
        <v>1466385.9300164499</v>
      </c>
      <c r="H35">
        <v>1224265934</v>
      </c>
      <c r="I35" s="1">
        <v>1073217791.3</v>
      </c>
      <c r="J35" s="1">
        <v>942820401.04999995</v>
      </c>
      <c r="K35" s="1">
        <v>449431500</v>
      </c>
      <c r="L35" s="1">
        <v>10535245.449999999</v>
      </c>
      <c r="M35" s="1">
        <v>2159505875.0844302</v>
      </c>
      <c r="N35" s="1">
        <v>27919083.599999901</v>
      </c>
      <c r="O35" s="1">
        <v>742801481.34000003</v>
      </c>
      <c r="P35" s="1">
        <v>324672550.27399999</v>
      </c>
      <c r="Q35" s="1">
        <v>5730903928.0984297</v>
      </c>
      <c r="R35">
        <v>320553553.76325202</v>
      </c>
      <c r="S35">
        <v>4827191547.8616896</v>
      </c>
      <c r="T35">
        <v>320553553.76325202</v>
      </c>
      <c r="U35">
        <v>4506637994.0984297</v>
      </c>
      <c r="V35">
        <v>1329.5536847656499</v>
      </c>
      <c r="W35">
        <v>3908.1825669413802</v>
      </c>
      <c r="X35">
        <v>5730903928.0984297</v>
      </c>
      <c r="Y35">
        <v>3735917429.1584301</v>
      </c>
      <c r="Z35">
        <v>9466821357.2568703</v>
      </c>
    </row>
    <row r="36" spans="1:26" x14ac:dyDescent="0.25">
      <c r="A36" t="s">
        <v>35</v>
      </c>
      <c r="B36" t="s">
        <v>33</v>
      </c>
      <c r="C36" t="s">
        <v>30</v>
      </c>
      <c r="D36">
        <v>50</v>
      </c>
      <c r="E36">
        <v>23265905.639704701</v>
      </c>
      <c r="F36">
        <v>4310396.7848493</v>
      </c>
      <c r="G36">
        <v>1466385.9300164499</v>
      </c>
      <c r="H36">
        <v>1224265934</v>
      </c>
      <c r="I36" s="1">
        <v>673690253.799999</v>
      </c>
      <c r="J36" s="1">
        <v>3983330423.9000001</v>
      </c>
      <c r="K36" s="1">
        <v>276483000</v>
      </c>
      <c r="L36" s="1">
        <v>24155027.7999999</v>
      </c>
      <c r="M36" s="1">
        <v>4323938509.8736496</v>
      </c>
      <c r="N36" s="1">
        <v>32572264.199999899</v>
      </c>
      <c r="O36" s="1">
        <v>1487297611.6500001</v>
      </c>
      <c r="P36" s="1">
        <v>647752858.13499999</v>
      </c>
      <c r="Q36" s="1">
        <v>11449219949.358601</v>
      </c>
      <c r="R36">
        <v>286751254.48477602</v>
      </c>
      <c r="S36">
        <v>10511705269.843399</v>
      </c>
      <c r="T36">
        <v>286751254.48477602</v>
      </c>
      <c r="U36">
        <v>10224954015.358601</v>
      </c>
      <c r="V36">
        <v>2656.1870103471001</v>
      </c>
      <c r="W36">
        <v>7807.7808269956504</v>
      </c>
      <c r="X36">
        <v>11449219949.358601</v>
      </c>
      <c r="Y36">
        <v>8705084139.5086498</v>
      </c>
      <c r="Z36">
        <v>20154304088.867298</v>
      </c>
    </row>
    <row r="37" spans="1:26" x14ac:dyDescent="0.25">
      <c r="A37" t="s">
        <v>35</v>
      </c>
      <c r="B37" t="s">
        <v>33</v>
      </c>
      <c r="C37" t="s">
        <v>31</v>
      </c>
      <c r="D37">
        <v>50</v>
      </c>
      <c r="E37">
        <v>23265905.639704701</v>
      </c>
      <c r="F37">
        <v>4310396.7848493</v>
      </c>
      <c r="G37">
        <v>1466385.9300164499</v>
      </c>
      <c r="H37">
        <v>1224265934</v>
      </c>
      <c r="I37" s="1">
        <v>673690253.799999</v>
      </c>
      <c r="J37" s="1">
        <v>493566829.05000001</v>
      </c>
      <c r="K37" s="1">
        <v>276483000</v>
      </c>
      <c r="L37" s="1">
        <v>16205335.4</v>
      </c>
      <c r="M37" s="1">
        <v>1273325694.9054301</v>
      </c>
      <c r="N37" s="1">
        <v>32572264.199999899</v>
      </c>
      <c r="O37" s="1">
        <v>437983625.47499901</v>
      </c>
      <c r="P37" s="1">
        <v>193050130.79249999</v>
      </c>
      <c r="Q37" s="1">
        <v>3396877133.62293</v>
      </c>
      <c r="R37">
        <v>347637693.83607399</v>
      </c>
      <c r="S37">
        <v>2520248893.4590001</v>
      </c>
      <c r="T37">
        <v>347637693.83607399</v>
      </c>
      <c r="U37">
        <v>2172611199.62293</v>
      </c>
      <c r="V37">
        <v>788.06599558599305</v>
      </c>
      <c r="W37">
        <v>2316.4959947377602</v>
      </c>
      <c r="X37">
        <v>3396877133.62293</v>
      </c>
      <c r="Y37">
        <v>1702055309.9479301</v>
      </c>
      <c r="Z37">
        <v>5098932443.5708599</v>
      </c>
    </row>
    <row r="38" spans="1:26" x14ac:dyDescent="0.25">
      <c r="A38" t="s">
        <v>36</v>
      </c>
      <c r="B38" t="s">
        <v>27</v>
      </c>
      <c r="C38" t="s">
        <v>28</v>
      </c>
      <c r="D38">
        <v>50</v>
      </c>
      <c r="E38">
        <v>16257124.532389</v>
      </c>
      <c r="F38">
        <v>3490404.6371039301</v>
      </c>
      <c r="G38">
        <v>2214397.9367863298</v>
      </c>
      <c r="H38">
        <v>1496817144</v>
      </c>
      <c r="I38" s="1">
        <v>668398345.94999897</v>
      </c>
      <c r="J38" s="1">
        <v>1304700447.19999</v>
      </c>
      <c r="K38" s="1">
        <v>241741500</v>
      </c>
      <c r="L38" s="1">
        <v>8261875.67568109</v>
      </c>
      <c r="M38" s="1">
        <v>1938930783.6993401</v>
      </c>
      <c r="N38" s="1">
        <v>19508551.199999999</v>
      </c>
      <c r="O38" s="1">
        <v>666930650.64770401</v>
      </c>
      <c r="P38" s="1">
        <v>290954137.06733799</v>
      </c>
      <c r="Q38" s="1">
        <v>5139426291.4400597</v>
      </c>
      <c r="R38">
        <v>178699080.52499801</v>
      </c>
      <c r="S38">
        <v>3821308227.9650602</v>
      </c>
      <c r="T38">
        <v>178699080.52499801</v>
      </c>
      <c r="U38">
        <v>3642609147.4400702</v>
      </c>
      <c r="V38">
        <v>1472.44426528849</v>
      </c>
      <c r="W38">
        <v>2320.9136018699101</v>
      </c>
      <c r="X38">
        <v>5139426291.4400597</v>
      </c>
      <c r="Y38">
        <v>2956169945.59236</v>
      </c>
      <c r="Z38">
        <v>8095596237.0324297</v>
      </c>
    </row>
    <row r="39" spans="1:26" x14ac:dyDescent="0.25">
      <c r="A39" t="s">
        <v>36</v>
      </c>
      <c r="B39" t="s">
        <v>27</v>
      </c>
      <c r="C39" t="s">
        <v>29</v>
      </c>
      <c r="D39">
        <v>50</v>
      </c>
      <c r="E39">
        <v>16257124.532389</v>
      </c>
      <c r="F39">
        <v>3490404.6371039301</v>
      </c>
      <c r="G39">
        <v>2214397.9367863298</v>
      </c>
      <c r="H39">
        <v>1496817144</v>
      </c>
      <c r="I39" s="1">
        <v>668398345.94999897</v>
      </c>
      <c r="J39" s="1">
        <v>135825092.39999899</v>
      </c>
      <c r="K39" s="1">
        <v>241741500</v>
      </c>
      <c r="L39" s="1">
        <v>4874314.8998450004</v>
      </c>
      <c r="M39" s="1">
        <v>916514142.00276506</v>
      </c>
      <c r="N39" s="1">
        <v>19508551.199999999</v>
      </c>
      <c r="O39" s="1">
        <v>315251775.974953</v>
      </c>
      <c r="P39" s="1">
        <v>138559958.04247901</v>
      </c>
      <c r="Q39" s="1">
        <v>2440673680.4700398</v>
      </c>
      <c r="R39">
        <v>290367368.035658</v>
      </c>
      <c r="S39">
        <v>1234223904.5057001</v>
      </c>
      <c r="T39">
        <v>290367368.035658</v>
      </c>
      <c r="U39">
        <v>943856536.47004294</v>
      </c>
      <c r="V39">
        <v>699.25236017767895</v>
      </c>
      <c r="W39">
        <v>1102.1838667408099</v>
      </c>
      <c r="X39">
        <v>2440673680.4700398</v>
      </c>
      <c r="Y39">
        <v>609096209.29508996</v>
      </c>
      <c r="Z39">
        <v>3049769889.76513</v>
      </c>
    </row>
    <row r="40" spans="1:26" x14ac:dyDescent="0.25">
      <c r="A40" t="s">
        <v>36</v>
      </c>
      <c r="B40" t="s">
        <v>27</v>
      </c>
      <c r="C40" t="s">
        <v>30</v>
      </c>
      <c r="D40">
        <v>50</v>
      </c>
      <c r="E40">
        <v>16257124.532389</v>
      </c>
      <c r="F40">
        <v>3490404.6371039301</v>
      </c>
      <c r="G40">
        <v>2214397.9367863298</v>
      </c>
      <c r="H40">
        <v>1496817144</v>
      </c>
      <c r="I40" s="1">
        <v>466944184.14999998</v>
      </c>
      <c r="J40" s="1">
        <v>1002817066</v>
      </c>
      <c r="K40" s="1">
        <v>175639500</v>
      </c>
      <c r="L40" s="1">
        <v>10346591.582589701</v>
      </c>
      <c r="M40" s="1">
        <v>1444098942.4294</v>
      </c>
      <c r="N40" s="1">
        <v>22759976.399999902</v>
      </c>
      <c r="O40" s="1">
        <v>496724202.519777</v>
      </c>
      <c r="P40" s="1">
        <v>217523152.065236</v>
      </c>
      <c r="Q40" s="1">
        <v>3836853615.1469998</v>
      </c>
      <c r="R40">
        <v>501816495.46083498</v>
      </c>
      <c r="S40">
        <v>2841852966.6078401</v>
      </c>
      <c r="T40">
        <v>501816495.46083498</v>
      </c>
      <c r="U40">
        <v>2340036471.1469998</v>
      </c>
      <c r="V40">
        <v>1099.2575400456999</v>
      </c>
      <c r="W40">
        <v>1732.68478596727</v>
      </c>
      <c r="X40">
        <v>3836853615.1469998</v>
      </c>
      <c r="Y40">
        <v>1820552292.2272201</v>
      </c>
      <c r="Z40">
        <v>5657405907.3742304</v>
      </c>
    </row>
    <row r="41" spans="1:26" x14ac:dyDescent="0.25">
      <c r="A41" t="s">
        <v>36</v>
      </c>
      <c r="B41" t="s">
        <v>27</v>
      </c>
      <c r="C41" t="s">
        <v>31</v>
      </c>
      <c r="D41">
        <v>50</v>
      </c>
      <c r="E41">
        <v>16257124.532389</v>
      </c>
      <c r="F41">
        <v>3490404.6371039301</v>
      </c>
      <c r="G41">
        <v>2214397.9367863298</v>
      </c>
      <c r="H41">
        <v>1496817144</v>
      </c>
      <c r="I41" s="1">
        <v>466944184.14999998</v>
      </c>
      <c r="J41" s="1">
        <v>99128072.599999905</v>
      </c>
      <c r="K41" s="1">
        <v>175639500</v>
      </c>
      <c r="L41" s="1">
        <v>6103076.8306356398</v>
      </c>
      <c r="M41" s="1">
        <v>652224275.46027505</v>
      </c>
      <c r="N41" s="1">
        <v>22759976.399999902</v>
      </c>
      <c r="O41" s="1">
        <v>224344450.07418999</v>
      </c>
      <c r="P41" s="1">
        <v>99491926.005482599</v>
      </c>
      <c r="Q41" s="1">
        <v>1746635461.5205801</v>
      </c>
      <c r="R41">
        <v>654611893.91087198</v>
      </c>
      <c r="S41">
        <v>904430211.43145597</v>
      </c>
      <c r="T41">
        <v>654611893.91087198</v>
      </c>
      <c r="U41">
        <v>249818317.52058399</v>
      </c>
      <c r="V41">
        <v>500.410595079259</v>
      </c>
      <c r="W41">
        <v>788.76313624795398</v>
      </c>
      <c r="X41">
        <v>1746635461.5205801</v>
      </c>
      <c r="Y41">
        <v>2713891.0463940999</v>
      </c>
      <c r="Z41">
        <v>1749349352.5669701</v>
      </c>
    </row>
    <row r="42" spans="1:26" x14ac:dyDescent="0.25">
      <c r="A42" t="s">
        <v>36</v>
      </c>
      <c r="B42" t="s">
        <v>32</v>
      </c>
      <c r="C42" t="s">
        <v>28</v>
      </c>
      <c r="D42">
        <v>50</v>
      </c>
      <c r="E42">
        <v>16257124.532389</v>
      </c>
      <c r="F42">
        <v>3848061.3768164902</v>
      </c>
      <c r="G42">
        <v>2927402.5992846098</v>
      </c>
      <c r="H42">
        <v>1567963128</v>
      </c>
      <c r="I42" s="1">
        <v>806154606.89999902</v>
      </c>
      <c r="J42" s="1">
        <v>1555688065.6500001</v>
      </c>
      <c r="K42" s="1">
        <v>302806500</v>
      </c>
      <c r="L42" s="1">
        <v>6754968.7708848398</v>
      </c>
      <c r="M42" s="1">
        <v>2329927880.9327302</v>
      </c>
      <c r="N42" s="1">
        <v>19508551.199999999</v>
      </c>
      <c r="O42" s="1">
        <v>801421242.39626503</v>
      </c>
      <c r="P42" s="1">
        <v>349233393.49171501</v>
      </c>
      <c r="Q42" s="1">
        <v>6171495209.3415899</v>
      </c>
      <c r="R42">
        <v>202850620.52499801</v>
      </c>
      <c r="S42">
        <v>4806382701.8665895</v>
      </c>
      <c r="T42">
        <v>202850620.52499801</v>
      </c>
      <c r="U42">
        <v>4603532081.3415899</v>
      </c>
      <c r="V42">
        <v>1603.7933403357699</v>
      </c>
      <c r="W42">
        <v>2108.1812289330301</v>
      </c>
      <c r="X42">
        <v>6171495209.3415899</v>
      </c>
      <c r="Y42">
        <v>3782602287.7453299</v>
      </c>
      <c r="Z42">
        <v>9954097497.0869293</v>
      </c>
    </row>
    <row r="43" spans="1:26" x14ac:dyDescent="0.25">
      <c r="A43" t="s">
        <v>36</v>
      </c>
      <c r="B43" t="s">
        <v>32</v>
      </c>
      <c r="C43" t="s">
        <v>29</v>
      </c>
      <c r="D43">
        <v>50</v>
      </c>
      <c r="E43">
        <v>16257124.532389</v>
      </c>
      <c r="F43">
        <v>3848061.3768164902</v>
      </c>
      <c r="G43">
        <v>2927402.5992846098</v>
      </c>
      <c r="H43">
        <v>1567963128</v>
      </c>
      <c r="I43" s="1">
        <v>806154606.89999902</v>
      </c>
      <c r="J43" s="1">
        <v>166786775.84999901</v>
      </c>
      <c r="K43" s="1">
        <v>302806500</v>
      </c>
      <c r="L43" s="1">
        <v>4082937.2243858399</v>
      </c>
      <c r="M43" s="1">
        <v>1116234516.6017799</v>
      </c>
      <c r="N43" s="1">
        <v>19508551.199999999</v>
      </c>
      <c r="O43" s="1">
        <v>383949245.99231499</v>
      </c>
      <c r="P43" s="1">
        <v>168328861.71667001</v>
      </c>
      <c r="Q43" s="1">
        <v>2967851995.4851499</v>
      </c>
      <c r="R43">
        <v>289462309.23847401</v>
      </c>
      <c r="S43">
        <v>1689351176.7236199</v>
      </c>
      <c r="T43">
        <v>289462309.23847401</v>
      </c>
      <c r="U43">
        <v>1399888867.4851501</v>
      </c>
      <c r="V43">
        <v>771.25900677303105</v>
      </c>
      <c r="W43">
        <v>1013.81750368412</v>
      </c>
      <c r="X43">
        <v>2967851995.4851499</v>
      </c>
      <c r="Y43">
        <v>996431070.29283798</v>
      </c>
      <c r="Z43">
        <v>3964283065.7779899</v>
      </c>
    </row>
    <row r="44" spans="1:26" x14ac:dyDescent="0.25">
      <c r="A44" t="s">
        <v>36</v>
      </c>
      <c r="B44" t="s">
        <v>32</v>
      </c>
      <c r="C44" t="s">
        <v>30</v>
      </c>
      <c r="D44">
        <v>50</v>
      </c>
      <c r="E44">
        <v>16257124.532389</v>
      </c>
      <c r="F44">
        <v>3848061.3768164902</v>
      </c>
      <c r="G44">
        <v>2927402.5992846098</v>
      </c>
      <c r="H44">
        <v>1567963128</v>
      </c>
      <c r="I44" s="1">
        <v>589445235.10000002</v>
      </c>
      <c r="J44" s="1">
        <v>1240835395</v>
      </c>
      <c r="K44" s="1">
        <v>228286500</v>
      </c>
      <c r="L44" s="1">
        <v>8321573.6405138597</v>
      </c>
      <c r="M44" s="1">
        <v>1802685540.2151101</v>
      </c>
      <c r="N44" s="1">
        <v>22759976.399999902</v>
      </c>
      <c r="O44" s="1">
        <v>620066611.122154</v>
      </c>
      <c r="P44" s="1">
        <v>270971529.126266</v>
      </c>
      <c r="Q44" s="1">
        <v>4783372360.6040497</v>
      </c>
      <c r="R44">
        <v>482060410.80112398</v>
      </c>
      <c r="S44">
        <v>3697469643.40517</v>
      </c>
      <c r="T44">
        <v>482060410.80112398</v>
      </c>
      <c r="U44">
        <v>3215409232.6040502</v>
      </c>
      <c r="V44">
        <v>1243.0603080872199</v>
      </c>
      <c r="W44">
        <v>1633.9988089690801</v>
      </c>
      <c r="X44">
        <v>4783372360.6040497</v>
      </c>
      <c r="Y44">
        <v>2572582645.0818901</v>
      </c>
      <c r="Z44">
        <v>7355955005.6859398</v>
      </c>
    </row>
    <row r="45" spans="1:26" x14ac:dyDescent="0.25">
      <c r="A45" t="s">
        <v>36</v>
      </c>
      <c r="B45" t="s">
        <v>32</v>
      </c>
      <c r="C45" t="s">
        <v>31</v>
      </c>
      <c r="D45">
        <v>50</v>
      </c>
      <c r="E45">
        <v>16257124.532389</v>
      </c>
      <c r="F45">
        <v>3848061.3768164902</v>
      </c>
      <c r="G45">
        <v>2927402.5992846098</v>
      </c>
      <c r="H45">
        <v>1567963128</v>
      </c>
      <c r="I45" s="1">
        <v>589445235.10000002</v>
      </c>
      <c r="J45" s="1">
        <v>127495170.89999899</v>
      </c>
      <c r="K45" s="1">
        <v>228286500</v>
      </c>
      <c r="L45" s="1">
        <v>4974167.2546370104</v>
      </c>
      <c r="M45" s="1">
        <v>828740189.03538597</v>
      </c>
      <c r="N45" s="1">
        <v>22759976.399999902</v>
      </c>
      <c r="O45" s="1">
        <v>285060321.97639102</v>
      </c>
      <c r="P45" s="1">
        <v>125802137.163102</v>
      </c>
      <c r="Q45" s="1">
        <v>2212563697.8295102</v>
      </c>
      <c r="R45">
        <v>575277613.98400199</v>
      </c>
      <c r="S45">
        <v>1219878183.8135099</v>
      </c>
      <c r="T45">
        <v>575277613.98400199</v>
      </c>
      <c r="U45">
        <v>644600569.82951701</v>
      </c>
      <c r="V45">
        <v>574.98139482899103</v>
      </c>
      <c r="W45">
        <v>755.81120901177496</v>
      </c>
      <c r="X45">
        <v>2212563697.8295102</v>
      </c>
      <c r="Y45">
        <v>336780271.45312601</v>
      </c>
      <c r="Z45">
        <v>2549343969.28264</v>
      </c>
    </row>
    <row r="46" spans="1:26" x14ac:dyDescent="0.25">
      <c r="A46" t="s">
        <v>36</v>
      </c>
      <c r="B46" t="s">
        <v>33</v>
      </c>
      <c r="C46" t="s">
        <v>28</v>
      </c>
      <c r="D46">
        <v>50</v>
      </c>
      <c r="E46">
        <v>16257124.532389</v>
      </c>
      <c r="F46">
        <v>3163094.5298518301</v>
      </c>
      <c r="G46">
        <v>1667813.17365714</v>
      </c>
      <c r="H46">
        <v>1429634925</v>
      </c>
      <c r="I46" s="1">
        <v>543276357.60000002</v>
      </c>
      <c r="J46" s="1">
        <v>1099175057.7</v>
      </c>
      <c r="K46" s="1">
        <v>188749500</v>
      </c>
      <c r="L46" s="1">
        <v>10092692.0064801</v>
      </c>
      <c r="M46" s="1">
        <v>1605927476.97296</v>
      </c>
      <c r="N46" s="1">
        <v>19508551.199999999</v>
      </c>
      <c r="O46" s="1">
        <v>552388082.191944</v>
      </c>
      <c r="P46" s="1">
        <v>241319024.06984201</v>
      </c>
      <c r="Q46" s="1">
        <v>4260436741.74123</v>
      </c>
      <c r="R46">
        <v>217355673.40721399</v>
      </c>
      <c r="S46">
        <v>3048157490.1484399</v>
      </c>
      <c r="T46">
        <v>217355673.40721399</v>
      </c>
      <c r="U46">
        <v>2830801816.74123</v>
      </c>
      <c r="V46">
        <v>1346.9204608124001</v>
      </c>
      <c r="W46">
        <v>2554.5047904850298</v>
      </c>
      <c r="X46">
        <v>4260436741.74123</v>
      </c>
      <c r="Y46">
        <v>2258905183.3492799</v>
      </c>
      <c r="Z46">
        <v>6519341925.0905104</v>
      </c>
    </row>
    <row r="47" spans="1:26" x14ac:dyDescent="0.25">
      <c r="A47" t="s">
        <v>36</v>
      </c>
      <c r="B47" t="s">
        <v>33</v>
      </c>
      <c r="C47" t="s">
        <v>29</v>
      </c>
      <c r="D47">
        <v>50</v>
      </c>
      <c r="E47">
        <v>16257124.532389</v>
      </c>
      <c r="F47">
        <v>3163094.5298518301</v>
      </c>
      <c r="G47">
        <v>1667813.17365714</v>
      </c>
      <c r="H47">
        <v>1429634925</v>
      </c>
      <c r="I47" s="1">
        <v>543276357.60000002</v>
      </c>
      <c r="J47" s="1">
        <v>109820432.199999</v>
      </c>
      <c r="K47" s="1">
        <v>188749500</v>
      </c>
      <c r="L47" s="1">
        <v>5778296.5804769201</v>
      </c>
      <c r="M47" s="1">
        <v>739275696.18704295</v>
      </c>
      <c r="N47" s="1">
        <v>19508551.199999999</v>
      </c>
      <c r="O47" s="1">
        <v>254287375.914143</v>
      </c>
      <c r="P47" s="1">
        <v>112142051.349462</v>
      </c>
      <c r="Q47" s="1">
        <v>1972838261.0311201</v>
      </c>
      <c r="R47">
        <v>413905053.13046801</v>
      </c>
      <c r="S47">
        <v>957108389.16159403</v>
      </c>
      <c r="T47">
        <v>413905053.13046801</v>
      </c>
      <c r="U47">
        <v>543203336.03112495</v>
      </c>
      <c r="V47">
        <v>623.70512244018698</v>
      </c>
      <c r="W47">
        <v>1182.8892421476201</v>
      </c>
      <c r="X47">
        <v>1972838261.0311201</v>
      </c>
      <c r="Y47">
        <v>269407408.916982</v>
      </c>
      <c r="Z47">
        <v>2242245669.9481001</v>
      </c>
    </row>
    <row r="48" spans="1:26" x14ac:dyDescent="0.25">
      <c r="A48" t="s">
        <v>36</v>
      </c>
      <c r="B48" t="s">
        <v>33</v>
      </c>
      <c r="C48" t="s">
        <v>30</v>
      </c>
      <c r="D48">
        <v>50</v>
      </c>
      <c r="E48">
        <v>16257124.532389</v>
      </c>
      <c r="F48">
        <v>3163094.5298518301</v>
      </c>
      <c r="G48">
        <v>1667813.17365714</v>
      </c>
      <c r="H48">
        <v>1429634925</v>
      </c>
      <c r="I48" s="1">
        <v>372100611.35000002</v>
      </c>
      <c r="J48" s="1">
        <v>816993423.60000002</v>
      </c>
      <c r="K48" s="1">
        <v>134895000</v>
      </c>
      <c r="L48" s="1">
        <v>12462566.810751701</v>
      </c>
      <c r="M48" s="1">
        <v>1165617661.6241701</v>
      </c>
      <c r="N48" s="1">
        <v>22759976.399999902</v>
      </c>
      <c r="O48" s="1">
        <v>400935480.528225</v>
      </c>
      <c r="P48" s="1">
        <v>176014705.86889699</v>
      </c>
      <c r="Q48" s="1">
        <v>3101779426.1820402</v>
      </c>
      <c r="R48">
        <v>562589092.25806701</v>
      </c>
      <c r="S48">
        <v>2234733593.4401102</v>
      </c>
      <c r="T48">
        <v>562589092.25806701</v>
      </c>
      <c r="U48">
        <v>1672144501.18204</v>
      </c>
      <c r="V48">
        <v>980.61546909486196</v>
      </c>
      <c r="W48">
        <v>1859.78829953749</v>
      </c>
      <c r="X48">
        <v>3101779426.1820402</v>
      </c>
      <c r="Y48">
        <v>1248449044.2538199</v>
      </c>
      <c r="Z48">
        <v>4350228470.4358702</v>
      </c>
    </row>
    <row r="49" spans="1:26" x14ac:dyDescent="0.25">
      <c r="A49" t="s">
        <v>36</v>
      </c>
      <c r="B49" t="s">
        <v>33</v>
      </c>
      <c r="C49" t="s">
        <v>31</v>
      </c>
      <c r="D49">
        <v>50</v>
      </c>
      <c r="E49">
        <v>16257124.532389</v>
      </c>
      <c r="F49">
        <v>3163094.5298518301</v>
      </c>
      <c r="G49">
        <v>1667813.17365714</v>
      </c>
      <c r="H49">
        <v>1429634925</v>
      </c>
      <c r="I49" s="1">
        <v>372100611.35000002</v>
      </c>
      <c r="J49" s="1">
        <v>77219986.099999905</v>
      </c>
      <c r="K49" s="1">
        <v>134895000</v>
      </c>
      <c r="L49" s="1">
        <v>6997342.8059722101</v>
      </c>
      <c r="M49" s="1">
        <v>515640255.16165602</v>
      </c>
      <c r="N49" s="1">
        <v>22759976.399999902</v>
      </c>
      <c r="O49" s="1">
        <v>177363882.07679099</v>
      </c>
      <c r="P49" s="1">
        <v>79133679.873276398</v>
      </c>
      <c r="Q49" s="1">
        <v>1386110733.7676899</v>
      </c>
      <c r="R49">
        <v>728545960.72764504</v>
      </c>
      <c r="S49">
        <v>685021769.49534202</v>
      </c>
      <c r="T49">
        <v>685021769.49534202</v>
      </c>
      <c r="U49">
        <v>0</v>
      </c>
      <c r="V49">
        <v>438.21350284862501</v>
      </c>
      <c r="W49">
        <v>831.09472671226297</v>
      </c>
      <c r="X49">
        <v>1386110733.7676899</v>
      </c>
      <c r="Y49">
        <v>-200123858.47679099</v>
      </c>
      <c r="Z49">
        <v>1185986875.2909</v>
      </c>
    </row>
    <row r="50" spans="1:26" x14ac:dyDescent="0.25">
      <c r="A50" t="s">
        <v>37</v>
      </c>
      <c r="B50" t="s">
        <v>27</v>
      </c>
      <c r="C50" t="s">
        <v>28</v>
      </c>
      <c r="D50">
        <v>50</v>
      </c>
      <c r="E50">
        <v>56242249.679841302</v>
      </c>
      <c r="F50">
        <v>9578055.1204769704</v>
      </c>
      <c r="G50">
        <v>5341629.4602942001</v>
      </c>
      <c r="H50">
        <v>2942459630</v>
      </c>
      <c r="I50" s="1">
        <v>1911277821.0999899</v>
      </c>
      <c r="J50" s="1">
        <v>3991038342.5999999</v>
      </c>
      <c r="K50" s="1">
        <v>712908000</v>
      </c>
      <c r="L50" s="1">
        <v>66418508.294381499</v>
      </c>
      <c r="M50" s="1">
        <v>5827551627.6665096</v>
      </c>
      <c r="N50" s="1">
        <v>179975199.99999899</v>
      </c>
      <c r="O50" s="1">
        <v>2004492801.59831</v>
      </c>
      <c r="P50" s="1">
        <v>886611067.35926998</v>
      </c>
      <c r="Q50" s="1">
        <v>15580273368.618401</v>
      </c>
      <c r="R50">
        <v>126059395.55728801</v>
      </c>
      <c r="S50">
        <v>12763873134.175699</v>
      </c>
      <c r="T50">
        <v>126059395.55728801</v>
      </c>
      <c r="U50">
        <v>12637813738.618401</v>
      </c>
      <c r="V50">
        <v>1626.6635734126501</v>
      </c>
      <c r="W50">
        <v>2916.7641605302101</v>
      </c>
      <c r="X50">
        <v>15580273368.618401</v>
      </c>
      <c r="Y50">
        <v>10453345737.0201</v>
      </c>
      <c r="Z50">
        <v>26033619105.638599</v>
      </c>
    </row>
    <row r="51" spans="1:26" x14ac:dyDescent="0.25">
      <c r="A51" t="s">
        <v>37</v>
      </c>
      <c r="B51" t="s">
        <v>27</v>
      </c>
      <c r="C51" t="s">
        <v>29</v>
      </c>
      <c r="D51">
        <v>50</v>
      </c>
      <c r="E51">
        <v>56242249.679841302</v>
      </c>
      <c r="F51">
        <v>9578055.1204769704</v>
      </c>
      <c r="G51">
        <v>5341629.4602942001</v>
      </c>
      <c r="H51">
        <v>2942459630</v>
      </c>
      <c r="I51" s="1">
        <v>1911277821.0999899</v>
      </c>
      <c r="J51" s="1">
        <v>433561612.69999999</v>
      </c>
      <c r="K51" s="1">
        <v>712908000</v>
      </c>
      <c r="L51" s="1">
        <v>23457290.963525001</v>
      </c>
      <c r="M51" s="1">
        <v>2687345087.1939301</v>
      </c>
      <c r="N51" s="1">
        <v>179975199.99999899</v>
      </c>
      <c r="O51" s="1">
        <v>924361417.429057</v>
      </c>
      <c r="P51" s="1">
        <v>418554134.21925801</v>
      </c>
      <c r="Q51" s="1">
        <v>7291440563.6057701</v>
      </c>
      <c r="R51">
        <v>441802220.442981</v>
      </c>
      <c r="S51">
        <v>4790783154.0487499</v>
      </c>
      <c r="T51">
        <v>441802220.442981</v>
      </c>
      <c r="U51">
        <v>4348980933.6057596</v>
      </c>
      <c r="V51">
        <v>761.26525394673899</v>
      </c>
      <c r="W51">
        <v>1365.0217817999201</v>
      </c>
      <c r="X51">
        <v>7291440563.6057701</v>
      </c>
      <c r="Y51">
        <v>3244644316.1767101</v>
      </c>
      <c r="Z51">
        <v>10536084879.7824</v>
      </c>
    </row>
    <row r="52" spans="1:26" x14ac:dyDescent="0.25">
      <c r="A52" t="s">
        <v>37</v>
      </c>
      <c r="B52" t="s">
        <v>27</v>
      </c>
      <c r="C52" t="s">
        <v>30</v>
      </c>
      <c r="D52">
        <v>50</v>
      </c>
      <c r="E52">
        <v>56242249.679841302</v>
      </c>
      <c r="F52">
        <v>9578055.1204769704</v>
      </c>
      <c r="G52">
        <v>5341629.4602942001</v>
      </c>
      <c r="H52">
        <v>2942459630</v>
      </c>
      <c r="I52" s="1">
        <v>1335226138.05</v>
      </c>
      <c r="J52" s="1">
        <v>2789854097.75</v>
      </c>
      <c r="K52" s="1">
        <v>488244000</v>
      </c>
      <c r="L52" s="1">
        <v>91530292.739606202</v>
      </c>
      <c r="M52" s="1">
        <v>4103449407.82972</v>
      </c>
      <c r="N52" s="1">
        <v>202472099.99999899</v>
      </c>
      <c r="O52" s="1">
        <v>1411456358.5618801</v>
      </c>
      <c r="P52" s="1">
        <v>631878298.71014905</v>
      </c>
      <c r="Q52" s="1">
        <v>11054110693.6413</v>
      </c>
      <c r="R52">
        <v>759854275.38770497</v>
      </c>
      <c r="S52">
        <v>8871505339.0290604</v>
      </c>
      <c r="T52">
        <v>759854275.38770497</v>
      </c>
      <c r="U52">
        <v>8111651063.6413603</v>
      </c>
      <c r="V52">
        <v>1154.1080683497701</v>
      </c>
      <c r="W52">
        <v>2069.4267125433498</v>
      </c>
      <c r="X52">
        <v>11054110693.6413</v>
      </c>
      <c r="Y52">
        <v>6497722605.0794802</v>
      </c>
      <c r="Z52">
        <v>17551833298.720798</v>
      </c>
    </row>
    <row r="53" spans="1:26" x14ac:dyDescent="0.25">
      <c r="A53" t="s">
        <v>37</v>
      </c>
      <c r="B53" t="s">
        <v>27</v>
      </c>
      <c r="C53" t="s">
        <v>31</v>
      </c>
      <c r="D53">
        <v>50</v>
      </c>
      <c r="E53">
        <v>56242249.679841302</v>
      </c>
      <c r="F53">
        <v>9578055.1204769704</v>
      </c>
      <c r="G53">
        <v>5341629.4602942001</v>
      </c>
      <c r="H53">
        <v>2942459630</v>
      </c>
      <c r="I53" s="1">
        <v>1335226138.05</v>
      </c>
      <c r="J53" s="1">
        <v>288612574.39999998</v>
      </c>
      <c r="K53" s="1">
        <v>488244000</v>
      </c>
      <c r="L53" s="1">
        <v>32512664.485694699</v>
      </c>
      <c r="M53" s="1">
        <v>1870459240.79883</v>
      </c>
      <c r="N53" s="1">
        <v>202472099.99999899</v>
      </c>
      <c r="O53" s="1">
        <v>643378613.08070803</v>
      </c>
      <c r="P53" s="1">
        <v>299044609.00164002</v>
      </c>
      <c r="Q53" s="1">
        <v>5159949939.8168697</v>
      </c>
      <c r="R53">
        <v>914201155.11371601</v>
      </c>
      <c r="S53">
        <v>3131691464.9305902</v>
      </c>
      <c r="T53">
        <v>914201155.11371505</v>
      </c>
      <c r="U53">
        <v>2217490309.8168702</v>
      </c>
      <c r="V53">
        <v>538.72627322695098</v>
      </c>
      <c r="W53">
        <v>965.98799639177503</v>
      </c>
      <c r="X53">
        <v>5159949939.8168697</v>
      </c>
      <c r="Y53">
        <v>1371639596.73616</v>
      </c>
      <c r="Z53">
        <v>6531589536.5530396</v>
      </c>
    </row>
    <row r="54" spans="1:26" x14ac:dyDescent="0.25">
      <c r="A54" t="s">
        <v>37</v>
      </c>
      <c r="B54" t="s">
        <v>32</v>
      </c>
      <c r="C54" t="s">
        <v>28</v>
      </c>
      <c r="D54">
        <v>50</v>
      </c>
      <c r="E54">
        <v>56242249.679841302</v>
      </c>
      <c r="F54">
        <v>10558545.006562199</v>
      </c>
      <c r="G54">
        <v>7453039.98465339</v>
      </c>
      <c r="H54">
        <v>3082298476</v>
      </c>
      <c r="I54" s="1">
        <v>2404256657.4499898</v>
      </c>
      <c r="J54" s="1">
        <v>4825279769.8000002</v>
      </c>
      <c r="K54" s="1">
        <v>921288000</v>
      </c>
      <c r="L54" s="1">
        <v>54379600.281921603</v>
      </c>
      <c r="M54" s="1">
        <v>7156361456.8013</v>
      </c>
      <c r="N54" s="1">
        <v>179975199.99999899</v>
      </c>
      <c r="O54" s="1">
        <v>2461561208.2595701</v>
      </c>
      <c r="P54" s="1">
        <v>1084674043.57915</v>
      </c>
      <c r="Q54" s="1">
        <v>19087775936.171902</v>
      </c>
      <c r="R54">
        <v>18305773.896411899</v>
      </c>
      <c r="S54">
        <v>16023783234.0683</v>
      </c>
      <c r="T54">
        <v>18305773.896411899</v>
      </c>
      <c r="U54">
        <v>16005477460.1719</v>
      </c>
      <c r="V54">
        <v>1807.8036248658</v>
      </c>
      <c r="W54">
        <v>2561.0725255031098</v>
      </c>
      <c r="X54">
        <v>19087775936.171902</v>
      </c>
      <c r="Y54">
        <v>13363941051.9123</v>
      </c>
      <c r="Z54">
        <v>32451716988.084301</v>
      </c>
    </row>
    <row r="55" spans="1:26" x14ac:dyDescent="0.25">
      <c r="A55" t="s">
        <v>37</v>
      </c>
      <c r="B55" t="s">
        <v>32</v>
      </c>
      <c r="C55" t="s">
        <v>29</v>
      </c>
      <c r="D55">
        <v>50</v>
      </c>
      <c r="E55">
        <v>56242249.679841302</v>
      </c>
      <c r="F55">
        <v>10558545.006562199</v>
      </c>
      <c r="G55">
        <v>7453039.98465339</v>
      </c>
      <c r="H55">
        <v>3082298476</v>
      </c>
      <c r="I55" s="1">
        <v>2404256657.4499898</v>
      </c>
      <c r="J55" s="1">
        <v>537058357.04999995</v>
      </c>
      <c r="K55" s="1">
        <v>921288000</v>
      </c>
      <c r="L55" s="1">
        <v>20952118.954401299</v>
      </c>
      <c r="M55" s="1">
        <v>3387133845.68642</v>
      </c>
      <c r="N55" s="1">
        <v>179975199.99999899</v>
      </c>
      <c r="O55" s="1">
        <v>1165066540.03632</v>
      </c>
      <c r="P55" s="1">
        <v>522859687.34907198</v>
      </c>
      <c r="Q55" s="1">
        <v>9138590406.5262108</v>
      </c>
      <c r="R55">
        <v>260631892.60272601</v>
      </c>
      <c r="S55">
        <v>6316923823.1289396</v>
      </c>
      <c r="T55">
        <v>260631892.60272601</v>
      </c>
      <c r="U55">
        <v>6056291930.5262098</v>
      </c>
      <c r="V55">
        <v>865.51607260721096</v>
      </c>
      <c r="W55">
        <v>1226.1560954112001</v>
      </c>
      <c r="X55">
        <v>9138590406.5262108</v>
      </c>
      <c r="Y55">
        <v>4711250190.4898901</v>
      </c>
      <c r="Z55">
        <v>13849840597.0161</v>
      </c>
    </row>
    <row r="56" spans="1:26" x14ac:dyDescent="0.25">
      <c r="A56" t="s">
        <v>37</v>
      </c>
      <c r="B56" t="s">
        <v>32</v>
      </c>
      <c r="C56" t="s">
        <v>30</v>
      </c>
      <c r="D56">
        <v>50</v>
      </c>
      <c r="E56">
        <v>56242249.679841302</v>
      </c>
      <c r="F56">
        <v>10558545.006562199</v>
      </c>
      <c r="G56">
        <v>7453039.98465339</v>
      </c>
      <c r="H56">
        <v>3082298476</v>
      </c>
      <c r="I56" s="1">
        <v>1693521910.2</v>
      </c>
      <c r="J56" s="1">
        <v>3418783927.3499999</v>
      </c>
      <c r="K56" s="1">
        <v>642114000</v>
      </c>
      <c r="L56" s="1">
        <v>74192601.540292799</v>
      </c>
      <c r="M56" s="1">
        <v>5083561269.8694801</v>
      </c>
      <c r="N56" s="1">
        <v>202472099.99999899</v>
      </c>
      <c r="O56" s="1">
        <v>1748583731.7270801</v>
      </c>
      <c r="P56" s="1">
        <v>777966827.081738</v>
      </c>
      <c r="Q56" s="1">
        <v>13641196367.7686</v>
      </c>
      <c r="R56">
        <v>656367577.44014704</v>
      </c>
      <c r="S56">
        <v>11215265469.2087</v>
      </c>
      <c r="T56">
        <v>656367577.440148</v>
      </c>
      <c r="U56">
        <v>10558897891.7686</v>
      </c>
      <c r="V56">
        <v>1291.95796952046</v>
      </c>
      <c r="W56">
        <v>1830.2862182219999</v>
      </c>
      <c r="X56">
        <v>13641196367.7686</v>
      </c>
      <c r="Y56">
        <v>8607842060.0415192</v>
      </c>
      <c r="Z56">
        <v>22249038427.810101</v>
      </c>
    </row>
    <row r="57" spans="1:26" x14ac:dyDescent="0.25">
      <c r="A57" t="s">
        <v>37</v>
      </c>
      <c r="B57" t="s">
        <v>32</v>
      </c>
      <c r="C57" t="s">
        <v>31</v>
      </c>
      <c r="D57">
        <v>50</v>
      </c>
      <c r="E57">
        <v>56242249.679841302</v>
      </c>
      <c r="F57">
        <v>10558545.006562199</v>
      </c>
      <c r="G57">
        <v>7453039.98465339</v>
      </c>
      <c r="H57">
        <v>3082298476</v>
      </c>
      <c r="I57" s="1">
        <v>1693521910.2</v>
      </c>
      <c r="J57" s="1">
        <v>363540211.44999999</v>
      </c>
      <c r="K57" s="1">
        <v>642114000</v>
      </c>
      <c r="L57" s="1">
        <v>28856812.868434101</v>
      </c>
      <c r="M57" s="1">
        <v>2379318013.2955899</v>
      </c>
      <c r="N57" s="1">
        <v>202472099.99999899</v>
      </c>
      <c r="O57" s="1">
        <v>818409880.35553098</v>
      </c>
      <c r="P57" s="1">
        <v>374891491.487396</v>
      </c>
      <c r="Q57" s="1">
        <v>6503124419.6569595</v>
      </c>
      <c r="R57">
        <v>858577201.25457799</v>
      </c>
      <c r="S57">
        <v>4279403144.91153</v>
      </c>
      <c r="T57">
        <v>858577201.25457704</v>
      </c>
      <c r="U57">
        <v>3420825943.65696</v>
      </c>
      <c r="V57">
        <v>615.91103846365297</v>
      </c>
      <c r="W57">
        <v>872.54656261707805</v>
      </c>
      <c r="X57">
        <v>6503124419.6569595</v>
      </c>
      <c r="Y57">
        <v>2399943963.3014202</v>
      </c>
      <c r="Z57">
        <v>8903068382.9583893</v>
      </c>
    </row>
    <row r="58" spans="1:26" x14ac:dyDescent="0.25">
      <c r="A58" t="s">
        <v>37</v>
      </c>
      <c r="B58" t="s">
        <v>33</v>
      </c>
      <c r="C58" t="s">
        <v>28</v>
      </c>
      <c r="D58">
        <v>50</v>
      </c>
      <c r="E58">
        <v>56242249.679841302</v>
      </c>
      <c r="F58">
        <v>8678179.1255995091</v>
      </c>
      <c r="G58">
        <v>3804894.30673408</v>
      </c>
      <c r="H58">
        <v>2810350041</v>
      </c>
      <c r="I58" s="1">
        <v>1553277486.24999</v>
      </c>
      <c r="J58" s="1">
        <v>3367318814.5499902</v>
      </c>
      <c r="K58" s="1">
        <v>562281000</v>
      </c>
      <c r="L58" s="1">
        <v>81320275.351654202</v>
      </c>
      <c r="M58" s="1">
        <v>4852945635.2807302</v>
      </c>
      <c r="N58" s="1">
        <v>179975199.99999899</v>
      </c>
      <c r="O58" s="1">
        <v>1669259272.84549</v>
      </c>
      <c r="P58" s="1">
        <v>741343204.89971495</v>
      </c>
      <c r="Q58" s="1">
        <v>13007720889.177601</v>
      </c>
      <c r="R58">
        <v>310240328.64129198</v>
      </c>
      <c r="S58">
        <v>10507611176.8188</v>
      </c>
      <c r="T58">
        <v>310240328.64129198</v>
      </c>
      <c r="U58">
        <v>10197370848.1775</v>
      </c>
      <c r="V58">
        <v>1498.8997923316001</v>
      </c>
      <c r="W58">
        <v>3418.6812669555302</v>
      </c>
      <c r="X58">
        <v>13007720889.177601</v>
      </c>
      <c r="Y58">
        <v>8348136375.3320999</v>
      </c>
      <c r="Z58">
        <v>21355857264.509701</v>
      </c>
    </row>
    <row r="59" spans="1:26" x14ac:dyDescent="0.25">
      <c r="A59" t="s">
        <v>37</v>
      </c>
      <c r="B59" t="s">
        <v>33</v>
      </c>
      <c r="C59" t="s">
        <v>29</v>
      </c>
      <c r="D59">
        <v>50</v>
      </c>
      <c r="E59">
        <v>56242249.679841302</v>
      </c>
      <c r="F59">
        <v>8678179.1255995091</v>
      </c>
      <c r="G59">
        <v>3804894.30673408</v>
      </c>
      <c r="H59">
        <v>2810350041</v>
      </c>
      <c r="I59" s="1">
        <v>1553277486.24999</v>
      </c>
      <c r="J59" s="1">
        <v>356629820.049999</v>
      </c>
      <c r="K59" s="1">
        <v>562281000</v>
      </c>
      <c r="L59" s="1">
        <v>26391781.772780199</v>
      </c>
      <c r="M59" s="1">
        <v>2179195322.7509999</v>
      </c>
      <c r="N59" s="1">
        <v>179975199.99999899</v>
      </c>
      <c r="O59" s="1">
        <v>749574026.42183399</v>
      </c>
      <c r="P59" s="1">
        <v>342812931.44946098</v>
      </c>
      <c r="Q59" s="1">
        <v>5950137568.6950798</v>
      </c>
      <c r="R59">
        <v>573988234.15339804</v>
      </c>
      <c r="S59">
        <v>3713775761.8484702</v>
      </c>
      <c r="T59">
        <v>573988234.15339804</v>
      </c>
      <c r="U59">
        <v>3139787527.6950698</v>
      </c>
      <c r="V59">
        <v>685.64355293646099</v>
      </c>
      <c r="W59">
        <v>1563.8115251097099</v>
      </c>
      <c r="X59">
        <v>5950137568.6950798</v>
      </c>
      <c r="Y59">
        <v>2210238301.2732401</v>
      </c>
      <c r="Z59">
        <v>8160375869.9683199</v>
      </c>
    </row>
    <row r="60" spans="1:26" x14ac:dyDescent="0.25">
      <c r="A60" t="s">
        <v>37</v>
      </c>
      <c r="B60" t="s">
        <v>33</v>
      </c>
      <c r="C60" t="s">
        <v>30</v>
      </c>
      <c r="D60">
        <v>50</v>
      </c>
      <c r="E60">
        <v>56242249.679841302</v>
      </c>
      <c r="F60">
        <v>8678179.1255995091</v>
      </c>
      <c r="G60">
        <v>3804894.30673408</v>
      </c>
      <c r="H60">
        <v>2810350041</v>
      </c>
      <c r="I60" s="1">
        <v>1073484585.55</v>
      </c>
      <c r="J60" s="1">
        <v>2310033785.6500001</v>
      </c>
      <c r="K60" s="1">
        <v>376257000</v>
      </c>
      <c r="L60" s="1">
        <v>111169494.008164</v>
      </c>
      <c r="M60" s="1">
        <v>3376135503.9834599</v>
      </c>
      <c r="N60" s="1">
        <v>202472099.99999899</v>
      </c>
      <c r="O60" s="1">
        <v>1161283459.5624399</v>
      </c>
      <c r="P60" s="1">
        <v>523470042.47706097</v>
      </c>
      <c r="Q60" s="1">
        <v>9134305971.2311306</v>
      </c>
      <c r="R60">
        <v>828932384.52533603</v>
      </c>
      <c r="S60">
        <v>7152888314.7564697</v>
      </c>
      <c r="T60">
        <v>828932384.52533603</v>
      </c>
      <c r="U60">
        <v>6323955930.2311401</v>
      </c>
      <c r="V60">
        <v>1052.56020174625</v>
      </c>
      <c r="W60">
        <v>2400.67272172706</v>
      </c>
      <c r="X60">
        <v>9134305971.2311306</v>
      </c>
      <c r="Y60">
        <v>4960200370.6686897</v>
      </c>
      <c r="Z60">
        <v>14094506341.899799</v>
      </c>
    </row>
    <row r="61" spans="1:26" x14ac:dyDescent="0.25">
      <c r="A61" t="s">
        <v>37</v>
      </c>
      <c r="B61" t="s">
        <v>33</v>
      </c>
      <c r="C61" t="s">
        <v>31</v>
      </c>
      <c r="D61">
        <v>50</v>
      </c>
      <c r="E61">
        <v>56242249.679841302</v>
      </c>
      <c r="F61">
        <v>8678179.1255995091</v>
      </c>
      <c r="G61">
        <v>3804894.30673408</v>
      </c>
      <c r="H61">
        <v>2810350041</v>
      </c>
      <c r="I61" s="1">
        <v>1073484585.55</v>
      </c>
      <c r="J61" s="1">
        <v>231154442.449999</v>
      </c>
      <c r="K61" s="1">
        <v>376257000</v>
      </c>
      <c r="L61" s="1">
        <v>36614470.2382759</v>
      </c>
      <c r="M61" s="1">
        <v>1497967130.3726299</v>
      </c>
      <c r="N61" s="1">
        <v>202472099.99999899</v>
      </c>
      <c r="O61" s="1">
        <v>515253149.47148299</v>
      </c>
      <c r="P61" s="1">
        <v>243523574.77097499</v>
      </c>
      <c r="Q61" s="1">
        <v>4176726452.8533702</v>
      </c>
      <c r="R61">
        <v>962623904.646474</v>
      </c>
      <c r="S61">
        <v>2329000316.4998398</v>
      </c>
      <c r="T61">
        <v>962623904.646474</v>
      </c>
      <c r="U61">
        <v>1366376411.85337</v>
      </c>
      <c r="V61">
        <v>481.29064777339801</v>
      </c>
      <c r="W61">
        <v>1097.7246977560401</v>
      </c>
      <c r="X61">
        <v>4176726452.8533702</v>
      </c>
      <c r="Y61">
        <v>648651162.38189006</v>
      </c>
      <c r="Z61">
        <v>4825377615.23526</v>
      </c>
    </row>
    <row r="62" spans="1:26" x14ac:dyDescent="0.25">
      <c r="A62" t="s">
        <v>38</v>
      </c>
      <c r="B62" t="s">
        <v>27</v>
      </c>
      <c r="C62" t="s">
        <v>28</v>
      </c>
      <c r="D62">
        <v>50</v>
      </c>
      <c r="E62">
        <v>42131042.5441259</v>
      </c>
      <c r="F62">
        <v>7846204.4898010399</v>
      </c>
      <c r="G62">
        <v>3457802.4276142898</v>
      </c>
      <c r="H62">
        <v>2116135601</v>
      </c>
      <c r="I62" s="1">
        <v>1004778574.99999</v>
      </c>
      <c r="J62" s="1">
        <v>978468791.04999995</v>
      </c>
      <c r="K62" s="1">
        <v>389746500</v>
      </c>
      <c r="L62" s="1">
        <v>90417627.841312498</v>
      </c>
      <c r="M62" s="1">
        <v>2148522207.1227198</v>
      </c>
      <c r="N62" s="1">
        <v>134819324.799999</v>
      </c>
      <c r="O62" s="1">
        <v>739023448.16739297</v>
      </c>
      <c r="P62" s="1">
        <v>333725426.68586999</v>
      </c>
      <c r="Q62" s="1">
        <v>5819501900.6672897</v>
      </c>
      <c r="R62">
        <v>175103927.03607699</v>
      </c>
      <c r="S62">
        <v>3878470226.7033701</v>
      </c>
      <c r="T62">
        <v>175103927.03607699</v>
      </c>
      <c r="U62">
        <v>3703366299.6672902</v>
      </c>
      <c r="V62">
        <v>741.69643529324503</v>
      </c>
      <c r="W62">
        <v>1683.0059040367</v>
      </c>
      <c r="X62">
        <v>5819501900.6672897</v>
      </c>
      <c r="Y62">
        <v>2829523526.6999002</v>
      </c>
      <c r="Z62">
        <v>8649025427.3672009</v>
      </c>
    </row>
    <row r="63" spans="1:26" x14ac:dyDescent="0.25">
      <c r="A63" t="s">
        <v>38</v>
      </c>
      <c r="B63" t="s">
        <v>27</v>
      </c>
      <c r="C63" t="s">
        <v>29</v>
      </c>
      <c r="D63">
        <v>50</v>
      </c>
      <c r="E63">
        <v>42131042.5441259</v>
      </c>
      <c r="F63">
        <v>7846204.4898010399</v>
      </c>
      <c r="G63">
        <v>3457802.4276142898</v>
      </c>
      <c r="H63">
        <v>2116135601</v>
      </c>
      <c r="I63" s="1">
        <v>1004778574.99999</v>
      </c>
      <c r="J63" s="1">
        <v>131512999.499999</v>
      </c>
      <c r="K63" s="1">
        <v>389746500</v>
      </c>
      <c r="L63" s="1">
        <v>25601296.441669799</v>
      </c>
      <c r="M63" s="1">
        <v>1353298729.9040301</v>
      </c>
      <c r="N63" s="1">
        <v>134819324.799999</v>
      </c>
      <c r="O63" s="1">
        <v>465491811.28250098</v>
      </c>
      <c r="P63" s="1">
        <v>215195050.70241699</v>
      </c>
      <c r="Q63" s="1">
        <v>3720444287.63062</v>
      </c>
      <c r="R63">
        <v>316177152.19347</v>
      </c>
      <c r="S63">
        <v>1920485838.82408</v>
      </c>
      <c r="T63">
        <v>316177152.19347</v>
      </c>
      <c r="U63">
        <v>1604308686.63061</v>
      </c>
      <c r="V63">
        <v>474.17121137572502</v>
      </c>
      <c r="W63">
        <v>1075.9562946450701</v>
      </c>
      <c r="X63">
        <v>3720444287.63062</v>
      </c>
      <c r="Y63">
        <v>1003997550.54811</v>
      </c>
      <c r="Z63">
        <v>4724441838.17873</v>
      </c>
    </row>
    <row r="64" spans="1:26" x14ac:dyDescent="0.25">
      <c r="A64" t="s">
        <v>38</v>
      </c>
      <c r="B64" t="s">
        <v>27</v>
      </c>
      <c r="C64" t="s">
        <v>30</v>
      </c>
      <c r="D64">
        <v>50</v>
      </c>
      <c r="E64">
        <v>42131042.5441259</v>
      </c>
      <c r="F64">
        <v>7846204.4898010399</v>
      </c>
      <c r="G64">
        <v>3457802.4276142898</v>
      </c>
      <c r="H64">
        <v>2116135601</v>
      </c>
      <c r="I64" s="1">
        <v>746958144.14999998</v>
      </c>
      <c r="J64" s="1">
        <v>741349227.299999</v>
      </c>
      <c r="K64" s="1">
        <v>290248500</v>
      </c>
      <c r="L64" s="1">
        <v>115875218.048232</v>
      </c>
      <c r="M64" s="1">
        <v>1652272580.42103</v>
      </c>
      <c r="N64" s="1">
        <v>151671740.39999899</v>
      </c>
      <c r="O64" s="1">
        <v>568329326.84946895</v>
      </c>
      <c r="P64" s="1">
        <v>261443215.67477</v>
      </c>
      <c r="Q64" s="1">
        <v>4528147952.8435097</v>
      </c>
      <c r="R64">
        <v>484951608.86244601</v>
      </c>
      <c r="S64">
        <v>2896963960.7059498</v>
      </c>
      <c r="T64">
        <v>484951608.86244601</v>
      </c>
      <c r="U64">
        <v>2412012351.8435001</v>
      </c>
      <c r="V64">
        <v>577.11317092607806</v>
      </c>
      <c r="W64">
        <v>1309.5450210461199</v>
      </c>
      <c r="X64">
        <v>4528147952.8435097</v>
      </c>
      <c r="Y64">
        <v>1692011284.5940299</v>
      </c>
      <c r="Z64">
        <v>6220159237.4375496</v>
      </c>
    </row>
    <row r="65" spans="1:26" x14ac:dyDescent="0.25">
      <c r="A65" t="s">
        <v>38</v>
      </c>
      <c r="B65" t="s">
        <v>27</v>
      </c>
      <c r="C65" t="s">
        <v>31</v>
      </c>
      <c r="D65">
        <v>50</v>
      </c>
      <c r="E65">
        <v>42131042.5441259</v>
      </c>
      <c r="F65">
        <v>7846204.4898010399</v>
      </c>
      <c r="G65">
        <v>3457802.4276142898</v>
      </c>
      <c r="H65">
        <v>2116135601</v>
      </c>
      <c r="I65" s="1">
        <v>746958144.14999998</v>
      </c>
      <c r="J65" s="1">
        <v>93106281.599999994</v>
      </c>
      <c r="K65" s="1">
        <v>290248500</v>
      </c>
      <c r="L65" s="1">
        <v>31960548.254545499</v>
      </c>
      <c r="M65" s="1">
        <v>1013704115.54904</v>
      </c>
      <c r="N65" s="1">
        <v>151671740.39999899</v>
      </c>
      <c r="O65" s="1">
        <v>348682042.20136303</v>
      </c>
      <c r="P65" s="1">
        <v>166262725.66058999</v>
      </c>
      <c r="Q65" s="1">
        <v>2842594097.8155398</v>
      </c>
      <c r="R65">
        <v>564732599.65007198</v>
      </c>
      <c r="S65">
        <v>1291191096.46561</v>
      </c>
      <c r="T65">
        <v>564732599.65007198</v>
      </c>
      <c r="U65">
        <v>726458496.81554198</v>
      </c>
      <c r="V65">
        <v>362.28906619888699</v>
      </c>
      <c r="W65">
        <v>822.08112155696097</v>
      </c>
      <c r="X65">
        <v>2842594097.8155398</v>
      </c>
      <c r="Y65">
        <v>226104714.214178</v>
      </c>
      <c r="Z65">
        <v>3068698812.0297198</v>
      </c>
    </row>
    <row r="66" spans="1:26" x14ac:dyDescent="0.25">
      <c r="A66" t="s">
        <v>38</v>
      </c>
      <c r="B66" t="s">
        <v>32</v>
      </c>
      <c r="C66" t="s">
        <v>28</v>
      </c>
      <c r="D66">
        <v>50</v>
      </c>
      <c r="E66">
        <v>42131042.5441259</v>
      </c>
      <c r="F66">
        <v>8649503.0343090408</v>
      </c>
      <c r="G66">
        <v>4852799.8571267398</v>
      </c>
      <c r="H66">
        <v>2216661654</v>
      </c>
      <c r="I66" s="1">
        <v>1361806622.8</v>
      </c>
      <c r="J66" s="1">
        <v>1265634256.05</v>
      </c>
      <c r="K66" s="1">
        <v>543892500</v>
      </c>
      <c r="L66" s="1">
        <v>67051170.029733099</v>
      </c>
      <c r="M66" s="1">
        <v>2824433163.4096699</v>
      </c>
      <c r="N66" s="1">
        <v>134819324.799999</v>
      </c>
      <c r="O66" s="1">
        <v>971515364.66391897</v>
      </c>
      <c r="P66" s="1">
        <v>434471923.83436501</v>
      </c>
      <c r="Q66" s="1">
        <v>7603624325.5876904</v>
      </c>
      <c r="R66">
        <v>75931711.268850699</v>
      </c>
      <c r="S66">
        <v>5462894382.8565397</v>
      </c>
      <c r="T66">
        <v>75931711.268850699</v>
      </c>
      <c r="U66">
        <v>5386962671.5876904</v>
      </c>
      <c r="V66">
        <v>879.08221957113801</v>
      </c>
      <c r="W66">
        <v>1566.8530640968299</v>
      </c>
      <c r="X66">
        <v>7603624325.5876904</v>
      </c>
      <c r="Y66">
        <v>4280627982.1237702</v>
      </c>
      <c r="Z66">
        <v>11884252307.711399</v>
      </c>
    </row>
    <row r="67" spans="1:26" x14ac:dyDescent="0.25">
      <c r="A67" t="s">
        <v>38</v>
      </c>
      <c r="B67" t="s">
        <v>32</v>
      </c>
      <c r="C67" t="s">
        <v>29</v>
      </c>
      <c r="D67">
        <v>50</v>
      </c>
      <c r="E67">
        <v>42131042.5441259</v>
      </c>
      <c r="F67">
        <v>8649503.0343090408</v>
      </c>
      <c r="G67">
        <v>4852799.8571267398</v>
      </c>
      <c r="H67">
        <v>2216661654</v>
      </c>
      <c r="I67" s="1">
        <v>1361806622.8</v>
      </c>
      <c r="J67" s="1">
        <v>181316992.49999899</v>
      </c>
      <c r="K67" s="1">
        <v>543892500</v>
      </c>
      <c r="L67" s="1">
        <v>19791959.872169901</v>
      </c>
      <c r="M67" s="1">
        <v>1837502157.8317699</v>
      </c>
      <c r="N67" s="1">
        <v>134819324.799999</v>
      </c>
      <c r="O67" s="1">
        <v>632042422.55165005</v>
      </c>
      <c r="P67" s="1">
        <v>287366982.25238198</v>
      </c>
      <c r="Q67" s="1">
        <v>4998538962.6079702</v>
      </c>
      <c r="R67">
        <v>227227868.91005999</v>
      </c>
      <c r="S67">
        <v>3009105177.5180302</v>
      </c>
      <c r="T67">
        <v>227227868.91005999</v>
      </c>
      <c r="U67">
        <v>2781877308.6079702</v>
      </c>
      <c r="V67">
        <v>577.89897786968902</v>
      </c>
      <c r="W67">
        <v>1030.03196294345</v>
      </c>
      <c r="X67">
        <v>4998538962.6079702</v>
      </c>
      <c r="Y67">
        <v>2015015561.25632</v>
      </c>
      <c r="Z67">
        <v>7013554523.8642998</v>
      </c>
    </row>
    <row r="68" spans="1:26" x14ac:dyDescent="0.25">
      <c r="A68" t="s">
        <v>38</v>
      </c>
      <c r="B68" t="s">
        <v>32</v>
      </c>
      <c r="C68" t="s">
        <v>30</v>
      </c>
      <c r="D68">
        <v>50</v>
      </c>
      <c r="E68">
        <v>42131042.5441259</v>
      </c>
      <c r="F68">
        <v>8649503.0343090408</v>
      </c>
      <c r="G68">
        <v>4852799.8571267398</v>
      </c>
      <c r="H68">
        <v>2216661654</v>
      </c>
      <c r="I68" s="1">
        <v>988949817.44999897</v>
      </c>
      <c r="J68" s="1">
        <v>943152956.89999902</v>
      </c>
      <c r="K68" s="1">
        <v>396301500</v>
      </c>
      <c r="L68" s="1">
        <v>88401836.712633207</v>
      </c>
      <c r="M68" s="1">
        <v>2107874227.5922201</v>
      </c>
      <c r="N68" s="1">
        <v>151671740.39999899</v>
      </c>
      <c r="O68" s="1">
        <v>725041833.31878901</v>
      </c>
      <c r="P68" s="1">
        <v>329351968.47814202</v>
      </c>
      <c r="Q68" s="1">
        <v>5730745880.8517904</v>
      </c>
      <c r="R68">
        <v>442112374.39686</v>
      </c>
      <c r="S68">
        <v>3956196601.2486501</v>
      </c>
      <c r="T68">
        <v>442112374.39685899</v>
      </c>
      <c r="U68">
        <v>3514084226.85179</v>
      </c>
      <c r="V68">
        <v>662.55204005597295</v>
      </c>
      <c r="W68">
        <v>1180.91535805576</v>
      </c>
      <c r="X68">
        <v>5730745880.8517904</v>
      </c>
      <c r="Y68">
        <v>2637370653.1329999</v>
      </c>
      <c r="Z68">
        <v>8368116533.9847898</v>
      </c>
    </row>
    <row r="69" spans="1:26" x14ac:dyDescent="0.25">
      <c r="A69" t="s">
        <v>38</v>
      </c>
      <c r="B69" t="s">
        <v>32</v>
      </c>
      <c r="C69" t="s">
        <v>31</v>
      </c>
      <c r="D69">
        <v>50</v>
      </c>
      <c r="E69">
        <v>42131042.5441259</v>
      </c>
      <c r="F69">
        <v>8649503.0343090408</v>
      </c>
      <c r="G69">
        <v>4852799.8571267398</v>
      </c>
      <c r="H69">
        <v>2216661654</v>
      </c>
      <c r="I69" s="1">
        <v>988949817.44999897</v>
      </c>
      <c r="J69" s="1">
        <v>127697989.499999</v>
      </c>
      <c r="K69" s="1">
        <v>396301500</v>
      </c>
      <c r="L69" s="1">
        <v>25343846.055823699</v>
      </c>
      <c r="M69" s="1">
        <v>1341658512.3896699</v>
      </c>
      <c r="N69" s="1">
        <v>151671740.39999899</v>
      </c>
      <c r="O69" s="1">
        <v>461487945.90174699</v>
      </c>
      <c r="P69" s="1">
        <v>215145283.93075699</v>
      </c>
      <c r="Q69" s="1">
        <v>3708256635.6279998</v>
      </c>
      <c r="R69">
        <v>536453612.83560401</v>
      </c>
      <c r="S69">
        <v>2028048594.4635999</v>
      </c>
      <c r="T69">
        <v>536453612.83560401</v>
      </c>
      <c r="U69">
        <v>1491594981.628</v>
      </c>
      <c r="V69">
        <v>428.72482048030503</v>
      </c>
      <c r="W69">
        <v>764.14786201869003</v>
      </c>
      <c r="X69">
        <v>3708256635.6279998</v>
      </c>
      <c r="Y69">
        <v>878435295.32625401</v>
      </c>
      <c r="Z69">
        <v>4586691930.9542503</v>
      </c>
    </row>
    <row r="70" spans="1:26" x14ac:dyDescent="0.25">
      <c r="A70" t="s">
        <v>38</v>
      </c>
      <c r="B70" t="s">
        <v>33</v>
      </c>
      <c r="C70" t="s">
        <v>28</v>
      </c>
      <c r="D70">
        <v>50</v>
      </c>
      <c r="E70">
        <v>42131042.5441259</v>
      </c>
      <c r="F70">
        <v>7108911.24527884</v>
      </c>
      <c r="G70">
        <v>2409796.71208004</v>
      </c>
      <c r="H70">
        <v>2021125038</v>
      </c>
      <c r="I70" s="1">
        <v>746372274.35000002</v>
      </c>
      <c r="J70" s="1">
        <v>772712363.09999895</v>
      </c>
      <c r="K70" s="1">
        <v>279622500</v>
      </c>
      <c r="L70" s="1">
        <v>120500697.390377</v>
      </c>
      <c r="M70" s="1">
        <v>1673882200.94924</v>
      </c>
      <c r="N70" s="1">
        <v>134819324.799999</v>
      </c>
      <c r="O70" s="1">
        <v>575762350.45211303</v>
      </c>
      <c r="P70" s="1">
        <v>262978951.00924799</v>
      </c>
      <c r="Q70" s="1">
        <v>4566650662.0509796</v>
      </c>
      <c r="R70">
        <v>306517017.44718999</v>
      </c>
      <c r="S70">
        <v>2852042641.4981699</v>
      </c>
      <c r="T70">
        <v>306517017.44718999</v>
      </c>
      <c r="U70">
        <v>2545525624.0509801</v>
      </c>
      <c r="V70">
        <v>642.38397477303897</v>
      </c>
      <c r="W70">
        <v>1895.0356431141499</v>
      </c>
      <c r="X70">
        <v>4566650662.0509796</v>
      </c>
      <c r="Y70">
        <v>1834943948.7988701</v>
      </c>
      <c r="Z70">
        <v>6401594610.8498497</v>
      </c>
    </row>
    <row r="71" spans="1:26" x14ac:dyDescent="0.25">
      <c r="A71" t="s">
        <v>38</v>
      </c>
      <c r="B71" t="s">
        <v>33</v>
      </c>
      <c r="C71" t="s">
        <v>29</v>
      </c>
      <c r="D71">
        <v>50</v>
      </c>
      <c r="E71">
        <v>42131042.5441259</v>
      </c>
      <c r="F71">
        <v>7108911.24527884</v>
      </c>
      <c r="G71">
        <v>2409796.71208004</v>
      </c>
      <c r="H71">
        <v>2021125038</v>
      </c>
      <c r="I71" s="1">
        <v>746372274.35000002</v>
      </c>
      <c r="J71" s="1">
        <v>95883207.299999997</v>
      </c>
      <c r="K71" s="1">
        <v>279622500</v>
      </c>
      <c r="L71" s="1">
        <v>32710445.8534736</v>
      </c>
      <c r="M71" s="1">
        <v>1007001421.6989599</v>
      </c>
      <c r="N71" s="1">
        <v>134819324.799999</v>
      </c>
      <c r="O71" s="1">
        <v>346376528.25104201</v>
      </c>
      <c r="P71" s="1">
        <v>163578428.05545101</v>
      </c>
      <c r="Q71" s="1">
        <v>2806364130.3089199</v>
      </c>
      <c r="R71">
        <v>415597253.21919602</v>
      </c>
      <c r="S71">
        <v>1200836345.52812</v>
      </c>
      <c r="T71">
        <v>415597253.21919602</v>
      </c>
      <c r="U71">
        <v>785239092.30892801</v>
      </c>
      <c r="V71">
        <v>394.76707944169101</v>
      </c>
      <c r="W71">
        <v>1164.5646772779301</v>
      </c>
      <c r="X71">
        <v>2806364130.3089199</v>
      </c>
      <c r="Y71">
        <v>304043239.25788599</v>
      </c>
      <c r="Z71">
        <v>3110407369.5668101</v>
      </c>
    </row>
    <row r="72" spans="1:26" x14ac:dyDescent="0.25">
      <c r="A72" t="s">
        <v>38</v>
      </c>
      <c r="B72" t="s">
        <v>33</v>
      </c>
      <c r="C72" t="s">
        <v>30</v>
      </c>
      <c r="D72">
        <v>50</v>
      </c>
      <c r="E72">
        <v>42131042.5441259</v>
      </c>
      <c r="F72">
        <v>7108911.24527884</v>
      </c>
      <c r="G72">
        <v>2409796.71208004</v>
      </c>
      <c r="H72">
        <v>2021125038</v>
      </c>
      <c r="I72" s="1">
        <v>580934997.04999995</v>
      </c>
      <c r="J72" s="1">
        <v>588163146.10000002</v>
      </c>
      <c r="K72" s="1">
        <v>218419500</v>
      </c>
      <c r="L72" s="1">
        <v>146512848.67493501</v>
      </c>
      <c r="M72" s="1">
        <v>1337940732.2983999</v>
      </c>
      <c r="N72" s="1">
        <v>151671740.39999899</v>
      </c>
      <c r="O72" s="1">
        <v>460209147.54747999</v>
      </c>
      <c r="P72" s="1">
        <v>214591137.97724101</v>
      </c>
      <c r="Q72" s="1">
        <v>3698443250.0480599</v>
      </c>
      <c r="R72">
        <v>516627371.994672</v>
      </c>
      <c r="S72">
        <v>2193945584.0427299</v>
      </c>
      <c r="T72">
        <v>516627371.994672</v>
      </c>
      <c r="U72">
        <v>1677318212.0480599</v>
      </c>
      <c r="V72">
        <v>520.25452596616196</v>
      </c>
      <c r="W72">
        <v>1534.7532144550501</v>
      </c>
      <c r="X72">
        <v>3698443250.0480599</v>
      </c>
      <c r="Y72">
        <v>1065437324.10058</v>
      </c>
      <c r="Z72">
        <v>4763880574.1486502</v>
      </c>
    </row>
    <row r="73" spans="1:26" x14ac:dyDescent="0.25">
      <c r="A73" t="s">
        <v>38</v>
      </c>
      <c r="B73" t="s">
        <v>33</v>
      </c>
      <c r="C73" t="s">
        <v>31</v>
      </c>
      <c r="D73">
        <v>50</v>
      </c>
      <c r="E73">
        <v>42131042.5441259</v>
      </c>
      <c r="F73">
        <v>7108911.24527884</v>
      </c>
      <c r="G73">
        <v>2409796.71208004</v>
      </c>
      <c r="H73">
        <v>2021125038</v>
      </c>
      <c r="I73" s="1">
        <v>580934997.04999995</v>
      </c>
      <c r="J73" s="1">
        <v>69651981</v>
      </c>
      <c r="K73" s="1">
        <v>218419500</v>
      </c>
      <c r="L73" s="1">
        <v>40503874.623725899</v>
      </c>
      <c r="M73" s="1">
        <v>793250821.13696301</v>
      </c>
      <c r="N73" s="1">
        <v>151671740.39999899</v>
      </c>
      <c r="O73" s="1">
        <v>272853105.80211699</v>
      </c>
      <c r="P73" s="1">
        <v>133403519.887584</v>
      </c>
      <c r="Q73" s="1">
        <v>2260689539.9003901</v>
      </c>
      <c r="R73">
        <v>597315675.78039503</v>
      </c>
      <c r="S73">
        <v>836880177.68078601</v>
      </c>
      <c r="T73">
        <v>597315675.78039503</v>
      </c>
      <c r="U73">
        <v>239564501.90039101</v>
      </c>
      <c r="V73">
        <v>318.00784422533798</v>
      </c>
      <c r="W73">
        <v>938.12458477007794</v>
      </c>
      <c r="X73">
        <v>2260689539.9003901</v>
      </c>
      <c r="Y73">
        <v>-184960344.30172601</v>
      </c>
      <c r="Z73">
        <v>2075729195.59866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29"/>
  <sheetViews>
    <sheetView tabSelected="1" workbookViewId="0">
      <selection activeCell="I1" sqref="I1"/>
    </sheetView>
  </sheetViews>
  <sheetFormatPr defaultRowHeight="15" x14ac:dyDescent="0.25"/>
  <cols>
    <col min="2" max="2" width="17.85546875" bestFit="1" customWidth="1"/>
    <col min="3" max="3" width="60.42578125" bestFit="1" customWidth="1"/>
    <col min="4" max="4" width="18" style="1" bestFit="1" customWidth="1"/>
    <col min="5" max="5" width="18.85546875" style="1" bestFit="1" customWidth="1"/>
    <col min="6" max="6" width="22.42578125" style="1" bestFit="1" customWidth="1"/>
    <col min="7" max="7" width="15.28515625" bestFit="1" customWidth="1"/>
    <col min="8" max="9" width="15.85546875" bestFit="1" customWidth="1"/>
  </cols>
  <sheetData>
    <row r="1" spans="1:9" x14ac:dyDescent="0.25">
      <c r="A1" t="str">
        <f>national_mno_cost_results_techn!A1</f>
        <v>GID_0</v>
      </c>
      <c r="B1" t="str">
        <f>national_mno_cost_results_techn!B1</f>
        <v>scenario</v>
      </c>
      <c r="C1" t="str">
        <f>national_mno_cost_results_techn!C1</f>
        <v>strategy</v>
      </c>
      <c r="D1" s="1" t="str">
        <f>national_mno_cost_results_techn!Q1</f>
        <v>total_mno_cost</v>
      </c>
      <c r="E1" s="1" t="str">
        <f>national_mno_cost_results_techn!T1</f>
        <v>used_cross_subsidy</v>
      </c>
      <c r="F1" s="1" t="str">
        <f>national_mno_cost_results_techn!U1</f>
        <v>required_state_subsidy</v>
      </c>
      <c r="G1" t="s">
        <v>39</v>
      </c>
      <c r="H1" t="s">
        <v>40</v>
      </c>
      <c r="I1" t="s">
        <v>41</v>
      </c>
    </row>
    <row r="2" spans="1:9" x14ac:dyDescent="0.25">
      <c r="B2" t="str">
        <f>national_mno_cost_results_techn!B2</f>
        <v>baseline_10_10_10</v>
      </c>
      <c r="C2" t="str">
        <f>national_mno_cost_results_techn!C2</f>
        <v>3G_epc_fiber_baseline_baseline_baseline_baseline_baseline</v>
      </c>
      <c r="D2" s="1">
        <f>national_mno_cost_results_techn!Q2</f>
        <v>5261745934.3627701</v>
      </c>
      <c r="E2" s="1">
        <f>national_mno_cost_results_techn!T2</f>
        <v>108490842.68657599</v>
      </c>
      <c r="F2" s="1">
        <f>national_mno_cost_results_techn!U2</f>
        <v>2781912224.3627601</v>
      </c>
      <c r="G2" s="4">
        <f>SUM(D2:F2)</f>
        <v>8152149001.4121056</v>
      </c>
      <c r="H2" s="5">
        <f>E2/G2*100</f>
        <v>1.3308250703928908</v>
      </c>
      <c r="I2" s="5">
        <f>F2/G2*100</f>
        <v>34.124894231948907</v>
      </c>
    </row>
    <row r="3" spans="1:9" x14ac:dyDescent="0.25">
      <c r="B3" t="str">
        <f>national_mno_cost_results_techn!B3</f>
        <v>baseline_10_10_10</v>
      </c>
      <c r="C3" t="str">
        <f>national_mno_cost_results_techn!C3</f>
        <v>3G_epc_wireless_baseline_baseline_baseline_baseline_baseline</v>
      </c>
      <c r="D3" s="1">
        <f>national_mno_cost_results_techn!Q3</f>
        <v>2882370533.0036502</v>
      </c>
      <c r="E3" s="1">
        <f>national_mno_cost_results_techn!T3</f>
        <v>605405081.42464101</v>
      </c>
      <c r="F3" s="1">
        <f>national_mno_cost_results_techn!U3</f>
        <v>402536823.003658</v>
      </c>
      <c r="G3" s="4">
        <f t="shared" ref="G3:G66" si="0">SUM(D3:F3)</f>
        <v>3890312437.4319491</v>
      </c>
      <c r="H3" s="5">
        <f t="shared" ref="H3:H66" si="1">E3/G3*100</f>
        <v>15.561862733685153</v>
      </c>
      <c r="I3" s="5">
        <f t="shared" ref="I3:I66" si="2">F3/G3*100</f>
        <v>10.347159244345381</v>
      </c>
    </row>
    <row r="4" spans="1:9" x14ac:dyDescent="0.25">
      <c r="A4" t="str">
        <f>national_mno_cost_results_techn!A4</f>
        <v>CIV</v>
      </c>
      <c r="B4" t="str">
        <f>national_mno_cost_results_techn!B4</f>
        <v>baseline_10_10_10</v>
      </c>
      <c r="C4" t="str">
        <f>national_mno_cost_results_techn!C4</f>
        <v>4G_epc_fiber_baseline_baseline_baseline_baseline_baseline</v>
      </c>
      <c r="D4" s="1">
        <f>national_mno_cost_results_techn!Q4</f>
        <v>4038615555.2438402</v>
      </c>
      <c r="E4" s="1">
        <f>national_mno_cost_results_techn!T4</f>
        <v>544019583.31242597</v>
      </c>
      <c r="F4" s="1">
        <f>national_mno_cost_results_techn!U4</f>
        <v>1558781845.24384</v>
      </c>
      <c r="G4" s="4">
        <f t="shared" si="0"/>
        <v>6141416983.800106</v>
      </c>
      <c r="H4" s="5">
        <f t="shared" si="1"/>
        <v>8.8582095100763638</v>
      </c>
      <c r="I4" s="5">
        <f t="shared" si="2"/>
        <v>25.38146895668558</v>
      </c>
    </row>
    <row r="5" spans="1:9" x14ac:dyDescent="0.25">
      <c r="A5" t="str">
        <f>national_mno_cost_results_techn!A5</f>
        <v>CIV</v>
      </c>
      <c r="B5" t="str">
        <f>national_mno_cost_results_techn!B5</f>
        <v>baseline_10_10_10</v>
      </c>
      <c r="C5" t="str">
        <f>national_mno_cost_results_techn!C5</f>
        <v>4G_epc_wireless_baseline_baseline_baseline_baseline_baseline</v>
      </c>
      <c r="D5" s="1">
        <f>national_mno_cost_results_techn!Q5</f>
        <v>2201217006.1665602</v>
      </c>
      <c r="E5" s="1">
        <f>national_mno_cost_results_techn!T5</f>
        <v>717218443.09303403</v>
      </c>
      <c r="F5" s="1">
        <f>national_mno_cost_results_techn!U5</f>
        <v>0</v>
      </c>
      <c r="G5" s="4">
        <f>SUM(D5:F5)</f>
        <v>2918435449.259594</v>
      </c>
      <c r="H5" s="5">
        <f t="shared" si="1"/>
        <v>24.575443094860709</v>
      </c>
      <c r="I5" s="5">
        <f t="shared" si="2"/>
        <v>0</v>
      </c>
    </row>
    <row r="6" spans="1:9" x14ac:dyDescent="0.25">
      <c r="B6" t="str">
        <f>national_mno_cost_results_techn!B6</f>
        <v>high_10_10_10</v>
      </c>
      <c r="C6" t="str">
        <f>national_mno_cost_results_techn!C6</f>
        <v>3G_epc_fiber_baseline_baseline_baseline_baseline_baseline</v>
      </c>
      <c r="D6" s="1">
        <f>national_mno_cost_results_techn!Q6</f>
        <v>6674339922.7891397</v>
      </c>
      <c r="E6" s="1">
        <f>national_mno_cost_results_techn!T6</f>
        <v>6271899.4731059596</v>
      </c>
      <c r="F6" s="1">
        <f>national_mno_cost_results_techn!U6</f>
        <v>4076698594.7891402</v>
      </c>
      <c r="G6" s="4">
        <f t="shared" si="0"/>
        <v>10757310417.051386</v>
      </c>
      <c r="H6" s="5">
        <f t="shared" si="1"/>
        <v>5.8303602201200656E-2</v>
      </c>
      <c r="I6" s="5">
        <f t="shared" si="2"/>
        <v>37.897006191502811</v>
      </c>
    </row>
    <row r="7" spans="1:9" x14ac:dyDescent="0.25">
      <c r="B7" t="str">
        <f>national_mno_cost_results_techn!B7</f>
        <v>high_10_10_10</v>
      </c>
      <c r="C7" t="str">
        <f>national_mno_cost_results_techn!C7</f>
        <v>3G_epc_wireless_baseline_baseline_baseline_baseline_baseline</v>
      </c>
      <c r="D7" s="1">
        <f>national_mno_cost_results_techn!Q7</f>
        <v>3726361818.10745</v>
      </c>
      <c r="E7" s="1">
        <f>national_mno_cost_results_techn!T7</f>
        <v>240610685.614856</v>
      </c>
      <c r="F7" s="1">
        <f>national_mno_cost_results_techn!U7</f>
        <v>1128720490.10745</v>
      </c>
      <c r="G7" s="4">
        <f t="shared" si="0"/>
        <v>5095692993.8297558</v>
      </c>
      <c r="H7" s="5">
        <f t="shared" si="1"/>
        <v>4.7218442301411274</v>
      </c>
      <c r="I7" s="5">
        <f t="shared" si="2"/>
        <v>22.150480640693793</v>
      </c>
    </row>
    <row r="8" spans="1:9" x14ac:dyDescent="0.25">
      <c r="B8" t="str">
        <f>national_mno_cost_results_techn!B8</f>
        <v>high_10_10_10</v>
      </c>
      <c r="C8" t="str">
        <f>national_mno_cost_results_techn!C8</f>
        <v>4G_epc_fiber_baseline_baseline_baseline_baseline_baseline</v>
      </c>
      <c r="D8" s="1">
        <f>national_mno_cost_results_techn!Q8</f>
        <v>5159913201.60361</v>
      </c>
      <c r="E8" s="1">
        <f>national_mno_cost_results_techn!T8</f>
        <v>459419503.64823902</v>
      </c>
      <c r="F8" s="1">
        <f>national_mno_cost_results_techn!U8</f>
        <v>2562271873.60361</v>
      </c>
      <c r="G8" s="4">
        <f t="shared" si="0"/>
        <v>8181604578.8554592</v>
      </c>
      <c r="H8" s="5">
        <f t="shared" si="1"/>
        <v>5.6152738649281932</v>
      </c>
      <c r="I8" s="5">
        <f t="shared" si="2"/>
        <v>31.31747383912376</v>
      </c>
    </row>
    <row r="9" spans="1:9" x14ac:dyDescent="0.25">
      <c r="B9" t="str">
        <f>national_mno_cost_results_techn!B9</f>
        <v>high_10_10_10</v>
      </c>
      <c r="C9" t="str">
        <f>national_mno_cost_results_techn!C9</f>
        <v>4G_epc_wireless_baseline_baseline_baseline_baseline_baseline</v>
      </c>
      <c r="D9" s="1">
        <f>national_mno_cost_results_techn!Q9</f>
        <v>2860030259.7663698</v>
      </c>
      <c r="E9" s="1">
        <f>national_mno_cost_results_techn!T9</f>
        <v>763357950.62840104</v>
      </c>
      <c r="F9" s="1">
        <f>national_mno_cost_results_techn!U9</f>
        <v>262388931.766372</v>
      </c>
      <c r="G9" s="4">
        <f t="shared" si="0"/>
        <v>3885777142.1611428</v>
      </c>
      <c r="H9" s="5">
        <f t="shared" si="1"/>
        <v>19.644923594456223</v>
      </c>
      <c r="I9" s="5">
        <f t="shared" si="2"/>
        <v>6.7525471010527331</v>
      </c>
    </row>
    <row r="10" spans="1:9" x14ac:dyDescent="0.25">
      <c r="B10" t="str">
        <f>national_mno_cost_results_techn!B10</f>
        <v>low_10_10_10</v>
      </c>
      <c r="C10" t="str">
        <f>national_mno_cost_results_techn!C10</f>
        <v>3G_epc_fiber_baseline_baseline_baseline_baseline_baseline</v>
      </c>
      <c r="D10" s="1">
        <f>national_mno_cost_results_techn!Q10</f>
        <v>4244224747.6645002</v>
      </c>
      <c r="E10" s="1">
        <f>national_mno_cost_results_techn!T10</f>
        <v>325801605.81633902</v>
      </c>
      <c r="F10" s="1">
        <f>national_mno_cost_results_techn!U10</f>
        <v>1875731967.6645</v>
      </c>
      <c r="G10" s="4">
        <f t="shared" si="0"/>
        <v>6445758321.145339</v>
      </c>
      <c r="H10" s="5">
        <f t="shared" si="1"/>
        <v>5.0545116584273009</v>
      </c>
      <c r="I10" s="5">
        <f t="shared" si="2"/>
        <v>29.100252820698426</v>
      </c>
    </row>
    <row r="11" spans="1:9" x14ac:dyDescent="0.25">
      <c r="B11" t="str">
        <f>national_mno_cost_results_techn!B11</f>
        <v>low_10_10_10</v>
      </c>
      <c r="C11" t="str">
        <f>national_mno_cost_results_techn!C11</f>
        <v>3G_epc_wireless_baseline_baseline_baseline_baseline_baseline</v>
      </c>
      <c r="D11" s="1">
        <f>national_mno_cost_results_techn!Q11</f>
        <v>2282035907.3241601</v>
      </c>
      <c r="E11" s="1">
        <f>national_mno_cost_results_techn!T11</f>
        <v>759494351.13986003</v>
      </c>
      <c r="F11" s="1">
        <f>national_mno_cost_results_techn!U11</f>
        <v>0</v>
      </c>
      <c r="G11" s="4">
        <f t="shared" si="0"/>
        <v>3041530258.4640203</v>
      </c>
      <c r="H11" s="5">
        <f t="shared" si="1"/>
        <v>24.970797151411752</v>
      </c>
      <c r="I11" s="5">
        <f t="shared" si="2"/>
        <v>0</v>
      </c>
    </row>
    <row r="12" spans="1:9" x14ac:dyDescent="0.25">
      <c r="B12" t="str">
        <f>national_mno_cost_results_techn!B12</f>
        <v>low_10_10_10</v>
      </c>
      <c r="C12" t="str">
        <f>national_mno_cost_results_techn!C12</f>
        <v>4G_epc_fiber_baseline_baseline_baseline_baseline_baseline</v>
      </c>
      <c r="D12" s="1">
        <f>national_mno_cost_results_techn!Q12</f>
        <v>3114417636.1772699</v>
      </c>
      <c r="E12" s="1">
        <f>national_mno_cost_results_techn!T12</f>
        <v>767794675.89830995</v>
      </c>
      <c r="F12" s="1">
        <f>national_mno_cost_results_techn!U12</f>
        <v>745924856.17727196</v>
      </c>
      <c r="G12" s="4">
        <f t="shared" si="0"/>
        <v>4628137168.2528515</v>
      </c>
      <c r="H12" s="5">
        <f t="shared" si="1"/>
        <v>16.589713052695817</v>
      </c>
      <c r="I12" s="5">
        <f t="shared" si="2"/>
        <v>16.117172613076697</v>
      </c>
    </row>
    <row r="13" spans="1:9" x14ac:dyDescent="0.25">
      <c r="B13" t="str">
        <f>national_mno_cost_results_techn!B13</f>
        <v>low_10_10_10</v>
      </c>
      <c r="C13" t="str">
        <f>national_mno_cost_results_techn!C13</f>
        <v>4G_epc_wireless_baseline_baseline_baseline_baseline_baseline</v>
      </c>
      <c r="D13" s="1">
        <f>national_mno_cost_results_techn!Q13</f>
        <v>1643620487.76296</v>
      </c>
      <c r="E13" s="1">
        <f>national_mno_cost_results_techn!T13</f>
        <v>464017720.24484903</v>
      </c>
      <c r="F13" s="1">
        <f>national_mno_cost_results_techn!U13</f>
        <v>0</v>
      </c>
      <c r="G13" s="4">
        <f t="shared" si="0"/>
        <v>2107638208.0078089</v>
      </c>
      <c r="H13" s="5">
        <f t="shared" si="1"/>
        <v>22.016004382623613</v>
      </c>
      <c r="I13" s="5">
        <f t="shared" si="2"/>
        <v>0</v>
      </c>
    </row>
    <row r="14" spans="1:9" x14ac:dyDescent="0.25">
      <c r="B14" t="str">
        <f>national_mno_cost_results_techn!B14</f>
        <v>baseline_10_10_10</v>
      </c>
      <c r="C14" t="str">
        <f>national_mno_cost_results_techn!C14</f>
        <v>3G_epc_fiber_baseline_baseline_baseline_baseline_baseline</v>
      </c>
      <c r="D14" s="1">
        <f>national_mno_cost_results_techn!Q14</f>
        <v>13961886788.2696</v>
      </c>
      <c r="E14" s="1">
        <f>national_mno_cost_results_techn!T14</f>
        <v>363142522.77849901</v>
      </c>
      <c r="F14" s="1">
        <f>national_mno_cost_results_techn!U14</f>
        <v>9753919128.26964</v>
      </c>
      <c r="G14" s="4">
        <f t="shared" si="0"/>
        <v>24078948439.317741</v>
      </c>
      <c r="H14" s="5">
        <f t="shared" si="1"/>
        <v>1.5081328144111779</v>
      </c>
      <c r="I14" s="5">
        <f t="shared" si="2"/>
        <v>40.508077638235974</v>
      </c>
    </row>
    <row r="15" spans="1:9" x14ac:dyDescent="0.25">
      <c r="B15" t="str">
        <f>national_mno_cost_results_techn!B15</f>
        <v>baseline_10_10_10</v>
      </c>
      <c r="C15" t="str">
        <f>national_mno_cost_results_techn!C15</f>
        <v>3G_epc_wireless_baseline_baseline_baseline_baseline_baseline</v>
      </c>
      <c r="D15" s="1">
        <f>national_mno_cost_results_techn!Q15</f>
        <v>7695396660.9239597</v>
      </c>
      <c r="E15" s="1">
        <f>national_mno_cost_results_techn!T15</f>
        <v>616283531.79363096</v>
      </c>
      <c r="F15" s="1">
        <f>national_mno_cost_results_techn!U15</f>
        <v>3487429000.9239702</v>
      </c>
      <c r="G15" s="4">
        <f t="shared" si="0"/>
        <v>11799109193.64156</v>
      </c>
      <c r="H15" s="5">
        <f t="shared" si="1"/>
        <v>5.2231361001874701</v>
      </c>
      <c r="I15" s="5">
        <f t="shared" si="2"/>
        <v>29.556714356057629</v>
      </c>
    </row>
    <row r="16" spans="1:9" x14ac:dyDescent="0.25">
      <c r="A16" t="str">
        <f>national_mno_cost_results_techn!A16</f>
        <v>KEN</v>
      </c>
      <c r="B16" t="str">
        <f>national_mno_cost_results_techn!B16</f>
        <v>baseline_10_10_10</v>
      </c>
      <c r="C16" t="str">
        <f>national_mno_cost_results_techn!C16</f>
        <v>4G_epc_fiber_baseline_baseline_baseline_baseline_baseline</v>
      </c>
      <c r="D16" s="1">
        <f>national_mno_cost_results_techn!Q16</f>
        <v>11165637878.7955</v>
      </c>
      <c r="E16" s="1">
        <f>national_mno_cost_results_techn!T16</f>
        <v>892558692.79804599</v>
      </c>
      <c r="F16" s="1">
        <f>national_mno_cost_results_techn!U16</f>
        <v>6957670218.7955103</v>
      </c>
      <c r="G16" s="4">
        <f t="shared" si="0"/>
        <v>19015866790.389057</v>
      </c>
      <c r="H16" s="5">
        <f t="shared" si="1"/>
        <v>4.6937576006220256</v>
      </c>
      <c r="I16" s="5">
        <f t="shared" si="2"/>
        <v>36.58876187706592</v>
      </c>
    </row>
    <row r="17" spans="1:9" x14ac:dyDescent="0.25">
      <c r="A17" t="str">
        <f>national_mno_cost_results_techn!A17</f>
        <v>KEN</v>
      </c>
      <c r="B17" t="str">
        <f>national_mno_cost_results_techn!B17</f>
        <v>baseline_10_10_10</v>
      </c>
      <c r="C17" t="str">
        <f>national_mno_cost_results_techn!C17</f>
        <v>4G_epc_wireless_baseline_baseline_baseline_baseline_baseline</v>
      </c>
      <c r="D17" s="1">
        <f>national_mno_cost_results_techn!Q17</f>
        <v>6493382749.0325699</v>
      </c>
      <c r="E17" s="1">
        <f>national_mno_cost_results_techn!T17</f>
        <v>1108947627.1610899</v>
      </c>
      <c r="F17" s="1">
        <f>national_mno_cost_results_techn!U17</f>
        <v>2285415089.0325699</v>
      </c>
      <c r="G17" s="4">
        <f t="shared" si="0"/>
        <v>9887745465.2262306</v>
      </c>
      <c r="H17" s="5">
        <f t="shared" si="1"/>
        <v>11.215373929892291</v>
      </c>
      <c r="I17" s="5">
        <f t="shared" si="2"/>
        <v>23.113611662739945</v>
      </c>
    </row>
    <row r="18" spans="1:9" x14ac:dyDescent="0.25">
      <c r="B18" t="str">
        <f>national_mno_cost_results_techn!B18</f>
        <v>high_10_10_10</v>
      </c>
      <c r="C18" t="str">
        <f>national_mno_cost_results_techn!C18</f>
        <v>3G_epc_fiber_baseline_baseline_baseline_baseline_baseline</v>
      </c>
      <c r="D18" s="1">
        <f>national_mno_cost_results_techn!Q18</f>
        <v>16575183028.306499</v>
      </c>
      <c r="E18" s="1">
        <f>national_mno_cost_results_techn!T18</f>
        <v>318758741.983078</v>
      </c>
      <c r="F18" s="1">
        <f>national_mno_cost_results_techn!U18</f>
        <v>12167156812.306499</v>
      </c>
      <c r="G18" s="4">
        <f t="shared" si="0"/>
        <v>29061098582.596077</v>
      </c>
      <c r="H18" s="5">
        <f t="shared" si="1"/>
        <v>1.0968571648353795</v>
      </c>
      <c r="I18" s="5">
        <f t="shared" si="2"/>
        <v>41.867504690937892</v>
      </c>
    </row>
    <row r="19" spans="1:9" x14ac:dyDescent="0.25">
      <c r="B19" t="str">
        <f>national_mno_cost_results_techn!B19</f>
        <v>high_10_10_10</v>
      </c>
      <c r="C19" t="str">
        <f>national_mno_cost_results_techn!C19</f>
        <v>3G_epc_wireless_baseline_baseline_baseline_baseline_baseline</v>
      </c>
      <c r="D19" s="1">
        <f>national_mno_cost_results_techn!Q19</f>
        <v>9351168720.7944908</v>
      </c>
      <c r="E19" s="1">
        <f>national_mno_cost_results_techn!T19</f>
        <v>479110026.098593</v>
      </c>
      <c r="F19" s="1">
        <f>national_mno_cost_results_techn!U19</f>
        <v>4943142504.7944803</v>
      </c>
      <c r="G19" s="4">
        <f t="shared" si="0"/>
        <v>14773421251.687565</v>
      </c>
      <c r="H19" s="5">
        <f t="shared" si="1"/>
        <v>3.2430539814456614</v>
      </c>
      <c r="I19" s="5">
        <f t="shared" si="2"/>
        <v>33.459700502548287</v>
      </c>
    </row>
    <row r="20" spans="1:9" x14ac:dyDescent="0.25">
      <c r="B20" t="str">
        <f>national_mno_cost_results_techn!B20</f>
        <v>high_10_10_10</v>
      </c>
      <c r="C20" t="str">
        <f>national_mno_cost_results_techn!C20</f>
        <v>4G_epc_fiber_baseline_baseline_baseline_baseline_baseline</v>
      </c>
      <c r="D20" s="1">
        <f>national_mno_cost_results_techn!Q20</f>
        <v>13684972459.474501</v>
      </c>
      <c r="E20" s="1">
        <f>national_mno_cost_results_techn!T20</f>
        <v>853689256.76439703</v>
      </c>
      <c r="F20" s="1">
        <f>national_mno_cost_results_techn!U20</f>
        <v>9276946243.4745293</v>
      </c>
      <c r="G20" s="4">
        <f t="shared" si="0"/>
        <v>23815607959.713425</v>
      </c>
      <c r="H20" s="5">
        <f t="shared" si="1"/>
        <v>3.5845788955230584</v>
      </c>
      <c r="I20" s="5">
        <f t="shared" si="2"/>
        <v>38.953220338390885</v>
      </c>
    </row>
    <row r="21" spans="1:9" x14ac:dyDescent="0.25">
      <c r="B21" t="str">
        <f>national_mno_cost_results_techn!B21</f>
        <v>high_10_10_10</v>
      </c>
      <c r="C21" t="str">
        <f>national_mno_cost_results_techn!C21</f>
        <v>4G_epc_wireless_baseline_baseline_baseline_baseline_baseline</v>
      </c>
      <c r="D21" s="1">
        <f>national_mno_cost_results_techn!Q21</f>
        <v>8045884831.1600904</v>
      </c>
      <c r="E21" s="1">
        <f>national_mno_cost_results_techn!T21</f>
        <v>1054468803.96214</v>
      </c>
      <c r="F21" s="1">
        <f>national_mno_cost_results_techn!U21</f>
        <v>3637858615.16009</v>
      </c>
      <c r="G21" s="4">
        <f t="shared" si="0"/>
        <v>12738212250.28232</v>
      </c>
      <c r="H21" s="5">
        <f t="shared" si="1"/>
        <v>8.2779968118271032</v>
      </c>
      <c r="I21" s="5">
        <f t="shared" si="2"/>
        <v>28.558627723285607</v>
      </c>
    </row>
    <row r="22" spans="1:9" x14ac:dyDescent="0.25">
      <c r="B22" t="str">
        <f>national_mno_cost_results_techn!B22</f>
        <v>low_10_10_10</v>
      </c>
      <c r="C22" t="str">
        <f>national_mno_cost_results_techn!C22</f>
        <v>3G_epc_fiber_baseline_baseline_baseline_baseline_baseline</v>
      </c>
      <c r="D22" s="1">
        <f>national_mno_cost_results_techn!Q22</f>
        <v>11802450135.997101</v>
      </c>
      <c r="E22" s="1">
        <f>national_mno_cost_results_techn!T22</f>
        <v>543103945.47020805</v>
      </c>
      <c r="F22" s="1">
        <f>national_mno_cost_results_techn!U22</f>
        <v>7783349280.99718</v>
      </c>
      <c r="G22" s="4">
        <f t="shared" si="0"/>
        <v>20128903362.464489</v>
      </c>
      <c r="H22" s="5">
        <f t="shared" si="1"/>
        <v>2.6981298269977532</v>
      </c>
      <c r="I22" s="5">
        <f t="shared" si="2"/>
        <v>38.667527688126491</v>
      </c>
    </row>
    <row r="23" spans="1:9" x14ac:dyDescent="0.25">
      <c r="B23" t="str">
        <f>national_mno_cost_results_techn!B23</f>
        <v>low_10_10_10</v>
      </c>
      <c r="C23" t="str">
        <f>national_mno_cost_results_techn!C23</f>
        <v>3G_epc_wireless_baseline_baseline_baseline_baseline_baseline</v>
      </c>
      <c r="D23" s="1">
        <f>national_mno_cost_results_techn!Q23</f>
        <v>6281533835.9658203</v>
      </c>
      <c r="E23" s="1">
        <f>national_mno_cost_results_techn!T23</f>
        <v>927180451.20527399</v>
      </c>
      <c r="F23" s="1">
        <f>national_mno_cost_results_techn!U23</f>
        <v>2262432980.9658198</v>
      </c>
      <c r="G23" s="4">
        <f t="shared" si="0"/>
        <v>9471147268.1369133</v>
      </c>
      <c r="H23" s="5">
        <f t="shared" si="1"/>
        <v>9.7895262839436494</v>
      </c>
      <c r="I23" s="5">
        <f t="shared" si="2"/>
        <v>23.887633851678743</v>
      </c>
    </row>
    <row r="24" spans="1:9" x14ac:dyDescent="0.25">
      <c r="B24" t="str">
        <f>national_mno_cost_results_techn!B24</f>
        <v>low_10_10_10</v>
      </c>
      <c r="C24" t="str">
        <f>national_mno_cost_results_techn!C24</f>
        <v>4G_epc_fiber_baseline_baseline_baseline_baseline_baseline</v>
      </c>
      <c r="D24" s="1">
        <f>national_mno_cost_results_techn!Q24</f>
        <v>9077421890.4899406</v>
      </c>
      <c r="E24" s="1">
        <f>national_mno_cost_results_techn!T24</f>
        <v>998927016.51115203</v>
      </c>
      <c r="F24" s="1">
        <f>national_mno_cost_results_techn!U24</f>
        <v>5058321035.4899397</v>
      </c>
      <c r="G24" s="4">
        <f t="shared" si="0"/>
        <v>15134669942.491032</v>
      </c>
      <c r="H24" s="5">
        <f t="shared" si="1"/>
        <v>6.6002563670492416</v>
      </c>
      <c r="I24" s="5">
        <f t="shared" si="2"/>
        <v>33.422076957810319</v>
      </c>
    </row>
    <row r="25" spans="1:9" x14ac:dyDescent="0.25">
      <c r="B25" t="str">
        <f>national_mno_cost_results_techn!B25</f>
        <v>low_10_10_10</v>
      </c>
      <c r="C25" t="str">
        <f>national_mno_cost_results_techn!C25</f>
        <v>4G_epc_wireless_baseline_baseline_baseline_baseline_baseline</v>
      </c>
      <c r="D25" s="1">
        <f>national_mno_cost_results_techn!Q25</f>
        <v>5159446672.1399002</v>
      </c>
      <c r="E25" s="1">
        <f>national_mno_cost_results_techn!T25</f>
        <v>1332744742.0380599</v>
      </c>
      <c r="F25" s="1">
        <f>national_mno_cost_results_techn!U25</f>
        <v>1140345817.13989</v>
      </c>
      <c r="G25" s="4">
        <f t="shared" si="0"/>
        <v>7632537231.3178501</v>
      </c>
      <c r="H25" s="5">
        <f t="shared" si="1"/>
        <v>17.461359200051298</v>
      </c>
      <c r="I25" s="5">
        <f t="shared" si="2"/>
        <v>14.940586368328731</v>
      </c>
    </row>
    <row r="26" spans="1:9" x14ac:dyDescent="0.25">
      <c r="B26" t="str">
        <f>national_mno_cost_results_techn!B26</f>
        <v>baseline_10_10_10</v>
      </c>
      <c r="C26" t="str">
        <f>national_mno_cost_results_techn!C26</f>
        <v>3G_epc_fiber_baseline_baseline_baseline_baseline_baseline</v>
      </c>
      <c r="D26" s="1">
        <f>national_mno_cost_results_techn!Q26</f>
        <v>22544807387.168098</v>
      </c>
      <c r="E26" s="1">
        <f>national_mno_cost_results_techn!T26</f>
        <v>178358375.43884701</v>
      </c>
      <c r="F26" s="1">
        <f>national_mno_cost_results_techn!U26</f>
        <v>21262952293.168098</v>
      </c>
      <c r="G26" s="4">
        <f t="shared" si="0"/>
        <v>43986118055.77504</v>
      </c>
      <c r="H26" s="5">
        <f t="shared" si="1"/>
        <v>0.40548787508978623</v>
      </c>
      <c r="I26" s="5">
        <f t="shared" si="2"/>
        <v>48.340142829167974</v>
      </c>
    </row>
    <row r="27" spans="1:9" x14ac:dyDescent="0.25">
      <c r="B27" t="str">
        <f>national_mno_cost_results_techn!B27</f>
        <v>baseline_10_10_10</v>
      </c>
      <c r="C27" t="str">
        <f>national_mno_cost_results_techn!C27</f>
        <v>3G_epc_wireless_baseline_baseline_baseline_baseline_baseline</v>
      </c>
      <c r="D27" s="1">
        <f>national_mno_cost_results_techn!Q27</f>
        <v>6377029584.2683601</v>
      </c>
      <c r="E27" s="1">
        <f>national_mno_cost_results_techn!T27</f>
        <v>291650023.85668802</v>
      </c>
      <c r="F27" s="1">
        <f>national_mno_cost_results_techn!U27</f>
        <v>5095174490.2683601</v>
      </c>
      <c r="G27" s="4">
        <f t="shared" si="0"/>
        <v>11763854098.393408</v>
      </c>
      <c r="H27" s="5">
        <f t="shared" si="1"/>
        <v>2.4792047012595875</v>
      </c>
      <c r="I27" s="5">
        <f t="shared" si="2"/>
        <v>43.312119035582128</v>
      </c>
    </row>
    <row r="28" spans="1:9" x14ac:dyDescent="0.25">
      <c r="A28" t="str">
        <f>national_mno_cost_results_techn!A28</f>
        <v>MLI</v>
      </c>
      <c r="B28" t="str">
        <f>national_mno_cost_results_techn!B28</f>
        <v>baseline_10_10_10</v>
      </c>
      <c r="C28" t="str">
        <f>national_mno_cost_results_techn!C28</f>
        <v>4G_epc_fiber_baseline_baseline_baseline_baseline_baseline</v>
      </c>
      <c r="D28" s="1">
        <f>national_mno_cost_results_techn!Q28</f>
        <v>13107332642.212</v>
      </c>
      <c r="E28" s="1">
        <f>national_mno_cost_results_techn!T28</f>
        <v>241411600.15015</v>
      </c>
      <c r="F28" s="1">
        <f>national_mno_cost_results_techn!U28</f>
        <v>11825477548.212</v>
      </c>
      <c r="G28" s="4">
        <f t="shared" si="0"/>
        <v>25174221790.57415</v>
      </c>
      <c r="H28" s="5">
        <f t="shared" si="1"/>
        <v>0.95896350702900557</v>
      </c>
      <c r="I28" s="5">
        <f t="shared" si="2"/>
        <v>46.974550580307316</v>
      </c>
    </row>
    <row r="29" spans="1:9" x14ac:dyDescent="0.25">
      <c r="A29" t="str">
        <f>national_mno_cost_results_techn!A29</f>
        <v>MLI</v>
      </c>
      <c r="B29" t="str">
        <f>national_mno_cost_results_techn!B29</f>
        <v>baseline_10_10_10</v>
      </c>
      <c r="C29" t="str">
        <f>national_mno_cost_results_techn!C29</f>
        <v>4G_epc_wireless_baseline_baseline_baseline_baseline_baseline</v>
      </c>
      <c r="D29" s="1">
        <f>national_mno_cost_results_techn!Q29</f>
        <v>3962480595.34691</v>
      </c>
      <c r="E29" s="1">
        <f>national_mno_cost_results_techn!T29</f>
        <v>329434774.52674901</v>
      </c>
      <c r="F29" s="1">
        <f>national_mno_cost_results_techn!U29</f>
        <v>2680625501.34691</v>
      </c>
      <c r="G29" s="4">
        <f t="shared" si="0"/>
        <v>6972540871.2205696</v>
      </c>
      <c r="H29" s="5">
        <f t="shared" si="1"/>
        <v>4.7247449762037785</v>
      </c>
      <c r="I29" s="5">
        <f t="shared" si="2"/>
        <v>38.445461286735437</v>
      </c>
    </row>
    <row r="30" spans="1:9" x14ac:dyDescent="0.25">
      <c r="B30" t="str">
        <f>national_mno_cost_results_techn!B30</f>
        <v>high_10_10_10</v>
      </c>
      <c r="C30" t="str">
        <f>national_mno_cost_results_techn!C30</f>
        <v>3G_epc_fiber_baseline_baseline_baseline_baseline_baseline</v>
      </c>
      <c r="D30" s="1">
        <f>national_mno_cost_results_techn!Q30</f>
        <v>24893052834.259602</v>
      </c>
      <c r="E30" s="1">
        <f>national_mno_cost_results_techn!T30</f>
        <v>89454744.789978594</v>
      </c>
      <c r="F30" s="1">
        <f>national_mno_cost_results_techn!U30</f>
        <v>23550296049.259602</v>
      </c>
      <c r="G30" s="4">
        <f t="shared" si="0"/>
        <v>48532803628.309181</v>
      </c>
      <c r="H30" s="5">
        <f t="shared" si="1"/>
        <v>0.18431810672853782</v>
      </c>
      <c r="I30" s="5">
        <f t="shared" si="2"/>
        <v>48.524491248477382</v>
      </c>
    </row>
    <row r="31" spans="1:9" x14ac:dyDescent="0.25">
      <c r="B31" t="str">
        <f>national_mno_cost_results_techn!B31</f>
        <v>high_10_10_10</v>
      </c>
      <c r="C31" t="str">
        <f>national_mno_cost_results_techn!C31</f>
        <v>3G_epc_wireless_baseline_baseline_baseline_baseline_baseline</v>
      </c>
      <c r="D31" s="1">
        <f>national_mno_cost_results_techn!Q31</f>
        <v>7219292858.8859797</v>
      </c>
      <c r="E31" s="1">
        <f>national_mno_cost_results_techn!T31</f>
        <v>247671786.03435701</v>
      </c>
      <c r="F31" s="1">
        <f>national_mno_cost_results_techn!U31</f>
        <v>5876536073.8859901</v>
      </c>
      <c r="G31" s="4">
        <f t="shared" si="0"/>
        <v>13343500718.806328</v>
      </c>
      <c r="H31" s="5">
        <f t="shared" si="1"/>
        <v>1.8561230014046346</v>
      </c>
      <c r="I31" s="5">
        <f t="shared" si="2"/>
        <v>44.040437346427396</v>
      </c>
    </row>
    <row r="32" spans="1:9" x14ac:dyDescent="0.25">
      <c r="B32" t="str">
        <f>national_mno_cost_results_techn!B32</f>
        <v>high_10_10_10</v>
      </c>
      <c r="C32" t="str">
        <f>national_mno_cost_results_techn!C32</f>
        <v>4G_epc_fiber_baseline_baseline_baseline_baseline_baseline</v>
      </c>
      <c r="D32" s="1">
        <f>national_mno_cost_results_techn!Q32</f>
        <v>15028875708.998501</v>
      </c>
      <c r="E32" s="1">
        <f>national_mno_cost_results_techn!T32</f>
        <v>174955943.169736</v>
      </c>
      <c r="F32" s="1">
        <f>national_mno_cost_results_techn!U32</f>
        <v>13686118923.998501</v>
      </c>
      <c r="G32" s="4">
        <f t="shared" si="0"/>
        <v>28889950576.16674</v>
      </c>
      <c r="H32" s="5">
        <f t="shared" si="1"/>
        <v>0.60559447032792402</v>
      </c>
      <c r="I32" s="5">
        <f t="shared" si="2"/>
        <v>47.373286042548997</v>
      </c>
    </row>
    <row r="33" spans="1:9" x14ac:dyDescent="0.25">
      <c r="B33" t="str">
        <f>national_mno_cost_results_techn!B33</f>
        <v>high_10_10_10</v>
      </c>
      <c r="C33" t="str">
        <f>national_mno_cost_results_techn!C33</f>
        <v>4G_epc_wireless_baseline_baseline_baseline_baseline_baseline</v>
      </c>
      <c r="D33" s="1">
        <f>national_mno_cost_results_techn!Q33</f>
        <v>4657777807.8129301</v>
      </c>
      <c r="E33" s="1">
        <f>national_mno_cost_results_techn!T33</f>
        <v>299010643.46092099</v>
      </c>
      <c r="F33" s="1">
        <f>national_mno_cost_results_techn!U33</f>
        <v>3315021022.8129301</v>
      </c>
      <c r="G33" s="4">
        <f t="shared" si="0"/>
        <v>8271809474.0867815</v>
      </c>
      <c r="H33" s="5">
        <f t="shared" si="1"/>
        <v>3.6148154088610962</v>
      </c>
      <c r="I33" s="5">
        <f t="shared" si="2"/>
        <v>40.076128846994663</v>
      </c>
    </row>
    <row r="34" spans="1:9" x14ac:dyDescent="0.25">
      <c r="B34" t="str">
        <f>national_mno_cost_results_techn!B34</f>
        <v>low_10_10_10</v>
      </c>
      <c r="C34" t="str">
        <f>national_mno_cost_results_techn!C34</f>
        <v>3G_epc_fiber_baseline_baseline_baseline_baseline_baseline</v>
      </c>
      <c r="D34" s="1">
        <f>national_mno_cost_results_techn!Q34</f>
        <v>20768676059.071602</v>
      </c>
      <c r="E34" s="1">
        <f>national_mno_cost_results_techn!T34</f>
        <v>241420494.79179001</v>
      </c>
      <c r="F34" s="1">
        <f>national_mno_cost_results_techn!U34</f>
        <v>19544410125.071602</v>
      </c>
      <c r="G34" s="4">
        <f t="shared" si="0"/>
        <v>40554506678.934998</v>
      </c>
      <c r="H34" s="5">
        <f t="shared" si="1"/>
        <v>0.59529880785651301</v>
      </c>
      <c r="I34" s="5">
        <f t="shared" si="2"/>
        <v>48.19294259896261</v>
      </c>
    </row>
    <row r="35" spans="1:9" x14ac:dyDescent="0.25">
      <c r="B35" t="str">
        <f>national_mno_cost_results_techn!B35</f>
        <v>low_10_10_10</v>
      </c>
      <c r="C35" t="str">
        <f>national_mno_cost_results_techn!C35</f>
        <v>3G_epc_wireless_baseline_baseline_baseline_baseline_baseline</v>
      </c>
      <c r="D35" s="1">
        <f>national_mno_cost_results_techn!Q35</f>
        <v>5730903928.0984297</v>
      </c>
      <c r="E35" s="1">
        <f>national_mno_cost_results_techn!T35</f>
        <v>320553553.76325202</v>
      </c>
      <c r="F35" s="1">
        <f>national_mno_cost_results_techn!U35</f>
        <v>4506637994.0984297</v>
      </c>
      <c r="G35" s="4">
        <f t="shared" si="0"/>
        <v>10558095475.960112</v>
      </c>
      <c r="H35" s="5">
        <f t="shared" si="1"/>
        <v>3.0360925840567106</v>
      </c>
      <c r="I35" s="5">
        <f t="shared" si="2"/>
        <v>42.684194364027697</v>
      </c>
    </row>
    <row r="36" spans="1:9" x14ac:dyDescent="0.25">
      <c r="B36" t="str">
        <f>national_mno_cost_results_techn!B36</f>
        <v>low_10_10_10</v>
      </c>
      <c r="C36" t="str">
        <f>national_mno_cost_results_techn!C36</f>
        <v>4G_epc_fiber_baseline_baseline_baseline_baseline_baseline</v>
      </c>
      <c r="D36" s="1">
        <f>national_mno_cost_results_techn!Q36</f>
        <v>11449219949.358601</v>
      </c>
      <c r="E36" s="1">
        <f>national_mno_cost_results_techn!T36</f>
        <v>286751254.48477602</v>
      </c>
      <c r="F36" s="1">
        <f>national_mno_cost_results_techn!U36</f>
        <v>10224954015.358601</v>
      </c>
      <c r="G36" s="4">
        <f t="shared" si="0"/>
        <v>21960925219.201977</v>
      </c>
      <c r="H36" s="5">
        <f t="shared" si="1"/>
        <v>1.3057339416376195</v>
      </c>
      <c r="I36" s="5">
        <f t="shared" si="2"/>
        <v>46.559759724595786</v>
      </c>
    </row>
    <row r="37" spans="1:9" x14ac:dyDescent="0.25">
      <c r="B37" t="str">
        <f>national_mno_cost_results_techn!B37</f>
        <v>low_10_10_10</v>
      </c>
      <c r="C37" t="str">
        <f>national_mno_cost_results_techn!C37</f>
        <v>4G_epc_wireless_baseline_baseline_baseline_baseline_baseline</v>
      </c>
      <c r="D37" s="1">
        <f>national_mno_cost_results_techn!Q37</f>
        <v>3396877133.62293</v>
      </c>
      <c r="E37" s="1">
        <f>national_mno_cost_results_techn!T37</f>
        <v>347637693.83607399</v>
      </c>
      <c r="F37" s="1">
        <f>national_mno_cost_results_techn!U37</f>
        <v>2172611199.62293</v>
      </c>
      <c r="G37" s="4">
        <f t="shared" si="0"/>
        <v>5917126027.081934</v>
      </c>
      <c r="H37" s="5">
        <f t="shared" si="1"/>
        <v>5.87511052232081</v>
      </c>
      <c r="I37" s="5">
        <f t="shared" si="2"/>
        <v>36.71733861471202</v>
      </c>
    </row>
    <row r="38" spans="1:9" x14ac:dyDescent="0.25">
      <c r="B38" t="str">
        <f>national_mno_cost_results_techn!B38</f>
        <v>baseline_10_10_10</v>
      </c>
      <c r="C38" t="str">
        <f>national_mno_cost_results_techn!C38</f>
        <v>3G_epc_fiber_baseline_baseline_baseline_baseline_baseline</v>
      </c>
      <c r="D38" s="1">
        <f>national_mno_cost_results_techn!Q38</f>
        <v>5139426291.4400597</v>
      </c>
      <c r="E38" s="1">
        <f>national_mno_cost_results_techn!T38</f>
        <v>178699080.52499801</v>
      </c>
      <c r="F38" s="1">
        <f>national_mno_cost_results_techn!U38</f>
        <v>3642609147.4400702</v>
      </c>
      <c r="G38" s="4">
        <f t="shared" si="0"/>
        <v>8960734519.4051285</v>
      </c>
      <c r="H38" s="5">
        <f t="shared" si="1"/>
        <v>1.9942458973425898</v>
      </c>
      <c r="I38" s="5">
        <f t="shared" si="2"/>
        <v>40.650787494615898</v>
      </c>
    </row>
    <row r="39" spans="1:9" x14ac:dyDescent="0.25">
      <c r="B39" t="str">
        <f>national_mno_cost_results_techn!B39</f>
        <v>baseline_10_10_10</v>
      </c>
      <c r="C39" t="str">
        <f>national_mno_cost_results_techn!C39</f>
        <v>3G_epc_wireless_baseline_baseline_baseline_baseline_baseline</v>
      </c>
      <c r="D39" s="1">
        <f>national_mno_cost_results_techn!Q39</f>
        <v>2440673680.4700398</v>
      </c>
      <c r="E39" s="1">
        <f>national_mno_cost_results_techn!T39</f>
        <v>290367368.035658</v>
      </c>
      <c r="F39" s="1">
        <f>national_mno_cost_results_techn!U39</f>
        <v>943856536.47004294</v>
      </c>
      <c r="G39" s="4">
        <f t="shared" si="0"/>
        <v>3674897584.9757404</v>
      </c>
      <c r="H39" s="5">
        <f t="shared" si="1"/>
        <v>7.9013730674503915</v>
      </c>
      <c r="I39" s="5">
        <f t="shared" si="2"/>
        <v>25.683886819835656</v>
      </c>
    </row>
    <row r="40" spans="1:9" x14ac:dyDescent="0.25">
      <c r="A40" t="str">
        <f>national_mno_cost_results_techn!A40</f>
        <v>SEN</v>
      </c>
      <c r="B40" t="str">
        <f>national_mno_cost_results_techn!B40</f>
        <v>baseline_10_10_10</v>
      </c>
      <c r="C40" t="str">
        <f>national_mno_cost_results_techn!C40</f>
        <v>4G_epc_fiber_baseline_baseline_baseline_baseline_baseline</v>
      </c>
      <c r="D40" s="1">
        <f>national_mno_cost_results_techn!Q40</f>
        <v>3836853615.1469998</v>
      </c>
      <c r="E40" s="1">
        <f>national_mno_cost_results_techn!T40</f>
        <v>501816495.46083498</v>
      </c>
      <c r="F40" s="1">
        <f>national_mno_cost_results_techn!U40</f>
        <v>2340036471.1469998</v>
      </c>
      <c r="G40" s="4">
        <f t="shared" si="0"/>
        <v>6678706581.7548351</v>
      </c>
      <c r="H40" s="5">
        <f t="shared" si="1"/>
        <v>7.5136778254597667</v>
      </c>
      <c r="I40" s="5">
        <f t="shared" si="2"/>
        <v>35.037270203479331</v>
      </c>
    </row>
    <row r="41" spans="1:9" x14ac:dyDescent="0.25">
      <c r="A41" t="str">
        <f>national_mno_cost_results_techn!A41</f>
        <v>SEN</v>
      </c>
      <c r="B41" t="str">
        <f>national_mno_cost_results_techn!B41</f>
        <v>baseline_10_10_10</v>
      </c>
      <c r="C41" t="str">
        <f>national_mno_cost_results_techn!C41</f>
        <v>4G_epc_wireless_baseline_baseline_baseline_baseline_baseline</v>
      </c>
      <c r="D41" s="1">
        <f>national_mno_cost_results_techn!Q41</f>
        <v>1746635461.5205801</v>
      </c>
      <c r="E41" s="1">
        <f>national_mno_cost_results_techn!T41</f>
        <v>654611893.91087198</v>
      </c>
      <c r="F41" s="1">
        <f>national_mno_cost_results_techn!U41</f>
        <v>249818317.52058399</v>
      </c>
      <c r="G41" s="4">
        <f t="shared" si="0"/>
        <v>2651065672.9520359</v>
      </c>
      <c r="H41" s="5">
        <f t="shared" si="1"/>
        <v>24.692405797022118</v>
      </c>
      <c r="I41" s="5">
        <f t="shared" si="2"/>
        <v>9.4233168219633079</v>
      </c>
    </row>
    <row r="42" spans="1:9" x14ac:dyDescent="0.25">
      <c r="B42" t="str">
        <f>national_mno_cost_results_techn!B42</f>
        <v>high_10_10_10</v>
      </c>
      <c r="C42" t="str">
        <f>national_mno_cost_results_techn!C42</f>
        <v>3G_epc_fiber_baseline_baseline_baseline_baseline_baseline</v>
      </c>
      <c r="D42" s="1">
        <f>national_mno_cost_results_techn!Q42</f>
        <v>6171495209.3415899</v>
      </c>
      <c r="E42" s="1">
        <f>national_mno_cost_results_techn!T42</f>
        <v>202850620.52499801</v>
      </c>
      <c r="F42" s="1">
        <f>national_mno_cost_results_techn!U42</f>
        <v>4603532081.3415899</v>
      </c>
      <c r="G42" s="4">
        <f t="shared" si="0"/>
        <v>10977877911.208178</v>
      </c>
      <c r="H42" s="5">
        <f t="shared" si="1"/>
        <v>1.8478126844341372</v>
      </c>
      <c r="I42" s="5">
        <f t="shared" si="2"/>
        <v>41.934626332849653</v>
      </c>
    </row>
    <row r="43" spans="1:9" x14ac:dyDescent="0.25">
      <c r="B43" t="str">
        <f>national_mno_cost_results_techn!B43</f>
        <v>high_10_10_10</v>
      </c>
      <c r="C43" t="str">
        <f>national_mno_cost_results_techn!C43</f>
        <v>3G_epc_wireless_baseline_baseline_baseline_baseline_baseline</v>
      </c>
      <c r="D43" s="1">
        <f>national_mno_cost_results_techn!Q43</f>
        <v>2967851995.4851499</v>
      </c>
      <c r="E43" s="1">
        <f>national_mno_cost_results_techn!T43</f>
        <v>289462309.23847401</v>
      </c>
      <c r="F43" s="1">
        <f>national_mno_cost_results_techn!U43</f>
        <v>1399888867.4851501</v>
      </c>
      <c r="G43" s="4">
        <f t="shared" si="0"/>
        <v>4657203172.2087736</v>
      </c>
      <c r="H43" s="5">
        <f t="shared" si="1"/>
        <v>6.2153678621066177</v>
      </c>
      <c r="I43" s="5">
        <f t="shared" si="2"/>
        <v>30.058574121026037</v>
      </c>
    </row>
    <row r="44" spans="1:9" x14ac:dyDescent="0.25">
      <c r="B44" t="str">
        <f>national_mno_cost_results_techn!B44</f>
        <v>high_10_10_10</v>
      </c>
      <c r="C44" t="str">
        <f>national_mno_cost_results_techn!C44</f>
        <v>4G_epc_fiber_baseline_baseline_baseline_baseline_baseline</v>
      </c>
      <c r="D44" s="1">
        <f>national_mno_cost_results_techn!Q44</f>
        <v>4783372360.6040497</v>
      </c>
      <c r="E44" s="1">
        <f>national_mno_cost_results_techn!T44</f>
        <v>482060410.80112398</v>
      </c>
      <c r="F44" s="1">
        <f>national_mno_cost_results_techn!U44</f>
        <v>3215409232.6040502</v>
      </c>
      <c r="G44" s="4">
        <f t="shared" si="0"/>
        <v>8480842004.0092239</v>
      </c>
      <c r="H44" s="5">
        <f t="shared" si="1"/>
        <v>5.684110263736021</v>
      </c>
      <c r="I44" s="5">
        <f t="shared" si="2"/>
        <v>37.91379713339785</v>
      </c>
    </row>
    <row r="45" spans="1:9" x14ac:dyDescent="0.25">
      <c r="B45" t="str">
        <f>national_mno_cost_results_techn!B45</f>
        <v>high_10_10_10</v>
      </c>
      <c r="C45" t="str">
        <f>national_mno_cost_results_techn!C45</f>
        <v>4G_epc_wireless_baseline_baseline_baseline_baseline_baseline</v>
      </c>
      <c r="D45" s="1">
        <f>national_mno_cost_results_techn!Q45</f>
        <v>2212563697.8295102</v>
      </c>
      <c r="E45" s="1">
        <f>national_mno_cost_results_techn!T45</f>
        <v>575277613.98400199</v>
      </c>
      <c r="F45" s="1">
        <f>national_mno_cost_results_techn!U45</f>
        <v>644600569.82951701</v>
      </c>
      <c r="G45" s="4">
        <f t="shared" si="0"/>
        <v>3432441881.6430292</v>
      </c>
      <c r="H45" s="5">
        <f t="shared" si="1"/>
        <v>16.760010331438739</v>
      </c>
      <c r="I45" s="5">
        <f t="shared" si="2"/>
        <v>18.779649941835633</v>
      </c>
    </row>
    <row r="46" spans="1:9" x14ac:dyDescent="0.25">
      <c r="B46" t="str">
        <f>national_mno_cost_results_techn!B46</f>
        <v>low_10_10_10</v>
      </c>
      <c r="C46" t="str">
        <f>national_mno_cost_results_techn!C46</f>
        <v>3G_epc_fiber_baseline_baseline_baseline_baseline_baseline</v>
      </c>
      <c r="D46" s="1">
        <f>national_mno_cost_results_techn!Q46</f>
        <v>4260436741.74123</v>
      </c>
      <c r="E46" s="1">
        <f>national_mno_cost_results_techn!T46</f>
        <v>217355673.40721399</v>
      </c>
      <c r="F46" s="1">
        <f>national_mno_cost_results_techn!U46</f>
        <v>2830801816.74123</v>
      </c>
      <c r="G46" s="4">
        <f t="shared" si="0"/>
        <v>7308594231.8896742</v>
      </c>
      <c r="H46" s="5">
        <f t="shared" si="1"/>
        <v>2.9739737425676669</v>
      </c>
      <c r="I46" s="5">
        <f t="shared" si="2"/>
        <v>38.732507605765818</v>
      </c>
    </row>
    <row r="47" spans="1:9" x14ac:dyDescent="0.25">
      <c r="B47" t="str">
        <f>national_mno_cost_results_techn!B47</f>
        <v>low_10_10_10</v>
      </c>
      <c r="C47" t="str">
        <f>national_mno_cost_results_techn!C47</f>
        <v>3G_epc_wireless_baseline_baseline_baseline_baseline_baseline</v>
      </c>
      <c r="D47" s="1">
        <f>national_mno_cost_results_techn!Q47</f>
        <v>1972838261.0311201</v>
      </c>
      <c r="E47" s="1">
        <f>national_mno_cost_results_techn!T47</f>
        <v>413905053.13046801</v>
      </c>
      <c r="F47" s="1">
        <f>national_mno_cost_results_techn!U47</f>
        <v>543203336.03112495</v>
      </c>
      <c r="G47" s="4">
        <f t="shared" si="0"/>
        <v>2929946650.1927133</v>
      </c>
      <c r="H47" s="5">
        <f t="shared" si="1"/>
        <v>14.126709546170199</v>
      </c>
      <c r="I47" s="5">
        <f t="shared" si="2"/>
        <v>18.539700577667396</v>
      </c>
    </row>
    <row r="48" spans="1:9" x14ac:dyDescent="0.25">
      <c r="B48" t="str">
        <f>national_mno_cost_results_techn!B48</f>
        <v>low_10_10_10</v>
      </c>
      <c r="C48" t="str">
        <f>national_mno_cost_results_techn!C48</f>
        <v>4G_epc_fiber_baseline_baseline_baseline_baseline_baseline</v>
      </c>
      <c r="D48" s="1">
        <f>national_mno_cost_results_techn!Q48</f>
        <v>3101779426.1820402</v>
      </c>
      <c r="E48" s="1">
        <f>national_mno_cost_results_techn!T48</f>
        <v>562589092.25806701</v>
      </c>
      <c r="F48" s="1">
        <f>national_mno_cost_results_techn!U48</f>
        <v>1672144501.18204</v>
      </c>
      <c r="G48" s="4">
        <f t="shared" si="0"/>
        <v>5336513019.6221476</v>
      </c>
      <c r="H48" s="5">
        <f t="shared" si="1"/>
        <v>10.542260277253126</v>
      </c>
      <c r="I48" s="5">
        <f t="shared" si="2"/>
        <v>31.334028325868047</v>
      </c>
    </row>
    <row r="49" spans="1:9" x14ac:dyDescent="0.25">
      <c r="B49" t="str">
        <f>national_mno_cost_results_techn!B49</f>
        <v>low_10_10_10</v>
      </c>
      <c r="C49" t="str">
        <f>national_mno_cost_results_techn!C49</f>
        <v>4G_epc_wireless_baseline_baseline_baseline_baseline_baseline</v>
      </c>
      <c r="D49" s="1">
        <f>national_mno_cost_results_techn!Q49</f>
        <v>1386110733.7676899</v>
      </c>
      <c r="E49" s="1">
        <f>national_mno_cost_results_techn!T49</f>
        <v>685021769.49534202</v>
      </c>
      <c r="F49" s="1">
        <f>national_mno_cost_results_techn!U49</f>
        <v>0</v>
      </c>
      <c r="G49" s="4">
        <f t="shared" si="0"/>
        <v>2071132503.263032</v>
      </c>
      <c r="H49" s="5">
        <f t="shared" si="1"/>
        <v>33.074743813643146</v>
      </c>
      <c r="I49" s="5">
        <f t="shared" si="2"/>
        <v>0</v>
      </c>
    </row>
    <row r="50" spans="1:9" x14ac:dyDescent="0.25">
      <c r="B50" t="str">
        <f>national_mno_cost_results_techn!B50</f>
        <v>baseline_10_10_10</v>
      </c>
      <c r="C50" t="str">
        <f>national_mno_cost_results_techn!C50</f>
        <v>3G_epc_fiber_baseline_baseline_baseline_baseline_baseline</v>
      </c>
      <c r="D50" s="1">
        <f>national_mno_cost_results_techn!Q50</f>
        <v>15580273368.618401</v>
      </c>
      <c r="E50" s="1">
        <f>national_mno_cost_results_techn!T50</f>
        <v>126059395.55728801</v>
      </c>
      <c r="F50" s="1">
        <f>national_mno_cost_results_techn!U50</f>
        <v>12637813738.618401</v>
      </c>
      <c r="G50" s="4">
        <f t="shared" si="0"/>
        <v>28344146502.79409</v>
      </c>
      <c r="H50" s="5">
        <f t="shared" si="1"/>
        <v>0.44474578038488971</v>
      </c>
      <c r="I50" s="5">
        <f t="shared" si="2"/>
        <v>44.587032237406049</v>
      </c>
    </row>
    <row r="51" spans="1:9" x14ac:dyDescent="0.25">
      <c r="B51" t="str">
        <f>national_mno_cost_results_techn!B51</f>
        <v>baseline_10_10_10</v>
      </c>
      <c r="C51" t="str">
        <f>national_mno_cost_results_techn!C51</f>
        <v>3G_epc_wireless_baseline_baseline_baseline_baseline_baseline</v>
      </c>
      <c r="D51" s="1">
        <f>national_mno_cost_results_techn!Q51</f>
        <v>7291440563.6057701</v>
      </c>
      <c r="E51" s="1">
        <f>national_mno_cost_results_techn!T51</f>
        <v>441802220.442981</v>
      </c>
      <c r="F51" s="1">
        <f>national_mno_cost_results_techn!U51</f>
        <v>4348980933.6057596</v>
      </c>
      <c r="G51" s="4">
        <f t="shared" si="0"/>
        <v>12082223717.65451</v>
      </c>
      <c r="H51" s="5">
        <f t="shared" si="1"/>
        <v>3.6566300274461963</v>
      </c>
      <c r="I51" s="5">
        <f t="shared" si="2"/>
        <v>35.994871765625739</v>
      </c>
    </row>
    <row r="52" spans="1:9" x14ac:dyDescent="0.25">
      <c r="A52" t="str">
        <f>national_mno_cost_results_techn!A52</f>
        <v>TZA</v>
      </c>
      <c r="B52" t="str">
        <f>national_mno_cost_results_techn!B52</f>
        <v>baseline_10_10_10</v>
      </c>
      <c r="C52" t="str">
        <f>national_mno_cost_results_techn!C52</f>
        <v>4G_epc_fiber_baseline_baseline_baseline_baseline_baseline</v>
      </c>
      <c r="D52" s="1">
        <f>national_mno_cost_results_techn!Q52</f>
        <v>11054110693.6413</v>
      </c>
      <c r="E52" s="1">
        <f>national_mno_cost_results_techn!T52</f>
        <v>759854275.38770497</v>
      </c>
      <c r="F52" s="1">
        <f>national_mno_cost_results_techn!U52</f>
        <v>8111651063.6413603</v>
      </c>
      <c r="G52" s="4">
        <f t="shared" si="0"/>
        <v>19925616032.670364</v>
      </c>
      <c r="H52" s="5">
        <f t="shared" si="1"/>
        <v>3.8134543702028361</v>
      </c>
      <c r="I52" s="5">
        <f t="shared" si="2"/>
        <v>40.709662628956437</v>
      </c>
    </row>
    <row r="53" spans="1:9" x14ac:dyDescent="0.25">
      <c r="A53" t="str">
        <f>national_mno_cost_results_techn!A53</f>
        <v>TZA</v>
      </c>
      <c r="B53" t="str">
        <f>national_mno_cost_results_techn!B53</f>
        <v>baseline_10_10_10</v>
      </c>
      <c r="C53" t="str">
        <f>national_mno_cost_results_techn!C53</f>
        <v>4G_epc_wireless_baseline_baseline_baseline_baseline_baseline</v>
      </c>
      <c r="D53" s="1">
        <f>national_mno_cost_results_techn!Q53</f>
        <v>5159949939.8168697</v>
      </c>
      <c r="E53" s="1">
        <f>national_mno_cost_results_techn!T53</f>
        <v>914201155.11371505</v>
      </c>
      <c r="F53" s="1">
        <f>national_mno_cost_results_techn!U53</f>
        <v>2217490309.8168702</v>
      </c>
      <c r="G53" s="4">
        <f t="shared" si="0"/>
        <v>8291641404.7474556</v>
      </c>
      <c r="H53" s="5">
        <f t="shared" si="1"/>
        <v>11.025575160429403</v>
      </c>
      <c r="I53" s="5">
        <f t="shared" si="2"/>
        <v>26.743683205441393</v>
      </c>
    </row>
    <row r="54" spans="1:9" x14ac:dyDescent="0.25">
      <c r="B54" t="str">
        <f>national_mno_cost_results_techn!B54</f>
        <v>high_10_10_10</v>
      </c>
      <c r="C54" t="str">
        <f>national_mno_cost_results_techn!C54</f>
        <v>3G_epc_fiber_baseline_baseline_baseline_baseline_baseline</v>
      </c>
      <c r="D54" s="1">
        <f>national_mno_cost_results_techn!Q54</f>
        <v>19087775936.171902</v>
      </c>
      <c r="E54" s="1">
        <f>national_mno_cost_results_techn!T54</f>
        <v>18305773.896411899</v>
      </c>
      <c r="F54" s="1">
        <f>national_mno_cost_results_techn!U54</f>
        <v>16005477460.1719</v>
      </c>
      <c r="G54" s="4">
        <f t="shared" si="0"/>
        <v>35111559170.240211</v>
      </c>
      <c r="H54" s="5">
        <f t="shared" si="1"/>
        <v>5.2136032489059819E-2</v>
      </c>
      <c r="I54" s="5">
        <f t="shared" si="2"/>
        <v>45.58463890073498</v>
      </c>
    </row>
    <row r="55" spans="1:9" x14ac:dyDescent="0.25">
      <c r="B55" t="str">
        <f>national_mno_cost_results_techn!B55</f>
        <v>high_10_10_10</v>
      </c>
      <c r="C55" t="str">
        <f>national_mno_cost_results_techn!C55</f>
        <v>3G_epc_wireless_baseline_baseline_baseline_baseline_baseline</v>
      </c>
      <c r="D55" s="1">
        <f>national_mno_cost_results_techn!Q55</f>
        <v>9138590406.5262108</v>
      </c>
      <c r="E55" s="1">
        <f>national_mno_cost_results_techn!T55</f>
        <v>260631892.60272601</v>
      </c>
      <c r="F55" s="1">
        <f>national_mno_cost_results_techn!U55</f>
        <v>6056291930.5262098</v>
      </c>
      <c r="G55" s="4">
        <f t="shared" si="0"/>
        <v>15455514229.655148</v>
      </c>
      <c r="H55" s="5">
        <f t="shared" si="1"/>
        <v>1.6863359492927166</v>
      </c>
      <c r="I55" s="5">
        <f t="shared" si="2"/>
        <v>39.185314966135174</v>
      </c>
    </row>
    <row r="56" spans="1:9" x14ac:dyDescent="0.25">
      <c r="B56" t="str">
        <f>national_mno_cost_results_techn!B56</f>
        <v>high_10_10_10</v>
      </c>
      <c r="C56" t="str">
        <f>national_mno_cost_results_techn!C56</f>
        <v>4G_epc_fiber_baseline_baseline_baseline_baseline_baseline</v>
      </c>
      <c r="D56" s="1">
        <f>national_mno_cost_results_techn!Q56</f>
        <v>13641196367.7686</v>
      </c>
      <c r="E56" s="1">
        <f>national_mno_cost_results_techn!T56</f>
        <v>656367577.440148</v>
      </c>
      <c r="F56" s="1">
        <f>national_mno_cost_results_techn!U56</f>
        <v>10558897891.7686</v>
      </c>
      <c r="G56" s="4">
        <f t="shared" si="0"/>
        <v>24856461836.977348</v>
      </c>
      <c r="H56" s="5">
        <f t="shared" si="1"/>
        <v>2.6406315659283108</v>
      </c>
      <c r="I56" s="5">
        <f t="shared" si="2"/>
        <v>42.479488677913167</v>
      </c>
    </row>
    <row r="57" spans="1:9" x14ac:dyDescent="0.25">
      <c r="B57" t="str">
        <f>national_mno_cost_results_techn!B57</f>
        <v>high_10_10_10</v>
      </c>
      <c r="C57" t="str">
        <f>national_mno_cost_results_techn!C57</f>
        <v>4G_epc_wireless_baseline_baseline_baseline_baseline_baseline</v>
      </c>
      <c r="D57" s="1">
        <f>national_mno_cost_results_techn!Q57</f>
        <v>6503124419.6569595</v>
      </c>
      <c r="E57" s="1">
        <f>national_mno_cost_results_techn!T57</f>
        <v>858577201.25457704</v>
      </c>
      <c r="F57" s="1">
        <f>national_mno_cost_results_techn!U57</f>
        <v>3420825943.65696</v>
      </c>
      <c r="G57" s="4">
        <f t="shared" si="0"/>
        <v>10782527564.568497</v>
      </c>
      <c r="H57" s="5">
        <f t="shared" si="1"/>
        <v>7.9626710538248116</v>
      </c>
      <c r="I57" s="5">
        <f t="shared" si="2"/>
        <v>31.725640608588208</v>
      </c>
    </row>
    <row r="58" spans="1:9" x14ac:dyDescent="0.25">
      <c r="B58" t="str">
        <f>national_mno_cost_results_techn!B58</f>
        <v>low_10_10_10</v>
      </c>
      <c r="C58" t="str">
        <f>national_mno_cost_results_techn!C58</f>
        <v>3G_epc_fiber_baseline_baseline_baseline_baseline_baseline</v>
      </c>
      <c r="D58" s="1">
        <f>national_mno_cost_results_techn!Q58</f>
        <v>13007720889.177601</v>
      </c>
      <c r="E58" s="1">
        <f>national_mno_cost_results_techn!T58</f>
        <v>310240328.64129198</v>
      </c>
      <c r="F58" s="1">
        <f>national_mno_cost_results_techn!U58</f>
        <v>10197370848.1775</v>
      </c>
      <c r="G58" s="4">
        <f t="shared" si="0"/>
        <v>23515332065.996391</v>
      </c>
      <c r="H58" s="5">
        <f t="shared" si="1"/>
        <v>1.3193108554478177</v>
      </c>
      <c r="I58" s="5">
        <f t="shared" si="2"/>
        <v>43.364775030853544</v>
      </c>
    </row>
    <row r="59" spans="1:9" x14ac:dyDescent="0.25">
      <c r="B59" t="str">
        <f>national_mno_cost_results_techn!B59</f>
        <v>low_10_10_10</v>
      </c>
      <c r="C59" t="str">
        <f>national_mno_cost_results_techn!C59</f>
        <v>3G_epc_wireless_baseline_baseline_baseline_baseline_baseline</v>
      </c>
      <c r="D59" s="1">
        <f>national_mno_cost_results_techn!Q59</f>
        <v>5950137568.6950798</v>
      </c>
      <c r="E59" s="1">
        <f>national_mno_cost_results_techn!T59</f>
        <v>573988234.15339804</v>
      </c>
      <c r="F59" s="1">
        <f>national_mno_cost_results_techn!U59</f>
        <v>3139787527.6950698</v>
      </c>
      <c r="G59" s="4">
        <f t="shared" si="0"/>
        <v>9663913330.5435486</v>
      </c>
      <c r="H59" s="5">
        <f t="shared" si="1"/>
        <v>5.9395010542909539</v>
      </c>
      <c r="I59" s="5">
        <f t="shared" si="2"/>
        <v>32.489814636183951</v>
      </c>
    </row>
    <row r="60" spans="1:9" x14ac:dyDescent="0.25">
      <c r="B60" t="str">
        <f>national_mno_cost_results_techn!B60</f>
        <v>low_10_10_10</v>
      </c>
      <c r="C60" t="str">
        <f>national_mno_cost_results_techn!C60</f>
        <v>4G_epc_fiber_baseline_baseline_baseline_baseline_baseline</v>
      </c>
      <c r="D60" s="1">
        <f>national_mno_cost_results_techn!Q60</f>
        <v>9134305971.2311306</v>
      </c>
      <c r="E60" s="1">
        <f>national_mno_cost_results_techn!T60</f>
        <v>828932384.52533603</v>
      </c>
      <c r="F60" s="1">
        <f>national_mno_cost_results_techn!U60</f>
        <v>6323955930.2311401</v>
      </c>
      <c r="G60" s="4">
        <f t="shared" si="0"/>
        <v>16287194285.987606</v>
      </c>
      <c r="H60" s="5">
        <f t="shared" si="1"/>
        <v>5.0894731773322865</v>
      </c>
      <c r="I60" s="5">
        <f t="shared" si="2"/>
        <v>38.827779783236466</v>
      </c>
    </row>
    <row r="61" spans="1:9" x14ac:dyDescent="0.25">
      <c r="B61" t="str">
        <f>national_mno_cost_results_techn!B61</f>
        <v>low_10_10_10</v>
      </c>
      <c r="C61" t="str">
        <f>national_mno_cost_results_techn!C61</f>
        <v>4G_epc_wireless_baseline_baseline_baseline_baseline_baseline</v>
      </c>
      <c r="D61" s="1">
        <f>national_mno_cost_results_techn!Q61</f>
        <v>4176726452.8533702</v>
      </c>
      <c r="E61" s="1">
        <f>national_mno_cost_results_techn!T61</f>
        <v>962623904.646474</v>
      </c>
      <c r="F61" s="1">
        <f>national_mno_cost_results_techn!U61</f>
        <v>1366376411.85337</v>
      </c>
      <c r="G61" s="4">
        <f t="shared" si="0"/>
        <v>6505726769.3532143</v>
      </c>
      <c r="H61" s="5">
        <f t="shared" si="1"/>
        <v>14.796562148615658</v>
      </c>
      <c r="I61" s="5">
        <f t="shared" si="2"/>
        <v>21.002671343192794</v>
      </c>
    </row>
    <row r="62" spans="1:9" x14ac:dyDescent="0.25">
      <c r="B62" t="str">
        <f>national_mno_cost_results_techn!B62</f>
        <v>baseline_10_10_10</v>
      </c>
      <c r="C62" t="str">
        <f>national_mno_cost_results_techn!C62</f>
        <v>3G_epc_fiber_baseline_baseline_baseline_baseline_baseline</v>
      </c>
      <c r="D62" s="1">
        <f>national_mno_cost_results_techn!Q62</f>
        <v>5819501900.6672897</v>
      </c>
      <c r="E62" s="1">
        <f>national_mno_cost_results_techn!T62</f>
        <v>175103927.03607699</v>
      </c>
      <c r="F62" s="1">
        <f>national_mno_cost_results_techn!U62</f>
        <v>3703366299.6672902</v>
      </c>
      <c r="G62" s="4">
        <f t="shared" si="0"/>
        <v>9697972127.370657</v>
      </c>
      <c r="H62" s="5">
        <f t="shared" si="1"/>
        <v>1.8055725953457828</v>
      </c>
      <c r="I62" s="5">
        <f t="shared" si="2"/>
        <v>38.187017358146996</v>
      </c>
    </row>
    <row r="63" spans="1:9" x14ac:dyDescent="0.25">
      <c r="B63" t="str">
        <f>national_mno_cost_results_techn!B63</f>
        <v>baseline_10_10_10</v>
      </c>
      <c r="C63" t="str">
        <f>national_mno_cost_results_techn!C63</f>
        <v>3G_epc_wireless_baseline_baseline_baseline_baseline_baseline</v>
      </c>
      <c r="D63" s="1">
        <f>national_mno_cost_results_techn!Q63</f>
        <v>3720444287.63062</v>
      </c>
      <c r="E63" s="1">
        <f>national_mno_cost_results_techn!T63</f>
        <v>316177152.19347</v>
      </c>
      <c r="F63" s="1">
        <f>national_mno_cost_results_techn!U63</f>
        <v>1604308686.63061</v>
      </c>
      <c r="G63" s="4">
        <f t="shared" si="0"/>
        <v>5640930126.4547005</v>
      </c>
      <c r="H63" s="5">
        <f t="shared" si="1"/>
        <v>5.6050535125522982</v>
      </c>
      <c r="I63" s="5">
        <f t="shared" si="2"/>
        <v>28.440499184819913</v>
      </c>
    </row>
    <row r="64" spans="1:9" x14ac:dyDescent="0.25">
      <c r="A64" t="str">
        <f>national_mno_cost_results_techn!A64</f>
        <v>UGA</v>
      </c>
      <c r="B64" t="str">
        <f>national_mno_cost_results_techn!B64</f>
        <v>baseline_10_10_10</v>
      </c>
      <c r="C64" t="str">
        <f>national_mno_cost_results_techn!C64</f>
        <v>4G_epc_fiber_baseline_baseline_baseline_baseline_baseline</v>
      </c>
      <c r="D64" s="1">
        <f>national_mno_cost_results_techn!Q64</f>
        <v>4528147952.8435097</v>
      </c>
      <c r="E64" s="1">
        <f>national_mno_cost_results_techn!T64</f>
        <v>484951608.86244601</v>
      </c>
      <c r="F64" s="1">
        <f>national_mno_cost_results_techn!U64</f>
        <v>2412012351.8435001</v>
      </c>
      <c r="G64" s="4">
        <f t="shared" si="0"/>
        <v>7425111913.5494556</v>
      </c>
      <c r="H64" s="5">
        <f t="shared" si="1"/>
        <v>6.5312363572257945</v>
      </c>
      <c r="I64" s="5">
        <f t="shared" si="2"/>
        <v>32.484525215600101</v>
      </c>
    </row>
    <row r="65" spans="1:9" x14ac:dyDescent="0.25">
      <c r="A65" t="str">
        <f>national_mno_cost_results_techn!A65</f>
        <v>UGA</v>
      </c>
      <c r="B65" t="str">
        <f>national_mno_cost_results_techn!B65</f>
        <v>baseline_10_10_10</v>
      </c>
      <c r="C65" t="str">
        <f>national_mno_cost_results_techn!C65</f>
        <v>4G_epc_wireless_baseline_baseline_baseline_baseline_baseline</v>
      </c>
      <c r="D65" s="1">
        <f>national_mno_cost_results_techn!Q65</f>
        <v>2842594097.8155398</v>
      </c>
      <c r="E65" s="1">
        <f>national_mno_cost_results_techn!T65</f>
        <v>564732599.65007198</v>
      </c>
      <c r="F65" s="1">
        <f>national_mno_cost_results_techn!U65</f>
        <v>726458496.81554198</v>
      </c>
      <c r="G65" s="4">
        <f t="shared" si="0"/>
        <v>4133785194.2811537</v>
      </c>
      <c r="H65" s="5">
        <f t="shared" si="1"/>
        <v>13.661391995678585</v>
      </c>
      <c r="I65" s="5">
        <f t="shared" si="2"/>
        <v>17.573687617357432</v>
      </c>
    </row>
    <row r="66" spans="1:9" x14ac:dyDescent="0.25">
      <c r="B66" t="str">
        <f>national_mno_cost_results_techn!B66</f>
        <v>high_10_10_10</v>
      </c>
      <c r="C66" t="str">
        <f>national_mno_cost_results_techn!C66</f>
        <v>3G_epc_fiber_baseline_baseline_baseline_baseline_baseline</v>
      </c>
      <c r="D66" s="1">
        <f>national_mno_cost_results_techn!Q66</f>
        <v>7603624325.5876904</v>
      </c>
      <c r="E66" s="1">
        <f>national_mno_cost_results_techn!T66</f>
        <v>75931711.268850699</v>
      </c>
      <c r="F66" s="1">
        <f>national_mno_cost_results_techn!U66</f>
        <v>5386962671.5876904</v>
      </c>
      <c r="G66" s="4">
        <f t="shared" si="0"/>
        <v>13066518708.444231</v>
      </c>
      <c r="H66" s="5">
        <f t="shared" si="1"/>
        <v>0.58111661539794734</v>
      </c>
      <c r="I66" s="5">
        <f t="shared" si="2"/>
        <v>41.22722196927915</v>
      </c>
    </row>
    <row r="67" spans="1:9" x14ac:dyDescent="0.25">
      <c r="B67" t="str">
        <f>national_mno_cost_results_techn!B67</f>
        <v>high_10_10_10</v>
      </c>
      <c r="C67" t="str">
        <f>national_mno_cost_results_techn!C67</f>
        <v>3G_epc_wireless_baseline_baseline_baseline_baseline_baseline</v>
      </c>
      <c r="D67" s="1">
        <f>national_mno_cost_results_techn!Q67</f>
        <v>4998538962.6079702</v>
      </c>
      <c r="E67" s="1">
        <f>national_mno_cost_results_techn!T67</f>
        <v>227227868.91005999</v>
      </c>
      <c r="F67" s="1">
        <f>national_mno_cost_results_techn!U67</f>
        <v>2781877308.6079702</v>
      </c>
      <c r="G67" s="4">
        <f t="shared" ref="G67:G73" si="3">SUM(D67:F67)</f>
        <v>8007644140.1260004</v>
      </c>
      <c r="H67" s="5">
        <f t="shared" ref="H67:H73" si="4">E67/G67*100</f>
        <v>2.837636949567099</v>
      </c>
      <c r="I67" s="5">
        <f t="shared" ref="I67:I73" si="5">F67/G67*100</f>
        <v>34.740271419756141</v>
      </c>
    </row>
    <row r="68" spans="1:9" x14ac:dyDescent="0.25">
      <c r="B68" t="str">
        <f>national_mno_cost_results_techn!B68</f>
        <v>high_10_10_10</v>
      </c>
      <c r="C68" t="str">
        <f>national_mno_cost_results_techn!C68</f>
        <v>4G_epc_fiber_baseline_baseline_baseline_baseline_baseline</v>
      </c>
      <c r="D68" s="1">
        <f>national_mno_cost_results_techn!Q68</f>
        <v>5730745880.8517904</v>
      </c>
      <c r="E68" s="1">
        <f>national_mno_cost_results_techn!T68</f>
        <v>442112374.39685899</v>
      </c>
      <c r="F68" s="1">
        <f>national_mno_cost_results_techn!U68</f>
        <v>3514084226.85179</v>
      </c>
      <c r="G68" s="4">
        <f t="shared" si="3"/>
        <v>9686942482.1004391</v>
      </c>
      <c r="H68" s="5">
        <f t="shared" si="4"/>
        <v>4.5640032983967389</v>
      </c>
      <c r="I68" s="5">
        <f t="shared" si="5"/>
        <v>36.276505546978576</v>
      </c>
    </row>
    <row r="69" spans="1:9" x14ac:dyDescent="0.25">
      <c r="B69" t="str">
        <f>national_mno_cost_results_techn!B69</f>
        <v>high_10_10_10</v>
      </c>
      <c r="C69" t="str">
        <f>national_mno_cost_results_techn!C69</f>
        <v>4G_epc_wireless_baseline_baseline_baseline_baseline_baseline</v>
      </c>
      <c r="D69" s="1">
        <f>national_mno_cost_results_techn!Q69</f>
        <v>3708256635.6279998</v>
      </c>
      <c r="E69" s="1">
        <f>national_mno_cost_results_techn!T69</f>
        <v>536453612.83560401</v>
      </c>
      <c r="F69" s="1">
        <f>national_mno_cost_results_techn!U69</f>
        <v>1491594981.628</v>
      </c>
      <c r="G69" s="4">
        <f t="shared" si="3"/>
        <v>5736305230.0916042</v>
      </c>
      <c r="H69" s="5">
        <f t="shared" si="4"/>
        <v>9.3519014647523786</v>
      </c>
      <c r="I69" s="5">
        <f t="shared" si="5"/>
        <v>26.002712927536813</v>
      </c>
    </row>
    <row r="70" spans="1:9" x14ac:dyDescent="0.25">
      <c r="B70" t="str">
        <f>national_mno_cost_results_techn!B70</f>
        <v>low_10_10_10</v>
      </c>
      <c r="C70" t="str">
        <f>national_mno_cost_results_techn!C70</f>
        <v>3G_epc_fiber_baseline_baseline_baseline_baseline_baseline</v>
      </c>
      <c r="D70" s="1">
        <f>national_mno_cost_results_techn!Q70</f>
        <v>4566650662.0509796</v>
      </c>
      <c r="E70" s="1">
        <f>national_mno_cost_results_techn!T70</f>
        <v>306517017.44718999</v>
      </c>
      <c r="F70" s="1">
        <f>national_mno_cost_results_techn!U70</f>
        <v>2545525624.0509801</v>
      </c>
      <c r="G70" s="4">
        <f t="shared" si="3"/>
        <v>7418693303.5491505</v>
      </c>
      <c r="H70" s="5">
        <f t="shared" si="4"/>
        <v>4.1316847173147089</v>
      </c>
      <c r="I70" s="5">
        <f t="shared" si="5"/>
        <v>34.312317815230131</v>
      </c>
    </row>
    <row r="71" spans="1:9" x14ac:dyDescent="0.25">
      <c r="B71" t="str">
        <f>national_mno_cost_results_techn!B71</f>
        <v>low_10_10_10</v>
      </c>
      <c r="C71" t="str">
        <f>national_mno_cost_results_techn!C71</f>
        <v>3G_epc_wireless_baseline_baseline_baseline_baseline_baseline</v>
      </c>
      <c r="D71" s="1">
        <f>national_mno_cost_results_techn!Q71</f>
        <v>2806364130.3089199</v>
      </c>
      <c r="E71" s="1">
        <f>national_mno_cost_results_techn!T71</f>
        <v>415597253.21919602</v>
      </c>
      <c r="F71" s="1">
        <f>national_mno_cost_results_techn!U71</f>
        <v>785239092.30892801</v>
      </c>
      <c r="G71" s="4">
        <f t="shared" si="3"/>
        <v>4007200475.8370438</v>
      </c>
      <c r="H71" s="5">
        <f t="shared" si="4"/>
        <v>10.371261825436473</v>
      </c>
      <c r="I71" s="5">
        <f t="shared" si="5"/>
        <v>19.595702711751738</v>
      </c>
    </row>
    <row r="72" spans="1:9" x14ac:dyDescent="0.25">
      <c r="B72" t="str">
        <f>national_mno_cost_results_techn!B72</f>
        <v>low_10_10_10</v>
      </c>
      <c r="C72" t="str">
        <f>national_mno_cost_results_techn!C72</f>
        <v>4G_epc_fiber_baseline_baseline_baseline_baseline_baseline</v>
      </c>
      <c r="D72" s="1">
        <f>national_mno_cost_results_techn!Q72</f>
        <v>3698443250.0480599</v>
      </c>
      <c r="E72" s="1">
        <f>national_mno_cost_results_techn!T72</f>
        <v>516627371.994672</v>
      </c>
      <c r="F72" s="1">
        <f>national_mno_cost_results_techn!U72</f>
        <v>1677318212.0480599</v>
      </c>
      <c r="G72" s="4">
        <f t="shared" si="3"/>
        <v>5892388834.0907917</v>
      </c>
      <c r="H72" s="5">
        <f t="shared" si="4"/>
        <v>8.7677067237262296</v>
      </c>
      <c r="I72" s="5">
        <f t="shared" si="5"/>
        <v>28.465843977298789</v>
      </c>
    </row>
    <row r="73" spans="1:9" x14ac:dyDescent="0.25">
      <c r="B73" t="str">
        <f>national_mno_cost_results_techn!B73</f>
        <v>low_10_10_10</v>
      </c>
      <c r="C73" t="str">
        <f>national_mno_cost_results_techn!C73</f>
        <v>4G_epc_wireless_baseline_baseline_baseline_baseline_baseline</v>
      </c>
      <c r="D73" s="1">
        <f>national_mno_cost_results_techn!Q73</f>
        <v>2260689539.9003901</v>
      </c>
      <c r="E73" s="1">
        <f>national_mno_cost_results_techn!T73</f>
        <v>597315675.78039503</v>
      </c>
      <c r="F73" s="1">
        <f>national_mno_cost_results_techn!U73</f>
        <v>239564501.90039101</v>
      </c>
      <c r="G73" s="4">
        <f t="shared" si="3"/>
        <v>3097569717.5811763</v>
      </c>
      <c r="H73" s="5">
        <f t="shared" si="4"/>
        <v>19.283365032598059</v>
      </c>
      <c r="I73" s="5">
        <f t="shared" si="5"/>
        <v>7.7339502817538399</v>
      </c>
    </row>
    <row r="408" spans="8:8" x14ac:dyDescent="0.25">
      <c r="H408" s="5"/>
    </row>
    <row r="418" spans="8:9" x14ac:dyDescent="0.25">
      <c r="H418" s="5"/>
      <c r="I418" s="5"/>
    </row>
    <row r="419" spans="8:9" x14ac:dyDescent="0.25">
      <c r="H419" s="5"/>
      <c r="I419" s="5"/>
    </row>
    <row r="420" spans="8:9" x14ac:dyDescent="0.25">
      <c r="H420" s="5"/>
      <c r="I420" s="5"/>
    </row>
    <row r="421" spans="8:9" x14ac:dyDescent="0.25">
      <c r="H421" s="5"/>
      <c r="I421" s="5"/>
    </row>
    <row r="422" spans="8:9" x14ac:dyDescent="0.25">
      <c r="H422" s="5"/>
      <c r="I422" s="5"/>
    </row>
    <row r="423" spans="8:9" x14ac:dyDescent="0.25">
      <c r="H423" s="5"/>
      <c r="I423" s="5"/>
    </row>
    <row r="424" spans="8:9" x14ac:dyDescent="0.25">
      <c r="H424" s="5"/>
      <c r="I424" s="5"/>
    </row>
    <row r="425" spans="8:9" x14ac:dyDescent="0.25">
      <c r="H425" s="5"/>
      <c r="I425" s="5"/>
    </row>
    <row r="426" spans="8:9" x14ac:dyDescent="0.25">
      <c r="H426" s="5"/>
      <c r="I426" s="5"/>
    </row>
    <row r="427" spans="8:9" x14ac:dyDescent="0.25">
      <c r="H427" s="5"/>
      <c r="I427" s="5"/>
    </row>
    <row r="428" spans="8:9" x14ac:dyDescent="0.25">
      <c r="H428" s="5"/>
      <c r="I428" s="5"/>
    </row>
    <row r="429" spans="8:9" x14ac:dyDescent="0.25">
      <c r="H429" s="5"/>
      <c r="I42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national_mno_cost_results_techn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Oughton</dc:creator>
  <cp:lastModifiedBy>Anonymous</cp:lastModifiedBy>
  <dcterms:created xsi:type="dcterms:W3CDTF">2020-10-30T14:28:56Z</dcterms:created>
  <dcterms:modified xsi:type="dcterms:W3CDTF">2021-04-04T09:13:17Z</dcterms:modified>
</cp:coreProperties>
</file>