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yergroup-my.sharepoint.com/personal/sabina_mahuad_bayer_com/Documents/@SLM_OneDrive/@Plant Health/1- CORN Plant Health/_ENSAYOS CY23/CSS/"/>
    </mc:Choice>
  </mc:AlternateContent>
  <xr:revisionPtr revIDLastSave="0" documentId="8_{9F103F35-A328-49FF-8207-91324EC1E988}" xr6:coauthVersionLast="47" xr6:coauthVersionMax="47" xr10:uidLastSave="{00000000-0000-0000-0000-000000000000}"/>
  <bookViews>
    <workbookView xWindow="-120" yWindow="-120" windowWidth="29040" windowHeight="15840" xr2:uid="{BDCD1DEF-CC20-4360-83C6-D70F1CFA444F}"/>
  </bookViews>
  <sheets>
    <sheet name="raw data" sheetId="1" r:id="rId1"/>
    <sheet name="pivot" sheetId="2" r:id="rId2"/>
    <sheet name="listado de hy" sheetId="4" r:id="rId3"/>
    <sheet name="escala" sheetId="3" r:id="rId4"/>
  </sheets>
  <definedNames>
    <definedName name="_xlnm._FilterDatabase" localSheetId="0" hidden="1">'raw data'!$A$1:$L$141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D2" i="1"/>
  <c r="C2" i="1"/>
  <c r="I141" i="1" l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<sst xmlns="http://schemas.openxmlformats.org/spreadsheetml/2006/main" count="287" uniqueCount="74">
  <si>
    <t>Franja</t>
  </si>
  <si>
    <t>LDICM_SPIRKU</t>
  </si>
  <si>
    <t>LDICS_SPIRKU</t>
  </si>
  <si>
    <t>SCORE SECADO</t>
  </si>
  <si>
    <t>#MULTIESPIGAS</t>
  </si>
  <si>
    <t>S</t>
  </si>
  <si>
    <t>C</t>
  </si>
  <si>
    <t>TAMAÑO DE MUESTRA</t>
  </si>
  <si>
    <t>B</t>
  </si>
  <si>
    <t>B-</t>
  </si>
  <si>
    <t>AMARILLO</t>
  </si>
  <si>
    <t>COLORACION PREDOMINANTE</t>
  </si>
  <si>
    <t>MRF</t>
  </si>
  <si>
    <t>ROJO</t>
  </si>
  <si>
    <t>M</t>
  </si>
  <si>
    <t>M+</t>
  </si>
  <si>
    <t>MRF+</t>
  </si>
  <si>
    <t>A</t>
  </si>
  <si>
    <t>B+</t>
  </si>
  <si>
    <t>ROJO+</t>
  </si>
  <si>
    <t>A+</t>
  </si>
  <si>
    <t>Observador</t>
  </si>
  <si>
    <t># Observación</t>
  </si>
  <si>
    <t>Row Labels</t>
  </si>
  <si>
    <t>Grand Total</t>
  </si>
  <si>
    <t>Average of LDICM_SPIRKU</t>
  </si>
  <si>
    <t>Average of LDICS_SPIRKU</t>
  </si>
  <si>
    <t>Indice de severidad</t>
  </si>
  <si>
    <t>MRCV rating</t>
  </si>
  <si>
    <t>1-5.9</t>
  </si>
  <si>
    <t>6-10.9</t>
  </si>
  <si>
    <t>11-14.9</t>
  </si>
  <si>
    <t>15-19.9</t>
  </si>
  <si>
    <t>20-29.9</t>
  </si>
  <si>
    <t>30-39.9</t>
  </si>
  <si>
    <t>40-49.9</t>
  </si>
  <si>
    <t>50+</t>
  </si>
  <si>
    <t>PS4</t>
  </si>
  <si>
    <t>DK72-70TRE</t>
  </si>
  <si>
    <t>ENTRIES</t>
  </si>
  <si>
    <t>HIBRID</t>
  </si>
  <si>
    <t>BRAND</t>
  </si>
  <si>
    <t>DK74-47TRE</t>
  </si>
  <si>
    <t>DEKALB</t>
  </si>
  <si>
    <t>DK72-72TRE</t>
  </si>
  <si>
    <t>DK73-03TRE</t>
  </si>
  <si>
    <t>DK72-08TRE</t>
  </si>
  <si>
    <t>DK72-20PRO4</t>
  </si>
  <si>
    <r>
      <t>DK72-10PRO4</t>
    </r>
    <r>
      <rPr>
        <vertAlign val="superscript"/>
        <sz val="9"/>
        <color rgb="FF000000"/>
        <rFont val="Arial"/>
        <family val="2"/>
      </rPr>
      <t>#</t>
    </r>
  </si>
  <si>
    <r>
      <t>DK72-10RR2</t>
    </r>
    <r>
      <rPr>
        <vertAlign val="superscript"/>
        <sz val="11"/>
        <color rgb="FF000000"/>
        <rFont val="Calibri"/>
        <family val="2"/>
        <scheme val="minor"/>
      </rPr>
      <t>#</t>
    </r>
  </si>
  <si>
    <r>
      <t>DK72-72VT3P</t>
    </r>
    <r>
      <rPr>
        <vertAlign val="superscript"/>
        <sz val="11"/>
        <color rgb="FF000000"/>
        <rFont val="Calibri"/>
        <family val="2"/>
        <scheme val="minor"/>
      </rPr>
      <t>#</t>
    </r>
  </si>
  <si>
    <t>DK69-62VT3P</t>
  </si>
  <si>
    <t>LT725TRE</t>
  </si>
  <si>
    <t>LA TIJERETA</t>
  </si>
  <si>
    <t>LT721TRE</t>
  </si>
  <si>
    <t>LT723TRE</t>
  </si>
  <si>
    <t>LT720VT3P</t>
  </si>
  <si>
    <t>LT3-44TRE</t>
  </si>
  <si>
    <t>AX7369MQK1</t>
  </si>
  <si>
    <t>AY6923MQK1</t>
  </si>
  <si>
    <t>AY6924MQK1</t>
  </si>
  <si>
    <t>AY7291FHJ2</t>
  </si>
  <si>
    <t>NEXT22.6PWUE</t>
  </si>
  <si>
    <t>BREVANT</t>
  </si>
  <si>
    <t>NS7921VIP3CL</t>
  </si>
  <si>
    <t>NIDERA</t>
  </si>
  <si>
    <t>AX7761VT3P</t>
  </si>
  <si>
    <t>NK842VIP3</t>
  </si>
  <si>
    <t>SYNGENTA</t>
  </si>
  <si>
    <t>BRV8380PWUE</t>
  </si>
  <si>
    <t>BAYER</t>
  </si>
  <si>
    <t>MD2 - AX7039MQK2</t>
  </si>
  <si>
    <t>MD1 - AX7370MQK1</t>
  </si>
  <si>
    <t>Average of Indice de severidad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</si>
</sst>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perscript"/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11"/>
      <color rgb="FF5A5A5A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5B9BD5"/>
      </left>
      <right/>
      <top style="medium">
        <color rgb="FF5B9BD5"/>
      </top>
      <bottom/>
      <diagonal/>
    </border>
    <border>
      <left/>
      <right/>
      <top style="medium">
        <color rgb="FF5B9BD5"/>
      </top>
      <bottom/>
      <diagonal/>
    </border>
    <border>
      <left/>
      <right style="medium">
        <color rgb="FF5B9BD5"/>
      </right>
      <top style="medium">
        <color rgb="FF5B9BD5"/>
      </top>
      <bottom/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5B9BD5"/>
      </left>
      <right/>
      <top/>
      <bottom/>
      <diagonal/>
    </border>
    <border>
      <left/>
      <right style="medium">
        <color rgb="FF5B9BD5"/>
      </right>
      <top/>
      <bottom/>
      <diagonal/>
    </border>
    <border>
      <left style="medium">
        <color rgb="FF5B9BD5"/>
      </left>
      <right/>
      <top/>
      <bottom style="medium">
        <color rgb="FF5B9BD5"/>
      </bottom>
      <diagonal/>
    </border>
    <border>
      <left/>
      <right/>
      <top/>
      <bottom style="medium">
        <color rgb="FF5B9BD5"/>
      </bottom>
      <diagonal/>
    </border>
    <border>
      <left/>
      <right style="medium">
        <color rgb="FF5B9BD5"/>
      </right>
      <top/>
      <bottom style="medium">
        <color rgb="FF5B9BD5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49" fontId="3" fillId="3" borderId="5" xfId="0" applyNumberFormat="1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9" fontId="0" fillId="0" borderId="1" xfId="1" applyFont="1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68" fontId="0" fillId="0" borderId="0" xfId="0" applyNumberFormat="1"/>
  </cellXfs>
  <cellStyles count="2">
    <cellStyle name="Normal" xfId="0" builtinId="0"/>
    <cellStyle name="Percent" xfId="1" builtinId="5"/>
  </cellStyles>
  <dxfs count="4">
    <dxf>
      <numFmt numFmtId="168" formatCode="0.0"/>
    </dxf>
    <dxf>
      <numFmt numFmtId="168" formatCode="0.0"/>
    </dxf>
    <dxf>
      <numFmt numFmtId="1" formatCode="0"/>
    </dxf>
    <dxf>
      <numFmt numFmtId="168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9</xdr:col>
      <xdr:colOff>9525</xdr:colOff>
      <xdr:row>24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9BADF9-0625-C8AB-CE51-E8023AA5F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0550" y="800100"/>
          <a:ext cx="3057525" cy="48196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UAD, SABINA [AG/6230]" refreshedDate="45354.747933796294" createdVersion="8" refreshedVersion="8" minRefreshableVersion="3" recordCount="140" xr:uid="{0A4F6447-8F6E-4BB2-87EA-A830CEA496E1}">
  <cacheSource type="worksheet">
    <worksheetSource ref="A1:L141" sheet="raw data"/>
  </cacheSource>
  <cacheFields count="12">
    <cacheField name="TAMAÑO DE MUESTRA" numFmtId="0">
      <sharedItems containsSemiMixedTypes="0" containsString="0" containsNumber="1" containsInteger="1" minValue="25" maxValue="50"/>
    </cacheField>
    <cacheField name="Franja" numFmtId="0">
      <sharedItems containsSemiMixedTypes="0" containsString="0" containsNumber="1" containsInteger="1" minValue="1" maxValue="26" count="26"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HIBRID" numFmtId="0">
      <sharedItems/>
    </cacheField>
    <cacheField name="BRAND" numFmtId="0">
      <sharedItems/>
    </cacheField>
    <cacheField name="Observador" numFmtId="0">
      <sharedItems/>
    </cacheField>
    <cacheField name="# Observació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LDICM_SPIRKU" numFmtId="0">
      <sharedItems containsSemiMixedTypes="0" containsString="0" containsNumber="1" containsInteger="1" minValue="0" maxValue="25"/>
    </cacheField>
    <cacheField name="LDICS_SPIRKU" numFmtId="0">
      <sharedItems containsSemiMixedTypes="0" containsString="0" containsNumber="1" containsInteger="1" minValue="5" maxValue="46"/>
    </cacheField>
    <cacheField name="Indice de severidad" numFmtId="9">
      <sharedItems containsSemiMixedTypes="0" containsString="0" containsNumber="1" minValue="0.30666666666666664" maxValue="1"/>
    </cacheField>
    <cacheField name="SCORE SECADO" numFmtId="0">
      <sharedItems containsString="0" containsBlank="1" containsNumber="1" containsInteger="1" minValue="2" maxValue="8"/>
    </cacheField>
    <cacheField name="#MULTIESPIGAS" numFmtId="0">
      <sharedItems containsBlank="1"/>
    </cacheField>
    <cacheField name="COLORACION PREDOMINAN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n v="25"/>
    <x v="0"/>
    <s v="MD2 - AX7039MQK2"/>
    <s v="BAYER"/>
    <s v="S"/>
    <x v="0"/>
    <n v="14"/>
    <n v="11"/>
    <n v="0.81333333333333335"/>
    <n v="6"/>
    <s v="B"/>
    <m/>
  </r>
  <r>
    <n v="25"/>
    <x v="0"/>
    <s v="MD2 - AX7039MQK2"/>
    <s v="BAYER"/>
    <s v="C"/>
    <x v="0"/>
    <n v="8"/>
    <n v="12"/>
    <n v="0.69333333333333336"/>
    <n v="4"/>
    <m/>
    <m/>
  </r>
  <r>
    <n v="25"/>
    <x v="0"/>
    <s v="MD2 - AX7039MQK2"/>
    <s v="BAYER"/>
    <s v="C"/>
    <x v="1"/>
    <n v="12"/>
    <n v="13"/>
    <n v="0.84"/>
    <m/>
    <m/>
    <m/>
  </r>
  <r>
    <n v="25"/>
    <x v="0"/>
    <s v="MD2 - AX7039MQK2"/>
    <s v="BAYER"/>
    <s v="S"/>
    <x v="1"/>
    <n v="0"/>
    <n v="9"/>
    <n v="0.36"/>
    <m/>
    <m/>
    <m/>
  </r>
  <r>
    <n v="25"/>
    <x v="0"/>
    <s v="MD2 - AX7039MQK2"/>
    <s v="BAYER"/>
    <s v="C"/>
    <x v="2"/>
    <n v="0"/>
    <n v="11"/>
    <n v="0.44"/>
    <m/>
    <m/>
    <m/>
  </r>
  <r>
    <n v="25"/>
    <x v="0"/>
    <s v="MD2 - AX7039MQK2"/>
    <s v="BAYER"/>
    <s v="S"/>
    <x v="2"/>
    <n v="0"/>
    <n v="8"/>
    <n v="0.32"/>
    <m/>
    <m/>
    <m/>
  </r>
  <r>
    <n v="25"/>
    <x v="1"/>
    <s v="MD1 - AX7370MQK1"/>
    <s v="BAYER"/>
    <s v="S"/>
    <x v="0"/>
    <n v="4"/>
    <n v="9"/>
    <n v="0.46666666666666667"/>
    <n v="4"/>
    <s v="B"/>
    <m/>
  </r>
  <r>
    <n v="25"/>
    <x v="1"/>
    <s v="MD1 - AX7370MQK1"/>
    <s v="BAYER"/>
    <s v="C"/>
    <x v="0"/>
    <n v="3"/>
    <n v="11"/>
    <n v="0.52"/>
    <n v="6"/>
    <m/>
    <m/>
  </r>
  <r>
    <n v="25"/>
    <x v="1"/>
    <s v="MD1 - AX7370MQK1"/>
    <s v="BAYER"/>
    <s v="S"/>
    <x v="1"/>
    <n v="2"/>
    <n v="11"/>
    <n v="0.49333333333333335"/>
    <m/>
    <m/>
    <m/>
  </r>
  <r>
    <n v="25"/>
    <x v="1"/>
    <s v="MD1 - AX7370MQK1"/>
    <s v="BAYER"/>
    <s v="C"/>
    <x v="1"/>
    <n v="6"/>
    <n v="16"/>
    <n v="0.8"/>
    <m/>
    <m/>
    <m/>
  </r>
  <r>
    <n v="25"/>
    <x v="1"/>
    <s v="MD1 - AX7370MQK1"/>
    <s v="BAYER"/>
    <s v="S"/>
    <x v="2"/>
    <n v="11"/>
    <n v="5"/>
    <n v="0.49333333333333335"/>
    <m/>
    <m/>
    <m/>
  </r>
  <r>
    <n v="25"/>
    <x v="1"/>
    <s v="MD1 - AX7370MQK1"/>
    <s v="BAYER"/>
    <s v="C"/>
    <x v="2"/>
    <n v="11"/>
    <n v="15"/>
    <n v="0.89333333333333331"/>
    <m/>
    <m/>
    <m/>
  </r>
  <r>
    <n v="25"/>
    <x v="2"/>
    <s v="BRV8380PWUE"/>
    <s v="BREVANT"/>
    <s v="S"/>
    <x v="0"/>
    <n v="4"/>
    <n v="18"/>
    <n v="0.82666666666666666"/>
    <n v="8"/>
    <s v="B-"/>
    <s v="AMARILLO"/>
  </r>
  <r>
    <n v="25"/>
    <x v="2"/>
    <s v="BRV8380PWUE"/>
    <s v="BREVANT"/>
    <s v="S"/>
    <x v="1"/>
    <n v="4"/>
    <n v="16"/>
    <n v="0.7466666666666667"/>
    <n v="5"/>
    <m/>
    <m/>
  </r>
  <r>
    <n v="25"/>
    <x v="2"/>
    <s v="BRV8380PWUE"/>
    <s v="BREVANT"/>
    <s v="S"/>
    <x v="2"/>
    <n v="6"/>
    <n v="12"/>
    <n v="0.64"/>
    <m/>
    <m/>
    <m/>
  </r>
  <r>
    <n v="25"/>
    <x v="2"/>
    <s v="BRV8380PWUE"/>
    <s v="BREVANT"/>
    <s v="S"/>
    <x v="3"/>
    <n v="3"/>
    <n v="10"/>
    <n v="0.48"/>
    <m/>
    <m/>
    <m/>
  </r>
  <r>
    <n v="25"/>
    <x v="2"/>
    <s v="BRV8380PWUE"/>
    <s v="BREVANT"/>
    <s v="C"/>
    <x v="0"/>
    <n v="10"/>
    <n v="7"/>
    <n v="0.54666666666666663"/>
    <m/>
    <m/>
    <m/>
  </r>
  <r>
    <n v="25"/>
    <x v="2"/>
    <s v="BRV8380PWUE"/>
    <s v="BREVANT"/>
    <s v="C"/>
    <x v="1"/>
    <n v="11"/>
    <n v="11"/>
    <n v="0.73333333333333328"/>
    <m/>
    <m/>
    <m/>
  </r>
  <r>
    <n v="25"/>
    <x v="2"/>
    <s v="BRV8380PWUE"/>
    <s v="BREVANT"/>
    <s v="C"/>
    <x v="2"/>
    <n v="13"/>
    <n v="6"/>
    <n v="0.58666666666666667"/>
    <m/>
    <m/>
    <m/>
  </r>
  <r>
    <n v="25"/>
    <x v="2"/>
    <s v="BRV8380PWUE"/>
    <s v="BREVANT"/>
    <s v="C"/>
    <x v="3"/>
    <n v="10"/>
    <n v="12"/>
    <n v="0.7466666666666667"/>
    <m/>
    <m/>
    <m/>
  </r>
  <r>
    <n v="25"/>
    <x v="3"/>
    <s v="NK842VIP3"/>
    <s v="SYNGENTA"/>
    <s v="S"/>
    <x v="0"/>
    <n v="8"/>
    <n v="10"/>
    <n v="0.61333333333333329"/>
    <n v="3"/>
    <s v="M"/>
    <s v="MRF"/>
  </r>
  <r>
    <n v="25"/>
    <x v="3"/>
    <s v="NK842VIP3"/>
    <s v="SYNGENTA"/>
    <s v="S"/>
    <x v="1"/>
    <n v="8"/>
    <n v="12"/>
    <n v="0.69333333333333336"/>
    <n v="3"/>
    <m/>
    <s v="ROJO"/>
  </r>
  <r>
    <n v="25"/>
    <x v="3"/>
    <s v="NK842VIP3"/>
    <s v="SYNGENTA"/>
    <s v="S"/>
    <x v="2"/>
    <n v="5"/>
    <n v="12"/>
    <n v="0.61333333333333329"/>
    <m/>
    <m/>
    <m/>
  </r>
  <r>
    <n v="25"/>
    <x v="3"/>
    <s v="NK842VIP3"/>
    <s v="SYNGENTA"/>
    <s v="S"/>
    <x v="3"/>
    <n v="10"/>
    <n v="5"/>
    <n v="0.46666666666666667"/>
    <m/>
    <m/>
    <m/>
  </r>
  <r>
    <n v="25"/>
    <x v="3"/>
    <s v="NK842VIP3"/>
    <s v="SYNGENTA"/>
    <s v="C"/>
    <x v="0"/>
    <n v="1"/>
    <n v="7"/>
    <n v="0.30666666666666664"/>
    <m/>
    <m/>
    <m/>
  </r>
  <r>
    <n v="25"/>
    <x v="3"/>
    <s v="NK842VIP3"/>
    <s v="SYNGENTA"/>
    <s v="C"/>
    <x v="1"/>
    <n v="10"/>
    <n v="6"/>
    <n v="0.50666666666666671"/>
    <m/>
    <m/>
    <m/>
  </r>
  <r>
    <n v="25"/>
    <x v="3"/>
    <s v="NK842VIP3"/>
    <s v="SYNGENTA"/>
    <s v="C"/>
    <x v="2"/>
    <n v="7"/>
    <n v="10"/>
    <n v="0.58666666666666667"/>
    <m/>
    <m/>
    <m/>
  </r>
  <r>
    <n v="25"/>
    <x v="3"/>
    <s v="NK842VIP3"/>
    <s v="SYNGENTA"/>
    <s v="C"/>
    <x v="3"/>
    <n v="7"/>
    <n v="9"/>
    <n v="0.54666666666666663"/>
    <m/>
    <m/>
    <m/>
  </r>
  <r>
    <n v="25"/>
    <x v="4"/>
    <s v="AX7761VT3P"/>
    <s v="NIDERA"/>
    <s v="S"/>
    <x v="0"/>
    <n v="6"/>
    <n v="14"/>
    <n v="0.72"/>
    <n v="2"/>
    <s v="M+"/>
    <s v="ROJO"/>
  </r>
  <r>
    <n v="25"/>
    <x v="4"/>
    <s v="AX7761VT3P"/>
    <s v="NIDERA"/>
    <s v="S"/>
    <x v="1"/>
    <n v="6"/>
    <n v="10"/>
    <n v="0.56000000000000005"/>
    <n v="4"/>
    <m/>
    <s v="AMARILLO"/>
  </r>
  <r>
    <n v="25"/>
    <x v="4"/>
    <s v="AX7761VT3P"/>
    <s v="NIDERA"/>
    <s v="S"/>
    <x v="2"/>
    <n v="4"/>
    <n v="17"/>
    <n v="0.78666666666666663"/>
    <m/>
    <m/>
    <m/>
  </r>
  <r>
    <n v="25"/>
    <x v="4"/>
    <s v="AX7761VT3P"/>
    <s v="NIDERA"/>
    <s v="S"/>
    <x v="3"/>
    <n v="3"/>
    <n v="14"/>
    <n v="0.64"/>
    <m/>
    <m/>
    <m/>
  </r>
  <r>
    <n v="25"/>
    <x v="4"/>
    <s v="AX7761VT3P"/>
    <s v="NIDERA"/>
    <s v="C"/>
    <x v="0"/>
    <n v="7"/>
    <n v="15"/>
    <n v="0.78666666666666663"/>
    <m/>
    <m/>
    <m/>
  </r>
  <r>
    <n v="25"/>
    <x v="4"/>
    <s v="AX7761VT3P"/>
    <s v="NIDERA"/>
    <s v="C"/>
    <x v="1"/>
    <n v="5"/>
    <n v="17"/>
    <n v="0.81333333333333335"/>
    <m/>
    <m/>
    <m/>
  </r>
  <r>
    <n v="25"/>
    <x v="4"/>
    <s v="AX7761VT3P"/>
    <s v="NIDERA"/>
    <s v="C"/>
    <x v="2"/>
    <n v="5"/>
    <n v="19"/>
    <n v="0.89333333333333331"/>
    <m/>
    <m/>
    <m/>
  </r>
  <r>
    <n v="25"/>
    <x v="4"/>
    <s v="AX7761VT3P"/>
    <s v="NIDERA"/>
    <s v="C"/>
    <x v="3"/>
    <n v="5"/>
    <n v="15"/>
    <n v="0.73333333333333328"/>
    <m/>
    <m/>
    <m/>
  </r>
  <r>
    <n v="25"/>
    <x v="5"/>
    <s v="NS7921VIP3CL"/>
    <s v="NIDERA"/>
    <s v="S"/>
    <x v="0"/>
    <n v="2"/>
    <n v="23"/>
    <n v="0.97333333333333338"/>
    <n v="7"/>
    <s v="M+"/>
    <s v="ROJO"/>
  </r>
  <r>
    <n v="25"/>
    <x v="5"/>
    <s v="NS7921VIP3CL"/>
    <s v="NIDERA"/>
    <s v="S"/>
    <x v="1"/>
    <n v="5"/>
    <n v="19"/>
    <n v="0.89333333333333331"/>
    <n v="7"/>
    <s v="M+"/>
    <s v="AMARILLO"/>
  </r>
  <r>
    <n v="25"/>
    <x v="5"/>
    <s v="NS7921VIP3CL"/>
    <s v="NIDERA"/>
    <s v="S"/>
    <x v="2"/>
    <n v="6"/>
    <n v="16"/>
    <n v="0.8"/>
    <m/>
    <m/>
    <m/>
  </r>
  <r>
    <n v="25"/>
    <x v="5"/>
    <s v="NS7921VIP3CL"/>
    <s v="NIDERA"/>
    <s v="S"/>
    <x v="3"/>
    <n v="8"/>
    <n v="16"/>
    <n v="0.85333333333333339"/>
    <m/>
    <m/>
    <m/>
  </r>
  <r>
    <n v="25"/>
    <x v="5"/>
    <s v="NS7921VIP3CL"/>
    <s v="NIDERA"/>
    <s v="C"/>
    <x v="0"/>
    <n v="11"/>
    <n v="14"/>
    <n v="0.85333333333333339"/>
    <m/>
    <m/>
    <m/>
  </r>
  <r>
    <n v="25"/>
    <x v="5"/>
    <s v="NS7921VIP3CL"/>
    <s v="NIDERA"/>
    <s v="C"/>
    <x v="1"/>
    <n v="9"/>
    <n v="15"/>
    <n v="0.84"/>
    <m/>
    <m/>
    <m/>
  </r>
  <r>
    <n v="25"/>
    <x v="5"/>
    <s v="NS7921VIP3CL"/>
    <s v="NIDERA"/>
    <s v="C"/>
    <x v="2"/>
    <n v="8"/>
    <n v="12"/>
    <n v="0.69333333333333336"/>
    <m/>
    <m/>
    <m/>
  </r>
  <r>
    <n v="25"/>
    <x v="5"/>
    <s v="NS7921VIP3CL"/>
    <s v="NIDERA"/>
    <s v="C"/>
    <x v="3"/>
    <n v="10"/>
    <n v="12"/>
    <n v="0.7466666666666667"/>
    <m/>
    <m/>
    <m/>
  </r>
  <r>
    <n v="25"/>
    <x v="6"/>
    <s v="NEXT22.6PWUE"/>
    <s v="BREVANT"/>
    <s v="S"/>
    <x v="0"/>
    <n v="3"/>
    <n v="20"/>
    <n v="0.88"/>
    <n v="8"/>
    <s v="M"/>
    <s v="MRF"/>
  </r>
  <r>
    <n v="25"/>
    <x v="6"/>
    <s v="NEXT22.6PWUE"/>
    <s v="BREVANT"/>
    <s v="S"/>
    <x v="1"/>
    <n v="6"/>
    <n v="17"/>
    <n v="0.84"/>
    <n v="5"/>
    <s v="M"/>
    <m/>
  </r>
  <r>
    <n v="25"/>
    <x v="6"/>
    <s v="NEXT22.6PWUE"/>
    <s v="BREVANT"/>
    <s v="S"/>
    <x v="2"/>
    <n v="7"/>
    <n v="14"/>
    <n v="0.7466666666666667"/>
    <m/>
    <m/>
    <m/>
  </r>
  <r>
    <n v="25"/>
    <x v="6"/>
    <s v="NEXT22.6PWUE"/>
    <s v="BREVANT"/>
    <s v="S"/>
    <x v="3"/>
    <n v="8"/>
    <n v="15"/>
    <n v="0.81333333333333335"/>
    <m/>
    <m/>
    <m/>
  </r>
  <r>
    <n v="25"/>
    <x v="6"/>
    <s v="NEXT22.6PWUE"/>
    <s v="BREVANT"/>
    <s v="C"/>
    <x v="0"/>
    <n v="11"/>
    <n v="12"/>
    <n v="0.77333333333333332"/>
    <m/>
    <m/>
    <m/>
  </r>
  <r>
    <n v="25"/>
    <x v="6"/>
    <s v="NEXT22.6PWUE"/>
    <s v="BREVANT"/>
    <s v="C"/>
    <x v="1"/>
    <n v="7"/>
    <n v="17"/>
    <n v="0.8666666666666667"/>
    <m/>
    <m/>
    <m/>
  </r>
  <r>
    <n v="25"/>
    <x v="6"/>
    <s v="NEXT22.6PWUE"/>
    <s v="BREVANT"/>
    <s v="C"/>
    <x v="2"/>
    <n v="12"/>
    <n v="13"/>
    <n v="0.84"/>
    <m/>
    <m/>
    <m/>
  </r>
  <r>
    <n v="25"/>
    <x v="6"/>
    <s v="NEXT22.6PWUE"/>
    <s v="BREVANT"/>
    <s v="C"/>
    <x v="3"/>
    <n v="8"/>
    <n v="13"/>
    <n v="0.73333333333333328"/>
    <m/>
    <m/>
    <m/>
  </r>
  <r>
    <n v="25"/>
    <x v="7"/>
    <s v="AY7291FHJ2"/>
    <s v="PS4"/>
    <s v="S"/>
    <x v="0"/>
    <n v="5"/>
    <n v="17"/>
    <n v="0.81333333333333335"/>
    <n v="4"/>
    <s v="M+"/>
    <s v="AMARILLO"/>
  </r>
  <r>
    <n v="25"/>
    <x v="7"/>
    <s v="AY7291FHJ2"/>
    <s v="PS4"/>
    <s v="S"/>
    <x v="1"/>
    <n v="6"/>
    <n v="13"/>
    <n v="0.68"/>
    <n v="6"/>
    <s v="M+"/>
    <s v="MRF"/>
  </r>
  <r>
    <n v="25"/>
    <x v="7"/>
    <s v="AY7291FHJ2"/>
    <s v="PS4"/>
    <s v="S"/>
    <x v="2"/>
    <n v="5"/>
    <n v="18"/>
    <n v="0.85333333333333339"/>
    <m/>
    <m/>
    <m/>
  </r>
  <r>
    <n v="25"/>
    <x v="7"/>
    <s v="AY7291FHJ2"/>
    <s v="PS4"/>
    <s v="S"/>
    <x v="3"/>
    <n v="0"/>
    <n v="23"/>
    <n v="0.92"/>
    <m/>
    <m/>
    <m/>
  </r>
  <r>
    <n v="25"/>
    <x v="7"/>
    <s v="AY7291FHJ2"/>
    <s v="PS4"/>
    <s v="C"/>
    <x v="0"/>
    <n v="8"/>
    <n v="14"/>
    <n v="0.77333333333333332"/>
    <m/>
    <m/>
    <m/>
  </r>
  <r>
    <n v="25"/>
    <x v="7"/>
    <s v="AY7291FHJ2"/>
    <s v="PS4"/>
    <s v="C"/>
    <x v="1"/>
    <n v="9"/>
    <n v="14"/>
    <n v="0.8"/>
    <m/>
    <m/>
    <m/>
  </r>
  <r>
    <n v="25"/>
    <x v="7"/>
    <s v="AY7291FHJ2"/>
    <s v="PS4"/>
    <s v="C"/>
    <x v="2"/>
    <n v="4"/>
    <n v="19"/>
    <n v="0.8666666666666667"/>
    <m/>
    <m/>
    <m/>
  </r>
  <r>
    <n v="25"/>
    <x v="7"/>
    <s v="AY7291FHJ2"/>
    <s v="PS4"/>
    <s v="C"/>
    <x v="3"/>
    <n v="12"/>
    <n v="11"/>
    <n v="0.76"/>
    <m/>
    <m/>
    <m/>
  </r>
  <r>
    <n v="25"/>
    <x v="8"/>
    <s v="AY6924MQK1"/>
    <s v="PS4"/>
    <s v="S"/>
    <x v="0"/>
    <n v="1"/>
    <n v="20"/>
    <n v="0.82666666666666666"/>
    <n v="6"/>
    <s v="M+"/>
    <s v="AMARILLO"/>
  </r>
  <r>
    <n v="25"/>
    <x v="8"/>
    <s v="AY6924MQK1"/>
    <s v="PS4"/>
    <s v="S"/>
    <x v="1"/>
    <n v="3"/>
    <n v="18"/>
    <n v="0.8"/>
    <n v="6"/>
    <m/>
    <s v="MRF+"/>
  </r>
  <r>
    <n v="25"/>
    <x v="8"/>
    <s v="AY6924MQK1"/>
    <s v="PS4"/>
    <s v="S"/>
    <x v="2"/>
    <n v="4"/>
    <n v="20"/>
    <n v="0.90666666666666662"/>
    <m/>
    <m/>
    <m/>
  </r>
  <r>
    <n v="25"/>
    <x v="8"/>
    <s v="AY6924MQK1"/>
    <s v="PS4"/>
    <s v="S"/>
    <x v="3"/>
    <n v="4"/>
    <n v="20"/>
    <n v="0.90666666666666662"/>
    <m/>
    <m/>
    <m/>
  </r>
  <r>
    <n v="25"/>
    <x v="8"/>
    <s v="AY6924MQK1"/>
    <s v="PS4"/>
    <s v="C"/>
    <x v="0"/>
    <n v="2"/>
    <n v="22"/>
    <n v="0.93333333333333335"/>
    <m/>
    <m/>
    <m/>
  </r>
  <r>
    <n v="25"/>
    <x v="8"/>
    <s v="AY6924MQK1"/>
    <s v="PS4"/>
    <s v="C"/>
    <x v="1"/>
    <n v="3"/>
    <n v="21"/>
    <n v="0.92"/>
    <m/>
    <m/>
    <m/>
  </r>
  <r>
    <n v="25"/>
    <x v="8"/>
    <s v="AY6924MQK1"/>
    <s v="PS4"/>
    <s v="C"/>
    <x v="2"/>
    <n v="6"/>
    <n v="18"/>
    <n v="0.88"/>
    <m/>
    <m/>
    <m/>
  </r>
  <r>
    <n v="25"/>
    <x v="8"/>
    <s v="AY6924MQK1"/>
    <s v="PS4"/>
    <s v="C"/>
    <x v="3"/>
    <n v="4"/>
    <n v="20"/>
    <n v="0.90666666666666662"/>
    <m/>
    <m/>
    <m/>
  </r>
  <r>
    <n v="25"/>
    <x v="9"/>
    <s v="AY6923MQK1"/>
    <s v="PS4"/>
    <s v="S"/>
    <x v="0"/>
    <n v="7"/>
    <n v="15"/>
    <n v="0.78666666666666663"/>
    <n v="6"/>
    <s v="M+"/>
    <s v="MRF"/>
  </r>
  <r>
    <n v="25"/>
    <x v="9"/>
    <s v="AY6923MQK1"/>
    <s v="PS4"/>
    <s v="S"/>
    <x v="1"/>
    <n v="7"/>
    <n v="16"/>
    <n v="0.82666666666666666"/>
    <m/>
    <m/>
    <m/>
  </r>
  <r>
    <n v="25"/>
    <x v="9"/>
    <s v="AY6923MQK1"/>
    <s v="PS4"/>
    <s v="S"/>
    <x v="2"/>
    <n v="2"/>
    <n v="23"/>
    <n v="0.97333333333333338"/>
    <m/>
    <m/>
    <m/>
  </r>
  <r>
    <n v="25"/>
    <x v="9"/>
    <s v="AY6923MQK1"/>
    <s v="PS4"/>
    <s v="S"/>
    <x v="3"/>
    <n v="5"/>
    <n v="18"/>
    <n v="0.85333333333333339"/>
    <m/>
    <m/>
    <m/>
  </r>
  <r>
    <n v="25"/>
    <x v="9"/>
    <s v="AY6923MQK1"/>
    <s v="PS4"/>
    <s v="C"/>
    <x v="0"/>
    <n v="3"/>
    <n v="22"/>
    <n v="0.96"/>
    <m/>
    <m/>
    <m/>
  </r>
  <r>
    <n v="25"/>
    <x v="9"/>
    <s v="AY6923MQK1"/>
    <s v="PS4"/>
    <s v="C"/>
    <x v="1"/>
    <n v="7"/>
    <n v="13"/>
    <n v="0.70666666666666667"/>
    <m/>
    <m/>
    <m/>
  </r>
  <r>
    <n v="25"/>
    <x v="9"/>
    <s v="AY6923MQK1"/>
    <s v="PS4"/>
    <s v="C"/>
    <x v="2"/>
    <n v="5"/>
    <n v="17"/>
    <n v="0.81333333333333335"/>
    <m/>
    <m/>
    <m/>
  </r>
  <r>
    <n v="25"/>
    <x v="9"/>
    <s v="AY6923MQK1"/>
    <s v="PS4"/>
    <s v="C"/>
    <x v="3"/>
    <n v="5"/>
    <n v="18"/>
    <n v="0.85333333333333339"/>
    <m/>
    <m/>
    <m/>
  </r>
  <r>
    <n v="50"/>
    <x v="10"/>
    <s v="AX7369MQK1"/>
    <s v="PS4"/>
    <s v="S"/>
    <x v="0"/>
    <n v="7"/>
    <n v="27"/>
    <n v="0.6333333333333333"/>
    <n v="4"/>
    <m/>
    <s v="AMARILLO"/>
  </r>
  <r>
    <n v="50"/>
    <x v="10"/>
    <s v="AX7369MQK1"/>
    <s v="PS4"/>
    <s v="S"/>
    <x v="1"/>
    <n v="6"/>
    <n v="34"/>
    <n v="0.76"/>
    <m/>
    <m/>
    <s v="MRF"/>
  </r>
  <r>
    <n v="50"/>
    <x v="10"/>
    <s v="AX7369MQK1"/>
    <s v="PS4"/>
    <s v="C"/>
    <x v="0"/>
    <n v="14"/>
    <n v="30"/>
    <n v="0.78666666666666663"/>
    <m/>
    <m/>
    <m/>
  </r>
  <r>
    <n v="50"/>
    <x v="10"/>
    <s v="AX7369MQK1"/>
    <s v="PS4"/>
    <s v="C"/>
    <x v="1"/>
    <n v="15"/>
    <n v="32"/>
    <n v="0.84"/>
    <m/>
    <m/>
    <m/>
  </r>
  <r>
    <n v="50"/>
    <x v="11"/>
    <s v="LT3-44TRE"/>
    <s v="LA TIJERETA"/>
    <s v="S"/>
    <x v="0"/>
    <n v="8"/>
    <n v="32"/>
    <n v="0.7466666666666667"/>
    <n v="3"/>
    <s v="M"/>
    <s v="AMARILLO"/>
  </r>
  <r>
    <n v="50"/>
    <x v="11"/>
    <s v="LT3-44TRE"/>
    <s v="LA TIJERETA"/>
    <s v="S"/>
    <x v="1"/>
    <n v="11"/>
    <n v="24"/>
    <n v="0.62666666666666671"/>
    <n v="4"/>
    <m/>
    <s v="MRF+"/>
  </r>
  <r>
    <n v="50"/>
    <x v="11"/>
    <s v="LT3-44TRE"/>
    <s v="LA TIJERETA"/>
    <s v="C"/>
    <x v="0"/>
    <n v="12"/>
    <n v="29"/>
    <n v="0.74"/>
    <m/>
    <m/>
    <m/>
  </r>
  <r>
    <n v="50"/>
    <x v="11"/>
    <s v="LT3-44TRE"/>
    <s v="LA TIJERETA"/>
    <s v="C"/>
    <x v="1"/>
    <n v="13"/>
    <n v="31"/>
    <n v="0.79333333333333333"/>
    <m/>
    <m/>
    <m/>
  </r>
  <r>
    <n v="50"/>
    <x v="12"/>
    <s v="LT720VT3P"/>
    <s v="LA TIJERETA"/>
    <s v="S"/>
    <x v="0"/>
    <n v="6"/>
    <n v="32"/>
    <n v="0.72"/>
    <n v="3"/>
    <s v="M+"/>
    <s v="MRF"/>
  </r>
  <r>
    <n v="50"/>
    <x v="12"/>
    <s v="LT720VT3P"/>
    <s v="LA TIJERETA"/>
    <s v="S"/>
    <x v="1"/>
    <n v="10"/>
    <n v="22"/>
    <n v="0.57333333333333336"/>
    <m/>
    <m/>
    <m/>
  </r>
  <r>
    <n v="50"/>
    <x v="12"/>
    <s v="LT720VT3P"/>
    <s v="LA TIJERETA"/>
    <s v="C"/>
    <x v="0"/>
    <n v="12"/>
    <n v="36"/>
    <n v="0.88"/>
    <m/>
    <m/>
    <m/>
  </r>
  <r>
    <n v="50"/>
    <x v="12"/>
    <s v="LT720VT3P"/>
    <s v="LA TIJERETA"/>
    <s v="C"/>
    <x v="1"/>
    <n v="18"/>
    <n v="27"/>
    <n v="0.78"/>
    <m/>
    <m/>
    <m/>
  </r>
  <r>
    <n v="50"/>
    <x v="13"/>
    <s v="LT723TRE"/>
    <s v="LA TIJERETA"/>
    <s v="S"/>
    <x v="0"/>
    <n v="12"/>
    <n v="26"/>
    <n v="0.68"/>
    <n v="4"/>
    <s v="M"/>
    <s v="MRF"/>
  </r>
  <r>
    <n v="50"/>
    <x v="13"/>
    <s v="LT723TRE"/>
    <s v="LA TIJERETA"/>
    <s v="S"/>
    <x v="1"/>
    <n v="22"/>
    <n v="26"/>
    <n v="0.81333333333333335"/>
    <m/>
    <m/>
    <m/>
  </r>
  <r>
    <n v="50"/>
    <x v="13"/>
    <s v="LT723TRE"/>
    <s v="LA TIJERETA"/>
    <s v="C"/>
    <x v="0"/>
    <n v="20"/>
    <n v="22"/>
    <n v="0.70666666666666667"/>
    <m/>
    <m/>
    <m/>
  </r>
  <r>
    <n v="50"/>
    <x v="13"/>
    <s v="LT723TRE"/>
    <s v="LA TIJERETA"/>
    <s v="C"/>
    <x v="1"/>
    <n v="25"/>
    <n v="20"/>
    <n v="0.73333333333333328"/>
    <m/>
    <m/>
    <m/>
  </r>
  <r>
    <n v="50"/>
    <x v="14"/>
    <s v="LT721TRE"/>
    <s v="LA TIJERETA"/>
    <s v="S"/>
    <x v="0"/>
    <n v="6"/>
    <n v="37"/>
    <n v="0.82"/>
    <n v="5"/>
    <s v="A"/>
    <s v="AMARILLO"/>
  </r>
  <r>
    <n v="50"/>
    <x v="14"/>
    <s v="LT721TRE"/>
    <s v="LA TIJERETA"/>
    <s v="S"/>
    <x v="1"/>
    <n v="5"/>
    <n v="42"/>
    <n v="0.90666666666666662"/>
    <m/>
    <m/>
    <s v="MRF"/>
  </r>
  <r>
    <n v="50"/>
    <x v="14"/>
    <s v="LT721TRE"/>
    <s v="LA TIJERETA"/>
    <s v="C"/>
    <x v="0"/>
    <n v="8"/>
    <n v="39"/>
    <n v="0.88666666666666671"/>
    <m/>
    <m/>
    <s v="ROJO"/>
  </r>
  <r>
    <n v="50"/>
    <x v="14"/>
    <s v="LT721TRE"/>
    <s v="LA TIJERETA"/>
    <s v="C"/>
    <x v="1"/>
    <n v="8"/>
    <n v="39"/>
    <n v="0.88666666666666671"/>
    <m/>
    <m/>
    <m/>
  </r>
  <r>
    <n v="50"/>
    <x v="15"/>
    <s v="LT725TRE"/>
    <s v="LA TIJERETA"/>
    <s v="S"/>
    <x v="0"/>
    <n v="10"/>
    <n v="34"/>
    <n v="0.81333333333333335"/>
    <n v="5"/>
    <s v="M"/>
    <s v="MRF+"/>
  </r>
  <r>
    <n v="50"/>
    <x v="15"/>
    <s v="LT725TRE"/>
    <s v="LA TIJERETA"/>
    <s v="S"/>
    <x v="1"/>
    <n v="10"/>
    <n v="23"/>
    <n v="0.59333333333333338"/>
    <m/>
    <m/>
    <m/>
  </r>
  <r>
    <n v="50"/>
    <x v="15"/>
    <s v="LT725TRE"/>
    <s v="LA TIJERETA"/>
    <s v="C"/>
    <x v="0"/>
    <n v="12"/>
    <n v="31"/>
    <n v="0.78"/>
    <m/>
    <m/>
    <m/>
  </r>
  <r>
    <n v="50"/>
    <x v="15"/>
    <s v="LT725TRE"/>
    <s v="LA TIJERETA"/>
    <s v="C"/>
    <x v="1"/>
    <n v="15"/>
    <n v="30"/>
    <n v="0.8"/>
    <m/>
    <m/>
    <m/>
  </r>
  <r>
    <n v="50"/>
    <x v="16"/>
    <s v="DK69-62VT3P"/>
    <s v="DEKALB"/>
    <s v="S"/>
    <x v="0"/>
    <n v="23"/>
    <n v="10"/>
    <n v="0.50666666666666671"/>
    <n v="3"/>
    <m/>
    <m/>
  </r>
  <r>
    <n v="50"/>
    <x v="16"/>
    <s v="DK69-62VT3P"/>
    <s v="DEKALB"/>
    <s v="S"/>
    <x v="1"/>
    <n v="6"/>
    <n v="30"/>
    <n v="0.68"/>
    <m/>
    <m/>
    <m/>
  </r>
  <r>
    <n v="50"/>
    <x v="16"/>
    <s v="DK69-62VT3P"/>
    <s v="DEKALB"/>
    <s v="C"/>
    <x v="0"/>
    <n v="25"/>
    <n v="19"/>
    <n v="0.71333333333333337"/>
    <m/>
    <m/>
    <m/>
  </r>
  <r>
    <n v="50"/>
    <x v="16"/>
    <s v="DK69-62VT3P"/>
    <s v="DEKALB"/>
    <s v="C"/>
    <x v="1"/>
    <n v="20"/>
    <n v="25"/>
    <n v="0.76666666666666672"/>
    <m/>
    <m/>
    <m/>
  </r>
  <r>
    <n v="50"/>
    <x v="17"/>
    <s v="DK72-72VT3P#"/>
    <s v="DEKALB"/>
    <s v="S"/>
    <x v="0"/>
    <n v="7"/>
    <n v="35"/>
    <n v="0.79333333333333333"/>
    <n v="4"/>
    <s v="M"/>
    <m/>
  </r>
  <r>
    <n v="50"/>
    <x v="17"/>
    <s v="DK72-72VT3P#"/>
    <s v="DEKALB"/>
    <s v="S"/>
    <x v="1"/>
    <n v="8"/>
    <n v="39"/>
    <n v="0.88666666666666671"/>
    <m/>
    <m/>
    <m/>
  </r>
  <r>
    <n v="50"/>
    <x v="17"/>
    <s v="DK72-72VT3P#"/>
    <s v="DEKALB"/>
    <s v="C"/>
    <x v="0"/>
    <n v="17"/>
    <n v="31"/>
    <n v="0.84666666666666668"/>
    <m/>
    <m/>
    <m/>
  </r>
  <r>
    <n v="50"/>
    <x v="17"/>
    <s v="DK72-72VT3P#"/>
    <s v="DEKALB"/>
    <s v="C"/>
    <x v="1"/>
    <n v="11"/>
    <n v="34"/>
    <n v="0.82666666666666666"/>
    <m/>
    <m/>
    <m/>
  </r>
  <r>
    <n v="50"/>
    <x v="18"/>
    <s v="DK72-10RR2#"/>
    <s v="DEKALB"/>
    <s v="S"/>
    <x v="0"/>
    <n v="10"/>
    <n v="25"/>
    <n v="0.6333333333333333"/>
    <n v="3"/>
    <s v="B+"/>
    <s v="MRF+"/>
  </r>
  <r>
    <n v="50"/>
    <x v="18"/>
    <s v="DK72-10RR2#"/>
    <s v="DEKALB"/>
    <s v="S"/>
    <x v="1"/>
    <n v="8"/>
    <n v="36"/>
    <n v="0.82666666666666666"/>
    <m/>
    <m/>
    <s v="ROJO+"/>
  </r>
  <r>
    <n v="50"/>
    <x v="18"/>
    <s v="DK72-10RR2#"/>
    <s v="DEKALB"/>
    <s v="C"/>
    <x v="0"/>
    <n v="12"/>
    <n v="27"/>
    <n v="0.7"/>
    <m/>
    <m/>
    <m/>
  </r>
  <r>
    <n v="50"/>
    <x v="18"/>
    <s v="DK72-10RR2#"/>
    <s v="DEKALB"/>
    <s v="C"/>
    <x v="1"/>
    <n v="11"/>
    <n v="34"/>
    <n v="0.82666666666666666"/>
    <m/>
    <m/>
    <m/>
  </r>
  <r>
    <n v="50"/>
    <x v="19"/>
    <s v="DK72-10PRO4#"/>
    <s v="DEKALB"/>
    <s v="S"/>
    <x v="0"/>
    <n v="6"/>
    <n v="28"/>
    <n v="0.64"/>
    <n v="2"/>
    <s v="B"/>
    <s v="MRF+"/>
  </r>
  <r>
    <n v="50"/>
    <x v="19"/>
    <s v="DK72-10PRO4#"/>
    <s v="DEKALB"/>
    <s v="S"/>
    <x v="1"/>
    <n v="7"/>
    <n v="22"/>
    <n v="0.53333333333333333"/>
    <m/>
    <m/>
    <s v="ROJO"/>
  </r>
  <r>
    <n v="50"/>
    <x v="19"/>
    <s v="DK72-10PRO4#"/>
    <s v="DEKALB"/>
    <s v="C"/>
    <x v="0"/>
    <n v="8"/>
    <n v="35"/>
    <n v="0.80666666666666664"/>
    <m/>
    <m/>
    <m/>
  </r>
  <r>
    <n v="50"/>
    <x v="19"/>
    <s v="DK72-10PRO4#"/>
    <s v="DEKALB"/>
    <s v="C"/>
    <x v="1"/>
    <n v="18"/>
    <n v="26"/>
    <n v="0.76"/>
    <m/>
    <m/>
    <m/>
  </r>
  <r>
    <n v="50"/>
    <x v="20"/>
    <s v="DK72-20PRO4"/>
    <s v="DEKALB"/>
    <s v="S"/>
    <x v="0"/>
    <n v="5"/>
    <n v="35"/>
    <n v="0.76666666666666672"/>
    <n v="3"/>
    <s v="M+"/>
    <s v="MRF+"/>
  </r>
  <r>
    <n v="50"/>
    <x v="20"/>
    <s v="DK72-20PRO4"/>
    <s v="DEKALB"/>
    <s v="S"/>
    <x v="1"/>
    <n v="6"/>
    <n v="42"/>
    <n v="0.92"/>
    <m/>
    <m/>
    <m/>
  </r>
  <r>
    <n v="50"/>
    <x v="20"/>
    <s v="DK72-20PRO4"/>
    <s v="DEKALB"/>
    <s v="C"/>
    <x v="0"/>
    <n v="12"/>
    <n v="32"/>
    <n v="0.8"/>
    <m/>
    <m/>
    <m/>
  </r>
  <r>
    <n v="50"/>
    <x v="20"/>
    <s v="DK72-20PRO4"/>
    <s v="DEKALB"/>
    <s v="C"/>
    <x v="1"/>
    <n v="15"/>
    <n v="31"/>
    <n v="0.82"/>
    <m/>
    <m/>
    <m/>
  </r>
  <r>
    <n v="50"/>
    <x v="21"/>
    <s v="DK72-70TRE"/>
    <s v="DEKALB"/>
    <s v="S"/>
    <x v="0"/>
    <n v="4"/>
    <n v="44"/>
    <n v="0.93333333333333335"/>
    <n v="4"/>
    <s v="A+"/>
    <s v="AMARILLO"/>
  </r>
  <r>
    <n v="50"/>
    <x v="21"/>
    <s v="DK72-70TRE"/>
    <s v="DEKALB"/>
    <s v="S"/>
    <x v="1"/>
    <n v="3"/>
    <n v="41"/>
    <n v="0.86"/>
    <m/>
    <m/>
    <s v="MRF+"/>
  </r>
  <r>
    <n v="50"/>
    <x v="21"/>
    <s v="DK72-70TRE"/>
    <s v="DEKALB"/>
    <s v="C"/>
    <x v="0"/>
    <n v="6"/>
    <n v="40"/>
    <n v="0.88"/>
    <m/>
    <m/>
    <m/>
  </r>
  <r>
    <n v="50"/>
    <x v="21"/>
    <s v="DK72-70TRE"/>
    <s v="DEKALB"/>
    <s v="C"/>
    <x v="1"/>
    <n v="5"/>
    <n v="41"/>
    <n v="0.88666666666666671"/>
    <m/>
    <m/>
    <m/>
  </r>
  <r>
    <n v="50"/>
    <x v="22"/>
    <s v="DK72-08TRE"/>
    <s v="DEKALB"/>
    <s v="S"/>
    <x v="0"/>
    <n v="6"/>
    <n v="40"/>
    <n v="0.88"/>
    <n v="5"/>
    <s v="B+"/>
    <s v="MRF+"/>
  </r>
  <r>
    <n v="50"/>
    <x v="22"/>
    <s v="DK72-08TRE"/>
    <s v="DEKALB"/>
    <s v="S"/>
    <x v="1"/>
    <n v="5"/>
    <n v="39"/>
    <n v="0.84666666666666668"/>
    <m/>
    <m/>
    <s v="ROJO"/>
  </r>
  <r>
    <n v="50"/>
    <x v="22"/>
    <s v="DK72-08TRE"/>
    <s v="DEKALB"/>
    <s v="C"/>
    <x v="0"/>
    <n v="11"/>
    <n v="36"/>
    <n v="0.8666666666666667"/>
    <m/>
    <m/>
    <m/>
  </r>
  <r>
    <n v="50"/>
    <x v="22"/>
    <s v="DK72-08TRE"/>
    <s v="DEKALB"/>
    <s v="C"/>
    <x v="1"/>
    <n v="9"/>
    <n v="35"/>
    <n v="0.82"/>
    <m/>
    <m/>
    <m/>
  </r>
  <r>
    <n v="50"/>
    <x v="23"/>
    <s v="DK73-03TRE"/>
    <s v="DEKALB"/>
    <s v="S"/>
    <x v="0"/>
    <n v="8"/>
    <n v="31"/>
    <n v="0.72666666666666668"/>
    <n v="5"/>
    <s v="B+"/>
    <s v="AMARILLO"/>
  </r>
  <r>
    <n v="50"/>
    <x v="23"/>
    <s v="DK73-03TRE"/>
    <s v="DEKALB"/>
    <s v="S"/>
    <x v="1"/>
    <n v="6"/>
    <n v="41"/>
    <n v="0.9"/>
    <m/>
    <m/>
    <s v="MRF+"/>
  </r>
  <r>
    <n v="50"/>
    <x v="23"/>
    <s v="DK73-03TRE"/>
    <s v="DEKALB"/>
    <s v="C"/>
    <x v="0"/>
    <n v="16"/>
    <n v="28"/>
    <n v="0.77333333333333332"/>
    <m/>
    <m/>
    <m/>
  </r>
  <r>
    <n v="50"/>
    <x v="23"/>
    <s v="DK73-03TRE"/>
    <s v="DEKALB"/>
    <s v="C"/>
    <x v="1"/>
    <n v="12"/>
    <n v="32"/>
    <n v="0.8"/>
    <m/>
    <m/>
    <m/>
  </r>
  <r>
    <n v="50"/>
    <x v="24"/>
    <s v="DK72-72TRE"/>
    <s v="DEKALB"/>
    <s v="S"/>
    <x v="0"/>
    <n v="6"/>
    <n v="40"/>
    <n v="0.88"/>
    <n v="4"/>
    <s v="M"/>
    <s v="MRF"/>
  </r>
  <r>
    <n v="50"/>
    <x v="24"/>
    <s v="DK72-72TRE"/>
    <s v="DEKALB"/>
    <s v="S"/>
    <x v="1"/>
    <n v="6"/>
    <n v="46"/>
    <n v="1"/>
    <m/>
    <m/>
    <s v="ROJO"/>
  </r>
  <r>
    <n v="50"/>
    <x v="24"/>
    <s v="DK72-72TRE"/>
    <s v="DEKALB"/>
    <s v="C"/>
    <x v="0"/>
    <n v="7"/>
    <n v="38"/>
    <n v="0.85333333333333339"/>
    <m/>
    <m/>
    <m/>
  </r>
  <r>
    <n v="50"/>
    <x v="24"/>
    <s v="DK72-72TRE"/>
    <s v="DEKALB"/>
    <s v="C"/>
    <x v="1"/>
    <n v="6"/>
    <n v="43"/>
    <n v="0.94"/>
    <m/>
    <m/>
    <m/>
  </r>
  <r>
    <n v="50"/>
    <x v="25"/>
    <s v="DK74-47TRE"/>
    <s v="DEKALB"/>
    <s v="S"/>
    <x v="0"/>
    <n v="2"/>
    <n v="45"/>
    <n v="0.92666666666666664"/>
    <n v="4"/>
    <s v="M"/>
    <s v="MRF"/>
  </r>
  <r>
    <n v="50"/>
    <x v="25"/>
    <s v="DK74-47TRE"/>
    <s v="DEKALB"/>
    <s v="S"/>
    <x v="1"/>
    <n v="12"/>
    <n v="35"/>
    <n v="0.86"/>
    <m/>
    <m/>
    <s v="ROJO+"/>
  </r>
  <r>
    <n v="50"/>
    <x v="25"/>
    <s v="DK74-47TRE"/>
    <s v="DEKALB"/>
    <s v="C"/>
    <x v="0"/>
    <n v="5"/>
    <n v="42"/>
    <n v="0.90666666666666662"/>
    <m/>
    <m/>
    <m/>
  </r>
  <r>
    <n v="50"/>
    <x v="25"/>
    <s v="DK74-47TRE"/>
    <s v="DEKALB"/>
    <s v="C"/>
    <x v="1"/>
    <n v="17"/>
    <n v="27"/>
    <n v="0.7666666666666667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77441-65BD-4611-BF31-CF0C1D051C4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0" firstHeaderRow="0" firstDataRow="1" firstDataCol="1"/>
  <pivotFields count="12">
    <pivotField showAll="0"/>
    <pivotField axis="axisRow" showAll="0">
      <items count="27"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numFmtId="9" showAll="0"/>
    <pivotField showAll="0"/>
    <pivotField showAll="0"/>
    <pivotField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LDICM_SPIRKU" fld="6" subtotal="average" baseField="1" baseItem="0"/>
    <dataField name="Average of LDICS_SPIRKU" fld="7" subtotal="average" baseField="1" baseItem="0"/>
    <dataField name="Average of Indice de severidad" fld="8" subtotal="average" baseField="1" baseItem="0"/>
  </dataFields>
  <formats count="1">
    <format dxfId="3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042C-BFD8-430B-9753-39ACEF9C7545}">
  <dimension ref="A1:L141"/>
  <sheetViews>
    <sheetView tabSelected="1" workbookViewId="0">
      <selection activeCell="D1" sqref="D1"/>
    </sheetView>
  </sheetViews>
  <sheetFormatPr defaultColWidth="23" defaultRowHeight="15" x14ac:dyDescent="0.25"/>
  <cols>
    <col min="1" max="1" width="25.5703125" style="2" bestFit="1" customWidth="1"/>
    <col min="2" max="2" width="11" style="2" bestFit="1" customWidth="1"/>
    <col min="3" max="3" width="18.5703125" style="2" bestFit="1" customWidth="1"/>
    <col min="4" max="4" width="11.85546875" style="2" bestFit="1" customWidth="1"/>
    <col min="5" max="5" width="15.85546875" style="2" bestFit="1" customWidth="1"/>
    <col min="6" max="6" width="18.140625" style="2" bestFit="1" customWidth="1"/>
    <col min="7" max="7" width="18.5703125" style="2" bestFit="1" customWidth="1"/>
    <col min="8" max="8" width="17.85546875" style="2" bestFit="1" customWidth="1"/>
    <col min="9" max="9" width="23.140625" style="23" bestFit="1" customWidth="1"/>
    <col min="10" max="10" width="19" style="2" bestFit="1" customWidth="1"/>
    <col min="11" max="11" width="19.42578125" style="2" bestFit="1" customWidth="1"/>
    <col min="12" max="12" width="20.140625" style="2" bestFit="1" customWidth="1"/>
    <col min="13" max="16384" width="23" style="2"/>
  </cols>
  <sheetData>
    <row r="1" spans="1:12" s="1" customFormat="1" ht="30.75" thickBot="1" x14ac:dyDescent="0.3">
      <c r="A1" s="5" t="s">
        <v>7</v>
      </c>
      <c r="B1" s="5" t="s">
        <v>0</v>
      </c>
      <c r="C1" s="5" t="s">
        <v>40</v>
      </c>
      <c r="D1" s="5" t="s">
        <v>41</v>
      </c>
      <c r="E1" s="5" t="s">
        <v>21</v>
      </c>
      <c r="F1" s="5" t="s">
        <v>22</v>
      </c>
      <c r="G1" s="12" t="s">
        <v>1</v>
      </c>
      <c r="H1" s="12" t="s">
        <v>2</v>
      </c>
      <c r="I1" s="20" t="s">
        <v>27</v>
      </c>
      <c r="J1" s="5" t="s">
        <v>3</v>
      </c>
      <c r="K1" s="5" t="s">
        <v>4</v>
      </c>
      <c r="L1" s="5" t="s">
        <v>11</v>
      </c>
    </row>
    <row r="2" spans="1:12" x14ac:dyDescent="0.25">
      <c r="A2" s="8">
        <v>25</v>
      </c>
      <c r="B2" s="3">
        <v>26</v>
      </c>
      <c r="C2" s="3" t="str">
        <f>VLOOKUP(B2,'listado de hy'!A:C,2,0)</f>
        <v>MD2 - AX7039MQK2</v>
      </c>
      <c r="D2" s="3" t="str">
        <f>VLOOKUP(B2,'listado de hy'!A:C,3,0)</f>
        <v>BAYER</v>
      </c>
      <c r="E2" s="3" t="s">
        <v>5</v>
      </c>
      <c r="F2" s="3">
        <v>1</v>
      </c>
      <c r="G2" s="3">
        <v>14</v>
      </c>
      <c r="H2" s="3">
        <v>11</v>
      </c>
      <c r="I2" s="21">
        <f>((H2*3)+(G2*2))/(A2*3)</f>
        <v>0.81333333333333335</v>
      </c>
      <c r="J2" s="3">
        <v>6</v>
      </c>
      <c r="K2" s="3" t="s">
        <v>8</v>
      </c>
      <c r="L2" s="3"/>
    </row>
    <row r="3" spans="1:12" x14ac:dyDescent="0.25">
      <c r="A3" s="3">
        <v>25</v>
      </c>
      <c r="B3" s="3">
        <v>26</v>
      </c>
      <c r="C3" s="3" t="str">
        <f>VLOOKUP(B3,'listado de hy'!A:C,2,0)</f>
        <v>MD2 - AX7039MQK2</v>
      </c>
      <c r="D3" s="3" t="str">
        <f>VLOOKUP(B3,'listado de hy'!A:C,3,0)</f>
        <v>BAYER</v>
      </c>
      <c r="E3" s="3" t="s">
        <v>6</v>
      </c>
      <c r="F3" s="3">
        <v>1</v>
      </c>
      <c r="G3" s="3">
        <v>8</v>
      </c>
      <c r="H3" s="3">
        <v>12</v>
      </c>
      <c r="I3" s="21">
        <f>((H3*3)+(G3*2))/(A3*3)</f>
        <v>0.69333333333333336</v>
      </c>
      <c r="J3" s="3">
        <v>4</v>
      </c>
      <c r="K3" s="3"/>
      <c r="L3" s="3"/>
    </row>
    <row r="4" spans="1:12" x14ac:dyDescent="0.25">
      <c r="A4" s="3">
        <v>25</v>
      </c>
      <c r="B4" s="3">
        <v>26</v>
      </c>
      <c r="C4" s="3" t="str">
        <f>VLOOKUP(B4,'listado de hy'!A:C,2,0)</f>
        <v>MD2 - AX7039MQK2</v>
      </c>
      <c r="D4" s="3" t="str">
        <f>VLOOKUP(B4,'listado de hy'!A:C,3,0)</f>
        <v>BAYER</v>
      </c>
      <c r="E4" s="3" t="s">
        <v>6</v>
      </c>
      <c r="F4" s="3">
        <v>2</v>
      </c>
      <c r="G4" s="3">
        <v>12</v>
      </c>
      <c r="H4" s="3">
        <v>13</v>
      </c>
      <c r="I4" s="21">
        <f>((H4*3)+(G4*2))/(A4*3)</f>
        <v>0.84</v>
      </c>
      <c r="J4" s="3"/>
      <c r="K4" s="3"/>
      <c r="L4" s="3"/>
    </row>
    <row r="5" spans="1:12" x14ac:dyDescent="0.25">
      <c r="A5" s="3">
        <v>25</v>
      </c>
      <c r="B5" s="3">
        <v>26</v>
      </c>
      <c r="C5" s="3" t="str">
        <f>VLOOKUP(B5,'listado de hy'!A:C,2,0)</f>
        <v>MD2 - AX7039MQK2</v>
      </c>
      <c r="D5" s="3" t="str">
        <f>VLOOKUP(B5,'listado de hy'!A:C,3,0)</f>
        <v>BAYER</v>
      </c>
      <c r="E5" s="3" t="s">
        <v>5</v>
      </c>
      <c r="F5" s="3">
        <v>2</v>
      </c>
      <c r="G5" s="3">
        <v>0</v>
      </c>
      <c r="H5" s="3">
        <v>9</v>
      </c>
      <c r="I5" s="21">
        <f>((H5*3)+(G5*2))/(A5*3)</f>
        <v>0.36</v>
      </c>
      <c r="J5" s="3"/>
      <c r="K5" s="3"/>
      <c r="L5" s="3"/>
    </row>
    <row r="6" spans="1:12" x14ac:dyDescent="0.25">
      <c r="A6" s="3">
        <v>25</v>
      </c>
      <c r="B6" s="3">
        <v>26</v>
      </c>
      <c r="C6" s="3" t="str">
        <f>VLOOKUP(B6,'listado de hy'!A:C,2,0)</f>
        <v>MD2 - AX7039MQK2</v>
      </c>
      <c r="D6" s="3" t="str">
        <f>VLOOKUP(B6,'listado de hy'!A:C,3,0)</f>
        <v>BAYER</v>
      </c>
      <c r="E6" s="3" t="s">
        <v>6</v>
      </c>
      <c r="F6" s="3">
        <v>3</v>
      </c>
      <c r="G6" s="3">
        <v>0</v>
      </c>
      <c r="H6" s="3">
        <v>11</v>
      </c>
      <c r="I6" s="21">
        <f>((H6*3)+(G6*2))/(A6*3)</f>
        <v>0.44</v>
      </c>
      <c r="J6" s="3"/>
      <c r="K6" s="3"/>
      <c r="L6" s="3"/>
    </row>
    <row r="7" spans="1:12" ht="15.75" thickBot="1" x14ac:dyDescent="0.3">
      <c r="A7" s="4">
        <v>25</v>
      </c>
      <c r="B7" s="4">
        <v>26</v>
      </c>
      <c r="C7" s="4" t="str">
        <f>VLOOKUP(B7,'listado de hy'!A:C,2,0)</f>
        <v>MD2 - AX7039MQK2</v>
      </c>
      <c r="D7" s="4" t="str">
        <f>VLOOKUP(B7,'listado de hy'!A:C,3,0)</f>
        <v>BAYER</v>
      </c>
      <c r="E7" s="4" t="s">
        <v>5</v>
      </c>
      <c r="F7" s="4">
        <v>3</v>
      </c>
      <c r="G7" s="4">
        <v>0</v>
      </c>
      <c r="H7" s="4">
        <v>8</v>
      </c>
      <c r="I7" s="22">
        <f>((H7*3)+(G7*2))/(A7*3)</f>
        <v>0.32</v>
      </c>
      <c r="J7" s="4"/>
      <c r="K7" s="4"/>
      <c r="L7" s="4"/>
    </row>
    <row r="8" spans="1:12" x14ac:dyDescent="0.25">
      <c r="A8" s="8">
        <v>25</v>
      </c>
      <c r="B8" s="2">
        <v>25</v>
      </c>
      <c r="C8" s="2" t="str">
        <f>VLOOKUP(B8,'listado de hy'!A:C,2,0)</f>
        <v>MD1 - AX7370MQK1</v>
      </c>
      <c r="D8" s="2" t="str">
        <f>VLOOKUP(B8,'listado de hy'!A:C,3,0)</f>
        <v>BAYER</v>
      </c>
      <c r="E8" s="2" t="s">
        <v>5</v>
      </c>
      <c r="F8" s="2">
        <v>1</v>
      </c>
      <c r="G8" s="2">
        <v>4</v>
      </c>
      <c r="H8" s="2">
        <v>9</v>
      </c>
      <c r="I8" s="23">
        <f>((H8*3)+(G8*2))/(A8*3)</f>
        <v>0.46666666666666667</v>
      </c>
      <c r="J8" s="2">
        <v>4</v>
      </c>
      <c r="K8" s="2" t="s">
        <v>8</v>
      </c>
    </row>
    <row r="9" spans="1:12" x14ac:dyDescent="0.25">
      <c r="A9" s="3">
        <v>25</v>
      </c>
      <c r="B9" s="2">
        <v>25</v>
      </c>
      <c r="C9" s="2" t="str">
        <f>VLOOKUP(B9,'listado de hy'!A:C,2,0)</f>
        <v>MD1 - AX7370MQK1</v>
      </c>
      <c r="D9" s="2" t="str">
        <f>VLOOKUP(B9,'listado de hy'!A:C,3,0)</f>
        <v>BAYER</v>
      </c>
      <c r="E9" s="2" t="s">
        <v>6</v>
      </c>
      <c r="F9" s="2">
        <v>1</v>
      </c>
      <c r="G9" s="2">
        <v>3</v>
      </c>
      <c r="H9" s="2">
        <v>11</v>
      </c>
      <c r="I9" s="23">
        <f>((H9*3)+(G9*2))/(A9*3)</f>
        <v>0.52</v>
      </c>
      <c r="J9" s="2">
        <v>6</v>
      </c>
    </row>
    <row r="10" spans="1:12" x14ac:dyDescent="0.25">
      <c r="A10" s="3">
        <v>25</v>
      </c>
      <c r="B10" s="2">
        <v>25</v>
      </c>
      <c r="C10" s="2" t="str">
        <f>VLOOKUP(B10,'listado de hy'!A:C,2,0)</f>
        <v>MD1 - AX7370MQK1</v>
      </c>
      <c r="D10" s="2" t="str">
        <f>VLOOKUP(B10,'listado de hy'!A:C,3,0)</f>
        <v>BAYER</v>
      </c>
      <c r="E10" s="2" t="s">
        <v>5</v>
      </c>
      <c r="F10" s="2">
        <v>2</v>
      </c>
      <c r="G10" s="2">
        <v>2</v>
      </c>
      <c r="H10" s="2">
        <v>11</v>
      </c>
      <c r="I10" s="23">
        <f>((H10*3)+(G10*2))/(A10*3)</f>
        <v>0.49333333333333335</v>
      </c>
    </row>
    <row r="11" spans="1:12" x14ac:dyDescent="0.25">
      <c r="A11" s="3">
        <v>25</v>
      </c>
      <c r="B11" s="3">
        <v>25</v>
      </c>
      <c r="C11" s="3" t="str">
        <f>VLOOKUP(B11,'listado de hy'!A:C,2,0)</f>
        <v>MD1 - AX7370MQK1</v>
      </c>
      <c r="D11" s="3" t="str">
        <f>VLOOKUP(B11,'listado de hy'!A:C,3,0)</f>
        <v>BAYER</v>
      </c>
      <c r="E11" s="3" t="s">
        <v>6</v>
      </c>
      <c r="F11" s="3">
        <v>2</v>
      </c>
      <c r="G11" s="3">
        <v>6</v>
      </c>
      <c r="H11" s="3">
        <v>16</v>
      </c>
      <c r="I11" s="21">
        <f>((H11*3)+(G11*2))/(A11*3)</f>
        <v>0.8</v>
      </c>
      <c r="J11" s="3"/>
      <c r="K11" s="3"/>
      <c r="L11" s="3"/>
    </row>
    <row r="12" spans="1:12" x14ac:dyDescent="0.25">
      <c r="A12" s="3">
        <v>25</v>
      </c>
      <c r="B12" s="3">
        <v>25</v>
      </c>
      <c r="C12" s="3" t="str">
        <f>VLOOKUP(B12,'listado de hy'!A:C,2,0)</f>
        <v>MD1 - AX7370MQK1</v>
      </c>
      <c r="D12" s="3" t="str">
        <f>VLOOKUP(B12,'listado de hy'!A:C,3,0)</f>
        <v>BAYER</v>
      </c>
      <c r="E12" s="3" t="s">
        <v>5</v>
      </c>
      <c r="F12" s="3">
        <v>3</v>
      </c>
      <c r="G12" s="3">
        <v>11</v>
      </c>
      <c r="H12" s="3">
        <v>5</v>
      </c>
      <c r="I12" s="21">
        <f>((H12*3)+(G12*2))/(A12*3)</f>
        <v>0.49333333333333335</v>
      </c>
      <c r="J12" s="3"/>
      <c r="K12" s="3"/>
      <c r="L12" s="3"/>
    </row>
    <row r="13" spans="1:12" ht="15.75" thickBot="1" x14ac:dyDescent="0.3">
      <c r="A13" s="4">
        <v>25</v>
      </c>
      <c r="B13" s="4">
        <v>25</v>
      </c>
      <c r="C13" s="4" t="str">
        <f>VLOOKUP(B13,'listado de hy'!A:C,2,0)</f>
        <v>MD1 - AX7370MQK1</v>
      </c>
      <c r="D13" s="4" t="str">
        <f>VLOOKUP(B13,'listado de hy'!A:C,3,0)</f>
        <v>BAYER</v>
      </c>
      <c r="E13" s="4" t="s">
        <v>6</v>
      </c>
      <c r="F13" s="4">
        <v>3</v>
      </c>
      <c r="G13" s="4">
        <v>11</v>
      </c>
      <c r="H13" s="4">
        <v>15</v>
      </c>
      <c r="I13" s="22">
        <f>((H13*3)+(G13*2))/(A13*3)</f>
        <v>0.89333333333333331</v>
      </c>
      <c r="J13" s="4"/>
      <c r="K13" s="4"/>
      <c r="L13" s="4"/>
    </row>
    <row r="14" spans="1:12" x14ac:dyDescent="0.25">
      <c r="A14" s="8">
        <v>25</v>
      </c>
      <c r="B14" s="2">
        <v>24</v>
      </c>
      <c r="C14" s="2" t="str">
        <f>VLOOKUP(B14,'listado de hy'!A:C,2,0)</f>
        <v>BRV8380PWUE</v>
      </c>
      <c r="D14" s="2" t="str">
        <f>VLOOKUP(B14,'listado de hy'!A:C,3,0)</f>
        <v>BREVANT</v>
      </c>
      <c r="E14" s="2" t="s">
        <v>5</v>
      </c>
      <c r="F14" s="2">
        <v>1</v>
      </c>
      <c r="G14" s="2">
        <v>4</v>
      </c>
      <c r="H14" s="2">
        <v>18</v>
      </c>
      <c r="I14" s="23">
        <f>((H14*3)+(G14*2))/(A14*3)</f>
        <v>0.82666666666666666</v>
      </c>
      <c r="J14" s="2">
        <v>8</v>
      </c>
      <c r="K14" s="2" t="s">
        <v>9</v>
      </c>
      <c r="L14" s="2" t="s">
        <v>10</v>
      </c>
    </row>
    <row r="15" spans="1:12" x14ac:dyDescent="0.25">
      <c r="A15" s="3">
        <v>25</v>
      </c>
      <c r="B15" s="2">
        <v>24</v>
      </c>
      <c r="C15" s="2" t="str">
        <f>VLOOKUP(B15,'listado de hy'!A:C,2,0)</f>
        <v>BRV8380PWUE</v>
      </c>
      <c r="D15" s="2" t="str">
        <f>VLOOKUP(B15,'listado de hy'!A:C,3,0)</f>
        <v>BREVANT</v>
      </c>
      <c r="E15" s="2" t="s">
        <v>5</v>
      </c>
      <c r="F15" s="2">
        <v>2</v>
      </c>
      <c r="G15" s="2">
        <v>4</v>
      </c>
      <c r="H15" s="2">
        <v>16</v>
      </c>
      <c r="I15" s="23">
        <f>((H15*3)+(G15*2))/(A15*3)</f>
        <v>0.7466666666666667</v>
      </c>
      <c r="J15" s="2">
        <v>5</v>
      </c>
    </row>
    <row r="16" spans="1:12" x14ac:dyDescent="0.25">
      <c r="A16" s="3">
        <v>25</v>
      </c>
      <c r="B16" s="2">
        <v>24</v>
      </c>
      <c r="C16" s="2" t="str">
        <f>VLOOKUP(B16,'listado de hy'!A:C,2,0)</f>
        <v>BRV8380PWUE</v>
      </c>
      <c r="D16" s="2" t="str">
        <f>VLOOKUP(B16,'listado de hy'!A:C,3,0)</f>
        <v>BREVANT</v>
      </c>
      <c r="E16" s="2" t="s">
        <v>5</v>
      </c>
      <c r="F16" s="2">
        <v>3</v>
      </c>
      <c r="G16" s="2">
        <v>6</v>
      </c>
      <c r="H16" s="2">
        <v>12</v>
      </c>
      <c r="I16" s="23">
        <f>((H16*3)+(G16*2))/(A16*3)</f>
        <v>0.64</v>
      </c>
    </row>
    <row r="17" spans="1:12" x14ac:dyDescent="0.25">
      <c r="A17" s="3">
        <v>25</v>
      </c>
      <c r="B17" s="2">
        <v>24</v>
      </c>
      <c r="C17" s="2" t="str">
        <f>VLOOKUP(B17,'listado de hy'!A:C,2,0)</f>
        <v>BRV8380PWUE</v>
      </c>
      <c r="D17" s="2" t="str">
        <f>VLOOKUP(B17,'listado de hy'!A:C,3,0)</f>
        <v>BREVANT</v>
      </c>
      <c r="E17" s="2" t="s">
        <v>5</v>
      </c>
      <c r="F17" s="2">
        <v>4</v>
      </c>
      <c r="G17" s="2">
        <v>3</v>
      </c>
      <c r="H17" s="2">
        <v>10</v>
      </c>
      <c r="I17" s="23">
        <f>((H17*3)+(G17*2))/(A17*3)</f>
        <v>0.48</v>
      </c>
    </row>
    <row r="18" spans="1:12" x14ac:dyDescent="0.25">
      <c r="A18" s="3">
        <v>25</v>
      </c>
      <c r="B18" s="2">
        <v>24</v>
      </c>
      <c r="C18" s="2" t="str">
        <f>VLOOKUP(B18,'listado de hy'!A:C,2,0)</f>
        <v>BRV8380PWUE</v>
      </c>
      <c r="D18" s="2" t="str">
        <f>VLOOKUP(B18,'listado de hy'!A:C,3,0)</f>
        <v>BREVANT</v>
      </c>
      <c r="E18" s="2" t="s">
        <v>6</v>
      </c>
      <c r="F18" s="2">
        <v>1</v>
      </c>
      <c r="G18" s="2">
        <v>10</v>
      </c>
      <c r="H18" s="2">
        <v>7</v>
      </c>
      <c r="I18" s="23">
        <f>((H18*3)+(G18*2))/(A18*3)</f>
        <v>0.54666666666666663</v>
      </c>
    </row>
    <row r="19" spans="1:12" x14ac:dyDescent="0.25">
      <c r="A19" s="3">
        <v>25</v>
      </c>
      <c r="B19" s="2">
        <v>24</v>
      </c>
      <c r="C19" s="2" t="str">
        <f>VLOOKUP(B19,'listado de hy'!A:C,2,0)</f>
        <v>BRV8380PWUE</v>
      </c>
      <c r="D19" s="2" t="str">
        <f>VLOOKUP(B19,'listado de hy'!A:C,3,0)</f>
        <v>BREVANT</v>
      </c>
      <c r="E19" s="2" t="s">
        <v>6</v>
      </c>
      <c r="F19" s="2">
        <v>2</v>
      </c>
      <c r="G19" s="2">
        <v>11</v>
      </c>
      <c r="H19" s="2">
        <v>11</v>
      </c>
      <c r="I19" s="23">
        <f>((H19*3)+(G19*2))/(A19*3)</f>
        <v>0.73333333333333328</v>
      </c>
    </row>
    <row r="20" spans="1:12" x14ac:dyDescent="0.25">
      <c r="A20" s="3">
        <v>25</v>
      </c>
      <c r="B20" s="2">
        <v>24</v>
      </c>
      <c r="C20" s="2" t="str">
        <f>VLOOKUP(B20,'listado de hy'!A:C,2,0)</f>
        <v>BRV8380PWUE</v>
      </c>
      <c r="D20" s="2" t="str">
        <f>VLOOKUP(B20,'listado de hy'!A:C,3,0)</f>
        <v>BREVANT</v>
      </c>
      <c r="E20" s="2" t="s">
        <v>6</v>
      </c>
      <c r="F20" s="2">
        <v>3</v>
      </c>
      <c r="G20" s="2">
        <v>13</v>
      </c>
      <c r="H20" s="2">
        <v>6</v>
      </c>
      <c r="I20" s="23">
        <f>((H20*3)+(G20*2))/(A20*3)</f>
        <v>0.58666666666666667</v>
      </c>
    </row>
    <row r="21" spans="1:12" ht="15.75" thickBot="1" x14ac:dyDescent="0.3">
      <c r="A21" s="4">
        <v>25</v>
      </c>
      <c r="B21" s="4">
        <v>24</v>
      </c>
      <c r="C21" s="4" t="str">
        <f>VLOOKUP(B21,'listado de hy'!A:C,2,0)</f>
        <v>BRV8380PWUE</v>
      </c>
      <c r="D21" s="4" t="str">
        <f>VLOOKUP(B21,'listado de hy'!A:C,3,0)</f>
        <v>BREVANT</v>
      </c>
      <c r="E21" s="4" t="s">
        <v>6</v>
      </c>
      <c r="F21" s="4">
        <v>4</v>
      </c>
      <c r="G21" s="4">
        <v>10</v>
      </c>
      <c r="H21" s="4">
        <v>12</v>
      </c>
      <c r="I21" s="22">
        <f>((H21*3)+(G21*2))/(A21*3)</f>
        <v>0.7466666666666667</v>
      </c>
      <c r="J21" s="4"/>
      <c r="K21" s="4"/>
      <c r="L21" s="4"/>
    </row>
    <row r="22" spans="1:12" x14ac:dyDescent="0.25">
      <c r="A22" s="8">
        <v>25</v>
      </c>
      <c r="B22" s="2">
        <v>23</v>
      </c>
      <c r="C22" s="2" t="str">
        <f>VLOOKUP(B22,'listado de hy'!A:C,2,0)</f>
        <v>NK842VIP3</v>
      </c>
      <c r="D22" s="2" t="str">
        <f>VLOOKUP(B22,'listado de hy'!A:C,3,0)</f>
        <v>SYNGENTA</v>
      </c>
      <c r="E22" s="2" t="s">
        <v>5</v>
      </c>
      <c r="F22" s="2">
        <v>1</v>
      </c>
      <c r="G22" s="2">
        <v>8</v>
      </c>
      <c r="H22" s="2">
        <v>10</v>
      </c>
      <c r="I22" s="23">
        <f>((H22*3)+(G22*2))/(A22*3)</f>
        <v>0.61333333333333329</v>
      </c>
      <c r="J22" s="2">
        <v>3</v>
      </c>
      <c r="K22" s="2" t="s">
        <v>14</v>
      </c>
      <c r="L22" s="2" t="s">
        <v>12</v>
      </c>
    </row>
    <row r="23" spans="1:12" x14ac:dyDescent="0.25">
      <c r="A23" s="3">
        <v>25</v>
      </c>
      <c r="B23" s="2">
        <v>23</v>
      </c>
      <c r="C23" s="2" t="str">
        <f>VLOOKUP(B23,'listado de hy'!A:C,2,0)</f>
        <v>NK842VIP3</v>
      </c>
      <c r="D23" s="2" t="str">
        <f>VLOOKUP(B23,'listado de hy'!A:C,3,0)</f>
        <v>SYNGENTA</v>
      </c>
      <c r="E23" s="2" t="s">
        <v>5</v>
      </c>
      <c r="F23" s="2">
        <v>2</v>
      </c>
      <c r="G23" s="2">
        <v>8</v>
      </c>
      <c r="H23" s="2">
        <v>12</v>
      </c>
      <c r="I23" s="23">
        <f>((H23*3)+(G23*2))/(A23*3)</f>
        <v>0.69333333333333336</v>
      </c>
      <c r="J23" s="2">
        <v>3</v>
      </c>
      <c r="L23" s="2" t="s">
        <v>13</v>
      </c>
    </row>
    <row r="24" spans="1:12" x14ac:dyDescent="0.25">
      <c r="A24" s="3">
        <v>25</v>
      </c>
      <c r="B24" s="2">
        <v>23</v>
      </c>
      <c r="C24" s="2" t="str">
        <f>VLOOKUP(B24,'listado de hy'!A:C,2,0)</f>
        <v>NK842VIP3</v>
      </c>
      <c r="D24" s="2" t="str">
        <f>VLOOKUP(B24,'listado de hy'!A:C,3,0)</f>
        <v>SYNGENTA</v>
      </c>
      <c r="E24" s="2" t="s">
        <v>5</v>
      </c>
      <c r="F24" s="2">
        <v>3</v>
      </c>
      <c r="G24" s="2">
        <v>5</v>
      </c>
      <c r="H24" s="2">
        <v>12</v>
      </c>
      <c r="I24" s="23">
        <f>((H24*3)+(G24*2))/(A24*3)</f>
        <v>0.61333333333333329</v>
      </c>
    </row>
    <row r="25" spans="1:12" x14ac:dyDescent="0.25">
      <c r="A25" s="3">
        <v>25</v>
      </c>
      <c r="B25" s="2">
        <v>23</v>
      </c>
      <c r="C25" s="2" t="str">
        <f>VLOOKUP(B25,'listado de hy'!A:C,2,0)</f>
        <v>NK842VIP3</v>
      </c>
      <c r="D25" s="2" t="str">
        <f>VLOOKUP(B25,'listado de hy'!A:C,3,0)</f>
        <v>SYNGENTA</v>
      </c>
      <c r="E25" s="2" t="s">
        <v>5</v>
      </c>
      <c r="F25" s="2">
        <v>4</v>
      </c>
      <c r="G25" s="2">
        <v>10</v>
      </c>
      <c r="H25" s="2">
        <v>5</v>
      </c>
      <c r="I25" s="23">
        <f>((H25*3)+(G25*2))/(A25*3)</f>
        <v>0.46666666666666667</v>
      </c>
    </row>
    <row r="26" spans="1:12" x14ac:dyDescent="0.25">
      <c r="A26" s="3">
        <v>25</v>
      </c>
      <c r="B26" s="2">
        <v>23</v>
      </c>
      <c r="C26" s="2" t="str">
        <f>VLOOKUP(B26,'listado de hy'!A:C,2,0)</f>
        <v>NK842VIP3</v>
      </c>
      <c r="D26" s="2" t="str">
        <f>VLOOKUP(B26,'listado de hy'!A:C,3,0)</f>
        <v>SYNGENTA</v>
      </c>
      <c r="E26" s="2" t="s">
        <v>6</v>
      </c>
      <c r="F26" s="2">
        <v>1</v>
      </c>
      <c r="G26" s="2">
        <v>1</v>
      </c>
      <c r="H26" s="2">
        <v>7</v>
      </c>
      <c r="I26" s="23">
        <f>((H26*3)+(G26*2))/(A26*3)</f>
        <v>0.30666666666666664</v>
      </c>
    </row>
    <row r="27" spans="1:12" x14ac:dyDescent="0.25">
      <c r="A27" s="3">
        <v>25</v>
      </c>
      <c r="B27" s="2">
        <v>23</v>
      </c>
      <c r="C27" s="2" t="str">
        <f>VLOOKUP(B27,'listado de hy'!A:C,2,0)</f>
        <v>NK842VIP3</v>
      </c>
      <c r="D27" s="2" t="str">
        <f>VLOOKUP(B27,'listado de hy'!A:C,3,0)</f>
        <v>SYNGENTA</v>
      </c>
      <c r="E27" s="2" t="s">
        <v>6</v>
      </c>
      <c r="F27" s="2">
        <v>2</v>
      </c>
      <c r="G27" s="2">
        <v>10</v>
      </c>
      <c r="H27" s="2">
        <v>6</v>
      </c>
      <c r="I27" s="23">
        <f>((H27*3)+(G27*2))/(A27*3)</f>
        <v>0.50666666666666671</v>
      </c>
    </row>
    <row r="28" spans="1:12" x14ac:dyDescent="0.25">
      <c r="A28" s="3">
        <v>25</v>
      </c>
      <c r="B28" s="2">
        <v>23</v>
      </c>
      <c r="C28" s="2" t="str">
        <f>VLOOKUP(B28,'listado de hy'!A:C,2,0)</f>
        <v>NK842VIP3</v>
      </c>
      <c r="D28" s="2" t="str">
        <f>VLOOKUP(B28,'listado de hy'!A:C,3,0)</f>
        <v>SYNGENTA</v>
      </c>
      <c r="E28" s="2" t="s">
        <v>6</v>
      </c>
      <c r="F28" s="2">
        <v>3</v>
      </c>
      <c r="G28" s="2">
        <v>7</v>
      </c>
      <c r="H28" s="2">
        <v>10</v>
      </c>
      <c r="I28" s="23">
        <f>((H28*3)+(G28*2))/(A28*3)</f>
        <v>0.58666666666666667</v>
      </c>
    </row>
    <row r="29" spans="1:12" ht="15.75" thickBot="1" x14ac:dyDescent="0.3">
      <c r="A29" s="4">
        <v>25</v>
      </c>
      <c r="B29" s="4">
        <v>23</v>
      </c>
      <c r="C29" s="4" t="str">
        <f>VLOOKUP(B29,'listado de hy'!A:C,2,0)</f>
        <v>NK842VIP3</v>
      </c>
      <c r="D29" s="4" t="str">
        <f>VLOOKUP(B29,'listado de hy'!A:C,3,0)</f>
        <v>SYNGENTA</v>
      </c>
      <c r="E29" s="4" t="s">
        <v>6</v>
      </c>
      <c r="F29" s="4">
        <v>4</v>
      </c>
      <c r="G29" s="4">
        <v>7</v>
      </c>
      <c r="H29" s="4">
        <v>9</v>
      </c>
      <c r="I29" s="22">
        <f>((H29*3)+(G29*2))/(A29*3)</f>
        <v>0.54666666666666663</v>
      </c>
      <c r="J29" s="4"/>
      <c r="K29" s="4"/>
      <c r="L29" s="4"/>
    </row>
    <row r="30" spans="1:12" x14ac:dyDescent="0.25">
      <c r="A30" s="8">
        <v>25</v>
      </c>
      <c r="B30" s="2">
        <v>22</v>
      </c>
      <c r="C30" s="2" t="str">
        <f>VLOOKUP(B30,'listado de hy'!A:C,2,0)</f>
        <v>AX7761VT3P</v>
      </c>
      <c r="D30" s="2" t="str">
        <f>VLOOKUP(B30,'listado de hy'!A:C,3,0)</f>
        <v>NIDERA</v>
      </c>
      <c r="E30" s="2" t="s">
        <v>5</v>
      </c>
      <c r="F30" s="2">
        <v>1</v>
      </c>
      <c r="G30" s="2">
        <v>6</v>
      </c>
      <c r="H30" s="2">
        <v>14</v>
      </c>
      <c r="I30" s="23">
        <f>((H30*3)+(G30*2))/(A30*3)</f>
        <v>0.72</v>
      </c>
      <c r="J30" s="2">
        <v>2</v>
      </c>
      <c r="K30" s="2" t="s">
        <v>15</v>
      </c>
      <c r="L30" s="2" t="s">
        <v>13</v>
      </c>
    </row>
    <row r="31" spans="1:12" x14ac:dyDescent="0.25">
      <c r="A31" s="3">
        <v>25</v>
      </c>
      <c r="B31" s="2">
        <v>22</v>
      </c>
      <c r="C31" s="2" t="str">
        <f>VLOOKUP(B31,'listado de hy'!A:C,2,0)</f>
        <v>AX7761VT3P</v>
      </c>
      <c r="D31" s="2" t="str">
        <f>VLOOKUP(B31,'listado de hy'!A:C,3,0)</f>
        <v>NIDERA</v>
      </c>
      <c r="E31" s="2" t="s">
        <v>5</v>
      </c>
      <c r="F31" s="2">
        <v>2</v>
      </c>
      <c r="G31" s="2">
        <v>6</v>
      </c>
      <c r="H31" s="2">
        <v>10</v>
      </c>
      <c r="I31" s="23">
        <f>((H31*3)+(G31*2))/(A31*3)</f>
        <v>0.56000000000000005</v>
      </c>
      <c r="J31" s="2">
        <v>4</v>
      </c>
      <c r="L31" s="2" t="s">
        <v>10</v>
      </c>
    </row>
    <row r="32" spans="1:12" x14ac:dyDescent="0.25">
      <c r="A32" s="3">
        <v>25</v>
      </c>
      <c r="B32" s="2">
        <v>22</v>
      </c>
      <c r="C32" s="2" t="str">
        <f>VLOOKUP(B32,'listado de hy'!A:C,2,0)</f>
        <v>AX7761VT3P</v>
      </c>
      <c r="D32" s="2" t="str">
        <f>VLOOKUP(B32,'listado de hy'!A:C,3,0)</f>
        <v>NIDERA</v>
      </c>
      <c r="E32" s="2" t="s">
        <v>5</v>
      </c>
      <c r="F32" s="2">
        <v>3</v>
      </c>
      <c r="G32" s="2">
        <v>4</v>
      </c>
      <c r="H32" s="2">
        <v>17</v>
      </c>
      <c r="I32" s="23">
        <f>((H32*3)+(G32*2))/(A32*3)</f>
        <v>0.78666666666666663</v>
      </c>
    </row>
    <row r="33" spans="1:12" x14ac:dyDescent="0.25">
      <c r="A33" s="3">
        <v>25</v>
      </c>
      <c r="B33" s="2">
        <v>22</v>
      </c>
      <c r="C33" s="2" t="str">
        <f>VLOOKUP(B33,'listado de hy'!A:C,2,0)</f>
        <v>AX7761VT3P</v>
      </c>
      <c r="D33" s="2" t="str">
        <f>VLOOKUP(B33,'listado de hy'!A:C,3,0)</f>
        <v>NIDERA</v>
      </c>
      <c r="E33" s="2" t="s">
        <v>5</v>
      </c>
      <c r="F33" s="2">
        <v>4</v>
      </c>
      <c r="G33" s="2">
        <v>3</v>
      </c>
      <c r="H33" s="2">
        <v>14</v>
      </c>
      <c r="I33" s="23">
        <f>((H33*3)+(G33*2))/(A33*3)</f>
        <v>0.64</v>
      </c>
    </row>
    <row r="34" spans="1:12" x14ac:dyDescent="0.25">
      <c r="A34" s="3">
        <v>25</v>
      </c>
      <c r="B34" s="2">
        <v>22</v>
      </c>
      <c r="C34" s="2" t="str">
        <f>VLOOKUP(B34,'listado de hy'!A:C,2,0)</f>
        <v>AX7761VT3P</v>
      </c>
      <c r="D34" s="2" t="str">
        <f>VLOOKUP(B34,'listado de hy'!A:C,3,0)</f>
        <v>NIDERA</v>
      </c>
      <c r="E34" s="2" t="s">
        <v>6</v>
      </c>
      <c r="F34" s="2">
        <v>1</v>
      </c>
      <c r="G34" s="2">
        <v>7</v>
      </c>
      <c r="H34" s="2">
        <v>15</v>
      </c>
      <c r="I34" s="23">
        <f>((H34*3)+(G34*2))/(A34*3)</f>
        <v>0.78666666666666663</v>
      </c>
    </row>
    <row r="35" spans="1:12" x14ac:dyDescent="0.25">
      <c r="A35" s="3">
        <v>25</v>
      </c>
      <c r="B35" s="2">
        <v>22</v>
      </c>
      <c r="C35" s="2" t="str">
        <f>VLOOKUP(B35,'listado de hy'!A:C,2,0)</f>
        <v>AX7761VT3P</v>
      </c>
      <c r="D35" s="2" t="str">
        <f>VLOOKUP(B35,'listado de hy'!A:C,3,0)</f>
        <v>NIDERA</v>
      </c>
      <c r="E35" s="2" t="s">
        <v>6</v>
      </c>
      <c r="F35" s="2">
        <v>2</v>
      </c>
      <c r="G35" s="2">
        <v>5</v>
      </c>
      <c r="H35" s="2">
        <v>17</v>
      </c>
      <c r="I35" s="23">
        <f>((H35*3)+(G35*2))/(A35*3)</f>
        <v>0.81333333333333335</v>
      </c>
    </row>
    <row r="36" spans="1:12" x14ac:dyDescent="0.25">
      <c r="A36" s="3">
        <v>25</v>
      </c>
      <c r="B36" s="2">
        <v>22</v>
      </c>
      <c r="C36" s="2" t="str">
        <f>VLOOKUP(B36,'listado de hy'!A:C,2,0)</f>
        <v>AX7761VT3P</v>
      </c>
      <c r="D36" s="2" t="str">
        <f>VLOOKUP(B36,'listado de hy'!A:C,3,0)</f>
        <v>NIDERA</v>
      </c>
      <c r="E36" s="2" t="s">
        <v>6</v>
      </c>
      <c r="F36" s="2">
        <v>3</v>
      </c>
      <c r="G36" s="2">
        <v>5</v>
      </c>
      <c r="H36" s="2">
        <v>19</v>
      </c>
      <c r="I36" s="23">
        <f>((H36*3)+(G36*2))/(A36*3)</f>
        <v>0.89333333333333331</v>
      </c>
    </row>
    <row r="37" spans="1:12" ht="15.75" thickBot="1" x14ac:dyDescent="0.3">
      <c r="A37" s="4">
        <v>25</v>
      </c>
      <c r="B37" s="4">
        <v>22</v>
      </c>
      <c r="C37" s="4" t="str">
        <f>VLOOKUP(B37,'listado de hy'!A:C,2,0)</f>
        <v>AX7761VT3P</v>
      </c>
      <c r="D37" s="4" t="str">
        <f>VLOOKUP(B37,'listado de hy'!A:C,3,0)</f>
        <v>NIDERA</v>
      </c>
      <c r="E37" s="4" t="s">
        <v>6</v>
      </c>
      <c r="F37" s="4">
        <v>4</v>
      </c>
      <c r="G37" s="6">
        <v>5</v>
      </c>
      <c r="H37" s="6">
        <v>15</v>
      </c>
      <c r="I37" s="24">
        <f>((H37*3)+(G37*2))/(A37*3)</f>
        <v>0.73333333333333328</v>
      </c>
      <c r="J37" s="4"/>
      <c r="K37" s="4"/>
      <c r="L37" s="4"/>
    </row>
    <row r="38" spans="1:12" x14ac:dyDescent="0.25">
      <c r="A38" s="8">
        <v>25</v>
      </c>
      <c r="B38" s="2">
        <v>21</v>
      </c>
      <c r="C38" s="2" t="str">
        <f>VLOOKUP(B38,'listado de hy'!A:C,2,0)</f>
        <v>NS7921VIP3CL</v>
      </c>
      <c r="D38" s="2" t="str">
        <f>VLOOKUP(B38,'listado de hy'!A:C,3,0)</f>
        <v>NIDERA</v>
      </c>
      <c r="E38" s="2" t="s">
        <v>5</v>
      </c>
      <c r="F38" s="2">
        <v>1</v>
      </c>
      <c r="G38" s="2">
        <v>2</v>
      </c>
      <c r="H38" s="2">
        <v>23</v>
      </c>
      <c r="I38" s="23">
        <f>((H38*3)+(G38*2))/(A38*3)</f>
        <v>0.97333333333333338</v>
      </c>
      <c r="J38" s="2">
        <v>7</v>
      </c>
      <c r="K38" s="2" t="s">
        <v>15</v>
      </c>
      <c r="L38" s="2" t="s">
        <v>13</v>
      </c>
    </row>
    <row r="39" spans="1:12" x14ac:dyDescent="0.25">
      <c r="A39" s="3">
        <v>25</v>
      </c>
      <c r="B39" s="2">
        <v>21</v>
      </c>
      <c r="C39" s="2" t="str">
        <f>VLOOKUP(B39,'listado de hy'!A:C,2,0)</f>
        <v>NS7921VIP3CL</v>
      </c>
      <c r="D39" s="2" t="str">
        <f>VLOOKUP(B39,'listado de hy'!A:C,3,0)</f>
        <v>NIDERA</v>
      </c>
      <c r="E39" s="2" t="s">
        <v>5</v>
      </c>
      <c r="F39" s="2">
        <v>2</v>
      </c>
      <c r="G39" s="2">
        <v>5</v>
      </c>
      <c r="H39" s="2">
        <v>19</v>
      </c>
      <c r="I39" s="23">
        <f>((H39*3)+(G39*2))/(A39*3)</f>
        <v>0.89333333333333331</v>
      </c>
      <c r="J39" s="2">
        <v>7</v>
      </c>
      <c r="K39" s="2" t="s">
        <v>15</v>
      </c>
      <c r="L39" s="2" t="s">
        <v>10</v>
      </c>
    </row>
    <row r="40" spans="1:12" x14ac:dyDescent="0.25">
      <c r="A40" s="3">
        <v>25</v>
      </c>
      <c r="B40" s="2">
        <v>21</v>
      </c>
      <c r="C40" s="2" t="str">
        <f>VLOOKUP(B40,'listado de hy'!A:C,2,0)</f>
        <v>NS7921VIP3CL</v>
      </c>
      <c r="D40" s="2" t="str">
        <f>VLOOKUP(B40,'listado de hy'!A:C,3,0)</f>
        <v>NIDERA</v>
      </c>
      <c r="E40" s="2" t="s">
        <v>5</v>
      </c>
      <c r="F40" s="2">
        <v>3</v>
      </c>
      <c r="G40" s="2">
        <v>6</v>
      </c>
      <c r="H40" s="2">
        <v>16</v>
      </c>
      <c r="I40" s="23">
        <f>((H40*3)+(G40*2))/(A40*3)</f>
        <v>0.8</v>
      </c>
    </row>
    <row r="41" spans="1:12" x14ac:dyDescent="0.25">
      <c r="A41" s="3">
        <v>25</v>
      </c>
      <c r="B41" s="2">
        <v>21</v>
      </c>
      <c r="C41" s="2" t="str">
        <f>VLOOKUP(B41,'listado de hy'!A:C,2,0)</f>
        <v>NS7921VIP3CL</v>
      </c>
      <c r="D41" s="2" t="str">
        <f>VLOOKUP(B41,'listado de hy'!A:C,3,0)</f>
        <v>NIDERA</v>
      </c>
      <c r="E41" s="2" t="s">
        <v>5</v>
      </c>
      <c r="F41" s="2">
        <v>4</v>
      </c>
      <c r="G41" s="2">
        <v>8</v>
      </c>
      <c r="H41" s="2">
        <v>16</v>
      </c>
      <c r="I41" s="23">
        <f>((H41*3)+(G41*2))/(A41*3)</f>
        <v>0.85333333333333339</v>
      </c>
    </row>
    <row r="42" spans="1:12" x14ac:dyDescent="0.25">
      <c r="A42" s="3">
        <v>25</v>
      </c>
      <c r="B42" s="2">
        <v>21</v>
      </c>
      <c r="C42" s="2" t="str">
        <f>VLOOKUP(B42,'listado de hy'!A:C,2,0)</f>
        <v>NS7921VIP3CL</v>
      </c>
      <c r="D42" s="2" t="str">
        <f>VLOOKUP(B42,'listado de hy'!A:C,3,0)</f>
        <v>NIDERA</v>
      </c>
      <c r="E42" s="2" t="s">
        <v>6</v>
      </c>
      <c r="F42" s="2">
        <v>1</v>
      </c>
      <c r="G42" s="2">
        <v>11</v>
      </c>
      <c r="H42" s="2">
        <v>14</v>
      </c>
      <c r="I42" s="23">
        <f>((H42*3)+(G42*2))/(A42*3)</f>
        <v>0.85333333333333339</v>
      </c>
    </row>
    <row r="43" spans="1:12" x14ac:dyDescent="0.25">
      <c r="A43" s="3">
        <v>25</v>
      </c>
      <c r="B43" s="2">
        <v>21</v>
      </c>
      <c r="C43" s="2" t="str">
        <f>VLOOKUP(B43,'listado de hy'!A:C,2,0)</f>
        <v>NS7921VIP3CL</v>
      </c>
      <c r="D43" s="2" t="str">
        <f>VLOOKUP(B43,'listado de hy'!A:C,3,0)</f>
        <v>NIDERA</v>
      </c>
      <c r="E43" s="2" t="s">
        <v>6</v>
      </c>
      <c r="F43" s="2">
        <v>2</v>
      </c>
      <c r="G43" s="2">
        <v>9</v>
      </c>
      <c r="H43" s="2">
        <v>15</v>
      </c>
      <c r="I43" s="23">
        <f>((H43*3)+(G43*2))/(A43*3)</f>
        <v>0.84</v>
      </c>
    </row>
    <row r="44" spans="1:12" x14ac:dyDescent="0.25">
      <c r="A44" s="3">
        <v>25</v>
      </c>
      <c r="B44" s="2">
        <v>21</v>
      </c>
      <c r="C44" s="2" t="str">
        <f>VLOOKUP(B44,'listado de hy'!A:C,2,0)</f>
        <v>NS7921VIP3CL</v>
      </c>
      <c r="D44" s="2" t="str">
        <f>VLOOKUP(B44,'listado de hy'!A:C,3,0)</f>
        <v>NIDERA</v>
      </c>
      <c r="E44" s="2" t="s">
        <v>6</v>
      </c>
      <c r="F44" s="2">
        <v>3</v>
      </c>
      <c r="G44" s="2">
        <v>8</v>
      </c>
      <c r="H44" s="2">
        <v>12</v>
      </c>
      <c r="I44" s="23">
        <f>((H44*3)+(G44*2))/(A44*3)</f>
        <v>0.69333333333333336</v>
      </c>
    </row>
    <row r="45" spans="1:12" ht="15.75" thickBot="1" x14ac:dyDescent="0.3">
      <c r="A45" s="4">
        <v>25</v>
      </c>
      <c r="B45" s="4">
        <v>21</v>
      </c>
      <c r="C45" s="4" t="str">
        <f>VLOOKUP(B45,'listado de hy'!A:C,2,0)</f>
        <v>NS7921VIP3CL</v>
      </c>
      <c r="D45" s="4" t="str">
        <f>VLOOKUP(B45,'listado de hy'!A:C,3,0)</f>
        <v>NIDERA</v>
      </c>
      <c r="E45" s="4" t="s">
        <v>6</v>
      </c>
      <c r="F45" s="4">
        <v>4</v>
      </c>
      <c r="G45" s="4">
        <v>10</v>
      </c>
      <c r="H45" s="4">
        <v>12</v>
      </c>
      <c r="I45" s="22">
        <f>((H45*3)+(G45*2))/(A45*3)</f>
        <v>0.7466666666666667</v>
      </c>
      <c r="J45" s="4"/>
      <c r="K45" s="4"/>
      <c r="L45" s="4"/>
    </row>
    <row r="46" spans="1:12" x14ac:dyDescent="0.25">
      <c r="A46" s="8">
        <v>25</v>
      </c>
      <c r="B46" s="2">
        <v>20</v>
      </c>
      <c r="C46" s="2" t="str">
        <f>VLOOKUP(B46,'listado de hy'!A:C,2,0)</f>
        <v>NEXT22.6PWUE</v>
      </c>
      <c r="D46" s="2" t="str">
        <f>VLOOKUP(B46,'listado de hy'!A:C,3,0)</f>
        <v>BREVANT</v>
      </c>
      <c r="E46" s="2" t="s">
        <v>5</v>
      </c>
      <c r="F46" s="2">
        <v>1</v>
      </c>
      <c r="G46" s="2">
        <v>3</v>
      </c>
      <c r="H46" s="2">
        <v>20</v>
      </c>
      <c r="I46" s="23">
        <f>((H46*3)+(G46*2))/(A46*3)</f>
        <v>0.88</v>
      </c>
      <c r="J46" s="2">
        <v>8</v>
      </c>
      <c r="K46" s="2" t="s">
        <v>14</v>
      </c>
      <c r="L46" s="2" t="s">
        <v>12</v>
      </c>
    </row>
    <row r="47" spans="1:12" x14ac:dyDescent="0.25">
      <c r="A47" s="3">
        <v>25</v>
      </c>
      <c r="B47" s="2">
        <v>20</v>
      </c>
      <c r="C47" s="2" t="str">
        <f>VLOOKUP(B47,'listado de hy'!A:C,2,0)</f>
        <v>NEXT22.6PWUE</v>
      </c>
      <c r="D47" s="2" t="str">
        <f>VLOOKUP(B47,'listado de hy'!A:C,3,0)</f>
        <v>BREVANT</v>
      </c>
      <c r="E47" s="2" t="s">
        <v>5</v>
      </c>
      <c r="F47" s="2">
        <v>2</v>
      </c>
      <c r="G47" s="2">
        <v>6</v>
      </c>
      <c r="H47" s="2">
        <v>17</v>
      </c>
      <c r="I47" s="23">
        <f>((H47*3)+(G47*2))/(A47*3)</f>
        <v>0.84</v>
      </c>
      <c r="J47" s="2">
        <v>5</v>
      </c>
      <c r="K47" s="2" t="s">
        <v>14</v>
      </c>
    </row>
    <row r="48" spans="1:12" x14ac:dyDescent="0.25">
      <c r="A48" s="3">
        <v>25</v>
      </c>
      <c r="B48" s="2">
        <v>20</v>
      </c>
      <c r="C48" s="2" t="str">
        <f>VLOOKUP(B48,'listado de hy'!A:C,2,0)</f>
        <v>NEXT22.6PWUE</v>
      </c>
      <c r="D48" s="2" t="str">
        <f>VLOOKUP(B48,'listado de hy'!A:C,3,0)</f>
        <v>BREVANT</v>
      </c>
      <c r="E48" s="2" t="s">
        <v>5</v>
      </c>
      <c r="F48" s="2">
        <v>3</v>
      </c>
      <c r="G48" s="2">
        <v>7</v>
      </c>
      <c r="H48" s="2">
        <v>14</v>
      </c>
      <c r="I48" s="23">
        <f>((H48*3)+(G48*2))/(A48*3)</f>
        <v>0.7466666666666667</v>
      </c>
    </row>
    <row r="49" spans="1:12" x14ac:dyDescent="0.25">
      <c r="A49" s="3">
        <v>25</v>
      </c>
      <c r="B49" s="2">
        <v>20</v>
      </c>
      <c r="C49" s="2" t="str">
        <f>VLOOKUP(B49,'listado de hy'!A:C,2,0)</f>
        <v>NEXT22.6PWUE</v>
      </c>
      <c r="D49" s="2" t="str">
        <f>VLOOKUP(B49,'listado de hy'!A:C,3,0)</f>
        <v>BREVANT</v>
      </c>
      <c r="E49" s="2" t="s">
        <v>5</v>
      </c>
      <c r="F49" s="2">
        <v>4</v>
      </c>
      <c r="G49" s="2">
        <v>8</v>
      </c>
      <c r="H49" s="2">
        <v>15</v>
      </c>
      <c r="I49" s="23">
        <f>((H49*3)+(G49*2))/(A49*3)</f>
        <v>0.81333333333333335</v>
      </c>
    </row>
    <row r="50" spans="1:12" x14ac:dyDescent="0.25">
      <c r="A50" s="3">
        <v>25</v>
      </c>
      <c r="B50" s="2">
        <v>20</v>
      </c>
      <c r="C50" s="2" t="str">
        <f>VLOOKUP(B50,'listado de hy'!A:C,2,0)</f>
        <v>NEXT22.6PWUE</v>
      </c>
      <c r="D50" s="2" t="str">
        <f>VLOOKUP(B50,'listado de hy'!A:C,3,0)</f>
        <v>BREVANT</v>
      </c>
      <c r="E50" s="2" t="s">
        <v>6</v>
      </c>
      <c r="F50" s="2">
        <v>1</v>
      </c>
      <c r="G50" s="2">
        <v>11</v>
      </c>
      <c r="H50" s="2">
        <v>12</v>
      </c>
      <c r="I50" s="23">
        <f>((H50*3)+(G50*2))/(A50*3)</f>
        <v>0.77333333333333332</v>
      </c>
    </row>
    <row r="51" spans="1:12" x14ac:dyDescent="0.25">
      <c r="A51" s="3">
        <v>25</v>
      </c>
      <c r="B51" s="2">
        <v>20</v>
      </c>
      <c r="C51" s="2" t="str">
        <f>VLOOKUP(B51,'listado de hy'!A:C,2,0)</f>
        <v>NEXT22.6PWUE</v>
      </c>
      <c r="D51" s="2" t="str">
        <f>VLOOKUP(B51,'listado de hy'!A:C,3,0)</f>
        <v>BREVANT</v>
      </c>
      <c r="E51" s="2" t="s">
        <v>6</v>
      </c>
      <c r="F51" s="2">
        <v>2</v>
      </c>
      <c r="G51" s="2">
        <v>7</v>
      </c>
      <c r="H51" s="2">
        <v>17</v>
      </c>
      <c r="I51" s="23">
        <f>((H51*3)+(G51*2))/(A51*3)</f>
        <v>0.8666666666666667</v>
      </c>
    </row>
    <row r="52" spans="1:12" x14ac:dyDescent="0.25">
      <c r="A52" s="3">
        <v>25</v>
      </c>
      <c r="B52" s="2">
        <v>20</v>
      </c>
      <c r="C52" s="2" t="str">
        <f>VLOOKUP(B52,'listado de hy'!A:C,2,0)</f>
        <v>NEXT22.6PWUE</v>
      </c>
      <c r="D52" s="2" t="str">
        <f>VLOOKUP(B52,'listado de hy'!A:C,3,0)</f>
        <v>BREVANT</v>
      </c>
      <c r="E52" s="2" t="s">
        <v>6</v>
      </c>
      <c r="F52" s="2">
        <v>3</v>
      </c>
      <c r="G52" s="2">
        <v>12</v>
      </c>
      <c r="H52" s="2">
        <v>13</v>
      </c>
      <c r="I52" s="23">
        <f>((H52*3)+(G52*2))/(A52*3)</f>
        <v>0.84</v>
      </c>
    </row>
    <row r="53" spans="1:12" ht="15.75" thickBot="1" x14ac:dyDescent="0.3">
      <c r="A53" s="4">
        <v>25</v>
      </c>
      <c r="B53" s="4">
        <v>20</v>
      </c>
      <c r="C53" s="4" t="str">
        <f>VLOOKUP(B53,'listado de hy'!A:C,2,0)</f>
        <v>NEXT22.6PWUE</v>
      </c>
      <c r="D53" s="4" t="str">
        <f>VLOOKUP(B53,'listado de hy'!A:C,3,0)</f>
        <v>BREVANT</v>
      </c>
      <c r="E53" s="4" t="s">
        <v>6</v>
      </c>
      <c r="F53" s="4">
        <v>4</v>
      </c>
      <c r="G53" s="4">
        <v>8</v>
      </c>
      <c r="H53" s="4">
        <v>13</v>
      </c>
      <c r="I53" s="22">
        <f>((H53*3)+(G53*2))/(A53*3)</f>
        <v>0.73333333333333328</v>
      </c>
      <c r="J53" s="4"/>
      <c r="K53" s="4"/>
      <c r="L53" s="4"/>
    </row>
    <row r="54" spans="1:12" x14ac:dyDescent="0.25">
      <c r="A54" s="8">
        <v>25</v>
      </c>
      <c r="B54" s="2">
        <v>19</v>
      </c>
      <c r="C54" s="2" t="str">
        <f>VLOOKUP(B54,'listado de hy'!A:C,2,0)</f>
        <v>AY7291FHJ2</v>
      </c>
      <c r="D54" s="2" t="str">
        <f>VLOOKUP(B54,'listado de hy'!A:C,3,0)</f>
        <v>PS4</v>
      </c>
      <c r="E54" s="2" t="s">
        <v>5</v>
      </c>
      <c r="F54" s="2">
        <v>1</v>
      </c>
      <c r="G54" s="2">
        <v>5</v>
      </c>
      <c r="H54" s="2">
        <v>17</v>
      </c>
      <c r="I54" s="23">
        <f>((H54*3)+(G54*2))/(A54*3)</f>
        <v>0.81333333333333335</v>
      </c>
      <c r="J54" s="2">
        <v>4</v>
      </c>
      <c r="K54" s="2" t="s">
        <v>15</v>
      </c>
      <c r="L54" s="2" t="s">
        <v>10</v>
      </c>
    </row>
    <row r="55" spans="1:12" x14ac:dyDescent="0.25">
      <c r="A55" s="3">
        <v>25</v>
      </c>
      <c r="B55" s="2">
        <v>19</v>
      </c>
      <c r="C55" s="2" t="str">
        <f>VLOOKUP(B55,'listado de hy'!A:C,2,0)</f>
        <v>AY7291FHJ2</v>
      </c>
      <c r="D55" s="2" t="str">
        <f>VLOOKUP(B55,'listado de hy'!A:C,3,0)</f>
        <v>PS4</v>
      </c>
      <c r="E55" s="2" t="s">
        <v>5</v>
      </c>
      <c r="F55" s="2">
        <v>2</v>
      </c>
      <c r="G55" s="2">
        <v>6</v>
      </c>
      <c r="H55" s="2">
        <v>13</v>
      </c>
      <c r="I55" s="23">
        <f>((H55*3)+(G55*2))/(A55*3)</f>
        <v>0.68</v>
      </c>
      <c r="J55" s="2">
        <v>6</v>
      </c>
      <c r="K55" s="2" t="s">
        <v>15</v>
      </c>
      <c r="L55" s="2" t="s">
        <v>12</v>
      </c>
    </row>
    <row r="56" spans="1:12" x14ac:dyDescent="0.25">
      <c r="A56" s="3">
        <v>25</v>
      </c>
      <c r="B56" s="2">
        <v>19</v>
      </c>
      <c r="C56" s="2" t="str">
        <f>VLOOKUP(B56,'listado de hy'!A:C,2,0)</f>
        <v>AY7291FHJ2</v>
      </c>
      <c r="D56" s="2" t="str">
        <f>VLOOKUP(B56,'listado de hy'!A:C,3,0)</f>
        <v>PS4</v>
      </c>
      <c r="E56" s="2" t="s">
        <v>5</v>
      </c>
      <c r="F56" s="2">
        <v>3</v>
      </c>
      <c r="G56" s="2">
        <v>5</v>
      </c>
      <c r="H56" s="2">
        <v>18</v>
      </c>
      <c r="I56" s="23">
        <f>((H56*3)+(G56*2))/(A56*3)</f>
        <v>0.85333333333333339</v>
      </c>
    </row>
    <row r="57" spans="1:12" x14ac:dyDescent="0.25">
      <c r="A57" s="3">
        <v>25</v>
      </c>
      <c r="B57" s="2">
        <v>19</v>
      </c>
      <c r="C57" s="2" t="str">
        <f>VLOOKUP(B57,'listado de hy'!A:C,2,0)</f>
        <v>AY7291FHJ2</v>
      </c>
      <c r="D57" s="2" t="str">
        <f>VLOOKUP(B57,'listado de hy'!A:C,3,0)</f>
        <v>PS4</v>
      </c>
      <c r="E57" s="2" t="s">
        <v>5</v>
      </c>
      <c r="F57" s="2">
        <v>4</v>
      </c>
      <c r="G57" s="2">
        <v>0</v>
      </c>
      <c r="H57" s="2">
        <v>23</v>
      </c>
      <c r="I57" s="23">
        <f>((H57*3)+(G57*2))/(A57*3)</f>
        <v>0.92</v>
      </c>
    </row>
    <row r="58" spans="1:12" x14ac:dyDescent="0.25">
      <c r="A58" s="3">
        <v>25</v>
      </c>
      <c r="B58" s="2">
        <v>19</v>
      </c>
      <c r="C58" s="2" t="str">
        <f>VLOOKUP(B58,'listado de hy'!A:C,2,0)</f>
        <v>AY7291FHJ2</v>
      </c>
      <c r="D58" s="2" t="str">
        <f>VLOOKUP(B58,'listado de hy'!A:C,3,0)</f>
        <v>PS4</v>
      </c>
      <c r="E58" s="2" t="s">
        <v>6</v>
      </c>
      <c r="F58" s="2">
        <v>1</v>
      </c>
      <c r="G58" s="2">
        <v>8</v>
      </c>
      <c r="H58" s="2">
        <v>14</v>
      </c>
      <c r="I58" s="23">
        <f>((H58*3)+(G58*2))/(A58*3)</f>
        <v>0.77333333333333332</v>
      </c>
    </row>
    <row r="59" spans="1:12" x14ac:dyDescent="0.25">
      <c r="A59" s="3">
        <v>25</v>
      </c>
      <c r="B59" s="2">
        <v>19</v>
      </c>
      <c r="C59" s="2" t="str">
        <f>VLOOKUP(B59,'listado de hy'!A:C,2,0)</f>
        <v>AY7291FHJ2</v>
      </c>
      <c r="D59" s="2" t="str">
        <f>VLOOKUP(B59,'listado de hy'!A:C,3,0)</f>
        <v>PS4</v>
      </c>
      <c r="E59" s="2" t="s">
        <v>6</v>
      </c>
      <c r="F59" s="2">
        <v>2</v>
      </c>
      <c r="G59" s="2">
        <v>9</v>
      </c>
      <c r="H59" s="2">
        <v>14</v>
      </c>
      <c r="I59" s="23">
        <f>((H59*3)+(G59*2))/(A59*3)</f>
        <v>0.8</v>
      </c>
    </row>
    <row r="60" spans="1:12" x14ac:dyDescent="0.25">
      <c r="A60" s="3">
        <v>25</v>
      </c>
      <c r="B60" s="2">
        <v>19</v>
      </c>
      <c r="C60" s="2" t="str">
        <f>VLOOKUP(B60,'listado de hy'!A:C,2,0)</f>
        <v>AY7291FHJ2</v>
      </c>
      <c r="D60" s="2" t="str">
        <f>VLOOKUP(B60,'listado de hy'!A:C,3,0)</f>
        <v>PS4</v>
      </c>
      <c r="E60" s="2" t="s">
        <v>6</v>
      </c>
      <c r="F60" s="2">
        <v>3</v>
      </c>
      <c r="G60" s="2">
        <v>4</v>
      </c>
      <c r="H60" s="2">
        <v>19</v>
      </c>
      <c r="I60" s="23">
        <f>((H60*3)+(G60*2))/(A60*3)</f>
        <v>0.8666666666666667</v>
      </c>
    </row>
    <row r="61" spans="1:12" ht="15.75" thickBot="1" x14ac:dyDescent="0.3">
      <c r="A61" s="4">
        <v>25</v>
      </c>
      <c r="B61" s="4">
        <v>19</v>
      </c>
      <c r="C61" s="4" t="str">
        <f>VLOOKUP(B61,'listado de hy'!A:C,2,0)</f>
        <v>AY7291FHJ2</v>
      </c>
      <c r="D61" s="4" t="str">
        <f>VLOOKUP(B61,'listado de hy'!A:C,3,0)</f>
        <v>PS4</v>
      </c>
      <c r="E61" s="4" t="s">
        <v>6</v>
      </c>
      <c r="F61" s="4">
        <v>4</v>
      </c>
      <c r="G61" s="4">
        <v>12</v>
      </c>
      <c r="H61" s="4">
        <v>11</v>
      </c>
      <c r="I61" s="22">
        <f>((H61*3)+(G61*2))/(A61*3)</f>
        <v>0.76</v>
      </c>
      <c r="J61" s="4"/>
      <c r="K61" s="4"/>
      <c r="L61" s="4"/>
    </row>
    <row r="62" spans="1:12" x14ac:dyDescent="0.25">
      <c r="A62" s="8">
        <v>25</v>
      </c>
      <c r="B62" s="2">
        <v>18</v>
      </c>
      <c r="C62" s="2" t="str">
        <f>VLOOKUP(B62,'listado de hy'!A:C,2,0)</f>
        <v>AY6924MQK1</v>
      </c>
      <c r="D62" s="2" t="str">
        <f>VLOOKUP(B62,'listado de hy'!A:C,3,0)</f>
        <v>PS4</v>
      </c>
      <c r="E62" s="2" t="s">
        <v>5</v>
      </c>
      <c r="F62" s="2">
        <v>1</v>
      </c>
      <c r="G62" s="2">
        <v>1</v>
      </c>
      <c r="H62" s="2">
        <v>20</v>
      </c>
      <c r="I62" s="23">
        <f>((H62*3)+(G62*2))/(A62*3)</f>
        <v>0.82666666666666666</v>
      </c>
      <c r="J62" s="2">
        <v>6</v>
      </c>
      <c r="K62" s="2" t="s">
        <v>15</v>
      </c>
      <c r="L62" s="2" t="s">
        <v>10</v>
      </c>
    </row>
    <row r="63" spans="1:12" x14ac:dyDescent="0.25">
      <c r="A63" s="3">
        <v>25</v>
      </c>
      <c r="B63" s="2">
        <v>18</v>
      </c>
      <c r="C63" s="2" t="str">
        <f>VLOOKUP(B63,'listado de hy'!A:C,2,0)</f>
        <v>AY6924MQK1</v>
      </c>
      <c r="D63" s="2" t="str">
        <f>VLOOKUP(B63,'listado de hy'!A:C,3,0)</f>
        <v>PS4</v>
      </c>
      <c r="E63" s="2" t="s">
        <v>5</v>
      </c>
      <c r="F63" s="2">
        <v>2</v>
      </c>
      <c r="G63" s="2">
        <v>3</v>
      </c>
      <c r="H63" s="2">
        <v>18</v>
      </c>
      <c r="I63" s="23">
        <f>((H63*3)+(G63*2))/(A63*3)</f>
        <v>0.8</v>
      </c>
      <c r="J63" s="2">
        <v>6</v>
      </c>
      <c r="L63" s="2" t="s">
        <v>16</v>
      </c>
    </row>
    <row r="64" spans="1:12" x14ac:dyDescent="0.25">
      <c r="A64" s="3">
        <v>25</v>
      </c>
      <c r="B64" s="2">
        <v>18</v>
      </c>
      <c r="C64" s="2" t="str">
        <f>VLOOKUP(B64,'listado de hy'!A:C,2,0)</f>
        <v>AY6924MQK1</v>
      </c>
      <c r="D64" s="2" t="str">
        <f>VLOOKUP(B64,'listado de hy'!A:C,3,0)</f>
        <v>PS4</v>
      </c>
      <c r="E64" s="2" t="s">
        <v>5</v>
      </c>
      <c r="F64" s="2">
        <v>3</v>
      </c>
      <c r="G64" s="2">
        <v>4</v>
      </c>
      <c r="H64" s="2">
        <v>20</v>
      </c>
      <c r="I64" s="23">
        <f>((H64*3)+(G64*2))/(A64*3)</f>
        <v>0.90666666666666662</v>
      </c>
    </row>
    <row r="65" spans="1:12" x14ac:dyDescent="0.25">
      <c r="A65" s="3">
        <v>25</v>
      </c>
      <c r="B65" s="2">
        <v>18</v>
      </c>
      <c r="C65" s="2" t="str">
        <f>VLOOKUP(B65,'listado de hy'!A:C,2,0)</f>
        <v>AY6924MQK1</v>
      </c>
      <c r="D65" s="2" t="str">
        <f>VLOOKUP(B65,'listado de hy'!A:C,3,0)</f>
        <v>PS4</v>
      </c>
      <c r="E65" s="2" t="s">
        <v>5</v>
      </c>
      <c r="F65" s="2">
        <v>4</v>
      </c>
      <c r="G65" s="2">
        <v>4</v>
      </c>
      <c r="H65" s="2">
        <v>20</v>
      </c>
      <c r="I65" s="23">
        <f>((H65*3)+(G65*2))/(A65*3)</f>
        <v>0.90666666666666662</v>
      </c>
    </row>
    <row r="66" spans="1:12" x14ac:dyDescent="0.25">
      <c r="A66" s="3">
        <v>25</v>
      </c>
      <c r="B66" s="2">
        <v>18</v>
      </c>
      <c r="C66" s="2" t="str">
        <f>VLOOKUP(B66,'listado de hy'!A:C,2,0)</f>
        <v>AY6924MQK1</v>
      </c>
      <c r="D66" s="2" t="str">
        <f>VLOOKUP(B66,'listado de hy'!A:C,3,0)</f>
        <v>PS4</v>
      </c>
      <c r="E66" s="2" t="s">
        <v>6</v>
      </c>
      <c r="F66" s="2">
        <v>1</v>
      </c>
      <c r="G66" s="2">
        <v>2</v>
      </c>
      <c r="H66" s="2">
        <v>22</v>
      </c>
      <c r="I66" s="23">
        <f>((H66*3)+(G66*2))/(A66*3)</f>
        <v>0.93333333333333335</v>
      </c>
    </row>
    <row r="67" spans="1:12" x14ac:dyDescent="0.25">
      <c r="A67" s="3">
        <v>25</v>
      </c>
      <c r="B67" s="2">
        <v>18</v>
      </c>
      <c r="C67" s="2" t="str">
        <f>VLOOKUP(B67,'listado de hy'!A:C,2,0)</f>
        <v>AY6924MQK1</v>
      </c>
      <c r="D67" s="2" t="str">
        <f>VLOOKUP(B67,'listado de hy'!A:C,3,0)</f>
        <v>PS4</v>
      </c>
      <c r="E67" s="2" t="s">
        <v>6</v>
      </c>
      <c r="F67" s="2">
        <v>2</v>
      </c>
      <c r="G67" s="2">
        <v>3</v>
      </c>
      <c r="H67" s="2">
        <v>21</v>
      </c>
      <c r="I67" s="23">
        <f>((H67*3)+(G67*2))/(A67*3)</f>
        <v>0.92</v>
      </c>
    </row>
    <row r="68" spans="1:12" x14ac:dyDescent="0.25">
      <c r="A68" s="3">
        <v>25</v>
      </c>
      <c r="B68" s="2">
        <v>18</v>
      </c>
      <c r="C68" s="2" t="str">
        <f>VLOOKUP(B68,'listado de hy'!A:C,2,0)</f>
        <v>AY6924MQK1</v>
      </c>
      <c r="D68" s="2" t="str">
        <f>VLOOKUP(B68,'listado de hy'!A:C,3,0)</f>
        <v>PS4</v>
      </c>
      <c r="E68" s="2" t="s">
        <v>6</v>
      </c>
      <c r="F68" s="2">
        <v>3</v>
      </c>
      <c r="G68" s="2">
        <v>6</v>
      </c>
      <c r="H68" s="2">
        <v>18</v>
      </c>
      <c r="I68" s="23">
        <f>((H68*3)+(G68*2))/(A68*3)</f>
        <v>0.88</v>
      </c>
    </row>
    <row r="69" spans="1:12" ht="15.75" thickBot="1" x14ac:dyDescent="0.3">
      <c r="A69" s="4">
        <v>25</v>
      </c>
      <c r="B69" s="4">
        <v>18</v>
      </c>
      <c r="C69" s="4" t="str">
        <f>VLOOKUP(B69,'listado de hy'!A:C,2,0)</f>
        <v>AY6924MQK1</v>
      </c>
      <c r="D69" s="4" t="str">
        <f>VLOOKUP(B69,'listado de hy'!A:C,3,0)</f>
        <v>PS4</v>
      </c>
      <c r="E69" s="4" t="s">
        <v>6</v>
      </c>
      <c r="F69" s="4">
        <v>4</v>
      </c>
      <c r="G69" s="4">
        <v>4</v>
      </c>
      <c r="H69" s="4">
        <v>20</v>
      </c>
      <c r="I69" s="22">
        <f>((H69*3)+(G69*2))/(A69*3)</f>
        <v>0.90666666666666662</v>
      </c>
      <c r="J69" s="4"/>
      <c r="K69" s="4"/>
      <c r="L69" s="4"/>
    </row>
    <row r="70" spans="1:12" x14ac:dyDescent="0.25">
      <c r="A70" s="8">
        <v>25</v>
      </c>
      <c r="B70" s="2">
        <v>17</v>
      </c>
      <c r="C70" s="2" t="str">
        <f>VLOOKUP(B70,'listado de hy'!A:C,2,0)</f>
        <v>AY6923MQK1</v>
      </c>
      <c r="D70" s="2" t="str">
        <f>VLOOKUP(B70,'listado de hy'!A:C,3,0)</f>
        <v>PS4</v>
      </c>
      <c r="E70" s="2" t="s">
        <v>5</v>
      </c>
      <c r="F70" s="2">
        <v>1</v>
      </c>
      <c r="G70" s="7">
        <v>7</v>
      </c>
      <c r="H70" s="7">
        <v>15</v>
      </c>
      <c r="I70" s="25">
        <f>((H70*3)+(G70*2))/(A70*3)</f>
        <v>0.78666666666666663</v>
      </c>
      <c r="J70" s="2">
        <v>6</v>
      </c>
      <c r="K70" s="2" t="s">
        <v>15</v>
      </c>
      <c r="L70" s="2" t="s">
        <v>12</v>
      </c>
    </row>
    <row r="71" spans="1:12" x14ac:dyDescent="0.25">
      <c r="A71" s="3">
        <v>25</v>
      </c>
      <c r="B71" s="2">
        <v>17</v>
      </c>
      <c r="C71" s="2" t="str">
        <f>VLOOKUP(B71,'listado de hy'!A:C,2,0)</f>
        <v>AY6923MQK1</v>
      </c>
      <c r="D71" s="2" t="str">
        <f>VLOOKUP(B71,'listado de hy'!A:C,3,0)</f>
        <v>PS4</v>
      </c>
      <c r="E71" s="2" t="s">
        <v>5</v>
      </c>
      <c r="F71" s="2">
        <v>2</v>
      </c>
      <c r="G71" s="7">
        <v>7</v>
      </c>
      <c r="H71" s="7">
        <v>16</v>
      </c>
      <c r="I71" s="25">
        <f>((H71*3)+(G71*2))/(A71*3)</f>
        <v>0.82666666666666666</v>
      </c>
    </row>
    <row r="72" spans="1:12" x14ac:dyDescent="0.25">
      <c r="A72" s="3">
        <v>25</v>
      </c>
      <c r="B72" s="2">
        <v>17</v>
      </c>
      <c r="C72" s="2" t="str">
        <f>VLOOKUP(B72,'listado de hy'!A:C,2,0)</f>
        <v>AY6923MQK1</v>
      </c>
      <c r="D72" s="2" t="str">
        <f>VLOOKUP(B72,'listado de hy'!A:C,3,0)</f>
        <v>PS4</v>
      </c>
      <c r="E72" s="2" t="s">
        <v>5</v>
      </c>
      <c r="F72" s="2">
        <v>3</v>
      </c>
      <c r="G72" s="2">
        <v>2</v>
      </c>
      <c r="H72" s="2">
        <v>23</v>
      </c>
      <c r="I72" s="23">
        <f>((H72*3)+(G72*2))/(A72*3)</f>
        <v>0.97333333333333338</v>
      </c>
    </row>
    <row r="73" spans="1:12" x14ac:dyDescent="0.25">
      <c r="A73" s="3">
        <v>25</v>
      </c>
      <c r="B73" s="2">
        <v>17</v>
      </c>
      <c r="C73" s="2" t="str">
        <f>VLOOKUP(B73,'listado de hy'!A:C,2,0)</f>
        <v>AY6923MQK1</v>
      </c>
      <c r="D73" s="2" t="str">
        <f>VLOOKUP(B73,'listado de hy'!A:C,3,0)</f>
        <v>PS4</v>
      </c>
      <c r="E73" s="2" t="s">
        <v>5</v>
      </c>
      <c r="F73" s="2">
        <v>4</v>
      </c>
      <c r="G73" s="7">
        <v>5</v>
      </c>
      <c r="H73" s="7">
        <v>18</v>
      </c>
      <c r="I73" s="25">
        <f>((H73*3)+(G73*2))/(A73*3)</f>
        <v>0.85333333333333339</v>
      </c>
    </row>
    <row r="74" spans="1:12" x14ac:dyDescent="0.25">
      <c r="A74" s="3">
        <v>25</v>
      </c>
      <c r="B74" s="2">
        <v>17</v>
      </c>
      <c r="C74" s="2" t="str">
        <f>VLOOKUP(B74,'listado de hy'!A:C,2,0)</f>
        <v>AY6923MQK1</v>
      </c>
      <c r="D74" s="2" t="str">
        <f>VLOOKUP(B74,'listado de hy'!A:C,3,0)</f>
        <v>PS4</v>
      </c>
      <c r="E74" s="2" t="s">
        <v>6</v>
      </c>
      <c r="F74" s="2">
        <v>1</v>
      </c>
      <c r="G74" s="2">
        <v>3</v>
      </c>
      <c r="H74" s="2">
        <v>22</v>
      </c>
      <c r="I74" s="23">
        <f>((H74*3)+(G74*2))/(A74*3)</f>
        <v>0.96</v>
      </c>
    </row>
    <row r="75" spans="1:12" x14ac:dyDescent="0.25">
      <c r="A75" s="3">
        <v>25</v>
      </c>
      <c r="B75" s="2">
        <v>17</v>
      </c>
      <c r="C75" s="2" t="str">
        <f>VLOOKUP(B75,'listado de hy'!A:C,2,0)</f>
        <v>AY6923MQK1</v>
      </c>
      <c r="D75" s="2" t="str">
        <f>VLOOKUP(B75,'listado de hy'!A:C,3,0)</f>
        <v>PS4</v>
      </c>
      <c r="E75" s="2" t="s">
        <v>6</v>
      </c>
      <c r="F75" s="2">
        <v>2</v>
      </c>
      <c r="G75" s="2">
        <v>7</v>
      </c>
      <c r="H75" s="2">
        <v>13</v>
      </c>
      <c r="I75" s="23">
        <f>((H75*3)+(G75*2))/(A75*3)</f>
        <v>0.70666666666666667</v>
      </c>
    </row>
    <row r="76" spans="1:12" x14ac:dyDescent="0.25">
      <c r="A76" s="3">
        <v>25</v>
      </c>
      <c r="B76" s="2">
        <v>17</v>
      </c>
      <c r="C76" s="2" t="str">
        <f>VLOOKUP(B76,'listado de hy'!A:C,2,0)</f>
        <v>AY6923MQK1</v>
      </c>
      <c r="D76" s="2" t="str">
        <f>VLOOKUP(B76,'listado de hy'!A:C,3,0)</f>
        <v>PS4</v>
      </c>
      <c r="E76" s="2" t="s">
        <v>6</v>
      </c>
      <c r="F76" s="2">
        <v>3</v>
      </c>
      <c r="G76" s="7">
        <v>5</v>
      </c>
      <c r="H76" s="7">
        <v>17</v>
      </c>
      <c r="I76" s="25">
        <f>((H76*3)+(G76*2))/(A76*3)</f>
        <v>0.81333333333333335</v>
      </c>
    </row>
    <row r="77" spans="1:12" ht="15.75" thickBot="1" x14ac:dyDescent="0.3">
      <c r="A77" s="4">
        <v>25</v>
      </c>
      <c r="B77" s="4">
        <v>17</v>
      </c>
      <c r="C77" s="4" t="str">
        <f>VLOOKUP(B77,'listado de hy'!A:C,2,0)</f>
        <v>AY6923MQK1</v>
      </c>
      <c r="D77" s="4" t="str">
        <f>VLOOKUP(B77,'listado de hy'!A:C,3,0)</f>
        <v>PS4</v>
      </c>
      <c r="E77" s="4" t="s">
        <v>6</v>
      </c>
      <c r="F77" s="4">
        <v>4</v>
      </c>
      <c r="G77" s="6">
        <v>5</v>
      </c>
      <c r="H77" s="6">
        <v>18</v>
      </c>
      <c r="I77" s="24">
        <f>((H77*3)+(G77*2))/(A77*3)</f>
        <v>0.85333333333333339</v>
      </c>
      <c r="J77" s="4"/>
      <c r="K77" s="4"/>
      <c r="L77" s="4"/>
    </row>
    <row r="78" spans="1:12" x14ac:dyDescent="0.25">
      <c r="A78" s="3">
        <v>50</v>
      </c>
      <c r="B78" s="2">
        <v>16</v>
      </c>
      <c r="C78" s="2" t="str">
        <f>VLOOKUP(B78,'listado de hy'!A:C,2,0)</f>
        <v>AX7369MQK1</v>
      </c>
      <c r="D78" s="2" t="str">
        <f>VLOOKUP(B78,'listado de hy'!A:C,3,0)</f>
        <v>PS4</v>
      </c>
      <c r="E78" s="2" t="s">
        <v>5</v>
      </c>
      <c r="F78" s="2">
        <v>1</v>
      </c>
      <c r="G78" s="2">
        <v>7</v>
      </c>
      <c r="H78" s="2">
        <v>27</v>
      </c>
      <c r="I78" s="23">
        <f>((H78*3)+(G78*2))/(A78*3)</f>
        <v>0.6333333333333333</v>
      </c>
      <c r="J78" s="2">
        <v>4</v>
      </c>
      <c r="L78" s="2" t="s">
        <v>10</v>
      </c>
    </row>
    <row r="79" spans="1:12" x14ac:dyDescent="0.25">
      <c r="A79" s="3">
        <v>50</v>
      </c>
      <c r="B79" s="2">
        <v>16</v>
      </c>
      <c r="C79" s="2" t="str">
        <f>VLOOKUP(B79,'listado de hy'!A:C,2,0)</f>
        <v>AX7369MQK1</v>
      </c>
      <c r="D79" s="2" t="str">
        <f>VLOOKUP(B79,'listado de hy'!A:C,3,0)</f>
        <v>PS4</v>
      </c>
      <c r="E79" s="2" t="s">
        <v>5</v>
      </c>
      <c r="F79" s="2">
        <v>2</v>
      </c>
      <c r="G79" s="2">
        <v>6</v>
      </c>
      <c r="H79" s="2">
        <v>34</v>
      </c>
      <c r="I79" s="23">
        <f>((H79*3)+(G79*2))/(A79*3)</f>
        <v>0.76</v>
      </c>
      <c r="L79" s="2" t="s">
        <v>12</v>
      </c>
    </row>
    <row r="80" spans="1:12" x14ac:dyDescent="0.25">
      <c r="A80" s="3">
        <v>50</v>
      </c>
      <c r="B80" s="2">
        <v>16</v>
      </c>
      <c r="C80" s="2" t="str">
        <f>VLOOKUP(B80,'listado de hy'!A:C,2,0)</f>
        <v>AX7369MQK1</v>
      </c>
      <c r="D80" s="2" t="str">
        <f>VLOOKUP(B80,'listado de hy'!A:C,3,0)</f>
        <v>PS4</v>
      </c>
      <c r="E80" s="2" t="s">
        <v>6</v>
      </c>
      <c r="F80" s="2">
        <v>1</v>
      </c>
      <c r="G80" s="2">
        <v>14</v>
      </c>
      <c r="H80" s="2">
        <v>30</v>
      </c>
      <c r="I80" s="23">
        <f>((H80*3)+(G80*2))/(A80*3)</f>
        <v>0.78666666666666663</v>
      </c>
    </row>
    <row r="81" spans="1:12" ht="15.75" thickBot="1" x14ac:dyDescent="0.3">
      <c r="A81" s="4">
        <v>50</v>
      </c>
      <c r="B81" s="4">
        <v>16</v>
      </c>
      <c r="C81" s="4" t="str">
        <f>VLOOKUP(B81,'listado de hy'!A:C,2,0)</f>
        <v>AX7369MQK1</v>
      </c>
      <c r="D81" s="4" t="str">
        <f>VLOOKUP(B81,'listado de hy'!A:C,3,0)</f>
        <v>PS4</v>
      </c>
      <c r="E81" s="4" t="s">
        <v>6</v>
      </c>
      <c r="F81" s="4">
        <v>2</v>
      </c>
      <c r="G81" s="4">
        <v>15</v>
      </c>
      <c r="H81" s="4">
        <v>32</v>
      </c>
      <c r="I81" s="22">
        <f>((H81*3)+(G81*2))/(A81*3)</f>
        <v>0.84</v>
      </c>
      <c r="J81" s="4"/>
      <c r="K81" s="4"/>
      <c r="L81" s="4"/>
    </row>
    <row r="82" spans="1:12" x14ac:dyDescent="0.25">
      <c r="A82" s="3">
        <v>50</v>
      </c>
      <c r="B82" s="2">
        <v>15</v>
      </c>
      <c r="C82" s="2" t="str">
        <f>VLOOKUP(B82,'listado de hy'!A:C,2,0)</f>
        <v>LT3-44TRE</v>
      </c>
      <c r="D82" s="2" t="str">
        <f>VLOOKUP(B82,'listado de hy'!A:C,3,0)</f>
        <v>LA TIJERETA</v>
      </c>
      <c r="E82" s="2" t="s">
        <v>5</v>
      </c>
      <c r="F82" s="2">
        <v>1</v>
      </c>
      <c r="G82" s="2">
        <v>8</v>
      </c>
      <c r="H82" s="2">
        <v>32</v>
      </c>
      <c r="I82" s="23">
        <f>((H82*3)+(G82*2))/(A82*3)</f>
        <v>0.7466666666666667</v>
      </c>
      <c r="J82" s="2">
        <v>3</v>
      </c>
      <c r="K82" s="2" t="s">
        <v>14</v>
      </c>
      <c r="L82" s="2" t="s">
        <v>10</v>
      </c>
    </row>
    <row r="83" spans="1:12" x14ac:dyDescent="0.25">
      <c r="A83" s="3">
        <v>50</v>
      </c>
      <c r="B83" s="2">
        <v>15</v>
      </c>
      <c r="C83" s="2" t="str">
        <f>VLOOKUP(B83,'listado de hy'!A:C,2,0)</f>
        <v>LT3-44TRE</v>
      </c>
      <c r="D83" s="2" t="str">
        <f>VLOOKUP(B83,'listado de hy'!A:C,3,0)</f>
        <v>LA TIJERETA</v>
      </c>
      <c r="E83" s="2" t="s">
        <v>5</v>
      </c>
      <c r="F83" s="2">
        <v>2</v>
      </c>
      <c r="G83" s="2">
        <v>11</v>
      </c>
      <c r="H83" s="2">
        <v>24</v>
      </c>
      <c r="I83" s="23">
        <f>((H83*3)+(G83*2))/(A83*3)</f>
        <v>0.62666666666666671</v>
      </c>
      <c r="J83" s="2">
        <v>4</v>
      </c>
      <c r="L83" s="2" t="s">
        <v>16</v>
      </c>
    </row>
    <row r="84" spans="1:12" x14ac:dyDescent="0.25">
      <c r="A84" s="3">
        <v>50</v>
      </c>
      <c r="B84" s="2">
        <v>15</v>
      </c>
      <c r="C84" s="2" t="str">
        <f>VLOOKUP(B84,'listado de hy'!A:C,2,0)</f>
        <v>LT3-44TRE</v>
      </c>
      <c r="D84" s="2" t="str">
        <f>VLOOKUP(B84,'listado de hy'!A:C,3,0)</f>
        <v>LA TIJERETA</v>
      </c>
      <c r="E84" s="2" t="s">
        <v>6</v>
      </c>
      <c r="F84" s="2">
        <v>1</v>
      </c>
      <c r="G84" s="2">
        <v>12</v>
      </c>
      <c r="H84" s="2">
        <v>29</v>
      </c>
      <c r="I84" s="23">
        <f>((H84*3)+(G84*2))/(A84*3)</f>
        <v>0.74</v>
      </c>
    </row>
    <row r="85" spans="1:12" ht="15.75" thickBot="1" x14ac:dyDescent="0.3">
      <c r="A85" s="4">
        <v>50</v>
      </c>
      <c r="B85" s="4">
        <v>15</v>
      </c>
      <c r="C85" s="4" t="str">
        <f>VLOOKUP(B85,'listado de hy'!A:C,2,0)</f>
        <v>LT3-44TRE</v>
      </c>
      <c r="D85" s="4" t="str">
        <f>VLOOKUP(B85,'listado de hy'!A:C,3,0)</f>
        <v>LA TIJERETA</v>
      </c>
      <c r="E85" s="4" t="s">
        <v>6</v>
      </c>
      <c r="F85" s="4">
        <v>2</v>
      </c>
      <c r="G85" s="4">
        <v>13</v>
      </c>
      <c r="H85" s="4">
        <v>31</v>
      </c>
      <c r="I85" s="22">
        <f>((H85*3)+(G85*2))/(A85*3)</f>
        <v>0.79333333333333333</v>
      </c>
      <c r="J85" s="4"/>
      <c r="K85" s="4"/>
      <c r="L85" s="4"/>
    </row>
    <row r="86" spans="1:12" x14ac:dyDescent="0.25">
      <c r="A86" s="3">
        <v>50</v>
      </c>
      <c r="B86" s="2">
        <v>14</v>
      </c>
      <c r="C86" s="2" t="str">
        <f>VLOOKUP(B86,'listado de hy'!A:C,2,0)</f>
        <v>LT720VT3P</v>
      </c>
      <c r="D86" s="2" t="str">
        <f>VLOOKUP(B86,'listado de hy'!A:C,3,0)</f>
        <v>LA TIJERETA</v>
      </c>
      <c r="E86" s="2" t="s">
        <v>5</v>
      </c>
      <c r="F86" s="2">
        <v>1</v>
      </c>
      <c r="G86" s="2">
        <v>6</v>
      </c>
      <c r="H86" s="2">
        <v>32</v>
      </c>
      <c r="I86" s="23">
        <f>((H86*3)+(G86*2))/(A86*3)</f>
        <v>0.72</v>
      </c>
      <c r="J86" s="2">
        <v>3</v>
      </c>
      <c r="K86" s="2" t="s">
        <v>15</v>
      </c>
      <c r="L86" s="2" t="s">
        <v>12</v>
      </c>
    </row>
    <row r="87" spans="1:12" x14ac:dyDescent="0.25">
      <c r="A87" s="3">
        <v>50</v>
      </c>
      <c r="B87" s="2">
        <v>14</v>
      </c>
      <c r="C87" s="2" t="str">
        <f>VLOOKUP(B87,'listado de hy'!A:C,2,0)</f>
        <v>LT720VT3P</v>
      </c>
      <c r="D87" s="2" t="str">
        <f>VLOOKUP(B87,'listado de hy'!A:C,3,0)</f>
        <v>LA TIJERETA</v>
      </c>
      <c r="E87" s="2" t="s">
        <v>5</v>
      </c>
      <c r="F87" s="2">
        <v>2</v>
      </c>
      <c r="G87" s="2">
        <v>10</v>
      </c>
      <c r="H87" s="2">
        <v>22</v>
      </c>
      <c r="I87" s="23">
        <f>((H87*3)+(G87*2))/(A87*3)</f>
        <v>0.57333333333333336</v>
      </c>
    </row>
    <row r="88" spans="1:12" x14ac:dyDescent="0.25">
      <c r="A88" s="3">
        <v>50</v>
      </c>
      <c r="B88" s="2">
        <v>14</v>
      </c>
      <c r="C88" s="2" t="str">
        <f>VLOOKUP(B88,'listado de hy'!A:C,2,0)</f>
        <v>LT720VT3P</v>
      </c>
      <c r="D88" s="2" t="str">
        <f>VLOOKUP(B88,'listado de hy'!A:C,3,0)</f>
        <v>LA TIJERETA</v>
      </c>
      <c r="E88" s="2" t="s">
        <v>6</v>
      </c>
      <c r="F88" s="2">
        <v>1</v>
      </c>
      <c r="G88" s="2">
        <v>12</v>
      </c>
      <c r="H88" s="2">
        <v>36</v>
      </c>
      <c r="I88" s="23">
        <f>((H88*3)+(G88*2))/(A88*3)</f>
        <v>0.88</v>
      </c>
    </row>
    <row r="89" spans="1:12" ht="15.75" thickBot="1" x14ac:dyDescent="0.3">
      <c r="A89" s="4">
        <v>50</v>
      </c>
      <c r="B89" s="4">
        <v>14</v>
      </c>
      <c r="C89" s="4" t="str">
        <f>VLOOKUP(B89,'listado de hy'!A:C,2,0)</f>
        <v>LT720VT3P</v>
      </c>
      <c r="D89" s="4" t="str">
        <f>VLOOKUP(B89,'listado de hy'!A:C,3,0)</f>
        <v>LA TIJERETA</v>
      </c>
      <c r="E89" s="4" t="s">
        <v>6</v>
      </c>
      <c r="F89" s="4">
        <v>2</v>
      </c>
      <c r="G89" s="4">
        <v>18</v>
      </c>
      <c r="H89" s="4">
        <v>27</v>
      </c>
      <c r="I89" s="22">
        <f>((H89*3)+(G89*2))/(A89*3)</f>
        <v>0.78</v>
      </c>
      <c r="J89" s="4"/>
      <c r="K89" s="4"/>
      <c r="L89" s="4"/>
    </row>
    <row r="90" spans="1:12" x14ac:dyDescent="0.25">
      <c r="A90" s="3">
        <v>50</v>
      </c>
      <c r="B90" s="2">
        <v>13</v>
      </c>
      <c r="C90" s="2" t="str">
        <f>VLOOKUP(B90,'listado de hy'!A:C,2,0)</f>
        <v>LT723TRE</v>
      </c>
      <c r="D90" s="2" t="str">
        <f>VLOOKUP(B90,'listado de hy'!A:C,3,0)</f>
        <v>LA TIJERETA</v>
      </c>
      <c r="E90" s="2" t="s">
        <v>5</v>
      </c>
      <c r="F90" s="2">
        <v>1</v>
      </c>
      <c r="G90" s="2">
        <v>12</v>
      </c>
      <c r="H90" s="2">
        <v>26</v>
      </c>
      <c r="I90" s="23">
        <f>((H90*3)+(G90*2))/(A90*3)</f>
        <v>0.68</v>
      </c>
      <c r="J90" s="2">
        <v>4</v>
      </c>
      <c r="K90" s="2" t="s">
        <v>14</v>
      </c>
      <c r="L90" s="2" t="s">
        <v>12</v>
      </c>
    </row>
    <row r="91" spans="1:12" x14ac:dyDescent="0.25">
      <c r="A91" s="3">
        <v>50</v>
      </c>
      <c r="B91" s="2">
        <v>13</v>
      </c>
      <c r="C91" s="2" t="str">
        <f>VLOOKUP(B91,'listado de hy'!A:C,2,0)</f>
        <v>LT723TRE</v>
      </c>
      <c r="D91" s="2" t="str">
        <f>VLOOKUP(B91,'listado de hy'!A:C,3,0)</f>
        <v>LA TIJERETA</v>
      </c>
      <c r="E91" s="2" t="s">
        <v>5</v>
      </c>
      <c r="F91" s="2">
        <v>2</v>
      </c>
      <c r="G91" s="2">
        <v>22</v>
      </c>
      <c r="H91" s="2">
        <v>26</v>
      </c>
      <c r="I91" s="23">
        <f>((H91*3)+(G91*2))/(A91*3)</f>
        <v>0.81333333333333335</v>
      </c>
    </row>
    <row r="92" spans="1:12" x14ac:dyDescent="0.25">
      <c r="A92" s="3">
        <v>50</v>
      </c>
      <c r="B92" s="2">
        <v>13</v>
      </c>
      <c r="C92" s="2" t="str">
        <f>VLOOKUP(B92,'listado de hy'!A:C,2,0)</f>
        <v>LT723TRE</v>
      </c>
      <c r="D92" s="2" t="str">
        <f>VLOOKUP(B92,'listado de hy'!A:C,3,0)</f>
        <v>LA TIJERETA</v>
      </c>
      <c r="E92" s="2" t="s">
        <v>6</v>
      </c>
      <c r="F92" s="2">
        <v>1</v>
      </c>
      <c r="G92" s="2">
        <v>20</v>
      </c>
      <c r="H92" s="2">
        <v>22</v>
      </c>
      <c r="I92" s="23">
        <f>((H92*3)+(G92*2))/(A92*3)</f>
        <v>0.70666666666666667</v>
      </c>
    </row>
    <row r="93" spans="1:12" ht="15.75" thickBot="1" x14ac:dyDescent="0.3">
      <c r="A93" s="4">
        <v>50</v>
      </c>
      <c r="B93" s="4">
        <v>13</v>
      </c>
      <c r="C93" s="4" t="str">
        <f>VLOOKUP(B93,'listado de hy'!A:C,2,0)</f>
        <v>LT723TRE</v>
      </c>
      <c r="D93" s="4" t="str">
        <f>VLOOKUP(B93,'listado de hy'!A:C,3,0)</f>
        <v>LA TIJERETA</v>
      </c>
      <c r="E93" s="4" t="s">
        <v>6</v>
      </c>
      <c r="F93" s="4">
        <v>2</v>
      </c>
      <c r="G93" s="4">
        <v>25</v>
      </c>
      <c r="H93" s="4">
        <v>20</v>
      </c>
      <c r="I93" s="22">
        <f>((H93*3)+(G93*2))/(A93*3)</f>
        <v>0.73333333333333328</v>
      </c>
      <c r="J93" s="4"/>
      <c r="K93" s="4"/>
      <c r="L93" s="4"/>
    </row>
    <row r="94" spans="1:12" x14ac:dyDescent="0.25">
      <c r="A94" s="3">
        <v>50</v>
      </c>
      <c r="B94" s="2">
        <v>12</v>
      </c>
      <c r="C94" s="2" t="str">
        <f>VLOOKUP(B94,'listado de hy'!A:C,2,0)</f>
        <v>LT721TRE</v>
      </c>
      <c r="D94" s="2" t="str">
        <f>VLOOKUP(B94,'listado de hy'!A:C,3,0)</f>
        <v>LA TIJERETA</v>
      </c>
      <c r="E94" s="2" t="s">
        <v>5</v>
      </c>
      <c r="F94" s="2">
        <v>1</v>
      </c>
      <c r="G94" s="2">
        <v>6</v>
      </c>
      <c r="H94" s="2">
        <v>37</v>
      </c>
      <c r="I94" s="23">
        <f>((H94*3)+(G94*2))/(A94*3)</f>
        <v>0.82</v>
      </c>
      <c r="J94" s="2">
        <v>5</v>
      </c>
      <c r="K94" s="2" t="s">
        <v>17</v>
      </c>
      <c r="L94" s="2" t="s">
        <v>10</v>
      </c>
    </row>
    <row r="95" spans="1:12" x14ac:dyDescent="0.25">
      <c r="A95" s="3">
        <v>50</v>
      </c>
      <c r="B95" s="2">
        <v>12</v>
      </c>
      <c r="C95" s="2" t="str">
        <f>VLOOKUP(B95,'listado de hy'!A:C,2,0)</f>
        <v>LT721TRE</v>
      </c>
      <c r="D95" s="2" t="str">
        <f>VLOOKUP(B95,'listado de hy'!A:C,3,0)</f>
        <v>LA TIJERETA</v>
      </c>
      <c r="E95" s="2" t="s">
        <v>5</v>
      </c>
      <c r="F95" s="2">
        <v>2</v>
      </c>
      <c r="G95" s="2">
        <v>5</v>
      </c>
      <c r="H95" s="2">
        <v>42</v>
      </c>
      <c r="I95" s="23">
        <f>((H95*3)+(G95*2))/(A95*3)</f>
        <v>0.90666666666666662</v>
      </c>
      <c r="L95" s="2" t="s">
        <v>12</v>
      </c>
    </row>
    <row r="96" spans="1:12" x14ac:dyDescent="0.25">
      <c r="A96" s="3">
        <v>50</v>
      </c>
      <c r="B96" s="2">
        <v>12</v>
      </c>
      <c r="C96" s="2" t="str">
        <f>VLOOKUP(B96,'listado de hy'!A:C,2,0)</f>
        <v>LT721TRE</v>
      </c>
      <c r="D96" s="2" t="str">
        <f>VLOOKUP(B96,'listado de hy'!A:C,3,0)</f>
        <v>LA TIJERETA</v>
      </c>
      <c r="E96" s="2" t="s">
        <v>6</v>
      </c>
      <c r="F96" s="2">
        <v>1</v>
      </c>
      <c r="G96" s="2">
        <v>8</v>
      </c>
      <c r="H96" s="2">
        <v>39</v>
      </c>
      <c r="I96" s="23">
        <f>((H96*3)+(G96*2))/(A96*3)</f>
        <v>0.88666666666666671</v>
      </c>
      <c r="L96" s="2" t="s">
        <v>13</v>
      </c>
    </row>
    <row r="97" spans="1:12" ht="15.75" thickBot="1" x14ac:dyDescent="0.3">
      <c r="A97" s="4">
        <v>50</v>
      </c>
      <c r="B97" s="4">
        <v>12</v>
      </c>
      <c r="C97" s="4" t="str">
        <f>VLOOKUP(B97,'listado de hy'!A:C,2,0)</f>
        <v>LT721TRE</v>
      </c>
      <c r="D97" s="4" t="str">
        <f>VLOOKUP(B97,'listado de hy'!A:C,3,0)</f>
        <v>LA TIJERETA</v>
      </c>
      <c r="E97" s="4" t="s">
        <v>6</v>
      </c>
      <c r="F97" s="4">
        <v>2</v>
      </c>
      <c r="G97" s="4">
        <v>8</v>
      </c>
      <c r="H97" s="4">
        <v>39</v>
      </c>
      <c r="I97" s="22">
        <f>((H97*3)+(G97*2))/(A97*3)</f>
        <v>0.88666666666666671</v>
      </c>
      <c r="J97" s="4"/>
      <c r="K97" s="4"/>
      <c r="L97" s="4"/>
    </row>
    <row r="98" spans="1:12" x14ac:dyDescent="0.25">
      <c r="A98" s="3">
        <v>50</v>
      </c>
      <c r="B98" s="2">
        <v>11</v>
      </c>
      <c r="C98" s="2" t="str">
        <f>VLOOKUP(B98,'listado de hy'!A:C,2,0)</f>
        <v>LT725TRE</v>
      </c>
      <c r="D98" s="2" t="str">
        <f>VLOOKUP(B98,'listado de hy'!A:C,3,0)</f>
        <v>LA TIJERETA</v>
      </c>
      <c r="E98" s="2" t="s">
        <v>5</v>
      </c>
      <c r="F98" s="2">
        <v>1</v>
      </c>
      <c r="G98" s="2">
        <v>10</v>
      </c>
      <c r="H98" s="2">
        <v>34</v>
      </c>
      <c r="I98" s="23">
        <f>((H98*3)+(G98*2))/(A98*3)</f>
        <v>0.81333333333333335</v>
      </c>
      <c r="J98" s="2">
        <v>5</v>
      </c>
      <c r="K98" s="2" t="s">
        <v>14</v>
      </c>
      <c r="L98" s="2" t="s">
        <v>16</v>
      </c>
    </row>
    <row r="99" spans="1:12" x14ac:dyDescent="0.25">
      <c r="A99" s="3">
        <v>50</v>
      </c>
      <c r="B99" s="2">
        <v>11</v>
      </c>
      <c r="C99" s="2" t="str">
        <f>VLOOKUP(B99,'listado de hy'!A:C,2,0)</f>
        <v>LT725TRE</v>
      </c>
      <c r="D99" s="2" t="str">
        <f>VLOOKUP(B99,'listado de hy'!A:C,3,0)</f>
        <v>LA TIJERETA</v>
      </c>
      <c r="E99" s="2" t="s">
        <v>5</v>
      </c>
      <c r="F99" s="2">
        <v>2</v>
      </c>
      <c r="G99" s="2">
        <v>10</v>
      </c>
      <c r="H99" s="2">
        <v>23</v>
      </c>
      <c r="I99" s="23">
        <f>((H99*3)+(G99*2))/(A99*3)</f>
        <v>0.59333333333333338</v>
      </c>
    </row>
    <row r="100" spans="1:12" x14ac:dyDescent="0.25">
      <c r="A100" s="3">
        <v>50</v>
      </c>
      <c r="B100" s="2">
        <v>11</v>
      </c>
      <c r="C100" s="2" t="str">
        <f>VLOOKUP(B100,'listado de hy'!A:C,2,0)</f>
        <v>LT725TRE</v>
      </c>
      <c r="D100" s="2" t="str">
        <f>VLOOKUP(B100,'listado de hy'!A:C,3,0)</f>
        <v>LA TIJERETA</v>
      </c>
      <c r="E100" s="2" t="s">
        <v>6</v>
      </c>
      <c r="F100" s="2">
        <v>1</v>
      </c>
      <c r="G100" s="2">
        <v>12</v>
      </c>
      <c r="H100" s="2">
        <v>31</v>
      </c>
      <c r="I100" s="23">
        <f>((H100*3)+(G100*2))/(A100*3)</f>
        <v>0.78</v>
      </c>
    </row>
    <row r="101" spans="1:12" ht="15.75" thickBot="1" x14ac:dyDescent="0.3">
      <c r="A101" s="4">
        <v>50</v>
      </c>
      <c r="B101" s="4">
        <v>11</v>
      </c>
      <c r="C101" s="4" t="str">
        <f>VLOOKUP(B101,'listado de hy'!A:C,2,0)</f>
        <v>LT725TRE</v>
      </c>
      <c r="D101" s="4" t="str">
        <f>VLOOKUP(B101,'listado de hy'!A:C,3,0)</f>
        <v>LA TIJERETA</v>
      </c>
      <c r="E101" s="4" t="s">
        <v>6</v>
      </c>
      <c r="F101" s="4">
        <v>2</v>
      </c>
      <c r="G101" s="4">
        <v>15</v>
      </c>
      <c r="H101" s="4">
        <v>30</v>
      </c>
      <c r="I101" s="22">
        <f>((H101*3)+(G101*2))/(A101*3)</f>
        <v>0.8</v>
      </c>
      <c r="J101" s="4"/>
      <c r="K101" s="4"/>
      <c r="L101" s="4"/>
    </row>
    <row r="102" spans="1:12" x14ac:dyDescent="0.25">
      <c r="A102" s="3">
        <v>50</v>
      </c>
      <c r="B102" s="2">
        <v>10</v>
      </c>
      <c r="C102" s="2" t="str">
        <f>VLOOKUP(B102,'listado de hy'!A:C,2,0)</f>
        <v>DK69-62VT3P</v>
      </c>
      <c r="D102" s="2" t="str">
        <f>VLOOKUP(B102,'listado de hy'!A:C,3,0)</f>
        <v>DEKALB</v>
      </c>
      <c r="E102" s="2" t="s">
        <v>5</v>
      </c>
      <c r="F102" s="2">
        <v>1</v>
      </c>
      <c r="G102" s="2">
        <v>23</v>
      </c>
      <c r="H102" s="2">
        <v>10</v>
      </c>
      <c r="I102" s="23">
        <f>((H102*3)+(G102*2))/(A102*3)</f>
        <v>0.50666666666666671</v>
      </c>
      <c r="J102" s="2">
        <v>3</v>
      </c>
    </row>
    <row r="103" spans="1:12" x14ac:dyDescent="0.25">
      <c r="A103" s="3">
        <v>50</v>
      </c>
      <c r="B103" s="2">
        <v>10</v>
      </c>
      <c r="C103" s="2" t="str">
        <f>VLOOKUP(B103,'listado de hy'!A:C,2,0)</f>
        <v>DK69-62VT3P</v>
      </c>
      <c r="D103" s="2" t="str">
        <f>VLOOKUP(B103,'listado de hy'!A:C,3,0)</f>
        <v>DEKALB</v>
      </c>
      <c r="E103" s="2" t="s">
        <v>5</v>
      </c>
      <c r="F103" s="2">
        <v>2</v>
      </c>
      <c r="G103" s="2">
        <v>6</v>
      </c>
      <c r="H103" s="2">
        <v>30</v>
      </c>
      <c r="I103" s="23">
        <f>((H103*3)+(G103*2))/(A103*3)</f>
        <v>0.68</v>
      </c>
    </row>
    <row r="104" spans="1:12" x14ac:dyDescent="0.25">
      <c r="A104" s="3">
        <v>50</v>
      </c>
      <c r="B104" s="2">
        <v>10</v>
      </c>
      <c r="C104" s="2" t="str">
        <f>VLOOKUP(B104,'listado de hy'!A:C,2,0)</f>
        <v>DK69-62VT3P</v>
      </c>
      <c r="D104" s="2" t="str">
        <f>VLOOKUP(B104,'listado de hy'!A:C,3,0)</f>
        <v>DEKALB</v>
      </c>
      <c r="E104" s="2" t="s">
        <v>6</v>
      </c>
      <c r="F104" s="2">
        <v>1</v>
      </c>
      <c r="G104" s="2">
        <v>25</v>
      </c>
      <c r="H104" s="2">
        <v>19</v>
      </c>
      <c r="I104" s="23">
        <f>((H104*3)+(G104*2))/(A104*3)</f>
        <v>0.71333333333333337</v>
      </c>
    </row>
    <row r="105" spans="1:12" ht="15.75" thickBot="1" x14ac:dyDescent="0.3">
      <c r="A105" s="4">
        <v>50</v>
      </c>
      <c r="B105" s="4">
        <v>10</v>
      </c>
      <c r="C105" s="4" t="str">
        <f>VLOOKUP(B105,'listado de hy'!A:C,2,0)</f>
        <v>DK69-62VT3P</v>
      </c>
      <c r="D105" s="4" t="str">
        <f>VLOOKUP(B105,'listado de hy'!A:C,3,0)</f>
        <v>DEKALB</v>
      </c>
      <c r="E105" s="4" t="s">
        <v>6</v>
      </c>
      <c r="F105" s="4">
        <v>2</v>
      </c>
      <c r="G105" s="4">
        <v>20</v>
      </c>
      <c r="H105" s="4">
        <v>25</v>
      </c>
      <c r="I105" s="22">
        <f>((H105*3)+(G105*2))/(A105*3)</f>
        <v>0.76666666666666672</v>
      </c>
      <c r="J105" s="4"/>
      <c r="K105" s="4"/>
      <c r="L105" s="4"/>
    </row>
    <row r="106" spans="1:12" x14ac:dyDescent="0.25">
      <c r="A106" s="3">
        <v>50</v>
      </c>
      <c r="B106" s="2">
        <v>9</v>
      </c>
      <c r="C106" s="2" t="str">
        <f>VLOOKUP(B106,'listado de hy'!A:C,2,0)</f>
        <v>DK72-72VT3P#</v>
      </c>
      <c r="D106" s="2" t="str">
        <f>VLOOKUP(B106,'listado de hy'!A:C,3,0)</f>
        <v>DEKALB</v>
      </c>
      <c r="E106" s="2" t="s">
        <v>5</v>
      </c>
      <c r="F106" s="2">
        <v>1</v>
      </c>
      <c r="G106" s="2">
        <v>7</v>
      </c>
      <c r="H106" s="2">
        <v>35</v>
      </c>
      <c r="I106" s="23">
        <f>((H106*3)+(G106*2))/(A106*3)</f>
        <v>0.79333333333333333</v>
      </c>
      <c r="J106" s="2">
        <v>4</v>
      </c>
      <c r="K106" s="2" t="s">
        <v>14</v>
      </c>
    </row>
    <row r="107" spans="1:12" x14ac:dyDescent="0.25">
      <c r="A107" s="3">
        <v>50</v>
      </c>
      <c r="B107" s="2">
        <v>9</v>
      </c>
      <c r="C107" s="2" t="str">
        <f>VLOOKUP(B107,'listado de hy'!A:C,2,0)</f>
        <v>DK72-72VT3P#</v>
      </c>
      <c r="D107" s="2" t="str">
        <f>VLOOKUP(B107,'listado de hy'!A:C,3,0)</f>
        <v>DEKALB</v>
      </c>
      <c r="E107" s="2" t="s">
        <v>5</v>
      </c>
      <c r="F107" s="2">
        <v>2</v>
      </c>
      <c r="G107" s="2">
        <v>8</v>
      </c>
      <c r="H107" s="2">
        <v>39</v>
      </c>
      <c r="I107" s="23">
        <f>((H107*3)+(G107*2))/(A107*3)</f>
        <v>0.88666666666666671</v>
      </c>
    </row>
    <row r="108" spans="1:12" x14ac:dyDescent="0.25">
      <c r="A108" s="3">
        <v>50</v>
      </c>
      <c r="B108" s="2">
        <v>9</v>
      </c>
      <c r="C108" s="2" t="str">
        <f>VLOOKUP(B108,'listado de hy'!A:C,2,0)</f>
        <v>DK72-72VT3P#</v>
      </c>
      <c r="D108" s="2" t="str">
        <f>VLOOKUP(B108,'listado de hy'!A:C,3,0)</f>
        <v>DEKALB</v>
      </c>
      <c r="E108" s="2" t="s">
        <v>6</v>
      </c>
      <c r="F108" s="2">
        <v>1</v>
      </c>
      <c r="G108" s="2">
        <v>17</v>
      </c>
      <c r="H108" s="2">
        <v>31</v>
      </c>
      <c r="I108" s="23">
        <f>((H108*3)+(G108*2))/(A108*3)</f>
        <v>0.84666666666666668</v>
      </c>
    </row>
    <row r="109" spans="1:12" ht="15.75" thickBot="1" x14ac:dyDescent="0.3">
      <c r="A109" s="4">
        <v>50</v>
      </c>
      <c r="B109" s="4">
        <v>9</v>
      </c>
      <c r="C109" s="4" t="str">
        <f>VLOOKUP(B109,'listado de hy'!A:C,2,0)</f>
        <v>DK72-72VT3P#</v>
      </c>
      <c r="D109" s="4" t="str">
        <f>VLOOKUP(B109,'listado de hy'!A:C,3,0)</f>
        <v>DEKALB</v>
      </c>
      <c r="E109" s="4" t="s">
        <v>6</v>
      </c>
      <c r="F109" s="4">
        <v>2</v>
      </c>
      <c r="G109" s="4">
        <v>11</v>
      </c>
      <c r="H109" s="4">
        <v>34</v>
      </c>
      <c r="I109" s="22">
        <f>((H109*3)+(G109*2))/(A109*3)</f>
        <v>0.82666666666666666</v>
      </c>
      <c r="J109" s="4"/>
      <c r="K109" s="4"/>
      <c r="L109" s="4"/>
    </row>
    <row r="110" spans="1:12" x14ac:dyDescent="0.25">
      <c r="A110" s="3">
        <v>50</v>
      </c>
      <c r="B110" s="2">
        <v>8</v>
      </c>
      <c r="C110" s="2" t="str">
        <f>VLOOKUP(B110,'listado de hy'!A:C,2,0)</f>
        <v>DK72-10RR2#</v>
      </c>
      <c r="D110" s="2" t="str">
        <f>VLOOKUP(B110,'listado de hy'!A:C,3,0)</f>
        <v>DEKALB</v>
      </c>
      <c r="E110" s="2" t="s">
        <v>5</v>
      </c>
      <c r="F110" s="2">
        <v>1</v>
      </c>
      <c r="G110" s="2">
        <v>10</v>
      </c>
      <c r="H110" s="2">
        <v>25</v>
      </c>
      <c r="I110" s="23">
        <f>((H110*3)+(G110*2))/(A110*3)</f>
        <v>0.6333333333333333</v>
      </c>
      <c r="J110" s="2">
        <v>3</v>
      </c>
      <c r="K110" s="2" t="s">
        <v>18</v>
      </c>
      <c r="L110" s="2" t="s">
        <v>16</v>
      </c>
    </row>
    <row r="111" spans="1:12" x14ac:dyDescent="0.25">
      <c r="A111" s="3">
        <v>50</v>
      </c>
      <c r="B111" s="2">
        <v>8</v>
      </c>
      <c r="C111" s="2" t="str">
        <f>VLOOKUP(B111,'listado de hy'!A:C,2,0)</f>
        <v>DK72-10RR2#</v>
      </c>
      <c r="D111" s="2" t="str">
        <f>VLOOKUP(B111,'listado de hy'!A:C,3,0)</f>
        <v>DEKALB</v>
      </c>
      <c r="E111" s="2" t="s">
        <v>5</v>
      </c>
      <c r="F111" s="2">
        <v>2</v>
      </c>
      <c r="G111" s="2">
        <v>8</v>
      </c>
      <c r="H111" s="2">
        <v>36</v>
      </c>
      <c r="I111" s="23">
        <f>((H111*3)+(G111*2))/(A111*3)</f>
        <v>0.82666666666666666</v>
      </c>
      <c r="L111" s="2" t="s">
        <v>19</v>
      </c>
    </row>
    <row r="112" spans="1:12" x14ac:dyDescent="0.25">
      <c r="A112" s="3">
        <v>50</v>
      </c>
      <c r="B112" s="2">
        <v>8</v>
      </c>
      <c r="C112" s="2" t="str">
        <f>VLOOKUP(B112,'listado de hy'!A:C,2,0)</f>
        <v>DK72-10RR2#</v>
      </c>
      <c r="D112" s="2" t="str">
        <f>VLOOKUP(B112,'listado de hy'!A:C,3,0)</f>
        <v>DEKALB</v>
      </c>
      <c r="E112" s="2" t="s">
        <v>6</v>
      </c>
      <c r="F112" s="2">
        <v>1</v>
      </c>
      <c r="G112" s="2">
        <v>12</v>
      </c>
      <c r="H112" s="2">
        <v>27</v>
      </c>
      <c r="I112" s="23">
        <f>((H112*3)+(G112*2))/(A112*3)</f>
        <v>0.7</v>
      </c>
    </row>
    <row r="113" spans="1:12" ht="15.75" thickBot="1" x14ac:dyDescent="0.3">
      <c r="A113" s="4">
        <v>50</v>
      </c>
      <c r="B113" s="4">
        <v>8</v>
      </c>
      <c r="C113" s="4" t="str">
        <f>VLOOKUP(B113,'listado de hy'!A:C,2,0)</f>
        <v>DK72-10RR2#</v>
      </c>
      <c r="D113" s="4" t="str">
        <f>VLOOKUP(B113,'listado de hy'!A:C,3,0)</f>
        <v>DEKALB</v>
      </c>
      <c r="E113" s="4" t="s">
        <v>6</v>
      </c>
      <c r="F113" s="4">
        <v>2</v>
      </c>
      <c r="G113" s="4">
        <v>11</v>
      </c>
      <c r="H113" s="4">
        <v>34</v>
      </c>
      <c r="I113" s="22">
        <f>((H113*3)+(G113*2))/(A113*3)</f>
        <v>0.82666666666666666</v>
      </c>
      <c r="J113" s="4"/>
      <c r="K113" s="4"/>
      <c r="L113" s="4"/>
    </row>
    <row r="114" spans="1:12" x14ac:dyDescent="0.25">
      <c r="A114" s="3">
        <v>50</v>
      </c>
      <c r="B114" s="2">
        <v>7</v>
      </c>
      <c r="C114" s="2" t="str">
        <f>VLOOKUP(B114,'listado de hy'!A:C,2,0)</f>
        <v>DK72-10PRO4#</v>
      </c>
      <c r="D114" s="2" t="str">
        <f>VLOOKUP(B114,'listado de hy'!A:C,3,0)</f>
        <v>DEKALB</v>
      </c>
      <c r="E114" s="2" t="s">
        <v>5</v>
      </c>
      <c r="F114" s="2">
        <v>1</v>
      </c>
      <c r="G114" s="2">
        <v>6</v>
      </c>
      <c r="H114" s="2">
        <v>28</v>
      </c>
      <c r="I114" s="23">
        <f>((H114*3)+(G114*2))/(A114*3)</f>
        <v>0.64</v>
      </c>
      <c r="J114" s="2">
        <v>2</v>
      </c>
      <c r="K114" s="2" t="s">
        <v>8</v>
      </c>
      <c r="L114" s="2" t="s">
        <v>16</v>
      </c>
    </row>
    <row r="115" spans="1:12" x14ac:dyDescent="0.25">
      <c r="A115" s="3">
        <v>50</v>
      </c>
      <c r="B115" s="2">
        <v>7</v>
      </c>
      <c r="C115" s="2" t="str">
        <f>VLOOKUP(B115,'listado de hy'!A:C,2,0)</f>
        <v>DK72-10PRO4#</v>
      </c>
      <c r="D115" s="2" t="str">
        <f>VLOOKUP(B115,'listado de hy'!A:C,3,0)</f>
        <v>DEKALB</v>
      </c>
      <c r="E115" s="2" t="s">
        <v>5</v>
      </c>
      <c r="F115" s="2">
        <v>2</v>
      </c>
      <c r="G115" s="2">
        <v>7</v>
      </c>
      <c r="H115" s="2">
        <v>22</v>
      </c>
      <c r="I115" s="23">
        <f>((H115*3)+(G115*2))/(A115*3)</f>
        <v>0.53333333333333333</v>
      </c>
      <c r="L115" s="2" t="s">
        <v>13</v>
      </c>
    </row>
    <row r="116" spans="1:12" x14ac:dyDescent="0.25">
      <c r="A116" s="3">
        <v>50</v>
      </c>
      <c r="B116" s="2">
        <v>7</v>
      </c>
      <c r="C116" s="2" t="str">
        <f>VLOOKUP(B116,'listado de hy'!A:C,2,0)</f>
        <v>DK72-10PRO4#</v>
      </c>
      <c r="D116" s="2" t="str">
        <f>VLOOKUP(B116,'listado de hy'!A:C,3,0)</f>
        <v>DEKALB</v>
      </c>
      <c r="E116" s="2" t="s">
        <v>6</v>
      </c>
      <c r="F116" s="2">
        <v>1</v>
      </c>
      <c r="G116" s="2">
        <v>8</v>
      </c>
      <c r="H116" s="2">
        <v>35</v>
      </c>
      <c r="I116" s="23">
        <f>((H116*3)+(G116*2))/(A116*3)</f>
        <v>0.80666666666666664</v>
      </c>
    </row>
    <row r="117" spans="1:12" ht="15.75" thickBot="1" x14ac:dyDescent="0.3">
      <c r="A117" s="4">
        <v>50</v>
      </c>
      <c r="B117" s="4">
        <v>7</v>
      </c>
      <c r="C117" s="4" t="str">
        <f>VLOOKUP(B117,'listado de hy'!A:C,2,0)</f>
        <v>DK72-10PRO4#</v>
      </c>
      <c r="D117" s="4" t="str">
        <f>VLOOKUP(B117,'listado de hy'!A:C,3,0)</f>
        <v>DEKALB</v>
      </c>
      <c r="E117" s="4" t="s">
        <v>6</v>
      </c>
      <c r="F117" s="4">
        <v>2</v>
      </c>
      <c r="G117" s="4">
        <v>18</v>
      </c>
      <c r="H117" s="4">
        <v>26</v>
      </c>
      <c r="I117" s="22">
        <f>((H117*3)+(G117*2))/(A117*3)</f>
        <v>0.76</v>
      </c>
      <c r="J117" s="4"/>
      <c r="K117" s="4"/>
      <c r="L117" s="4"/>
    </row>
    <row r="118" spans="1:12" x14ac:dyDescent="0.25">
      <c r="A118" s="3">
        <v>50</v>
      </c>
      <c r="B118" s="2">
        <v>6</v>
      </c>
      <c r="C118" s="2" t="str">
        <f>VLOOKUP(B118,'listado de hy'!A:C,2,0)</f>
        <v>DK72-20PRO4</v>
      </c>
      <c r="D118" s="2" t="str">
        <f>VLOOKUP(B118,'listado de hy'!A:C,3,0)</f>
        <v>DEKALB</v>
      </c>
      <c r="E118" s="2" t="s">
        <v>5</v>
      </c>
      <c r="F118" s="2">
        <v>1</v>
      </c>
      <c r="G118" s="2">
        <v>5</v>
      </c>
      <c r="H118" s="2">
        <v>35</v>
      </c>
      <c r="I118" s="23">
        <f>((H118*3)+(G118*2))/(A118*3)</f>
        <v>0.76666666666666672</v>
      </c>
      <c r="J118" s="2">
        <v>3</v>
      </c>
      <c r="K118" s="2" t="s">
        <v>15</v>
      </c>
      <c r="L118" s="2" t="s">
        <v>16</v>
      </c>
    </row>
    <row r="119" spans="1:12" x14ac:dyDescent="0.25">
      <c r="A119" s="3">
        <v>50</v>
      </c>
      <c r="B119" s="2">
        <v>6</v>
      </c>
      <c r="C119" s="2" t="str">
        <f>VLOOKUP(B119,'listado de hy'!A:C,2,0)</f>
        <v>DK72-20PRO4</v>
      </c>
      <c r="D119" s="2" t="str">
        <f>VLOOKUP(B119,'listado de hy'!A:C,3,0)</f>
        <v>DEKALB</v>
      </c>
      <c r="E119" s="2" t="s">
        <v>5</v>
      </c>
      <c r="F119" s="2">
        <v>2</v>
      </c>
      <c r="G119" s="2">
        <v>6</v>
      </c>
      <c r="H119" s="2">
        <v>42</v>
      </c>
      <c r="I119" s="23">
        <f>((H119*3)+(G119*2))/(A119*3)</f>
        <v>0.92</v>
      </c>
    </row>
    <row r="120" spans="1:12" x14ac:dyDescent="0.25">
      <c r="A120" s="3">
        <v>50</v>
      </c>
      <c r="B120" s="2">
        <v>6</v>
      </c>
      <c r="C120" s="2" t="str">
        <f>VLOOKUP(B120,'listado de hy'!A:C,2,0)</f>
        <v>DK72-20PRO4</v>
      </c>
      <c r="D120" s="2" t="str">
        <f>VLOOKUP(B120,'listado de hy'!A:C,3,0)</f>
        <v>DEKALB</v>
      </c>
      <c r="E120" s="2" t="s">
        <v>6</v>
      </c>
      <c r="F120" s="2">
        <v>1</v>
      </c>
      <c r="G120" s="2">
        <v>12</v>
      </c>
      <c r="H120" s="2">
        <v>32</v>
      </c>
      <c r="I120" s="23">
        <f>((H120*3)+(G120*2))/(A120*3)</f>
        <v>0.8</v>
      </c>
    </row>
    <row r="121" spans="1:12" ht="15.75" thickBot="1" x14ac:dyDescent="0.3">
      <c r="A121" s="4">
        <v>50</v>
      </c>
      <c r="B121" s="4">
        <v>6</v>
      </c>
      <c r="C121" s="4" t="str">
        <f>VLOOKUP(B121,'listado de hy'!A:C,2,0)</f>
        <v>DK72-20PRO4</v>
      </c>
      <c r="D121" s="4" t="str">
        <f>VLOOKUP(B121,'listado de hy'!A:C,3,0)</f>
        <v>DEKALB</v>
      </c>
      <c r="E121" s="4" t="s">
        <v>6</v>
      </c>
      <c r="F121" s="4">
        <v>2</v>
      </c>
      <c r="G121" s="4">
        <v>15</v>
      </c>
      <c r="H121" s="4">
        <v>31</v>
      </c>
      <c r="I121" s="22">
        <f>((H121*3)+(G121*2))/(A121*3)</f>
        <v>0.82</v>
      </c>
      <c r="J121" s="4"/>
      <c r="K121" s="4"/>
      <c r="L121" s="4"/>
    </row>
    <row r="122" spans="1:12" x14ac:dyDescent="0.25">
      <c r="A122" s="3">
        <v>50</v>
      </c>
      <c r="B122" s="2">
        <v>5</v>
      </c>
      <c r="C122" s="2" t="str">
        <f>VLOOKUP(B122,'listado de hy'!A:C,2,0)</f>
        <v>DK72-70TRE</v>
      </c>
      <c r="D122" s="2" t="str">
        <f>VLOOKUP(B122,'listado de hy'!A:C,3,0)</f>
        <v>DEKALB</v>
      </c>
      <c r="E122" s="2" t="s">
        <v>5</v>
      </c>
      <c r="F122" s="2">
        <v>1</v>
      </c>
      <c r="G122" s="2">
        <v>4</v>
      </c>
      <c r="H122" s="2">
        <v>44</v>
      </c>
      <c r="I122" s="23">
        <f>((H122*3)+(G122*2))/(A122*3)</f>
        <v>0.93333333333333335</v>
      </c>
      <c r="J122" s="2">
        <v>4</v>
      </c>
      <c r="K122" s="2" t="s">
        <v>20</v>
      </c>
      <c r="L122" s="2" t="s">
        <v>10</v>
      </c>
    </row>
    <row r="123" spans="1:12" x14ac:dyDescent="0.25">
      <c r="A123" s="3">
        <v>50</v>
      </c>
      <c r="B123" s="2">
        <v>5</v>
      </c>
      <c r="C123" s="2" t="str">
        <f>VLOOKUP(B123,'listado de hy'!A:C,2,0)</f>
        <v>DK72-70TRE</v>
      </c>
      <c r="D123" s="2" t="str">
        <f>VLOOKUP(B123,'listado de hy'!A:C,3,0)</f>
        <v>DEKALB</v>
      </c>
      <c r="E123" s="2" t="s">
        <v>5</v>
      </c>
      <c r="F123" s="2">
        <v>2</v>
      </c>
      <c r="G123" s="2">
        <v>3</v>
      </c>
      <c r="H123" s="2">
        <v>41</v>
      </c>
      <c r="I123" s="23">
        <f>((H123*3)+(G123*2))/(A123*3)</f>
        <v>0.86</v>
      </c>
      <c r="L123" s="2" t="s">
        <v>16</v>
      </c>
    </row>
    <row r="124" spans="1:12" x14ac:dyDescent="0.25">
      <c r="A124" s="3">
        <v>50</v>
      </c>
      <c r="B124" s="2">
        <v>5</v>
      </c>
      <c r="C124" s="2" t="str">
        <f>VLOOKUP(B124,'listado de hy'!A:C,2,0)</f>
        <v>DK72-70TRE</v>
      </c>
      <c r="D124" s="2" t="str">
        <f>VLOOKUP(B124,'listado de hy'!A:C,3,0)</f>
        <v>DEKALB</v>
      </c>
      <c r="E124" s="2" t="s">
        <v>6</v>
      </c>
      <c r="F124" s="2">
        <v>1</v>
      </c>
      <c r="G124" s="2">
        <v>6</v>
      </c>
      <c r="H124" s="2">
        <v>40</v>
      </c>
      <c r="I124" s="23">
        <f>((H124*3)+(G124*2))/(A124*3)</f>
        <v>0.88</v>
      </c>
    </row>
    <row r="125" spans="1:12" ht="15.75" thickBot="1" x14ac:dyDescent="0.3">
      <c r="A125" s="4">
        <v>50</v>
      </c>
      <c r="B125" s="4">
        <v>5</v>
      </c>
      <c r="C125" s="4" t="str">
        <f>VLOOKUP(B125,'listado de hy'!A:C,2,0)</f>
        <v>DK72-70TRE</v>
      </c>
      <c r="D125" s="4" t="str">
        <f>VLOOKUP(B125,'listado de hy'!A:C,3,0)</f>
        <v>DEKALB</v>
      </c>
      <c r="E125" s="4" t="s">
        <v>6</v>
      </c>
      <c r="F125" s="4">
        <v>2</v>
      </c>
      <c r="G125" s="4">
        <v>5</v>
      </c>
      <c r="H125" s="4">
        <v>41</v>
      </c>
      <c r="I125" s="22">
        <f>((H125*3)+(G125*2))/(A125*3)</f>
        <v>0.88666666666666671</v>
      </c>
      <c r="J125" s="4"/>
      <c r="K125" s="4"/>
      <c r="L125" s="4"/>
    </row>
    <row r="126" spans="1:12" x14ac:dyDescent="0.25">
      <c r="A126" s="3">
        <v>50</v>
      </c>
      <c r="B126" s="2">
        <v>4</v>
      </c>
      <c r="C126" s="2" t="str">
        <f>VLOOKUP(B126,'listado de hy'!A:C,2,0)</f>
        <v>DK72-08TRE</v>
      </c>
      <c r="D126" s="2" t="str">
        <f>VLOOKUP(B126,'listado de hy'!A:C,3,0)</f>
        <v>DEKALB</v>
      </c>
      <c r="E126" s="2" t="s">
        <v>5</v>
      </c>
      <c r="F126" s="2">
        <v>1</v>
      </c>
      <c r="G126" s="2">
        <v>6</v>
      </c>
      <c r="H126" s="2">
        <v>40</v>
      </c>
      <c r="I126" s="23">
        <f>((H126*3)+(G126*2))/(A126*3)</f>
        <v>0.88</v>
      </c>
      <c r="J126" s="2">
        <v>5</v>
      </c>
      <c r="K126" s="2" t="s">
        <v>18</v>
      </c>
      <c r="L126" s="2" t="s">
        <v>16</v>
      </c>
    </row>
    <row r="127" spans="1:12" x14ac:dyDescent="0.25">
      <c r="A127" s="3">
        <v>50</v>
      </c>
      <c r="B127" s="2">
        <v>4</v>
      </c>
      <c r="C127" s="2" t="str">
        <f>VLOOKUP(B127,'listado de hy'!A:C,2,0)</f>
        <v>DK72-08TRE</v>
      </c>
      <c r="D127" s="2" t="str">
        <f>VLOOKUP(B127,'listado de hy'!A:C,3,0)</f>
        <v>DEKALB</v>
      </c>
      <c r="E127" s="2" t="s">
        <v>5</v>
      </c>
      <c r="F127" s="2">
        <v>2</v>
      </c>
      <c r="G127" s="2">
        <v>5</v>
      </c>
      <c r="H127" s="2">
        <v>39</v>
      </c>
      <c r="I127" s="23">
        <f>((H127*3)+(G127*2))/(A127*3)</f>
        <v>0.84666666666666668</v>
      </c>
      <c r="L127" s="2" t="s">
        <v>13</v>
      </c>
    </row>
    <row r="128" spans="1:12" x14ac:dyDescent="0.25">
      <c r="A128" s="3">
        <v>50</v>
      </c>
      <c r="B128" s="2">
        <v>4</v>
      </c>
      <c r="C128" s="2" t="str">
        <f>VLOOKUP(B128,'listado de hy'!A:C,2,0)</f>
        <v>DK72-08TRE</v>
      </c>
      <c r="D128" s="2" t="str">
        <f>VLOOKUP(B128,'listado de hy'!A:C,3,0)</f>
        <v>DEKALB</v>
      </c>
      <c r="E128" s="2" t="s">
        <v>6</v>
      </c>
      <c r="F128" s="2">
        <v>1</v>
      </c>
      <c r="G128" s="2">
        <v>11</v>
      </c>
      <c r="H128" s="2">
        <v>36</v>
      </c>
      <c r="I128" s="23">
        <f>((H128*3)+(G128*2))/(A128*3)</f>
        <v>0.8666666666666667</v>
      </c>
    </row>
    <row r="129" spans="1:12" ht="15.75" thickBot="1" x14ac:dyDescent="0.3">
      <c r="A129" s="4">
        <v>50</v>
      </c>
      <c r="B129" s="4">
        <v>4</v>
      </c>
      <c r="C129" s="4" t="str">
        <f>VLOOKUP(B129,'listado de hy'!A:C,2,0)</f>
        <v>DK72-08TRE</v>
      </c>
      <c r="D129" s="4" t="str">
        <f>VLOOKUP(B129,'listado de hy'!A:C,3,0)</f>
        <v>DEKALB</v>
      </c>
      <c r="E129" s="4" t="s">
        <v>6</v>
      </c>
      <c r="F129" s="4">
        <v>2</v>
      </c>
      <c r="G129" s="4">
        <v>9</v>
      </c>
      <c r="H129" s="4">
        <v>35</v>
      </c>
      <c r="I129" s="22">
        <f>((H129*3)+(G129*2))/(A129*3)</f>
        <v>0.82</v>
      </c>
      <c r="J129" s="4"/>
      <c r="K129" s="4"/>
      <c r="L129" s="4"/>
    </row>
    <row r="130" spans="1:12" x14ac:dyDescent="0.25">
      <c r="A130" s="3">
        <v>50</v>
      </c>
      <c r="B130" s="2">
        <v>3</v>
      </c>
      <c r="C130" s="2" t="str">
        <f>VLOOKUP(B130,'listado de hy'!A:C,2,0)</f>
        <v>DK73-03TRE</v>
      </c>
      <c r="D130" s="2" t="str">
        <f>VLOOKUP(B130,'listado de hy'!A:C,3,0)</f>
        <v>DEKALB</v>
      </c>
      <c r="E130" s="2" t="s">
        <v>5</v>
      </c>
      <c r="F130" s="2">
        <v>1</v>
      </c>
      <c r="G130" s="2">
        <v>8</v>
      </c>
      <c r="H130" s="2">
        <v>31</v>
      </c>
      <c r="I130" s="23">
        <f>((H130*3)+(G130*2))/(A130*3)</f>
        <v>0.72666666666666668</v>
      </c>
      <c r="J130" s="2">
        <v>5</v>
      </c>
      <c r="K130" s="2" t="s">
        <v>18</v>
      </c>
      <c r="L130" s="2" t="s">
        <v>10</v>
      </c>
    </row>
    <row r="131" spans="1:12" x14ac:dyDescent="0.25">
      <c r="A131" s="3">
        <v>50</v>
      </c>
      <c r="B131" s="2">
        <v>3</v>
      </c>
      <c r="C131" s="2" t="str">
        <f>VLOOKUP(B131,'listado de hy'!A:C,2,0)</f>
        <v>DK73-03TRE</v>
      </c>
      <c r="D131" s="2" t="str">
        <f>VLOOKUP(B131,'listado de hy'!A:C,3,0)</f>
        <v>DEKALB</v>
      </c>
      <c r="E131" s="2" t="s">
        <v>5</v>
      </c>
      <c r="F131" s="2">
        <v>2</v>
      </c>
      <c r="G131" s="2">
        <v>6</v>
      </c>
      <c r="H131" s="2">
        <v>41</v>
      </c>
      <c r="I131" s="23">
        <f>((H131*3)+(G131*2))/(A131*3)</f>
        <v>0.9</v>
      </c>
      <c r="L131" s="2" t="s">
        <v>16</v>
      </c>
    </row>
    <row r="132" spans="1:12" x14ac:dyDescent="0.25">
      <c r="A132" s="3">
        <v>50</v>
      </c>
      <c r="B132" s="2">
        <v>3</v>
      </c>
      <c r="C132" s="2" t="str">
        <f>VLOOKUP(B132,'listado de hy'!A:C,2,0)</f>
        <v>DK73-03TRE</v>
      </c>
      <c r="D132" s="2" t="str">
        <f>VLOOKUP(B132,'listado de hy'!A:C,3,0)</f>
        <v>DEKALB</v>
      </c>
      <c r="E132" s="2" t="s">
        <v>6</v>
      </c>
      <c r="F132" s="2">
        <v>1</v>
      </c>
      <c r="G132" s="2">
        <v>16</v>
      </c>
      <c r="H132" s="2">
        <v>28</v>
      </c>
      <c r="I132" s="23">
        <f>((H132*3)+(G132*2))/(A132*3)</f>
        <v>0.77333333333333332</v>
      </c>
    </row>
    <row r="133" spans="1:12" ht="15.75" thickBot="1" x14ac:dyDescent="0.3">
      <c r="A133" s="4">
        <v>50</v>
      </c>
      <c r="B133" s="4">
        <v>3</v>
      </c>
      <c r="C133" s="4" t="str">
        <f>VLOOKUP(B133,'listado de hy'!A:C,2,0)</f>
        <v>DK73-03TRE</v>
      </c>
      <c r="D133" s="4" t="str">
        <f>VLOOKUP(B133,'listado de hy'!A:C,3,0)</f>
        <v>DEKALB</v>
      </c>
      <c r="E133" s="4" t="s">
        <v>6</v>
      </c>
      <c r="F133" s="4">
        <v>2</v>
      </c>
      <c r="G133" s="4">
        <v>12</v>
      </c>
      <c r="H133" s="4">
        <v>32</v>
      </c>
      <c r="I133" s="22">
        <f>((H133*3)+(G133*2))/(A133*3)</f>
        <v>0.8</v>
      </c>
      <c r="J133" s="4"/>
      <c r="K133" s="4"/>
      <c r="L133" s="4"/>
    </row>
    <row r="134" spans="1:12" x14ac:dyDescent="0.25">
      <c r="A134" s="3">
        <v>50</v>
      </c>
      <c r="B134" s="2">
        <v>2</v>
      </c>
      <c r="C134" s="2" t="str">
        <f>VLOOKUP(B134,'listado de hy'!A:C,2,0)</f>
        <v>DK72-72TRE</v>
      </c>
      <c r="D134" s="2" t="str">
        <f>VLOOKUP(B134,'listado de hy'!A:C,3,0)</f>
        <v>DEKALB</v>
      </c>
      <c r="E134" s="2" t="s">
        <v>5</v>
      </c>
      <c r="F134" s="2">
        <v>1</v>
      </c>
      <c r="G134" s="2">
        <v>6</v>
      </c>
      <c r="H134" s="2">
        <v>40</v>
      </c>
      <c r="I134" s="23">
        <f>((H134*3)+(G134*2))/(A134*3)</f>
        <v>0.88</v>
      </c>
      <c r="J134" s="2">
        <v>4</v>
      </c>
      <c r="K134" s="2" t="s">
        <v>14</v>
      </c>
      <c r="L134" s="2" t="s">
        <v>12</v>
      </c>
    </row>
    <row r="135" spans="1:12" x14ac:dyDescent="0.25">
      <c r="A135" s="3">
        <v>50</v>
      </c>
      <c r="B135" s="2">
        <v>2</v>
      </c>
      <c r="C135" s="2" t="str">
        <f>VLOOKUP(B135,'listado de hy'!A:C,2,0)</f>
        <v>DK72-72TRE</v>
      </c>
      <c r="D135" s="2" t="str">
        <f>VLOOKUP(B135,'listado de hy'!A:C,3,0)</f>
        <v>DEKALB</v>
      </c>
      <c r="E135" s="2" t="s">
        <v>5</v>
      </c>
      <c r="F135" s="2">
        <v>2</v>
      </c>
      <c r="G135" s="2">
        <v>6</v>
      </c>
      <c r="H135" s="2">
        <v>46</v>
      </c>
      <c r="I135" s="23">
        <f>((H135*3)+(G135*2))/(A135*3)</f>
        <v>1</v>
      </c>
      <c r="L135" s="2" t="s">
        <v>13</v>
      </c>
    </row>
    <row r="136" spans="1:12" x14ac:dyDescent="0.25">
      <c r="A136" s="3">
        <v>50</v>
      </c>
      <c r="B136" s="2">
        <v>2</v>
      </c>
      <c r="C136" s="2" t="str">
        <f>VLOOKUP(B136,'listado de hy'!A:C,2,0)</f>
        <v>DK72-72TRE</v>
      </c>
      <c r="D136" s="2" t="str">
        <f>VLOOKUP(B136,'listado de hy'!A:C,3,0)</f>
        <v>DEKALB</v>
      </c>
      <c r="E136" s="2" t="s">
        <v>6</v>
      </c>
      <c r="F136" s="2">
        <v>1</v>
      </c>
      <c r="G136" s="2">
        <v>7</v>
      </c>
      <c r="H136" s="2">
        <v>38</v>
      </c>
      <c r="I136" s="23">
        <f>((H136*3)+(G136*2))/(A136*3)</f>
        <v>0.85333333333333339</v>
      </c>
    </row>
    <row r="137" spans="1:12" ht="15.75" thickBot="1" x14ac:dyDescent="0.3">
      <c r="A137" s="4">
        <v>50</v>
      </c>
      <c r="B137" s="4">
        <v>2</v>
      </c>
      <c r="C137" s="4" t="str">
        <f>VLOOKUP(B137,'listado de hy'!A:C,2,0)</f>
        <v>DK72-72TRE</v>
      </c>
      <c r="D137" s="4" t="str">
        <f>VLOOKUP(B137,'listado de hy'!A:C,3,0)</f>
        <v>DEKALB</v>
      </c>
      <c r="E137" s="4" t="s">
        <v>6</v>
      </c>
      <c r="F137" s="4">
        <v>2</v>
      </c>
      <c r="G137" s="4">
        <v>6</v>
      </c>
      <c r="H137" s="4">
        <v>43</v>
      </c>
      <c r="I137" s="22">
        <f>((H137*3)+(G137*2))/(A137*3)</f>
        <v>0.94</v>
      </c>
      <c r="J137" s="4"/>
      <c r="K137" s="4"/>
      <c r="L137" s="4"/>
    </row>
    <row r="138" spans="1:12" x14ac:dyDescent="0.25">
      <c r="A138" s="3">
        <v>50</v>
      </c>
      <c r="B138" s="2">
        <v>1</v>
      </c>
      <c r="C138" s="2" t="str">
        <f>VLOOKUP(B138,'listado de hy'!A:C,2,0)</f>
        <v>DK74-47TRE</v>
      </c>
      <c r="D138" s="2" t="str">
        <f>VLOOKUP(B138,'listado de hy'!A:C,3,0)</f>
        <v>DEKALB</v>
      </c>
      <c r="E138" s="2" t="s">
        <v>5</v>
      </c>
      <c r="F138" s="2">
        <v>1</v>
      </c>
      <c r="G138" s="2">
        <v>2</v>
      </c>
      <c r="H138" s="2">
        <v>45</v>
      </c>
      <c r="I138" s="23">
        <f>((H138*3)+(G138*2))/(A138*3)</f>
        <v>0.92666666666666664</v>
      </c>
      <c r="J138" s="2">
        <v>4</v>
      </c>
      <c r="K138" s="2" t="s">
        <v>14</v>
      </c>
      <c r="L138" s="2" t="s">
        <v>12</v>
      </c>
    </row>
    <row r="139" spans="1:12" x14ac:dyDescent="0.25">
      <c r="A139" s="3">
        <v>50</v>
      </c>
      <c r="B139" s="2">
        <v>1</v>
      </c>
      <c r="C139" s="2" t="str">
        <f>VLOOKUP(B139,'listado de hy'!A:C,2,0)</f>
        <v>DK74-47TRE</v>
      </c>
      <c r="D139" s="2" t="str">
        <f>VLOOKUP(B139,'listado de hy'!A:C,3,0)</f>
        <v>DEKALB</v>
      </c>
      <c r="E139" s="2" t="s">
        <v>5</v>
      </c>
      <c r="F139" s="2">
        <v>2</v>
      </c>
      <c r="G139" s="2">
        <v>12</v>
      </c>
      <c r="H139" s="2">
        <v>35</v>
      </c>
      <c r="I139" s="23">
        <f>((H139*3)+(G139*2))/(A139*3)</f>
        <v>0.86</v>
      </c>
      <c r="L139" s="2" t="s">
        <v>19</v>
      </c>
    </row>
    <row r="140" spans="1:12" x14ac:dyDescent="0.25">
      <c r="A140" s="3">
        <v>50</v>
      </c>
      <c r="B140" s="2">
        <v>1</v>
      </c>
      <c r="C140" s="2" t="str">
        <f>VLOOKUP(B140,'listado de hy'!A:C,2,0)</f>
        <v>DK74-47TRE</v>
      </c>
      <c r="D140" s="2" t="str">
        <f>VLOOKUP(B140,'listado de hy'!A:C,3,0)</f>
        <v>DEKALB</v>
      </c>
      <c r="E140" s="2" t="s">
        <v>6</v>
      </c>
      <c r="F140" s="2">
        <v>1</v>
      </c>
      <c r="G140" s="2">
        <v>5</v>
      </c>
      <c r="H140" s="2">
        <v>42</v>
      </c>
      <c r="I140" s="23">
        <f>((H140*3)+(G140*2))/(A140*3)</f>
        <v>0.90666666666666662</v>
      </c>
      <c r="J140" s="3"/>
      <c r="K140" s="3"/>
      <c r="L140" s="3"/>
    </row>
    <row r="141" spans="1:12" ht="15.75" thickBot="1" x14ac:dyDescent="0.3">
      <c r="A141" s="4">
        <v>50</v>
      </c>
      <c r="B141" s="4">
        <v>1</v>
      </c>
      <c r="C141" s="4" t="str">
        <f>VLOOKUP(B141,'listado de hy'!A:C,2,0)</f>
        <v>DK74-47TRE</v>
      </c>
      <c r="D141" s="4" t="str">
        <f>VLOOKUP(B141,'listado de hy'!A:C,3,0)</f>
        <v>DEKALB</v>
      </c>
      <c r="E141" s="4" t="s">
        <v>6</v>
      </c>
      <c r="F141" s="4">
        <v>2</v>
      </c>
      <c r="G141" s="4">
        <v>17</v>
      </c>
      <c r="H141" s="4">
        <v>27</v>
      </c>
      <c r="I141" s="22">
        <f>((H141*3)+(G141*2))/(A141*3)</f>
        <v>0.76666666666666672</v>
      </c>
      <c r="J141" s="4"/>
      <c r="K141" s="4"/>
      <c r="L141" s="4"/>
    </row>
  </sheetData>
  <autoFilter ref="A1:L141" xr:uid="{4907042C-BFD8-430B-9753-39ACEF9C7545}"/>
  <pageMargins left="0.7" right="0.7" top="0.75" bottom="0.75" header="0.3" footer="0.3"/>
  <pageSetup paperSize="9" orientation="portrait" r:id="rId1"/>
  <headerFooter>
    <oddFooter>&amp;R_x000D_&amp;1#&amp;"Calibri"&amp;22&amp;KFF8939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B4C96-0DCA-4D24-88AE-4A8CFDD0028E}">
  <dimension ref="A3:D30"/>
  <sheetViews>
    <sheetView workbookViewId="0">
      <selection activeCell="D4" sqref="D4:D29"/>
    </sheetView>
  </sheetViews>
  <sheetFormatPr defaultRowHeight="15" x14ac:dyDescent="0.25"/>
  <cols>
    <col min="1" max="1" width="13.140625" bestFit="1" customWidth="1"/>
    <col min="2" max="2" width="24.5703125" bestFit="1" customWidth="1"/>
    <col min="3" max="3" width="23.7109375" bestFit="1" customWidth="1"/>
    <col min="4" max="4" width="28.85546875" bestFit="1" customWidth="1"/>
    <col min="5" max="5" width="23.7109375" bestFit="1" customWidth="1"/>
    <col min="6" max="6" width="24.5703125" bestFit="1" customWidth="1"/>
    <col min="7" max="7" width="23.7109375" bestFit="1" customWidth="1"/>
    <col min="8" max="8" width="24.5703125" bestFit="1" customWidth="1"/>
    <col min="9" max="9" width="23.7109375" bestFit="1" customWidth="1"/>
    <col min="10" max="10" width="29.7109375" bestFit="1" customWidth="1"/>
    <col min="11" max="11" width="28.7109375" bestFit="1" customWidth="1"/>
  </cols>
  <sheetData>
    <row r="3" spans="1:4" x14ac:dyDescent="0.25">
      <c r="A3" s="9" t="s">
        <v>23</v>
      </c>
      <c r="B3" t="s">
        <v>25</v>
      </c>
      <c r="C3" t="s">
        <v>26</v>
      </c>
      <c r="D3" t="s">
        <v>73</v>
      </c>
    </row>
    <row r="4" spans="1:4" x14ac:dyDescent="0.25">
      <c r="A4" s="10">
        <v>1</v>
      </c>
      <c r="B4" s="44">
        <v>9</v>
      </c>
      <c r="C4" s="44">
        <v>37.25</v>
      </c>
      <c r="D4" s="44">
        <v>0.86499999999999999</v>
      </c>
    </row>
    <row r="5" spans="1:4" x14ac:dyDescent="0.25">
      <c r="A5" s="10">
        <v>2</v>
      </c>
      <c r="B5" s="44">
        <v>6.25</v>
      </c>
      <c r="C5" s="44">
        <v>41.75</v>
      </c>
      <c r="D5" s="44">
        <v>0.91833333333333333</v>
      </c>
    </row>
    <row r="6" spans="1:4" x14ac:dyDescent="0.25">
      <c r="A6" s="10">
        <v>3</v>
      </c>
      <c r="B6" s="44">
        <v>10.5</v>
      </c>
      <c r="C6" s="44">
        <v>33</v>
      </c>
      <c r="D6" s="44">
        <v>0.8</v>
      </c>
    </row>
    <row r="7" spans="1:4" x14ac:dyDescent="0.25">
      <c r="A7" s="10">
        <v>4</v>
      </c>
      <c r="B7" s="44">
        <v>7.75</v>
      </c>
      <c r="C7" s="44">
        <v>37.5</v>
      </c>
      <c r="D7" s="44">
        <v>0.85333333333333328</v>
      </c>
    </row>
    <row r="8" spans="1:4" x14ac:dyDescent="0.25">
      <c r="A8" s="10">
        <v>5</v>
      </c>
      <c r="B8" s="44">
        <v>4.5</v>
      </c>
      <c r="C8" s="44">
        <v>41.5</v>
      </c>
      <c r="D8" s="44">
        <v>0.89</v>
      </c>
    </row>
    <row r="9" spans="1:4" x14ac:dyDescent="0.25">
      <c r="A9" s="10">
        <v>6</v>
      </c>
      <c r="B9" s="44">
        <v>9.5</v>
      </c>
      <c r="C9" s="44">
        <v>35</v>
      </c>
      <c r="D9" s="44">
        <v>0.82666666666666666</v>
      </c>
    </row>
    <row r="10" spans="1:4" x14ac:dyDescent="0.25">
      <c r="A10" s="10">
        <v>7</v>
      </c>
      <c r="B10" s="44">
        <v>9.75</v>
      </c>
      <c r="C10" s="44">
        <v>27.75</v>
      </c>
      <c r="D10" s="44">
        <v>0.68500000000000005</v>
      </c>
    </row>
    <row r="11" spans="1:4" x14ac:dyDescent="0.25">
      <c r="A11" s="10">
        <v>8</v>
      </c>
      <c r="B11" s="44">
        <v>10.25</v>
      </c>
      <c r="C11" s="44">
        <v>30.5</v>
      </c>
      <c r="D11" s="44">
        <v>0.7466666666666667</v>
      </c>
    </row>
    <row r="12" spans="1:4" x14ac:dyDescent="0.25">
      <c r="A12" s="10">
        <v>9</v>
      </c>
      <c r="B12" s="44">
        <v>10.75</v>
      </c>
      <c r="C12" s="44">
        <v>34.75</v>
      </c>
      <c r="D12" s="44">
        <v>0.83833333333333337</v>
      </c>
    </row>
    <row r="13" spans="1:4" x14ac:dyDescent="0.25">
      <c r="A13" s="10">
        <v>10</v>
      </c>
      <c r="B13" s="44">
        <v>18.5</v>
      </c>
      <c r="C13" s="44">
        <v>21</v>
      </c>
      <c r="D13" s="44">
        <v>0.66666666666666674</v>
      </c>
    </row>
    <row r="14" spans="1:4" x14ac:dyDescent="0.25">
      <c r="A14" s="10">
        <v>11</v>
      </c>
      <c r="B14" s="44">
        <v>11.75</v>
      </c>
      <c r="C14" s="44">
        <v>29.5</v>
      </c>
      <c r="D14" s="44">
        <v>0.74666666666666659</v>
      </c>
    </row>
    <row r="15" spans="1:4" x14ac:dyDescent="0.25">
      <c r="A15" s="10">
        <v>12</v>
      </c>
      <c r="B15" s="44">
        <v>6.75</v>
      </c>
      <c r="C15" s="44">
        <v>39.25</v>
      </c>
      <c r="D15" s="44">
        <v>0.875</v>
      </c>
    </row>
    <row r="16" spans="1:4" x14ac:dyDescent="0.25">
      <c r="A16" s="10">
        <v>13</v>
      </c>
      <c r="B16" s="44">
        <v>19.75</v>
      </c>
      <c r="C16" s="44">
        <v>23.5</v>
      </c>
      <c r="D16" s="44">
        <v>0.73333333333333339</v>
      </c>
    </row>
    <row r="17" spans="1:4" x14ac:dyDescent="0.25">
      <c r="A17" s="10">
        <v>14</v>
      </c>
      <c r="B17" s="44">
        <v>11.5</v>
      </c>
      <c r="C17" s="44">
        <v>29.25</v>
      </c>
      <c r="D17" s="44">
        <v>0.73833333333333329</v>
      </c>
    </row>
    <row r="18" spans="1:4" x14ac:dyDescent="0.25">
      <c r="A18" s="10">
        <v>15</v>
      </c>
      <c r="B18" s="44">
        <v>11</v>
      </c>
      <c r="C18" s="44">
        <v>29</v>
      </c>
      <c r="D18" s="44">
        <v>0.72666666666666668</v>
      </c>
    </row>
    <row r="19" spans="1:4" x14ac:dyDescent="0.25">
      <c r="A19" s="10">
        <v>16</v>
      </c>
      <c r="B19" s="44">
        <v>10.5</v>
      </c>
      <c r="C19" s="44">
        <v>30.75</v>
      </c>
      <c r="D19" s="44">
        <v>0.75499999999999989</v>
      </c>
    </row>
    <row r="20" spans="1:4" x14ac:dyDescent="0.25">
      <c r="A20" s="10">
        <v>17</v>
      </c>
      <c r="B20" s="44">
        <v>5.125</v>
      </c>
      <c r="C20" s="44">
        <v>17.75</v>
      </c>
      <c r="D20" s="44">
        <v>0.84666666666666679</v>
      </c>
    </row>
    <row r="21" spans="1:4" x14ac:dyDescent="0.25">
      <c r="A21" s="10">
        <v>18</v>
      </c>
      <c r="B21" s="44">
        <v>3.375</v>
      </c>
      <c r="C21" s="44">
        <v>19.875</v>
      </c>
      <c r="D21" s="44">
        <v>0.8849999999999999</v>
      </c>
    </row>
    <row r="22" spans="1:4" x14ac:dyDescent="0.25">
      <c r="A22" s="10">
        <v>19</v>
      </c>
      <c r="B22" s="44">
        <v>6.125</v>
      </c>
      <c r="C22" s="44">
        <v>16.125</v>
      </c>
      <c r="D22" s="44">
        <v>0.80833333333333335</v>
      </c>
    </row>
    <row r="23" spans="1:4" x14ac:dyDescent="0.25">
      <c r="A23" s="10">
        <v>20</v>
      </c>
      <c r="B23" s="44">
        <v>7.75</v>
      </c>
      <c r="C23" s="44">
        <v>15.125</v>
      </c>
      <c r="D23" s="44">
        <v>0.81166666666666665</v>
      </c>
    </row>
    <row r="24" spans="1:4" x14ac:dyDescent="0.25">
      <c r="A24" s="10">
        <v>21</v>
      </c>
      <c r="B24" s="44">
        <v>7.375</v>
      </c>
      <c r="C24" s="44">
        <v>15.875</v>
      </c>
      <c r="D24" s="44">
        <v>0.83166666666666678</v>
      </c>
    </row>
    <row r="25" spans="1:4" x14ac:dyDescent="0.25">
      <c r="A25" s="10">
        <v>22</v>
      </c>
      <c r="B25" s="44">
        <v>5.125</v>
      </c>
      <c r="C25" s="44">
        <v>15.125</v>
      </c>
      <c r="D25" s="44">
        <v>0.7416666666666667</v>
      </c>
    </row>
    <row r="26" spans="1:4" x14ac:dyDescent="0.25">
      <c r="A26" s="10">
        <v>23</v>
      </c>
      <c r="B26" s="44">
        <v>7</v>
      </c>
      <c r="C26" s="44">
        <v>8.875</v>
      </c>
      <c r="D26" s="44">
        <v>0.54166666666666674</v>
      </c>
    </row>
    <row r="27" spans="1:4" x14ac:dyDescent="0.25">
      <c r="A27" s="10">
        <v>24</v>
      </c>
      <c r="B27" s="44">
        <v>7.625</v>
      </c>
      <c r="C27" s="44">
        <v>11.5</v>
      </c>
      <c r="D27" s="44">
        <v>0.66333333333333344</v>
      </c>
    </row>
    <row r="28" spans="1:4" x14ac:dyDescent="0.25">
      <c r="A28" s="10">
        <v>25</v>
      </c>
      <c r="B28" s="44">
        <v>6.166666666666667</v>
      </c>
      <c r="C28" s="44">
        <v>11.166666666666666</v>
      </c>
      <c r="D28" s="44">
        <v>0.61111111111111116</v>
      </c>
    </row>
    <row r="29" spans="1:4" x14ac:dyDescent="0.25">
      <c r="A29" s="10">
        <v>26</v>
      </c>
      <c r="B29" s="44">
        <v>5.666666666666667</v>
      </c>
      <c r="C29" s="44">
        <v>10.666666666666666</v>
      </c>
      <c r="D29" s="44">
        <v>0.57777777777777772</v>
      </c>
    </row>
    <row r="30" spans="1:4" x14ac:dyDescent="0.25">
      <c r="A30" s="10" t="s">
        <v>24</v>
      </c>
      <c r="B30" s="11">
        <v>8.1357142857142861</v>
      </c>
      <c r="C30" s="11">
        <v>22.7</v>
      </c>
      <c r="D30" s="11">
        <v>0.76309523809523816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3DAA0-C538-4295-8267-144F453C3B00}">
  <dimension ref="A1:C27"/>
  <sheetViews>
    <sheetView workbookViewId="0">
      <selection activeCell="B27" sqref="B27"/>
    </sheetView>
  </sheetViews>
  <sheetFormatPr defaultRowHeight="15" x14ac:dyDescent="0.25"/>
  <cols>
    <col min="1" max="1" width="7.85546875" bestFit="1" customWidth="1"/>
    <col min="2" max="2" width="39.85546875" customWidth="1"/>
  </cols>
  <sheetData>
    <row r="1" spans="1:3" ht="15.75" thickBot="1" x14ac:dyDescent="0.3">
      <c r="A1" s="26" t="s">
        <v>39</v>
      </c>
      <c r="B1" s="27" t="s">
        <v>40</v>
      </c>
      <c r="C1" s="28" t="s">
        <v>41</v>
      </c>
    </row>
    <row r="2" spans="1:3" ht="15.75" thickBot="1" x14ac:dyDescent="0.3">
      <c r="A2" s="29">
        <v>26</v>
      </c>
      <c r="B2" s="30" t="s">
        <v>71</v>
      </c>
      <c r="C2" s="31" t="s">
        <v>70</v>
      </c>
    </row>
    <row r="3" spans="1:3" ht="15.75" thickBot="1" x14ac:dyDescent="0.3">
      <c r="A3" s="32">
        <v>25</v>
      </c>
      <c r="B3" s="41" t="s">
        <v>72</v>
      </c>
      <c r="C3" s="33" t="s">
        <v>70</v>
      </c>
    </row>
    <row r="4" spans="1:3" ht="15.75" thickBot="1" x14ac:dyDescent="0.3">
      <c r="A4" s="29">
        <v>24</v>
      </c>
      <c r="B4" s="30" t="s">
        <v>69</v>
      </c>
      <c r="C4" s="31" t="s">
        <v>63</v>
      </c>
    </row>
    <row r="5" spans="1:3" ht="24.75" thickBot="1" x14ac:dyDescent="0.3">
      <c r="A5" s="32">
        <v>23</v>
      </c>
      <c r="B5" s="41" t="s">
        <v>67</v>
      </c>
      <c r="C5" s="33" t="s">
        <v>68</v>
      </c>
    </row>
    <row r="6" spans="1:3" ht="15.75" thickBot="1" x14ac:dyDescent="0.3">
      <c r="A6" s="29">
        <v>22</v>
      </c>
      <c r="B6" s="30" t="s">
        <v>66</v>
      </c>
      <c r="C6" s="31" t="s">
        <v>65</v>
      </c>
    </row>
    <row r="7" spans="1:3" ht="15.75" thickBot="1" x14ac:dyDescent="0.3">
      <c r="A7" s="32">
        <v>21</v>
      </c>
      <c r="B7" s="41" t="s">
        <v>64</v>
      </c>
      <c r="C7" s="33" t="s">
        <v>65</v>
      </c>
    </row>
    <row r="8" spans="1:3" ht="15.75" thickBot="1" x14ac:dyDescent="0.3">
      <c r="A8" s="29">
        <v>20</v>
      </c>
      <c r="B8" s="30" t="s">
        <v>62</v>
      </c>
      <c r="C8" s="31" t="s">
        <v>63</v>
      </c>
    </row>
    <row r="9" spans="1:3" ht="15.75" thickBot="1" x14ac:dyDescent="0.3">
      <c r="A9" s="32">
        <v>19</v>
      </c>
      <c r="B9" s="42" t="s">
        <v>61</v>
      </c>
      <c r="C9" s="33" t="s">
        <v>37</v>
      </c>
    </row>
    <row r="10" spans="1:3" ht="15.75" thickBot="1" x14ac:dyDescent="0.3">
      <c r="A10" s="29">
        <v>18</v>
      </c>
      <c r="B10" s="37" t="s">
        <v>60</v>
      </c>
      <c r="C10" s="31" t="s">
        <v>37</v>
      </c>
    </row>
    <row r="11" spans="1:3" ht="15.75" thickBot="1" x14ac:dyDescent="0.3">
      <c r="A11" s="32">
        <v>17</v>
      </c>
      <c r="B11" s="42" t="s">
        <v>59</v>
      </c>
      <c r="C11" s="33" t="s">
        <v>37</v>
      </c>
    </row>
    <row r="12" spans="1:3" ht="15.75" thickBot="1" x14ac:dyDescent="0.3">
      <c r="A12" s="29">
        <v>16</v>
      </c>
      <c r="B12" s="37" t="s">
        <v>58</v>
      </c>
      <c r="C12" s="31" t="s">
        <v>37</v>
      </c>
    </row>
    <row r="13" spans="1:3" ht="24.75" thickBot="1" x14ac:dyDescent="0.3">
      <c r="A13" s="32">
        <v>15</v>
      </c>
      <c r="B13" s="41" t="s">
        <v>57</v>
      </c>
      <c r="C13" s="33" t="s">
        <v>53</v>
      </c>
    </row>
    <row r="14" spans="1:3" ht="24.75" thickBot="1" x14ac:dyDescent="0.3">
      <c r="A14" s="29">
        <v>14</v>
      </c>
      <c r="B14" s="30" t="s">
        <v>56</v>
      </c>
      <c r="C14" s="31" t="s">
        <v>53</v>
      </c>
    </row>
    <row r="15" spans="1:3" ht="24.75" thickBot="1" x14ac:dyDescent="0.3">
      <c r="A15" s="32">
        <v>13</v>
      </c>
      <c r="B15" s="41" t="s">
        <v>55</v>
      </c>
      <c r="C15" s="33" t="s">
        <v>53</v>
      </c>
    </row>
    <row r="16" spans="1:3" ht="24.75" thickBot="1" x14ac:dyDescent="0.3">
      <c r="A16" s="29">
        <v>12</v>
      </c>
      <c r="B16" s="30" t="s">
        <v>54</v>
      </c>
      <c r="C16" s="31" t="s">
        <v>53</v>
      </c>
    </row>
    <row r="17" spans="1:3" ht="24.75" thickBot="1" x14ac:dyDescent="0.3">
      <c r="A17" s="32">
        <v>11</v>
      </c>
      <c r="B17" s="41" t="s">
        <v>52</v>
      </c>
      <c r="C17" s="33" t="s">
        <v>53</v>
      </c>
    </row>
    <row r="18" spans="1:3" ht="15.75" thickBot="1" x14ac:dyDescent="0.3">
      <c r="A18" s="29">
        <v>10</v>
      </c>
      <c r="B18" s="35" t="s">
        <v>51</v>
      </c>
      <c r="C18" s="36" t="s">
        <v>43</v>
      </c>
    </row>
    <row r="19" spans="1:3" ht="18" thickBot="1" x14ac:dyDescent="0.3">
      <c r="A19" s="32">
        <v>9</v>
      </c>
      <c r="B19" s="43" t="s">
        <v>50</v>
      </c>
      <c r="C19" s="34" t="s">
        <v>43</v>
      </c>
    </row>
    <row r="20" spans="1:3" ht="18" thickBot="1" x14ac:dyDescent="0.3">
      <c r="A20" s="29">
        <v>8</v>
      </c>
      <c r="B20" s="35" t="s">
        <v>49</v>
      </c>
      <c r="C20" s="36" t="s">
        <v>43</v>
      </c>
    </row>
    <row r="21" spans="1:3" ht="15.75" thickBot="1" x14ac:dyDescent="0.3">
      <c r="A21" s="32">
        <v>7</v>
      </c>
      <c r="B21" s="41" t="s">
        <v>48</v>
      </c>
      <c r="C21" s="33" t="s">
        <v>43</v>
      </c>
    </row>
    <row r="22" spans="1:3" ht="15.75" thickBot="1" x14ac:dyDescent="0.3">
      <c r="A22" s="29">
        <v>6</v>
      </c>
      <c r="B22" s="30" t="s">
        <v>47</v>
      </c>
      <c r="C22" s="31" t="s">
        <v>43</v>
      </c>
    </row>
    <row r="23" spans="1:3" ht="15.75" thickBot="1" x14ac:dyDescent="0.3">
      <c r="A23" s="32">
        <v>5</v>
      </c>
      <c r="B23" s="41" t="s">
        <v>38</v>
      </c>
      <c r="C23" s="33" t="s">
        <v>43</v>
      </c>
    </row>
    <row r="24" spans="1:3" ht="15.75" thickBot="1" x14ac:dyDescent="0.3">
      <c r="A24" s="29">
        <v>4</v>
      </c>
      <c r="B24" s="30" t="s">
        <v>46</v>
      </c>
      <c r="C24" s="31" t="s">
        <v>43</v>
      </c>
    </row>
    <row r="25" spans="1:3" ht="15.75" thickBot="1" x14ac:dyDescent="0.3">
      <c r="A25" s="32">
        <v>3</v>
      </c>
      <c r="B25" s="41" t="s">
        <v>45</v>
      </c>
      <c r="C25" s="33" t="s">
        <v>43</v>
      </c>
    </row>
    <row r="26" spans="1:3" ht="15.75" thickBot="1" x14ac:dyDescent="0.3">
      <c r="A26" s="29">
        <v>2</v>
      </c>
      <c r="B26" s="30" t="s">
        <v>44</v>
      </c>
      <c r="C26" s="31" t="s">
        <v>43</v>
      </c>
    </row>
    <row r="27" spans="1:3" ht="15.75" thickBot="1" x14ac:dyDescent="0.3">
      <c r="A27" s="38">
        <v>1</v>
      </c>
      <c r="B27" s="39" t="s">
        <v>42</v>
      </c>
      <c r="C27" s="40" t="s">
        <v>43</v>
      </c>
    </row>
  </sheetData>
  <sortState xmlns:xlrd2="http://schemas.microsoft.com/office/spreadsheetml/2017/richdata2" ref="A2:C27">
    <sortCondition descending="1" ref="A2:A27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4EF4-A103-4296-A85A-83355033B095}">
  <dimension ref="A1:B10"/>
  <sheetViews>
    <sheetView workbookViewId="0">
      <selection activeCell="B8" sqref="B8"/>
    </sheetView>
  </sheetViews>
  <sheetFormatPr defaultColWidth="18.28515625" defaultRowHeight="15" x14ac:dyDescent="0.25"/>
  <sheetData>
    <row r="1" spans="1:2" ht="32.25" thickBot="1" x14ac:dyDescent="0.3">
      <c r="A1" s="13" t="s">
        <v>14</v>
      </c>
      <c r="B1" s="14" t="s">
        <v>28</v>
      </c>
    </row>
    <row r="2" spans="1:2" ht="16.5" thickBot="1" x14ac:dyDescent="0.3">
      <c r="A2" s="15">
        <v>0</v>
      </c>
      <c r="B2" s="16">
        <v>1</v>
      </c>
    </row>
    <row r="3" spans="1:2" ht="16.5" thickBot="1" x14ac:dyDescent="0.3">
      <c r="A3" s="17" t="s">
        <v>29</v>
      </c>
      <c r="B3" s="16">
        <v>2</v>
      </c>
    </row>
    <row r="4" spans="1:2" ht="16.5" thickBot="1" x14ac:dyDescent="0.3">
      <c r="A4" s="17" t="s">
        <v>30</v>
      </c>
      <c r="B4" s="16">
        <v>3</v>
      </c>
    </row>
    <row r="5" spans="1:2" ht="16.5" thickBot="1" x14ac:dyDescent="0.3">
      <c r="A5" s="17" t="s">
        <v>31</v>
      </c>
      <c r="B5" s="16">
        <v>4</v>
      </c>
    </row>
    <row r="6" spans="1:2" ht="16.5" thickBot="1" x14ac:dyDescent="0.3">
      <c r="A6" s="17" t="s">
        <v>32</v>
      </c>
      <c r="B6" s="16">
        <v>5</v>
      </c>
    </row>
    <row r="7" spans="1:2" ht="16.5" thickBot="1" x14ac:dyDescent="0.3">
      <c r="A7" s="15" t="s">
        <v>33</v>
      </c>
      <c r="B7" s="16">
        <v>6</v>
      </c>
    </row>
    <row r="8" spans="1:2" ht="16.5" thickBot="1" x14ac:dyDescent="0.3">
      <c r="A8" s="15" t="s">
        <v>34</v>
      </c>
      <c r="B8" s="16">
        <v>7</v>
      </c>
    </row>
    <row r="9" spans="1:2" ht="16.5" thickBot="1" x14ac:dyDescent="0.3">
      <c r="A9" s="15" t="s">
        <v>35</v>
      </c>
      <c r="B9" s="16">
        <v>8</v>
      </c>
    </row>
    <row r="10" spans="1:2" ht="16.5" thickBot="1" x14ac:dyDescent="0.3">
      <c r="A10" s="18" t="s">
        <v>36</v>
      </c>
      <c r="B10" s="19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pivot</vt:lpstr>
      <vt:lpstr>listado de hy</vt:lpstr>
      <vt:lpstr>escala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Sabina Mahuad</dc:creator>
  <cp:lastModifiedBy>Sabina Mahuad</cp:lastModifiedBy>
  <dcterms:created xsi:type="dcterms:W3CDTF">2024-03-03T15:19:27Z</dcterms:created>
  <dcterms:modified xsi:type="dcterms:W3CDTF">2024-03-03T20:58:40Z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2024-03-03T15:21:12Z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d626f35e-037f-49d4-8fde-f6410f738e19</vt:lpwstr>
  </property>
  <property fmtid="{D5CDD505-2E9C-101B-9397-08002B2CF9AE}" pid="8" name="MSIP_Label_2c76c141-ac86-40e5-abf2-c6f60e474cee_ContentBits">
    <vt:lpwstr>2</vt:lpwstr>
  </property>
</Properties>
</file>