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Sheet1" sheetId="2" r:id="rId5"/>
    <sheet state="visible" name="Sheet5" sheetId="3" r:id="rId6"/>
    <sheet state="visible" name="Sheet4" sheetId="4" r:id="rId7"/>
    <sheet state="visible" name="Pivot Table 4" sheetId="5" r:id="rId8"/>
  </sheets>
  <definedNames>
    <definedName hidden="1" localSheetId="1" name="Z_792FF9AD_DD0A_4578_A465_60AD5F2F5841_.wvu.FilterData">Sheet1!$A$1:$N$94</definedName>
    <definedName hidden="1" localSheetId="1" name="Z_A90CD55A_C2D2_4F2E_B01F_989975F3158D_.wvu.FilterData">Sheet1!$A$1:$N$88</definedName>
    <definedName hidden="1" localSheetId="1" name="Z_79FFB93D_90BC_469C_A485_D5FAF217E329_.wvu.FilterData">Sheet1!$A$1:$M$94</definedName>
    <definedName hidden="1" localSheetId="1" name="Z_16B29740_0F9E_4035_B728_4A1B45416801_.wvu.FilterData">Sheet1!$A$1:$K$91</definedName>
    <definedName hidden="1" localSheetId="1" name="Z_B7EE8F32_96E9_4BDE_BC2A_6093C296EC39_.wvu.FilterData">Sheet1!$A$1:$N$88</definedName>
    <definedName hidden="1" localSheetId="1" name="Z_AF65E788_1F1B_4EE0_BBDE_F1A3EF89212C_.wvu.FilterData">Sheet1!$A$1:$K$91</definedName>
  </definedNames>
  <calcPr/>
  <customWorkbookViews>
    <customWorkbookView activeSheetId="0" maximized="1" tabRatio="600" windowHeight="0" windowWidth="0" guid="{792FF9AD-DD0A-4578-A465-60AD5F2F5841}" name="Filter 4"/>
    <customWorkbookView activeSheetId="0" maximized="1" tabRatio="600" windowHeight="0" windowWidth="0" guid="{B7EE8F32-96E9-4BDE-BC2A-6093C296EC39}" name="Filter 5"/>
    <customWorkbookView activeSheetId="0" maximized="1" tabRatio="600" windowHeight="0" windowWidth="0" guid="{AF65E788-1F1B-4EE0-BBDE-F1A3EF89212C}" name="Filter 2"/>
    <customWorkbookView activeSheetId="0" maximized="1" tabRatio="600" windowHeight="0" windowWidth="0" guid="{79FFB93D-90BC-469C-A485-D5FAF217E329}" name="Filter 3"/>
    <customWorkbookView activeSheetId="0" maximized="1" tabRatio="600" windowHeight="0" windowWidth="0" guid="{16B29740-0F9E-4035-B728-4A1B45416801}" name="Filter 1"/>
    <customWorkbookView activeSheetId="0" maximized="1" tabRatio="600" windowHeight="0" windowWidth="0" guid="{A90CD55A-C2D2-4F2E-B01F-989975F3158D}" name="Copy of Filter 5"/>
  </customWorkbookViews>
  <pivotCaches>
    <pivotCache cacheId="0" r:id="rId9"/>
  </pivotCaches>
</workbook>
</file>

<file path=xl/sharedStrings.xml><?xml version="1.0" encoding="utf-8"?>
<sst xmlns="http://schemas.openxmlformats.org/spreadsheetml/2006/main" count="963" uniqueCount="690">
  <si>
    <t>Timestamp</t>
  </si>
  <si>
    <t>Untitled Question</t>
  </si>
  <si>
    <t>Customerid</t>
  </si>
  <si>
    <t>Companyname</t>
  </si>
  <si>
    <t>Contactname</t>
  </si>
  <si>
    <t>Contacttitle</t>
  </si>
  <si>
    <t>Address Street</t>
  </si>
  <si>
    <t>Address City</t>
  </si>
  <si>
    <t>Address Region</t>
  </si>
  <si>
    <t>Address Postalcode</t>
  </si>
  <si>
    <t>Address Country</t>
  </si>
  <si>
    <t>Address Phone</t>
  </si>
  <si>
    <t>Number of Children</t>
  </si>
  <si>
    <t>Attending</t>
  </si>
  <si>
    <t>Photo</t>
  </si>
  <si>
    <t>Amount</t>
  </si>
  <si>
    <t>Event Number</t>
  </si>
  <si>
    <t>AROUT</t>
  </si>
  <si>
    <t>Around the Horn</t>
  </si>
  <si>
    <t>Thomas Hardy</t>
  </si>
  <si>
    <t>Sales Representative</t>
  </si>
  <si>
    <t>120 Hanover Sq.</t>
  </si>
  <si>
    <t>London</t>
  </si>
  <si>
    <t>NULL</t>
  </si>
  <si>
    <t>WA1 1DP</t>
  </si>
  <si>
    <t>UK</t>
  </si>
  <si>
    <t>(171) 555-7788</t>
  </si>
  <si>
    <t>BERGS</t>
  </si>
  <si>
    <t>Berglunds snabbköp</t>
  </si>
  <si>
    <t>Christina Berglund</t>
  </si>
  <si>
    <t>Order Administrator</t>
  </si>
  <si>
    <t>Berguvsvägen  8</t>
  </si>
  <si>
    <t>Luleå</t>
  </si>
  <si>
    <t>S-958 22</t>
  </si>
  <si>
    <t>Sweden</t>
  </si>
  <si>
    <t>0921-12 34 65</t>
  </si>
  <si>
    <t>BLAUS</t>
  </si>
  <si>
    <t>Blauer See Delikatessen</t>
  </si>
  <si>
    <t>Hanna Moos</t>
  </si>
  <si>
    <t>Forsterstr. 57</t>
  </si>
  <si>
    <t>Mannheim</t>
  </si>
  <si>
    <t>68306</t>
  </si>
  <si>
    <t>Germany</t>
  </si>
  <si>
    <t>0621-08460</t>
  </si>
  <si>
    <t>BLONP</t>
  </si>
  <si>
    <t>Blondesddsl père et fils</t>
  </si>
  <si>
    <t>Frédérique Citeaux</t>
  </si>
  <si>
    <t>Marketing Manager</t>
  </si>
  <si>
    <t>24 place Kléber</t>
  </si>
  <si>
    <t>Strasbourg</t>
  </si>
  <si>
    <t>67000</t>
  </si>
  <si>
    <t>France</t>
  </si>
  <si>
    <t>88.60.15.31</t>
  </si>
  <si>
    <t>BOLID</t>
  </si>
  <si>
    <t>Bólido Comidas preparadas</t>
  </si>
  <si>
    <t>Martín Sommer</t>
  </si>
  <si>
    <t>Owner</t>
  </si>
  <si>
    <t>67C Araquil</t>
  </si>
  <si>
    <t>Madrid</t>
  </si>
  <si>
    <t>28023</t>
  </si>
  <si>
    <t>Spain</t>
  </si>
  <si>
    <t>(91) 555 22 82</t>
  </si>
  <si>
    <t>BONAP</t>
  </si>
  <si>
    <t>Bon app'</t>
  </si>
  <si>
    <t>Laurence Lebihan</t>
  </si>
  <si>
    <t>12 rue des Bouchers</t>
  </si>
  <si>
    <t>Marseille</t>
  </si>
  <si>
    <t>13008</t>
  </si>
  <si>
    <t>91.24.45.40</t>
  </si>
  <si>
    <t>ANTON</t>
  </si>
  <si>
    <t>Antonio Moreno Taquería</t>
  </si>
  <si>
    <t>Antonio Moreno</t>
  </si>
  <si>
    <t>Mataderos  2312</t>
  </si>
  <si>
    <t>México D.F.</t>
  </si>
  <si>
    <t>5023</t>
  </si>
  <si>
    <t>Mexico</t>
  </si>
  <si>
    <t>(5) 555-3932</t>
  </si>
  <si>
    <t>ANATR</t>
  </si>
  <si>
    <t>Ana Trujillo Emparedados y helados</t>
  </si>
  <si>
    <t>Ana Trujillo</t>
  </si>
  <si>
    <t>Avda. de la Constitución 2222</t>
  </si>
  <si>
    <t>5021</t>
  </si>
  <si>
    <t>(5) 555-4729</t>
  </si>
  <si>
    <t>CACTU</t>
  </si>
  <si>
    <t>Cactus Comidas para llevar</t>
  </si>
  <si>
    <t>Patricio Simpson</t>
  </si>
  <si>
    <t>Sales Agent</t>
  </si>
  <si>
    <t>Cerrito 333</t>
  </si>
  <si>
    <t>Buenos Aires</t>
  </si>
  <si>
    <t>1010</t>
  </si>
  <si>
    <t>Argentina</t>
  </si>
  <si>
    <t>(1) 135-5555</t>
  </si>
  <si>
    <t>BSBEV</t>
  </si>
  <si>
    <t>B's Beverages</t>
  </si>
  <si>
    <t>Victoria Ashworth</t>
  </si>
  <si>
    <t>Fauntleroy Circus</t>
  </si>
  <si>
    <t>EC2 5NT</t>
  </si>
  <si>
    <t>(171) 555-1212</t>
  </si>
  <si>
    <t>CENTC</t>
  </si>
  <si>
    <t>Centro comercial Moctezuma</t>
  </si>
  <si>
    <t>Francisco Chang</t>
  </si>
  <si>
    <t>Sierras de Granada 9993</t>
  </si>
  <si>
    <t>5022</t>
  </si>
  <si>
    <t>(5) 555-3392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</si>
  <si>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</si>
  <si>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</si>
  <si>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</si>
  <si>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</si>
  <si>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</si>
  <si>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</si>
  <si>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</si>
  <si>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</si>
  <si>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</si>
  <si>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</si>
  <si>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</si>
  <si>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Sales Associate</t>
  </si>
  <si>
    <t>23 Av. dos Lusíadas</t>
  </si>
  <si>
    <t>Sao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</si>
  <si>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</si>
  <si>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</si>
  <si>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</si>
  <si>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</si>
  <si>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</si>
  <si>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</si>
  <si>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</si>
  <si>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>Berkeley Gardens 12  Brewery</t>
  </si>
  <si>
    <t>WX1 6LT</t>
  </si>
  <si>
    <t>(171) 555-2282</t>
  </si>
  <si>
    <t>ALFKI</t>
  </si>
  <si>
    <t>Alfreds Futterkiste</t>
  </si>
  <si>
    <t>Maria Anders</t>
  </si>
  <si>
    <t>Obere Str. 57</t>
  </si>
  <si>
    <t>Berlin</t>
  </si>
  <si>
    <t>12209</t>
  </si>
  <si>
    <t>030-0074321</t>
  </si>
  <si>
    <t>BOTTM</t>
  </si>
  <si>
    <t>Bottom-Dollar Markets</t>
  </si>
  <si>
    <t>Elizabeth Lincoln</t>
  </si>
  <si>
    <t>Accounting Manager</t>
  </si>
  <si>
    <t>23 Tsawassen Blvd.</t>
  </si>
  <si>
    <t>Tsawassen</t>
  </si>
  <si>
    <t>BC</t>
  </si>
  <si>
    <t>T2F 8M4</t>
  </si>
  <si>
    <t>Canada</t>
  </si>
  <si>
    <t>(604) 555-4729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</si>
  <si>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</si>
  <si>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</si>
  <si>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</si>
  <si>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</si>
  <si>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</si>
  <si>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</si>
  <si>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</si>
  <si>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DUMON</t>
  </si>
  <si>
    <t>Du monde entier</t>
  </si>
  <si>
    <t>Janine Labrune</t>
  </si>
  <si>
    <t>67 rue des Cinquante Otages</t>
  </si>
  <si>
    <t>Nantes</t>
  </si>
  <si>
    <t>44000</t>
  </si>
  <si>
    <t>40.67.88.88</t>
  </si>
  <si>
    <t>FAMIA</t>
  </si>
  <si>
    <t>Familia Arquibaldo</t>
  </si>
  <si>
    <t>Aria Cruz</t>
  </si>
  <si>
    <t>Marketing Assistant</t>
  </si>
  <si>
    <t>Rua Orós 92</t>
  </si>
  <si>
    <t>05442-030</t>
  </si>
  <si>
    <t>(11) 555-9857</t>
  </si>
  <si>
    <t>FISSA</t>
  </si>
  <si>
    <t>FISSA Fabrica Inter. Salchichas S.A.</t>
  </si>
  <si>
    <t>Diego Roel</t>
  </si>
  <si>
    <t>C/ Moralzarzal 86</t>
  </si>
  <si>
    <t>28034</t>
  </si>
  <si>
    <t>(91) 555 94 44</t>
  </si>
  <si>
    <t>FOLIG</t>
  </si>
  <si>
    <t>Folies gourmandes</t>
  </si>
  <si>
    <t>Martine Rancé</t>
  </si>
  <si>
    <t>Assistant Sales Agent</t>
  </si>
  <si>
    <t>184 chaussée de Tournai</t>
  </si>
  <si>
    <t>Lille</t>
  </si>
  <si>
    <t>59000</t>
  </si>
  <si>
    <t>20.16.10.16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</si>
  <si>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</si>
  <si>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</si>
  <si>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</si>
  <si>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</si>
  <si>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</si>
  <si>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</si>
  <si>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</si>
  <si>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</si>
  <si>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</si>
  <si>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</si>
  <si>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</si>
  <si>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</si>
  <si>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</si>
  <si>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</si>
  <si>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FRANR</t>
  </si>
  <si>
    <t>France restauration</t>
  </si>
  <si>
    <t>Carine Schmitt</t>
  </si>
  <si>
    <t>54 rue Royale</t>
  </si>
  <si>
    <t>40.32.21.21</t>
  </si>
  <si>
    <t>EASTC</t>
  </si>
  <si>
    <t>Eastern Connection</t>
  </si>
  <si>
    <t>Ann Devon</t>
  </si>
  <si>
    <t>35 King George</t>
  </si>
  <si>
    <t>WX3 6FW</t>
  </si>
  <si>
    <t>(171) 555-0297</t>
  </si>
  <si>
    <t>ERNSH</t>
  </si>
  <si>
    <t>Ernst Handel</t>
  </si>
  <si>
    <t>Roland Mendel</t>
  </si>
  <si>
    <t>Sales Manager</t>
  </si>
  <si>
    <t>Kirchgasse 6</t>
  </si>
  <si>
    <t>Graz</t>
  </si>
  <si>
    <t>8010</t>
  </si>
  <si>
    <t>Austria</t>
  </si>
  <si>
    <t>7675-3425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</si>
  <si>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</si>
  <si>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</si>
  <si>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</si>
  <si>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</si>
  <si>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</si>
  <si>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</si>
  <si>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</si>
  <si>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</si>
  <si>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FURIB</t>
  </si>
  <si>
    <t>Furia Bacalhau e Frutos do Mar</t>
  </si>
  <si>
    <t>Lino Rodriguez</t>
  </si>
  <si>
    <t>Jardim das rosas n. 32</t>
  </si>
  <si>
    <t>Lisboa</t>
  </si>
  <si>
    <t>1675</t>
  </si>
  <si>
    <t>Portugal</t>
  </si>
  <si>
    <t>(1) 354-2534</t>
  </si>
  <si>
    <t>GALED</t>
  </si>
  <si>
    <t>Galería del gastrónomo</t>
  </si>
  <si>
    <t>Eduardo Saavedra</t>
  </si>
  <si>
    <t>Rambla de Cataluña 23</t>
  </si>
  <si>
    <t>Barcelona</t>
  </si>
  <si>
    <t>8022</t>
  </si>
  <si>
    <t>(93) 203 4560</t>
  </si>
  <si>
    <t>GODOS</t>
  </si>
  <si>
    <t>Godos Cocina Típica</t>
  </si>
  <si>
    <t>José Pedro Freyre</t>
  </si>
  <si>
    <t>C/ Romero 33</t>
  </si>
  <si>
    <t>Sevilla</t>
  </si>
  <si>
    <t>41101</t>
  </si>
  <si>
    <t>(95) 555 82 82</t>
  </si>
  <si>
    <t>GOURL</t>
  </si>
  <si>
    <t>Gourmet Lanchonetes</t>
  </si>
  <si>
    <t>André Fonseca</t>
  </si>
  <si>
    <t>Av. Brasil 442</t>
  </si>
  <si>
    <t>Campinas</t>
  </si>
  <si>
    <t>04876-786</t>
  </si>
  <si>
    <t>(11) 555-9482</t>
  </si>
  <si>
    <t>HILAA</t>
  </si>
  <si>
    <t>HILARION-Abastos</t>
  </si>
  <si>
    <t>Carlos Hernández</t>
  </si>
  <si>
    <t>Carrera 22 con Ave. Carlos Soublette #8-35</t>
  </si>
  <si>
    <t>San Cristóbal</t>
  </si>
  <si>
    <t>Táchira</t>
  </si>
  <si>
    <t>Venezuela</t>
  </si>
  <si>
    <t>(5) 555-1340</t>
  </si>
  <si>
    <t>HUNGC</t>
  </si>
  <si>
    <t>Hungry Coyote Import Store</t>
  </si>
  <si>
    <t>Yoshi Latimer</t>
  </si>
  <si>
    <t>City Center Plaza 516 Main St.</t>
  </si>
  <si>
    <t>Elgin</t>
  </si>
  <si>
    <t>OR</t>
  </si>
  <si>
    <t>97827</t>
  </si>
  <si>
    <t>USA</t>
  </si>
  <si>
    <t>(503) 555-6874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</si>
  <si>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</si>
  <si>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</si>
  <si>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</si>
  <si>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</si>
  <si>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</si>
  <si>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</si>
  <si>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</si>
  <si>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</si>
  <si>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ISLAT</t>
  </si>
  <si>
    <t>Island Trading</t>
  </si>
  <si>
    <t>Helen Bennett</t>
  </si>
  <si>
    <t>Garden House Crowther Way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</si>
  <si>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</si>
  <si>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</si>
  <si>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</si>
  <si>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</si>
  <si>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</si>
  <si>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</si>
  <si>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</si>
  <si>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</si>
  <si>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</si>
  <si>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</si>
  <si>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</si>
  <si>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</si>
  <si>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</si>
  <si>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</si>
  <si>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 avenue de l'Europe</t>
  </si>
  <si>
    <t>Versailles</t>
  </si>
  <si>
    <t>78000</t>
  </si>
  <si>
    <t>30.59.84.10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</si>
  <si>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</si>
  <si>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</si>
  <si>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</si>
  <si>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</si>
  <si>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</si>
  <si>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</si>
  <si>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</si>
  <si>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(2) 283-2951</t>
  </si>
  <si>
    <t>HANAR</t>
  </si>
  <si>
    <t>Hanari Carnes</t>
  </si>
  <si>
    <t>Mario Pontes</t>
  </si>
  <si>
    <t>Rua do Paço 67</t>
  </si>
  <si>
    <t>Rio de Janeiro</t>
  </si>
  <si>
    <t>RJ</t>
  </si>
  <si>
    <t>05454-876</t>
  </si>
  <si>
    <t>(21) 555-0091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</si>
  <si>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</si>
  <si>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</si>
  <si>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</si>
  <si>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</si>
  <si>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</si>
  <si>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</si>
  <si>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</si>
  <si>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</si>
  <si>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</si>
  <si>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</si>
  <si>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</si>
  <si>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</si>
  <si>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</si>
  <si>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</si>
  <si>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</si>
  <si>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LEHMS</t>
  </si>
  <si>
    <t>Lehmanns Marktstand</t>
  </si>
  <si>
    <t>Renate Messner</t>
  </si>
  <si>
    <t>Magazinweg 7</t>
  </si>
  <si>
    <t>Frankfurt a.M.</t>
  </si>
  <si>
    <t>60528</t>
  </si>
  <si>
    <t>069-0245984</t>
  </si>
  <si>
    <t>GREAL</t>
  </si>
  <si>
    <t>Great Lakes Food Market</t>
  </si>
  <si>
    <t>Howard Snyder</t>
  </si>
  <si>
    <t>2732 Baker Blvd.</t>
  </si>
  <si>
    <t>Eugene</t>
  </si>
  <si>
    <t>97403</t>
  </si>
  <si>
    <t>(503) 555-7555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</si>
  <si>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</si>
  <si>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</si>
  <si>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</si>
  <si>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</si>
  <si>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</si>
  <si>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</si>
  <si>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</si>
  <si>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LETSS</t>
  </si>
  <si>
    <t>Let's Stop N Shop</t>
  </si>
  <si>
    <t>Jaime Yorres</t>
  </si>
  <si>
    <t>87 Polk St. Suite 5</t>
  </si>
  <si>
    <t>San Francisco</t>
  </si>
  <si>
    <t>CA</t>
  </si>
  <si>
    <t>94117</t>
  </si>
  <si>
    <t>(415) 555-5938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</si>
  <si>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</si>
  <si>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</si>
  <si>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</si>
  <si>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</si>
  <si>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</si>
  <si>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</si>
  <si>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</si>
  <si>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</si>
  <si>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</si>
  <si>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</si>
  <si>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</si>
  <si>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</si>
  <si>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</si>
  <si>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</si>
  <si>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</si>
  <si>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</si>
  <si>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</si>
  <si>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</si>
  <si>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</si>
  <si>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</si>
  <si>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</si>
  <si>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</si>
  <si>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</si>
  <si>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MORGK</t>
  </si>
  <si>
    <t>Morgenstern Gesundkost</t>
  </si>
  <si>
    <t>Alexander Feuer</t>
  </si>
  <si>
    <t>Heerstr. 22</t>
  </si>
  <si>
    <t>Leipzig</t>
  </si>
  <si>
    <t>4179</t>
  </si>
  <si>
    <t>0342-023176</t>
  </si>
  <si>
    <t>NORTS</t>
  </si>
  <si>
    <t>North/South</t>
  </si>
  <si>
    <t>Simon Crowther</t>
  </si>
  <si>
    <t>South House 300 Queensbridge</t>
  </si>
  <si>
    <t>SW7 1RZ</t>
  </si>
  <si>
    <t>(171) 555-7733</t>
  </si>
  <si>
    <t>OCEAN</t>
  </si>
  <si>
    <t>Océano Atlántico Ltda.</t>
  </si>
  <si>
    <t>Yvonne Moncada</t>
  </si>
  <si>
    <t>Ing. Gustavo Moncada 8585 Piso 20-A</t>
  </si>
  <si>
    <t>(1) 135-5333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</si>
  <si>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</si>
  <si>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</si>
  <si>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</si>
  <si>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</si>
  <si>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</si>
  <si>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</si>
  <si>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</si>
  <si>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</si>
  <si>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</si>
  <si>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</si>
  <si>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</si>
  <si>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</si>
  <si>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</si>
  <si>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</si>
  <si>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</si>
  <si>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</si>
  <si>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</si>
  <si>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</si>
  <si>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</si>
  <si>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</si>
  <si>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</si>
  <si>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</si>
  <si>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</si>
  <si>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</si>
  <si>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</si>
  <si>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</si>
  <si>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</si>
  <si>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</si>
  <si>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</si>
  <si>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</si>
  <si>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</si>
  <si>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</si>
  <si>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</si>
  <si>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</si>
  <si>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</si>
  <si>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</si>
  <si>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</si>
  <si>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</si>
  <si>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PARIS</t>
  </si>
  <si>
    <t>Paris spécialités</t>
  </si>
  <si>
    <t>Marie Bertrand</t>
  </si>
  <si>
    <t>265 boulevard Charonne</t>
  </si>
  <si>
    <t>Paris</t>
  </si>
  <si>
    <t>75012</t>
  </si>
  <si>
    <t>(1) 42.34.22.66</t>
  </si>
  <si>
    <t>PERIC</t>
  </si>
  <si>
    <t>Pericles Comidas clásicas</t>
  </si>
  <si>
    <t>Guillermo Fernández</t>
  </si>
  <si>
    <t>Calle Dr. Jorge Cash 321</t>
  </si>
  <si>
    <t>5033</t>
  </si>
  <si>
    <t>(5) 552-3745</t>
  </si>
  <si>
    <t>PRINI</t>
  </si>
  <si>
    <t>Princesa Isabel Vinhos</t>
  </si>
  <si>
    <t>Isabel de Castro</t>
  </si>
  <si>
    <t>Estrada da saúde n. 58</t>
  </si>
  <si>
    <t>1756</t>
  </si>
  <si>
    <t>(1) 356-5634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</si>
  <si>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</si>
  <si>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</si>
  <si>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</si>
  <si>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</si>
  <si>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</si>
  <si>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</si>
  <si>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</si>
  <si>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QUEEN</t>
  </si>
  <si>
    <t>Queen Cozinha</t>
  </si>
  <si>
    <t>Lúcia Carvalho</t>
  </si>
  <si>
    <t>Alameda dos Canàrios 891</t>
  </si>
  <si>
    <t>05487-020</t>
  </si>
  <si>
    <t>(11) 555-1189</t>
  </si>
  <si>
    <t>RATTC</t>
  </si>
  <si>
    <t>Rattlesnake Canyon Grocery</t>
  </si>
  <si>
    <t>Paula Wilson</t>
  </si>
  <si>
    <t>Assistant Sales Representative</t>
  </si>
  <si>
    <t>2817 Milton Dr.</t>
  </si>
  <si>
    <t>Albuquerque</t>
  </si>
  <si>
    <t>NM</t>
  </si>
  <si>
    <t>87110</t>
  </si>
  <si>
    <t>(505) 555-5939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</si>
  <si>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</si>
  <si>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</si>
  <si>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</si>
  <si>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</si>
  <si>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</si>
  <si>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</si>
  <si>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</si>
  <si>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QUEDE</t>
  </si>
  <si>
    <t>Que Delícia</t>
  </si>
  <si>
    <t>Bernardo Batista</t>
  </si>
  <si>
    <t>Rua da Panificadora</t>
  </si>
  <si>
    <t>12Rio de Janeiro</t>
  </si>
  <si>
    <t>02389-673</t>
  </si>
  <si>
    <t>(21) 555-4252</t>
  </si>
  <si>
    <t>RANCH</t>
  </si>
  <si>
    <t>Rancho grande</t>
  </si>
  <si>
    <t>Sergio Gutiérrez</t>
  </si>
  <si>
    <t>Av. del Libertador 900</t>
  </si>
  <si>
    <t>(1) 123-5555</t>
  </si>
  <si>
    <t>ROMEY</t>
  </si>
  <si>
    <t>Romero y tomillo</t>
  </si>
  <si>
    <t>Alejandra Camino</t>
  </si>
  <si>
    <t>Gran Vía 1</t>
  </si>
  <si>
    <t>28001</t>
  </si>
  <si>
    <t>(91) 745 6200</t>
  </si>
  <si>
    <t>QUICK</t>
  </si>
  <si>
    <t>QUICK-Stop</t>
  </si>
  <si>
    <t>Horst Kloss</t>
  </si>
  <si>
    <t>Taucherstraße 10</t>
  </si>
  <si>
    <t>Cunewalde</t>
  </si>
  <si>
    <t>1307</t>
  </si>
  <si>
    <t>0372-035188</t>
  </si>
  <si>
    <t>RICAR</t>
  </si>
  <si>
    <t>Ricardo Adocicados</t>
  </si>
  <si>
    <t>Janete Limeira</t>
  </si>
  <si>
    <t>Av. Copacabana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</si>
  <si>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</si>
  <si>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</si>
  <si>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</si>
  <si>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</si>
  <si>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</si>
  <si>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</si>
  <si>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</si>
  <si>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</si>
  <si>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</si>
  <si>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</si>
  <si>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</si>
  <si>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</si>
  <si>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</si>
  <si>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</si>
  <si>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</si>
  <si>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</si>
  <si>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</si>
  <si>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</si>
  <si>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</si>
  <si>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</si>
  <si>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</si>
  <si>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</si>
  <si>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</si>
  <si>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</si>
  <si>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</si>
  <si>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</si>
  <si>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</si>
  <si>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</si>
  <si>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</si>
  <si>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</si>
  <si>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</si>
  <si>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SIMOB</t>
  </si>
  <si>
    <t>Simons bistro</t>
  </si>
  <si>
    <t>Jytte Petersen</t>
  </si>
  <si>
    <t>Vinbæltet 34</t>
  </si>
  <si>
    <t>Kobenhavn</t>
  </si>
  <si>
    <t>1734</t>
  </si>
  <si>
    <t>Denmark</t>
  </si>
  <si>
    <t>31 12 34 56</t>
  </si>
  <si>
    <t>SPECD</t>
  </si>
  <si>
    <t>Spécialités du monde</t>
  </si>
  <si>
    <t>Dominique Perrier</t>
  </si>
  <si>
    <t>25 rue Lauriston</t>
  </si>
  <si>
    <t>75016</t>
  </si>
  <si>
    <t>(1) 47.55.60.10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</si>
  <si>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</si>
  <si>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</si>
  <si>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</si>
  <si>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</si>
  <si>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</si>
  <si>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</si>
  <si>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</si>
  <si>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</si>
  <si>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SUPRD</t>
  </si>
  <si>
    <t>Suprêmes délices</t>
  </si>
  <si>
    <t>Pascale Cartrain</t>
  </si>
  <si>
    <t>Boulevard Tirou 255</t>
  </si>
  <si>
    <t>Charleroi</t>
  </si>
  <si>
    <t>B-6000</t>
  </si>
  <si>
    <t>(071) 23 67 22 20</t>
  </si>
  <si>
    <t>THEBI</t>
  </si>
  <si>
    <t>The Big Cheese</t>
  </si>
  <si>
    <t>Liz Nixon</t>
  </si>
  <si>
    <t>89 Jefferson Way Suite 2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</si>
  <si>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</si>
  <si>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</si>
  <si>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</si>
  <si>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</si>
  <si>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</si>
  <si>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</si>
  <si>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</si>
  <si>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</si>
  <si>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</si>
  <si>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</si>
  <si>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</si>
  <si>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</si>
  <si>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</si>
  <si>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</si>
  <si>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</si>
  <si>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</si>
  <si>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</si>
  <si>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TRADH</t>
  </si>
  <si>
    <t>Tradição Hipermercados</t>
  </si>
  <si>
    <t>Anabela Domingues</t>
  </si>
  <si>
    <t>Av. Inês de Castro 414</t>
  </si>
  <si>
    <t>05634-030</t>
  </si>
  <si>
    <t>(11) 555-2167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</si>
  <si>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</si>
  <si>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</si>
  <si>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</si>
  <si>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</si>
  <si>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</si>
  <si>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</si>
  <si>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</si>
  <si>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VAFFE</t>
  </si>
  <si>
    <t>Vaffeljernet</t>
  </si>
  <si>
    <t>Palle Ibsen</t>
  </si>
  <si>
    <t>Smagsloget 45</t>
  </si>
  <si>
    <t>Århus</t>
  </si>
  <si>
    <t>8200</t>
  </si>
  <si>
    <t>86 21 32 43</t>
  </si>
  <si>
    <t>VICTE</t>
  </si>
  <si>
    <t>Victuailles en stock</t>
  </si>
  <si>
    <t>Mary Saveley</t>
  </si>
  <si>
    <t>2 rue du Commerce</t>
  </si>
  <si>
    <t>Lyon</t>
  </si>
  <si>
    <t>69004</t>
  </si>
  <si>
    <t>78.32.54.86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</si>
  <si>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</si>
  <si>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</si>
  <si>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</si>
  <si>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</si>
  <si>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</si>
  <si>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</si>
  <si>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</si>
  <si>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</si>
  <si>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</si>
  <si>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</si>
  <si>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</si>
  <si>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</si>
  <si>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</si>
  <si>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</si>
  <si>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</si>
  <si>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</si>
  <si>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</si>
  <si>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</si>
  <si>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</si>
  <si>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</si>
  <si>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</si>
  <si>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</si>
  <si>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</si>
  <si>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</si>
  <si>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</si>
  <si>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 12</t>
  </si>
  <si>
    <t>Resende</t>
  </si>
  <si>
    <t>08737-363</t>
  </si>
  <si>
    <t>(14) 555-8122</t>
  </si>
  <si>
    <t>WHITC</t>
  </si>
  <si>
    <t>White Clover Markets</t>
  </si>
  <si>
    <t>Karl Jablonski</t>
  </si>
  <si>
    <t>305 - 14th Ave. S. Suite 3B</t>
  </si>
  <si>
    <t>Seattle</t>
  </si>
  <si>
    <t>98128</t>
  </si>
  <si>
    <t>(206) 555-4112</t>
  </si>
  <si>
    <t>WILMK</t>
  </si>
  <si>
    <t>Wilman Kala</t>
  </si>
  <si>
    <t>Matti Karttunen</t>
  </si>
  <si>
    <t>Owner/Marketing Assistant</t>
  </si>
  <si>
    <t>Keskuskatu 45</t>
  </si>
  <si>
    <t>Helsinki</t>
  </si>
  <si>
    <t>21240</t>
  </si>
  <si>
    <t>90-224 8858</t>
  </si>
  <si>
    <t>WOLZA</t>
  </si>
  <si>
    <t>Wolski  Zajazd</t>
  </si>
  <si>
    <t>Zbyszek Piestrzeniewicz</t>
  </si>
  <si>
    <t>ul. Filtrowa 68</t>
  </si>
  <si>
    <t>Warszawa</t>
  </si>
  <si>
    <t>01-012</t>
  </si>
  <si>
    <t>Poland</t>
  </si>
  <si>
    <t>(26) 642-7012</t>
  </si>
  <si>
    <t>TORTU</t>
  </si>
  <si>
    <t>Tortuga Restaurante</t>
  </si>
  <si>
    <t>Miguel Angel Paolino</t>
  </si>
  <si>
    <t>Avda. Azteca 123</t>
  </si>
  <si>
    <t>(5) 555-2933</t>
  </si>
  <si>
    <t>GERMAN</t>
  </si>
  <si>
    <t>ENGLISH</t>
  </si>
  <si>
    <t>TURKISH</t>
  </si>
  <si>
    <t>Operation</t>
  </si>
  <si>
    <t>Ambulanz</t>
  </si>
  <si>
    <t>Sprechstunde</t>
  </si>
  <si>
    <t>Assistenzarzt</t>
  </si>
  <si>
    <t>Krankenhaus</t>
  </si>
  <si>
    <t>Krankenwagen</t>
  </si>
  <si>
    <t>COUNT of Number of Children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</si>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</sst>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€]#,##0.00"/>
    <numFmt numFmtId="165" formatCode="BIC000 000 000X"/>
    <numFmt numFmtId="166" formatCode="000 000 000"/>
  </numFmts>
  <fonts count="4">
    <font>
      <sz val="10.0"/>
      <color rgb="FF000000"/>
      <name val="Arial"/>
    </font>
    <font>
      <color theme="1"/>
      <name val="Arial"/>
    </font>
    <font>
      <b/>
      <color rgb="FFEFEFEF"/>
      <name val="Arial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/>
    </xf>
    <xf borderId="0" fillId="2" fontId="2" numFmtId="0" xfId="0" applyAlignment="1" applyFont="1">
      <alignment horizontal="center" readingOrder="0"/>
    </xf>
    <xf borderId="0" fillId="2" fontId="2" numFmtId="0" xfId="0" applyAlignment="1" applyFont="1">
      <alignment horizontal="center"/>
    </xf>
    <xf borderId="0" fillId="0" fontId="1" numFmtId="164" xfId="0" applyFont="1" applyNumberFormat="1"/>
    <xf borderId="0" fillId="0" fontId="1" numFmtId="165" xfId="0" applyFont="1" applyNumberFormat="1"/>
    <xf borderId="0" fillId="0" fontId="1" numFmtId="166" xfId="0" applyFont="1" applyNumberFormat="1"/>
    <xf borderId="0" fillId="0" fontId="3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0</xdr:colOff>
      <xdr:row>1</xdr:row>
      <xdr:rowOff>0</xdr:rowOff>
    </xdr:from>
    <xdr:ext cx="285750" cy="2857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</xdr:row>
      <xdr:rowOff>0</xdr:rowOff>
    </xdr:from>
    <xdr:ext cx="285750" cy="2857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4</xdr:row>
      <xdr:rowOff>0</xdr:rowOff>
    </xdr:from>
    <xdr:ext cx="285750" cy="2857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5</xdr:row>
      <xdr:rowOff>0</xdr:rowOff>
    </xdr:from>
    <xdr:ext cx="571500" cy="285750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9</xdr:row>
      <xdr:rowOff>0</xdr:rowOff>
    </xdr:from>
    <xdr:ext cx="285750" cy="2857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91" sheet="Sheet1"/>
  </cacheSource>
  <cacheFields>
    <cacheField name="Customerid" numFmtId="0">
      <sharedItems>
        <s v="AROUT"/>
        <s v="BERGS"/>
        <s v="BLAUS"/>
        <s v="BLONP"/>
        <s v="BOLID"/>
        <s v="BONAP"/>
        <s v="ANTON"/>
        <s v="ANATR"/>
        <s v="CACTU"/>
        <s v="BSBEV"/>
        <s v="CENTC"/>
        <s v="CHOPS"/>
        <s v="COMMI"/>
        <s v="CONSH"/>
        <s v="ALFKI"/>
        <s v="BOTTM"/>
        <s v="DRACD"/>
        <s v="DUMON"/>
        <s v="FAMIA"/>
        <s v="FISSA"/>
        <s v="FOLIG"/>
        <s v="FOLKO"/>
        <s v="FRANK"/>
        <s v="FRANR"/>
        <s v="EASTC"/>
        <s v="ERNSH"/>
        <s v="FRANS"/>
        <s v="FURIB"/>
        <s v="GALED"/>
        <s v="GODOS"/>
        <s v="GOURL"/>
        <s v="HILAA"/>
        <s v="HUNGC"/>
        <s v="HUNGO"/>
        <s v="ISLAT"/>
        <s v="KOENE"/>
        <s v="LACOR"/>
        <s v="GROSR"/>
        <s v="HANAR"/>
        <s v="LAUGB"/>
        <s v="LAZYK"/>
        <s v="LEHMS"/>
        <s v="GREAL"/>
        <s v="LAMAI"/>
        <s v="LETSS"/>
        <s v="MAGAA"/>
        <s v="MAISD"/>
        <s v="MEREP"/>
        <s v="MORGK"/>
        <s v="NORTS"/>
        <s v="OCEAN"/>
        <s v="LINOD"/>
        <s v="LILAS"/>
        <s v="OLDWO"/>
        <s v="OTTIK"/>
        <s v="PICCO"/>
        <s v="PARIS"/>
        <s v="PERIC"/>
        <s v="PRINI"/>
        <s v="LONEP"/>
        <s v="QUEEN"/>
        <s v="RATTC"/>
        <s v="REGGC"/>
        <s v="QUEDE"/>
        <s v="RANCH"/>
        <s v="ROMEY"/>
        <s v="QUICK"/>
        <s v="RICAR"/>
        <s v="RICSU"/>
        <s v="SANTG"/>
        <s v="SAVEA"/>
        <s v="SEVES"/>
        <s v="SIMOB"/>
        <s v="SPECD"/>
        <s v="SPLIR"/>
        <s v="SUPRD"/>
        <s v="THEBI"/>
        <s v="THECR"/>
        <s v="TOMSP"/>
        <s v="TRADH"/>
        <s v="TRAIH"/>
        <s v="VAFFE"/>
        <s v="VICTE"/>
        <s v="VINET"/>
        <s v="WANDK"/>
        <s v="WARTH"/>
        <s v="WELLI"/>
        <s v="WHITC"/>
        <s v="WILMK"/>
        <s v="WOLZA"/>
      </sharedItems>
    </cacheField>
    <cacheField name="Companyname" numFmtId="0">
      <sharedItems>
        <s v="Around the Horn"/>
        <s v="Berglunds snabbköp"/>
        <s v="Blauer See Delikatessen"/>
        <s v="Blondesddsl père et fils"/>
        <s v="Bólido Comidas preparadas"/>
        <s v="Bon app'"/>
        <s v="Antonio Moreno Taquería"/>
        <s v="Ana Trujillo Emparedados y helados"/>
        <s v="Cactus Comidas para llevar"/>
        <s v="B's Beverages"/>
        <s v="Centro comercial Moctezuma"/>
        <s v="Chop-suey Chinese"/>
        <s v="Comércio Mineiro"/>
        <s v="Consolidated Holdings"/>
        <s v="Alfreds Futterkiste"/>
        <s v="Bottom-Dollar Markets"/>
        <s v="Drachenblut Delikatessen"/>
        <s v="Du monde entier"/>
        <s v="Familia Arquibaldo"/>
        <s v="FISSA Fabrica Inter. Salchichas S.A."/>
        <s v="Folies gourmandes"/>
        <s v="Folk och fä HB"/>
        <s v="Frankenversand"/>
        <s v="France restauration"/>
        <s v="Eastern Connection"/>
        <s v="Ernst Handel"/>
        <s v="Franchi S.p.A."/>
        <s v="Furia Bacalhau e Frutos do Mar"/>
        <s v="Galería del gastrónomo"/>
        <s v="Godos Cocina Típica"/>
        <s v="Gourmet Lanchonetes"/>
        <s v="HILARION-Abastos"/>
        <s v="Hungry Coyote Import Store"/>
        <s v="Hungry Owl All-Night Grocers"/>
        <s v="Island Trading"/>
        <s v="Königlich Essen"/>
        <s v="La corne d'abondance"/>
        <s v="GROSELLA-Restaurante"/>
        <s v="Hanari Carnes"/>
        <s v="Laughing Bacchus Wine Cellars"/>
        <s v="Lazy K Kountry Store"/>
        <s v="Lehmanns Marktstand"/>
        <s v="Great Lakes Food Market"/>
        <s v="La maison d'Asie"/>
        <s v="Let's Stop N Shop"/>
        <s v="Magazzini Alimentari Riuniti"/>
        <s v="Maison Dewey"/>
        <s v="Mère Paillarde"/>
        <s v="Morgenstern Gesundkost"/>
        <s v="North/South"/>
        <s v="Océano Atlántico Ltda."/>
        <s v="LINO-Delicateses"/>
        <s v="LILA-Supermercado"/>
        <s v="Old World Delicatessen"/>
        <s v="Ottilies Käseladen"/>
        <s v="Piccolo und mehr"/>
        <s v="Paris spécialités"/>
        <s v="Pericles Comidas clásicas"/>
        <s v="Princesa Isabel Vinhos"/>
        <s v="Lonesome Pine Restaurant"/>
        <s v="Queen Cozinha"/>
        <s v="Rattlesnake Canyon Grocery"/>
        <s v="Reggiani Caseifici"/>
        <s v="Que Delícia"/>
        <s v="Rancho grande"/>
        <s v="Romero y tomillo"/>
        <s v="QUICK-Stop"/>
        <s v="Ricardo Adocicados"/>
        <s v="Richter Supermarkt"/>
        <s v="Santé Gourmet"/>
        <s v="Save-a-lot Markets"/>
        <s v="Seven Seas Imports"/>
        <s v="Simons bistro"/>
        <s v="Spécialités du monde"/>
        <s v="Split Rail Beer &amp; Ale"/>
        <s v="Suprêmes délices"/>
        <s v="The Big Cheese"/>
        <s v="The Cracker Box"/>
        <s v="Toms Spezialitäten"/>
        <s v="Tradição Hipermercados"/>
        <s v="Trail's Head Gourmet Provisioners"/>
        <s v="Vaffeljernet"/>
        <s v="Victuailles en stock"/>
        <s v="Vins et alcools Chevalier"/>
        <s v="Die Wandernde Kuh"/>
        <s v="Wartian Herkku"/>
        <s v="Wellington Importadora"/>
        <s v="White Clover Markets"/>
        <s v="Wilman Kala"/>
        <s v="Wolski  Zajazd"/>
      </sharedItems>
    </cacheField>
    <cacheField name="Contactname" numFmtId="0">
      <sharedItems>
        <s v="Thomas Hardy"/>
        <s v="Christina Berglund"/>
        <s v="Hanna Moos"/>
        <s v="Frédérique Citeaux"/>
        <s v="Martín Sommer"/>
        <s v="Laurence Lebihan"/>
        <s v="Antonio Moreno"/>
        <s v="Ana Trujillo"/>
        <s v="Patricio Simpson"/>
        <s v="Victoria Ashworth"/>
        <s v="Francisco Chang"/>
        <s v="Yang Wang"/>
        <s v="Pedro Afonso"/>
        <s v="Elizabeth Brown"/>
        <s v="Maria Anders"/>
        <s v="Elizabeth Lincoln"/>
        <s v="Sven Ottlieb"/>
        <s v="Janine Labrune"/>
        <s v="Aria Cruz"/>
        <s v="Diego Roel"/>
        <s v="Martine Rancé"/>
        <s v="Maria Larsson"/>
        <s v="Peter Franken"/>
        <s v="Carine Schmitt"/>
        <s v="Ann Devon"/>
        <s v="Roland Mendel"/>
        <s v="Paolo Accorti"/>
        <s v="Lino Rodriguez"/>
        <s v="Eduardo Saavedra"/>
        <s v="José Pedro Freyre"/>
        <s v="André Fonseca"/>
        <s v="Carlos Hernández"/>
        <s v="Yoshi Latimer"/>
        <s v="Patricia McKenna"/>
        <s v="Helen Bennett"/>
        <s v="Philip Cramer"/>
        <s v="Daniel Tonini"/>
        <s v="Manuel Pereira"/>
        <s v="Mario Pontes"/>
        <s v="Yoshi Tannamuri"/>
        <s v="John Steel"/>
        <s v="Renate Messner"/>
        <s v="Howard Snyder"/>
        <s v="Annette Roulet"/>
        <s v="Jaime Yorres"/>
        <s v="Giovanni Rovelli"/>
        <s v="Catherine Dewey"/>
        <s v="Jean Fresnière"/>
        <s v="Alexander Feuer"/>
        <s v="Simon Crowther"/>
        <s v="Yvonne Moncada"/>
        <s v="Felipe Izquierdo"/>
        <s v="Carlos González"/>
        <s v="Rene Phillips"/>
        <s v="Henriette Pfalzheim"/>
        <s v="Georg Pipps"/>
        <s v="Marie Bertrand"/>
        <s v="Guillermo Fernández"/>
        <s v="Isabel de Castro"/>
        <s v="Fran Wilson"/>
        <s v="Lúcia Carvalho"/>
        <s v="Paula Wilson"/>
        <s v="Maurizio Moroni"/>
        <s v="Bernardo Batista"/>
        <s v="Sergio Gutiérrez"/>
        <s v="Alejandra Camino"/>
        <s v="Horst Kloss"/>
        <s v="Janete Limeira"/>
        <s v="Michael Holz"/>
        <s v="Jonas Bergulfsen"/>
        <s v="Jose Pavarotti"/>
        <s v="Hari Kumar"/>
        <s v="Jytte Petersen"/>
        <s v="Dominique Perrier"/>
        <s v="Art Braunschweiger"/>
        <s v="Pascale Cartrain"/>
        <s v="Liz Nixon"/>
        <s v="Liu Wong"/>
        <s v="Karin Josephs"/>
        <s v="Anabela Domingues"/>
        <s v="Helvetius Nagy"/>
        <s v="Palle Ibsen"/>
        <s v="Mary Saveley"/>
        <s v="Paul Henriot"/>
        <s v="Rita Müller"/>
        <s v="Pirkko Koskitalo"/>
        <s v="Paula Parente"/>
        <s v="Karl Jablonski"/>
        <s v="Matti Karttunen"/>
        <s v="Zbyszek Piestrzeniewicz"/>
      </sharedItems>
    </cacheField>
    <cacheField name="Contacttitle" numFmtId="0">
      <sharedItems>
        <s v="Sales Representative"/>
        <s v="Order Administrator"/>
        <s v="Marketing Manager"/>
        <s v="Owner"/>
        <s v="Sales Agent"/>
        <s v="Sales Associate"/>
        <s v="Accounting Manager"/>
        <s v="Marketing Assistant"/>
        <s v="Assistant Sales Agent"/>
        <s v="Sales Manager"/>
        <s v="Assistant Sales Representative"/>
        <s v="Owner/Marketing Assistant"/>
      </sharedItems>
    </cacheField>
    <cacheField name="Address Street" numFmtId="0">
      <sharedItems>
        <s v="120 Hanover Sq."/>
        <s v="Berguvsvägen  8"/>
        <s v="Forsterstr. 57"/>
        <s v="24 place Kléber"/>
        <s v="67C Araquil"/>
        <s v="12 rue des Bouchers"/>
        <s v="Mataderos  2312"/>
        <s v="Avda. de la Constitución 2222"/>
        <s v="Cerrito 333"/>
        <s v="Fauntleroy Circus"/>
        <s v="Sierras de Granada 9993"/>
        <s v="Hauptstr. 29"/>
        <s v="23 Av. dos Lusíadas"/>
        <s v="Berkeley Gardens 12  Brewery"/>
        <s v="Obere Str. 57"/>
        <s v="23 Tsawassen Blvd."/>
        <s v="Walserweg 21"/>
        <s v="67 rue des Cinquante Otages"/>
        <s v="Rua Orós 92"/>
        <s v="C/ Moralzarzal 86"/>
        <s v="184 chaussée de Tournai"/>
        <s v="Åkergatan 24"/>
        <s v="Berliner Platz 43"/>
        <s v="54 rue Royale"/>
        <s v="35 King George"/>
        <s v="Kirchgasse 6"/>
        <s v="Via Monte Bianco 34"/>
        <s v="Jardim das rosas n. 32"/>
        <s v="Rambla de Cataluña 23"/>
        <s v="C/ Romero 33"/>
        <s v="Av. Brasil 442"/>
        <s v="Carrera 22 con Ave. Carlos Soublette #8-35"/>
        <s v="City Center Plaza 516 Main St."/>
        <s v="8 Johnstown Road"/>
        <s v="Garden House Crowther Way"/>
        <s v="Maubelstr. 90"/>
        <s v="67 avenue de l'Europe"/>
        <s v="5ª Ave. Los Palos Grandes"/>
        <s v="Rua do Paço 67"/>
        <s v="1900 Oak St."/>
        <s v="12 Orchestra Terrace"/>
        <s v="Magazinweg 7"/>
        <s v="2732 Baker Blvd."/>
        <s v="1 rue Alsace-Lorraine"/>
        <s v="87 Polk St. Suite 5"/>
        <s v="Via Ludovico il Moro 22"/>
        <s v="Rue Joseph-Bens 532"/>
        <s v="43 rue St. Laurent"/>
        <s v="Heerstr. 22"/>
        <s v="South House 300 Queensbridge"/>
        <s v="Ing. Gustavo Moncada 8585 Piso 20-A"/>
        <s v="Ave. 5 de Mayo Porlamar"/>
        <s v="Carrera 52 con Ave. Bolívar #65-98 Llano Largo"/>
        <s v="2743 Bering St."/>
        <s v="Mehrheimerstr. 369"/>
        <s v="Geislweg 14"/>
        <s v="265 boulevard Charonne"/>
        <s v="Calle Dr. Jorge Cash 321"/>
        <s v="Estrada da saúde n. 58"/>
        <s v="89 Chiaroscuro Rd."/>
        <s v="Alameda dos Canàrios 891"/>
        <s v="2817 Milton Dr."/>
        <s v="Strada Provinciale 124"/>
        <s v="Rua da Panificadora"/>
        <s v="Av. del Libertador 900"/>
        <s v="Gran Vía 1"/>
        <s v="Taucherstraße 10"/>
        <s v="Av. Copacabana 267"/>
        <s v="Grenzacherweg 237"/>
        <s v="Erling Skakkes gate 78"/>
        <s v="187 Suffolk Ln."/>
        <s v="90 Wadhurst Rd."/>
        <s v="Vinbæltet 34"/>
        <s v="25 rue Lauriston"/>
        <s v="P.O. Box 555"/>
        <s v="Boulevard Tirou 255"/>
        <s v="89 Jefferson Way Suite 2"/>
        <s v="55 Grizzly Peak Rd."/>
        <s v="Luisenstr. 48"/>
        <s v="Av. Inês de Castro 414"/>
        <s v="722 DaVinci Blvd."/>
        <s v="Smagsloget 45"/>
        <s v="2 rue du Commerce"/>
        <s v="59 rue de l'Abbaye"/>
        <s v="Adenauerallee 900"/>
        <s v="Torikatu 38"/>
        <s v="Rua do Mercado 12"/>
        <s v="305 - 14th Ave. S. Suite 3B"/>
        <s v="Keskuskatu 45"/>
        <s v="ul. Filtrowa 68"/>
      </sharedItems>
    </cacheField>
    <cacheField name="Address City" numFmtId="0">
      <sharedItems>
        <s v="London"/>
        <s v="Luleå"/>
        <s v="Mannheim"/>
        <s v="Strasbourg"/>
        <s v="Madrid"/>
        <s v="Marseille"/>
        <s v="México D.F."/>
        <s v="Buenos Aires"/>
        <s v="Bern"/>
        <s v="Sao Paulo"/>
        <s v="Berlin"/>
        <s v="Tsawassen"/>
        <s v="Aachen"/>
        <s v="Nantes"/>
        <s v="Lille"/>
        <s v="Bräcke"/>
        <s v="München"/>
        <s v="Graz"/>
        <s v="Torino"/>
        <s v="Lisboa"/>
        <s v="Barcelona"/>
        <s v="Sevilla"/>
        <s v="Campinas"/>
        <s v="San Cristóbal"/>
        <s v="Elgin"/>
        <s v="Cork"/>
        <s v="Cowes"/>
        <s v="Brandenburg"/>
        <s v="Versailles"/>
        <s v="Caracas"/>
        <s v="Rio de Janeiro"/>
        <s v="Vancouver"/>
        <s v="Walla Walla"/>
        <s v="Frankfurt a.M."/>
        <s v="Eugene"/>
        <s v="Toulouse"/>
        <s v="San Francisco"/>
        <s v="Bergamo"/>
        <s v="Bruxelles"/>
        <s v="Montréal"/>
        <s v="Leipzig"/>
        <s v="I. de Margarita"/>
        <s v="Barquisimeto"/>
        <s v="Anchorage"/>
        <s v="Köln"/>
        <s v="Salzburg"/>
        <s v="Paris"/>
        <s v="Portland"/>
        <s v="Albuquerque"/>
        <s v="Reggio Emilia"/>
        <s v="12Rio de Janeiro"/>
        <s v="Cunewalde"/>
        <s v="Genève"/>
        <s v="Stavern"/>
        <s v="Boise"/>
        <s v="Kobenhavn"/>
        <s v="Lander"/>
        <s v="Charleroi"/>
        <s v="Butte"/>
        <s v="Münster"/>
        <s v="Kirkland"/>
        <s v="Århus"/>
        <s v="Lyon"/>
        <s v="Reims"/>
        <s v="Stuttgart"/>
        <s v="Oulu"/>
        <s v="Resende"/>
        <s v="Seattle"/>
        <s v="Helsinki"/>
        <s v="Warszawa"/>
      </sharedItems>
    </cacheField>
    <cacheField name="Address Region" numFmtId="0">
      <sharedItems>
        <s v="NULL"/>
        <s v="SP"/>
        <s v="BC"/>
        <s v="Táchira"/>
        <s v="OR"/>
        <s v="Co. Cork"/>
        <s v="Isle of Wight"/>
        <s v="DF"/>
        <s v="RJ"/>
        <s v="WA"/>
        <s v="CA"/>
        <s v="Québec"/>
        <s v="Nueva Esparta"/>
        <s v="Lara"/>
        <s v="AK"/>
        <s v="NM"/>
        <s v="ID"/>
        <s v="WY"/>
        <s v="MT"/>
      </sharedItems>
    </cacheField>
    <cacheField name="Address Postalcode" numFmtId="0">
      <sharedItems>
        <s v="WA1 1DP"/>
        <s v="S-958 22"/>
        <s v="68306"/>
        <s v="67000"/>
        <s v="28023"/>
        <s v="13008"/>
        <s v="5023"/>
        <s v="5021"/>
        <s v="1010"/>
        <s v="EC2 5NT"/>
        <s v="5022"/>
        <s v="3012"/>
        <s v="05432-043"/>
        <s v="WX1 6LT"/>
        <s v="12209"/>
        <s v="T2F 8M4"/>
        <s v="52066"/>
        <s v="44000"/>
        <s v="05442-030"/>
        <s v="28034"/>
        <s v="59000"/>
        <s v="S-844 67"/>
        <s v="80805"/>
        <s v="WX3 6FW"/>
        <s v="8010"/>
        <s v="10100"/>
        <s v="1675"/>
        <s v="8022"/>
        <s v="41101"/>
        <s v="04876-786"/>
        <s v="97827"/>
        <s v="NULL"/>
        <s v="PO31 7PJ"/>
        <s v="14776"/>
        <s v="78000"/>
        <s v="1081"/>
        <s v="05454-876"/>
        <s v="V3F 2K1"/>
        <s v="99362"/>
        <s v="60528"/>
        <s v="97403"/>
        <s v="31000"/>
        <s v="94117"/>
        <s v="24100"/>
        <s v="B-1180"/>
        <s v="H1J 1C3"/>
        <s v="4179"/>
        <s v="SW7 1RZ"/>
        <s v="4980"/>
        <s v="3508"/>
        <s v="99508"/>
        <s v="50739"/>
        <s v="5020"/>
        <s v="75012"/>
        <s v="5033"/>
        <s v="1756"/>
        <s v="97219"/>
        <s v="05487-020"/>
        <s v="87110"/>
        <s v="42100"/>
        <s v="02389-673"/>
        <s v="28001"/>
        <s v="1307"/>
        <s v="02389-890"/>
        <s v="1203"/>
        <s v="4110"/>
        <s v="83720"/>
        <s v="OX15 4NB"/>
        <s v="1734"/>
        <s v="75016"/>
        <s v="82520"/>
        <s v="B-6000"/>
        <s v="97201"/>
        <s v="59801"/>
        <s v="44087"/>
        <s v="05634-030"/>
        <s v="98034"/>
        <s v="8200"/>
        <s v="69004"/>
        <s v="51100"/>
        <s v="70563"/>
        <s v="90110"/>
        <s v="08737-363"/>
        <s v="98128"/>
        <s v="21240"/>
        <s v="01-012"/>
      </sharedItems>
    </cacheField>
    <cacheField name="Address Country" numFmtId="0">
      <sharedItems>
        <s v="UK"/>
        <s v="Sweden"/>
        <s v="Germany"/>
        <s v="France"/>
        <s v="Spain"/>
        <s v="Mexico"/>
        <s v="Argentina"/>
        <s v="Switzerland"/>
        <s v="Brazil"/>
        <s v="Canada"/>
        <s v="Austria"/>
        <s v="Italy"/>
        <s v="Portugal"/>
        <s v="Venezuela"/>
        <s v="USA"/>
        <s v="Ireland"/>
        <s v="Belgium"/>
        <s v="Norway"/>
        <s v="Denmark"/>
        <s v="Finland"/>
        <s v="Poland"/>
      </sharedItems>
    </cacheField>
    <cacheField name="Address Phone" numFmtId="0">
      <sharedItems>
        <s v="(171) 555-7788"/>
        <s v="0921-12 34 65"/>
        <s v="0621-08460"/>
        <s v="88.60.15.31"/>
        <s v="(91) 555 22 82"/>
        <s v="91.24.45.40"/>
        <s v="(5) 555-3932"/>
        <s v="(5) 555-4729"/>
        <s v="(1) 135-5555"/>
        <s v="(171) 555-1212"/>
        <s v="(5) 555-3392"/>
        <s v="0452-076545"/>
        <s v="(11) 555-7647"/>
        <s v="(171) 555-2282"/>
        <s v="030-0074321"/>
        <s v="(604) 555-4729"/>
        <s v="0241-039123"/>
        <s v="40.67.88.88"/>
        <s v="(11) 555-9857"/>
        <s v="(91) 555 94 44"/>
        <s v="20.16.10.16"/>
        <s v="0695-34 67 21"/>
        <s v="089-0877310"/>
        <s v="40.32.21.21"/>
        <s v="(171) 555-0297"/>
        <s v="7675-3425"/>
        <s v="011-4988260"/>
        <s v="(1) 354-2534"/>
        <s v="(93) 203 4560"/>
        <s v="(95) 555 82 82"/>
        <s v="(11) 555-9482"/>
        <s v="(5) 555-1340"/>
        <s v="(503) 555-6874"/>
        <s v="2967 542"/>
        <s v="(198) 555-8888"/>
        <s v="0555-09876"/>
        <s v="30.59.84.10"/>
        <s v="(2) 283-2951"/>
        <s v="(21) 555-0091"/>
        <s v="(604) 555-3392"/>
        <s v="(509) 555-7969"/>
        <s v="069-0245984"/>
        <s v="(503) 555-7555"/>
        <s v="61.77.61.10"/>
        <s v="(415) 555-5938"/>
        <s v="035-640230"/>
        <s v="(02) 201 24 67"/>
        <s v="(514) 555-8054"/>
        <s v="0342-023176"/>
        <s v="(171) 555-7733"/>
        <s v="(1) 135-5333"/>
        <s v="(8) 34-56-12"/>
        <s v="(9) 331-6954"/>
        <s v="(907) 555-7584"/>
        <s v="0221-0644327"/>
        <s v="6562-9722"/>
        <s v="(1) 42.34.22.66"/>
        <s v="(5) 552-3745"/>
        <s v="(1) 356-5634"/>
        <s v="(503) 555-9573"/>
        <s v="(11) 555-1189"/>
        <s v="(505) 555-5939"/>
        <s v="0522-556721"/>
        <s v="(21) 555-4252"/>
        <s v="(1) 123-5555"/>
        <s v="(91) 745 6200"/>
        <s v="0372-035188"/>
        <s v="(21) 555-3412"/>
        <s v="0897-034214"/>
        <s v="07-98 92 35"/>
        <s v="(208) 555-8097"/>
        <s v="(171) 555-1717"/>
        <s v="31 12 34 56"/>
        <s v="(1) 47.55.60.10"/>
        <s v="(307) 555-4680"/>
        <s v="(071) 23 67 22 20"/>
        <s v="(503) 555-3612"/>
        <s v="(406) 555-5834"/>
        <s v="0251-031259"/>
        <s v="(11) 555-2167"/>
        <s v="(206) 555-8257"/>
        <s v="86 21 32 43"/>
        <s v="78.32.54.86"/>
        <s v="26.47.15.10"/>
        <s v="0711-020361"/>
        <s v="981-443655"/>
        <s v="(14) 555-8122"/>
        <s v="(206) 555-4112"/>
        <s v="90-224 8858"/>
        <s v="(26) 642-7012"/>
      </sharedItems>
    </cacheField>
    <cacheField name="Number of Children" numFmtId="0">
      <sharedItems containsSemiMixedTypes="0" containsString="0" containsNumber="1" containsInteger="1">
        <n v="1.0"/>
        <n v="4.0"/>
        <n v="3.0"/>
        <n v="2.0"/>
        <n v="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4" cacheId="0" dataCaption="" compact="0" compactData="0">
  <location ref="A1:G24" firstHeaderRow="0" firstDataRow="1" firstDataCol="1"/>
  <pivotFields>
    <pivotField name="Customer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Company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Contac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Contact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Address Stre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Address 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Address Reg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Address Postal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Address Country" axis="axisRow" compact="0" outline="0" multipleItemSelectionAllowed="1" showAll="0" sortType="ascending">
      <items>
        <item x="6"/>
        <item x="10"/>
        <item x="16"/>
        <item x="8"/>
        <item x="9"/>
        <item x="18"/>
        <item x="19"/>
        <item x="3"/>
        <item x="2"/>
        <item x="15"/>
        <item x="11"/>
        <item x="5"/>
        <item x="17"/>
        <item x="20"/>
        <item x="12"/>
        <item x="4"/>
        <item x="1"/>
        <item x="7"/>
        <item x="0"/>
        <item x="14"/>
        <item x="13"/>
        <item t="default"/>
      </items>
    </pivotField>
    <pivotField name="Address Pho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Number of Children" axis="axisCol" dataField="1" compact="0" outline="0" multipleItemSelectionAllowed="1" showAll="0" sortType="ascending">
      <items>
        <item x="4"/>
        <item x="0"/>
        <item x="3"/>
        <item x="2"/>
        <item x="1"/>
        <item t="default"/>
      </items>
    </pivotField>
  </pivotFields>
  <rowFields>
    <field x="8"/>
  </rowFields>
  <colFields>
    <field x="10"/>
  </colFields>
  <dataFields>
    <dataField name="COUNT of Number of Children" fld="10" subtotal="countNums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8" width="21.57"/>
  </cols>
  <sheetData>
    <row r="1">
      <c r="A1" s="1" t="s">
        <v>0</v>
      </c>
      <c r="B1" s="2" t="s"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1" max="15" width="24.29"/>
  </cols>
  <sheetData>
    <row r="1" ht="22.5" customHeight="1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4" t="s">
        <v>12</v>
      </c>
      <c r="L1" s="4" t="s">
        <v>13</v>
      </c>
      <c r="M1" s="4" t="s">
        <v>14</v>
      </c>
      <c r="N1" s="4" t="s">
        <v>15</v>
      </c>
      <c r="O1" s="5" t="s">
        <v>16</v>
      </c>
    </row>
    <row r="2" ht="22.5" customHeight="1">
      <c r="A2" s="1" t="s">
        <v>17</v>
      </c>
      <c r="B2" s="1" t="s">
        <v>18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I2" s="1" t="s">
        <v>25</v>
      </c>
      <c r="J2" s="1" t="s">
        <v>26</v>
      </c>
      <c r="K2" s="1">
        <v>1.0</v>
      </c>
      <c r="L2" s="1" t="b">
        <v>0</v>
      </c>
      <c r="M2" s="1"/>
      <c r="N2" s="6">
        <v>1047.0</v>
      </c>
      <c r="O2" s="7">
        <v>8.15118888E8</v>
      </c>
    </row>
    <row r="3" ht="22.5" customHeight="1">
      <c r="A3" s="1" t="s">
        <v>27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23</v>
      </c>
      <c r="H3" s="1" t="s">
        <v>33</v>
      </c>
      <c r="I3" s="1" t="s">
        <v>34</v>
      </c>
      <c r="J3" s="1" t="s">
        <v>35</v>
      </c>
      <c r="K3" s="1">
        <v>4.0</v>
      </c>
      <c r="L3" s="2" t="b">
        <v>1</v>
      </c>
      <c r="N3" s="6">
        <v>2693.0</v>
      </c>
      <c r="O3" s="7">
        <v>5.25953834E8</v>
      </c>
    </row>
    <row r="4" ht="22.5" customHeight="1">
      <c r="A4" s="1" t="s">
        <v>36</v>
      </c>
      <c r="B4" s="1" t="s">
        <v>37</v>
      </c>
      <c r="C4" s="1" t="s">
        <v>38</v>
      </c>
      <c r="D4" s="1" t="s">
        <v>20</v>
      </c>
      <c r="E4" s="1" t="s">
        <v>39</v>
      </c>
      <c r="F4" s="1" t="s">
        <v>40</v>
      </c>
      <c r="G4" s="1" t="s">
        <v>23</v>
      </c>
      <c r="H4" s="1" t="s">
        <v>41</v>
      </c>
      <c r="I4" s="1" t="s">
        <v>42</v>
      </c>
      <c r="J4" s="1" t="s">
        <v>43</v>
      </c>
      <c r="K4" s="1">
        <v>1.0</v>
      </c>
      <c r="L4" s="2" t="b">
        <v>1</v>
      </c>
      <c r="M4" s="1"/>
      <c r="N4" s="6">
        <v>104.0</v>
      </c>
      <c r="O4" s="7">
        <v>8.10916349E8</v>
      </c>
    </row>
    <row r="5" ht="22.5" customHeight="1">
      <c r="A5" s="1" t="s">
        <v>44</v>
      </c>
      <c r="B5" s="1" t="s">
        <v>45</v>
      </c>
      <c r="C5" s="1" t="s">
        <v>46</v>
      </c>
      <c r="D5" s="1" t="s">
        <v>47</v>
      </c>
      <c r="E5" s="1" t="s">
        <v>48</v>
      </c>
      <c r="F5" s="1" t="s">
        <v>49</v>
      </c>
      <c r="G5" s="1" t="s">
        <v>23</v>
      </c>
      <c r="H5" s="1" t="s">
        <v>50</v>
      </c>
      <c r="I5" s="1" t="s">
        <v>51</v>
      </c>
      <c r="J5" s="1" t="s">
        <v>52</v>
      </c>
      <c r="K5" s="1">
        <v>4.0</v>
      </c>
      <c r="L5" s="2" t="b">
        <v>1</v>
      </c>
      <c r="M5" s="1"/>
      <c r="N5" s="6">
        <v>1885.0</v>
      </c>
      <c r="O5" s="7">
        <v>1.88984728E8</v>
      </c>
    </row>
    <row r="6" ht="22.5" customHeight="1">
      <c r="A6" s="1" t="s">
        <v>53</v>
      </c>
      <c r="B6" s="1" t="s">
        <v>54</v>
      </c>
      <c r="C6" s="1" t="s">
        <v>55</v>
      </c>
      <c r="D6" s="1" t="s">
        <v>56</v>
      </c>
      <c r="E6" s="1" t="s">
        <v>57</v>
      </c>
      <c r="F6" s="1" t="s">
        <v>58</v>
      </c>
      <c r="G6" s="1" t="s">
        <v>23</v>
      </c>
      <c r="H6" s="1" t="s">
        <v>59</v>
      </c>
      <c r="I6" s="1" t="s">
        <v>60</v>
      </c>
      <c r="J6" s="1" t="s">
        <v>61</v>
      </c>
      <c r="K6" s="1">
        <v>3.0</v>
      </c>
      <c r="L6" s="1" t="b">
        <v>0</v>
      </c>
      <c r="M6" s="1"/>
      <c r="N6" s="6">
        <v>3492.0</v>
      </c>
      <c r="O6" s="7">
        <v>6.68539737E8</v>
      </c>
    </row>
    <row r="7" ht="22.5" customHeight="1">
      <c r="A7" s="1" t="s">
        <v>62</v>
      </c>
      <c r="B7" s="1" t="s">
        <v>63</v>
      </c>
      <c r="C7" s="1" t="s">
        <v>64</v>
      </c>
      <c r="D7" s="1" t="s">
        <v>56</v>
      </c>
      <c r="E7" s="1" t="s">
        <v>65</v>
      </c>
      <c r="F7" s="1" t="s">
        <v>66</v>
      </c>
      <c r="G7" s="1" t="s">
        <v>23</v>
      </c>
      <c r="H7" s="1" t="s">
        <v>67</v>
      </c>
      <c r="I7" s="1" t="s">
        <v>51</v>
      </c>
      <c r="J7" s="1" t="s">
        <v>68</v>
      </c>
      <c r="K7" s="1">
        <v>1.0</v>
      </c>
      <c r="L7" s="1" t="b">
        <v>0</v>
      </c>
      <c r="N7" s="6">
        <v>790.0</v>
      </c>
      <c r="O7" s="7">
        <v>8.87801455E8</v>
      </c>
    </row>
    <row r="8" ht="22.5" customHeight="1">
      <c r="A8" s="1" t="s">
        <v>69</v>
      </c>
      <c r="B8" s="1" t="s">
        <v>70</v>
      </c>
      <c r="C8" s="1" t="s">
        <v>71</v>
      </c>
      <c r="D8" s="1" t="s">
        <v>56</v>
      </c>
      <c r="E8" s="1" t="s">
        <v>72</v>
      </c>
      <c r="F8" s="1" t="s">
        <v>73</v>
      </c>
      <c r="G8" s="1" t="s">
        <v>23</v>
      </c>
      <c r="H8" s="1" t="s">
        <v>74</v>
      </c>
      <c r="I8" s="1" t="s">
        <v>75</v>
      </c>
      <c r="J8" s="1" t="s">
        <v>76</v>
      </c>
      <c r="K8" s="1">
        <v>2.0</v>
      </c>
      <c r="L8" s="1" t="b">
        <v>0</v>
      </c>
      <c r="N8" s="6">
        <v>1280.0</v>
      </c>
      <c r="O8" s="7">
        <v>1.6480423E8</v>
      </c>
    </row>
    <row r="9" ht="22.5" customHeight="1">
      <c r="A9" s="1" t="s">
        <v>77</v>
      </c>
      <c r="B9" s="1" t="s">
        <v>78</v>
      </c>
      <c r="C9" s="1" t="s">
        <v>79</v>
      </c>
      <c r="D9" s="1" t="s">
        <v>56</v>
      </c>
      <c r="E9" s="1" t="s">
        <v>80</v>
      </c>
      <c r="F9" s="1" t="s">
        <v>73</v>
      </c>
      <c r="G9" s="1" t="s">
        <v>23</v>
      </c>
      <c r="H9" s="1" t="s">
        <v>81</v>
      </c>
      <c r="I9" s="1" t="s">
        <v>75</v>
      </c>
      <c r="J9" s="1" t="s">
        <v>82</v>
      </c>
      <c r="K9" s="1">
        <v>3.0</v>
      </c>
      <c r="L9" s="1" t="b">
        <v>0</v>
      </c>
      <c r="N9" s="6">
        <v>2750.0</v>
      </c>
      <c r="O9" s="7">
        <v>5.49541409E8</v>
      </c>
    </row>
    <row r="10" ht="22.5" customHeight="1">
      <c r="A10" s="1" t="s">
        <v>83</v>
      </c>
      <c r="B10" s="1" t="s">
        <v>84</v>
      </c>
      <c r="C10" s="1" t="s">
        <v>85</v>
      </c>
      <c r="D10" s="1" t="s">
        <v>86</v>
      </c>
      <c r="E10" s="1" t="s">
        <v>87</v>
      </c>
      <c r="F10" s="1" t="s">
        <v>88</v>
      </c>
      <c r="G10" s="1" t="s">
        <v>23</v>
      </c>
      <c r="H10" s="1" t="s">
        <v>89</v>
      </c>
      <c r="I10" s="1" t="s">
        <v>90</v>
      </c>
      <c r="J10" s="1" t="s">
        <v>91</v>
      </c>
      <c r="K10" s="1">
        <v>2.0</v>
      </c>
      <c r="L10" s="1" t="b">
        <v>0</v>
      </c>
      <c r="M10" s="1"/>
      <c r="N10" s="6">
        <v>707.0</v>
      </c>
      <c r="O10" s="7">
        <v>2.43075873E8</v>
      </c>
    </row>
    <row r="11" ht="22.5" customHeight="1">
      <c r="A11" s="1" t="s">
        <v>92</v>
      </c>
      <c r="B11" s="1" t="s">
        <v>93</v>
      </c>
      <c r="C11" s="1" t="s">
        <v>94</v>
      </c>
      <c r="D11" s="1" t="s">
        <v>20</v>
      </c>
      <c r="E11" s="1" t="s">
        <v>95</v>
      </c>
      <c r="F11" s="1" t="s">
        <v>22</v>
      </c>
      <c r="G11" s="1" t="s">
        <v>23</v>
      </c>
      <c r="H11" s="1" t="s">
        <v>96</v>
      </c>
      <c r="I11" s="1" t="s">
        <v>25</v>
      </c>
      <c r="J11" s="1" t="s">
        <v>97</v>
      </c>
      <c r="K11" s="1">
        <v>3.0</v>
      </c>
      <c r="L11" s="1" t="b">
        <v>0</v>
      </c>
      <c r="N11" s="6">
        <v>3529.0</v>
      </c>
      <c r="O11" s="7">
        <v>3.88688175E8</v>
      </c>
    </row>
    <row r="12" ht="22.5" customHeight="1">
      <c r="A12" s="1" t="s">
        <v>98</v>
      </c>
      <c r="B12" s="1" t="s">
        <v>99</v>
      </c>
      <c r="C12" s="1" t="s">
        <v>100</v>
      </c>
      <c r="D12" s="1" t="s">
        <v>47</v>
      </c>
      <c r="E12" s="1" t="s">
        <v>101</v>
      </c>
      <c r="F12" s="1" t="s">
        <v>73</v>
      </c>
      <c r="G12" s="1" t="s">
        <v>23</v>
      </c>
      <c r="H12" s="1" t="s">
        <v>102</v>
      </c>
      <c r="I12" s="1" t="s">
        <v>75</v>
      </c>
      <c r="J12" s="1" t="s">
        <v>103</v>
      </c>
      <c r="K12" s="1">
        <v>1.0</v>
      </c>
      <c r="L12" s="1" t="b">
        <v>0</v>
      </c>
      <c r="N12" s="6">
        <v>3398.0</v>
      </c>
      <c r="O12" s="7">
        <v>3.36395669E8</v>
      </c>
    </row>
    <row r="13" ht="22.5" customHeight="1">
      <c r="A13" s="1" t="s">
        <v>104</v>
      </c>
      <c r="B13" s="1" t="s">
        <v>105</v>
      </c>
      <c r="C13" s="1" t="s">
        <v>106</v>
      </c>
      <c r="D13" s="1" t="s">
        <v>56</v>
      </c>
      <c r="E13" s="1" t="s">
        <v>107</v>
      </c>
      <c r="F13" s="1" t="s">
        <v>108</v>
      </c>
      <c r="G13" s="1" t="s">
        <v>23</v>
      </c>
      <c r="H13" s="1" t="s">
        <v>109</v>
      </c>
      <c r="I13" s="1" t="s">
        <v>110</v>
      </c>
      <c r="J13" s="1" t="s">
        <v>111</v>
      </c>
      <c r="K13" s="1">
        <v>0.0</v>
      </c>
      <c r="L13" s="1" t="b">
        <v>0</v>
      </c>
      <c r="N13" s="6">
        <v>2277.0</v>
      </c>
      <c r="O13" s="7">
        <v>9.52025951E8</v>
      </c>
    </row>
    <row r="14" ht="22.5" customHeight="1">
      <c r="A14" s="1" t="s">
        <v>112</v>
      </c>
      <c r="B14" s="1" t="s">
        <v>113</v>
      </c>
      <c r="C14" s="1" t="s">
        <v>114</v>
      </c>
      <c r="D14" s="1" t="s">
        <v>115</v>
      </c>
      <c r="E14" s="1" t="s">
        <v>116</v>
      </c>
      <c r="F14" s="1" t="s">
        <v>117</v>
      </c>
      <c r="G14" s="1" t="s">
        <v>118</v>
      </c>
      <c r="H14" s="1" t="s">
        <v>119</v>
      </c>
      <c r="I14" s="1" t="s">
        <v>120</v>
      </c>
      <c r="J14" s="1" t="s">
        <v>121</v>
      </c>
      <c r="K14" s="1">
        <v>1.0</v>
      </c>
      <c r="L14" s="1" t="b">
        <v>0</v>
      </c>
      <c r="N14" s="6">
        <v>1829.0</v>
      </c>
      <c r="O14" s="7">
        <v>9.02588551E8</v>
      </c>
    </row>
    <row r="15" ht="22.5" customHeight="1">
      <c r="A15" s="1" t="s">
        <v>122</v>
      </c>
      <c r="B15" s="1" t="s">
        <v>123</v>
      </c>
      <c r="C15" s="1" t="s">
        <v>124</v>
      </c>
      <c r="D15" s="1" t="s">
        <v>20</v>
      </c>
      <c r="E15" s="1" t="s">
        <v>125</v>
      </c>
      <c r="F15" s="1" t="s">
        <v>22</v>
      </c>
      <c r="G15" s="1" t="s">
        <v>23</v>
      </c>
      <c r="H15" s="1" t="s">
        <v>126</v>
      </c>
      <c r="I15" s="1" t="s">
        <v>25</v>
      </c>
      <c r="J15" s="1" t="s">
        <v>127</v>
      </c>
      <c r="K15" s="1">
        <v>1.0</v>
      </c>
      <c r="L15" s="1" t="b">
        <v>0</v>
      </c>
      <c r="N15" s="6">
        <v>223.0</v>
      </c>
      <c r="O15" s="7">
        <v>4.26975326E8</v>
      </c>
    </row>
    <row r="16" ht="22.5" customHeight="1">
      <c r="A16" s="1" t="s">
        <v>128</v>
      </c>
      <c r="B16" s="1" t="s">
        <v>129</v>
      </c>
      <c r="C16" s="1" t="s">
        <v>130</v>
      </c>
      <c r="D16" s="1" t="s">
        <v>20</v>
      </c>
      <c r="E16" s="1" t="s">
        <v>131</v>
      </c>
      <c r="F16" s="1" t="s">
        <v>132</v>
      </c>
      <c r="G16" s="1" t="s">
        <v>23</v>
      </c>
      <c r="H16" s="1" t="s">
        <v>133</v>
      </c>
      <c r="I16" s="1" t="s">
        <v>42</v>
      </c>
      <c r="J16" s="1" t="s">
        <v>134</v>
      </c>
      <c r="K16" s="1">
        <v>2.0</v>
      </c>
      <c r="L16" s="1" t="b">
        <v>0</v>
      </c>
      <c r="N16" s="6">
        <v>2266.0</v>
      </c>
      <c r="O16" s="7">
        <v>5.30589391E8</v>
      </c>
    </row>
    <row r="17" ht="22.5" customHeight="1">
      <c r="A17" s="1" t="s">
        <v>135</v>
      </c>
      <c r="B17" s="1" t="s">
        <v>136</v>
      </c>
      <c r="C17" s="1" t="s">
        <v>137</v>
      </c>
      <c r="D17" s="1" t="s">
        <v>138</v>
      </c>
      <c r="E17" s="1" t="s">
        <v>139</v>
      </c>
      <c r="F17" s="1" t="s">
        <v>140</v>
      </c>
      <c r="G17" s="1" t="s">
        <v>141</v>
      </c>
      <c r="H17" s="1" t="s">
        <v>142</v>
      </c>
      <c r="I17" s="1" t="s">
        <v>143</v>
      </c>
      <c r="J17" s="1" t="s">
        <v>144</v>
      </c>
      <c r="K17" s="1">
        <v>0.0</v>
      </c>
      <c r="L17" s="1" t="b">
        <v>0</v>
      </c>
      <c r="N17" s="6">
        <v>3545.0</v>
      </c>
      <c r="O17" s="7">
        <v>4.77360355E8</v>
      </c>
    </row>
    <row r="18" ht="22.5" customHeight="1">
      <c r="A18" s="1" t="s">
        <v>145</v>
      </c>
      <c r="B18" s="1" t="s">
        <v>146</v>
      </c>
      <c r="C18" s="1" t="s">
        <v>147</v>
      </c>
      <c r="D18" s="1" t="s">
        <v>30</v>
      </c>
      <c r="E18" s="1" t="s">
        <v>148</v>
      </c>
      <c r="F18" s="1" t="s">
        <v>149</v>
      </c>
      <c r="G18" s="1" t="s">
        <v>23</v>
      </c>
      <c r="H18" s="1" t="s">
        <v>150</v>
      </c>
      <c r="I18" s="1" t="s">
        <v>42</v>
      </c>
      <c r="J18" s="1" t="s">
        <v>151</v>
      </c>
      <c r="K18" s="1">
        <v>3.0</v>
      </c>
      <c r="L18" s="1" t="b">
        <v>0</v>
      </c>
      <c r="N18" s="6">
        <v>528.0</v>
      </c>
      <c r="O18" s="7">
        <v>1.60046901E8</v>
      </c>
    </row>
    <row r="19" ht="22.5" customHeight="1">
      <c r="A19" s="1" t="s">
        <v>152</v>
      </c>
      <c r="B19" s="1" t="s">
        <v>153</v>
      </c>
      <c r="C19" s="1" t="s">
        <v>154</v>
      </c>
      <c r="D19" s="1" t="s">
        <v>56</v>
      </c>
      <c r="E19" s="1" t="s">
        <v>155</v>
      </c>
      <c r="F19" s="1" t="s">
        <v>156</v>
      </c>
      <c r="G19" s="1" t="s">
        <v>23</v>
      </c>
      <c r="H19" s="1" t="s">
        <v>157</v>
      </c>
      <c r="I19" s="1" t="s">
        <v>51</v>
      </c>
      <c r="J19" s="1" t="s">
        <v>158</v>
      </c>
      <c r="K19" s="1">
        <v>1.0</v>
      </c>
      <c r="L19" s="2" t="b">
        <v>1</v>
      </c>
      <c r="N19" s="6">
        <v>3761.0</v>
      </c>
      <c r="O19" s="7">
        <v>6.49349144E8</v>
      </c>
    </row>
    <row r="20" ht="22.5" customHeight="1">
      <c r="A20" s="1" t="s">
        <v>159</v>
      </c>
      <c r="B20" s="1" t="s">
        <v>160</v>
      </c>
      <c r="C20" s="1" t="s">
        <v>161</v>
      </c>
      <c r="D20" s="1" t="s">
        <v>162</v>
      </c>
      <c r="E20" s="1" t="s">
        <v>163</v>
      </c>
      <c r="F20" s="1" t="s">
        <v>117</v>
      </c>
      <c r="G20" s="1" t="s">
        <v>118</v>
      </c>
      <c r="H20" s="1" t="s">
        <v>164</v>
      </c>
      <c r="I20" s="1" t="s">
        <v>120</v>
      </c>
      <c r="J20" s="1" t="s">
        <v>165</v>
      </c>
      <c r="K20" s="1">
        <v>4.0</v>
      </c>
      <c r="L20" s="1" t="b">
        <v>0</v>
      </c>
      <c r="N20" s="6">
        <v>3894.0</v>
      </c>
      <c r="O20" s="7">
        <v>8.73133952E8</v>
      </c>
    </row>
    <row r="21" ht="22.5" customHeight="1">
      <c r="A21" s="1" t="s">
        <v>166</v>
      </c>
      <c r="B21" s="1" t="s">
        <v>167</v>
      </c>
      <c r="C21" s="1" t="s">
        <v>168</v>
      </c>
      <c r="D21" s="1" t="s">
        <v>138</v>
      </c>
      <c r="E21" s="1" t="s">
        <v>169</v>
      </c>
      <c r="F21" s="1" t="s">
        <v>58</v>
      </c>
      <c r="G21" s="1" t="s">
        <v>23</v>
      </c>
      <c r="H21" s="1" t="s">
        <v>170</v>
      </c>
      <c r="I21" s="1" t="s">
        <v>60</v>
      </c>
      <c r="J21" s="1" t="s">
        <v>171</v>
      </c>
      <c r="K21" s="1">
        <v>2.0</v>
      </c>
      <c r="L21" s="1" t="b">
        <v>0</v>
      </c>
      <c r="N21" s="6">
        <v>3005.0</v>
      </c>
      <c r="O21" s="7">
        <v>1.42056784E8</v>
      </c>
    </row>
    <row r="22" ht="22.5" customHeight="1">
      <c r="A22" s="1" t="s">
        <v>172</v>
      </c>
      <c r="B22" s="1" t="s">
        <v>173</v>
      </c>
      <c r="C22" s="1" t="s">
        <v>174</v>
      </c>
      <c r="D22" s="1" t="s">
        <v>175</v>
      </c>
      <c r="E22" s="1" t="s">
        <v>176</v>
      </c>
      <c r="F22" s="1" t="s">
        <v>177</v>
      </c>
      <c r="G22" s="1" t="s">
        <v>23</v>
      </c>
      <c r="H22" s="1" t="s">
        <v>178</v>
      </c>
      <c r="I22" s="1" t="s">
        <v>51</v>
      </c>
      <c r="J22" s="1" t="s">
        <v>179</v>
      </c>
      <c r="K22" s="1">
        <v>2.0</v>
      </c>
      <c r="L22" s="1" t="b">
        <v>0</v>
      </c>
      <c r="N22" s="6">
        <v>233.0</v>
      </c>
      <c r="O22" s="7">
        <v>7.2054826E8</v>
      </c>
    </row>
    <row r="23" ht="22.5" customHeight="1">
      <c r="A23" s="1" t="s">
        <v>180</v>
      </c>
      <c r="B23" s="1" t="s">
        <v>181</v>
      </c>
      <c r="C23" s="1" t="s">
        <v>182</v>
      </c>
      <c r="D23" s="1" t="s">
        <v>56</v>
      </c>
      <c r="E23" s="1" t="s">
        <v>183</v>
      </c>
      <c r="F23" s="1" t="s">
        <v>184</v>
      </c>
      <c r="G23" s="1" t="s">
        <v>23</v>
      </c>
      <c r="H23" s="1" t="s">
        <v>185</v>
      </c>
      <c r="I23" s="1" t="s">
        <v>34</v>
      </c>
      <c r="J23" s="1" t="s">
        <v>186</v>
      </c>
      <c r="K23" s="1">
        <v>0.0</v>
      </c>
      <c r="L23" s="1" t="b">
        <v>0</v>
      </c>
      <c r="N23" s="6">
        <v>3865.0</v>
      </c>
      <c r="O23" s="7">
        <v>6.79383095E8</v>
      </c>
    </row>
    <row r="24" ht="22.5" customHeight="1">
      <c r="A24" s="1" t="s">
        <v>187</v>
      </c>
      <c r="B24" s="1" t="s">
        <v>188</v>
      </c>
      <c r="C24" s="1" t="s">
        <v>189</v>
      </c>
      <c r="D24" s="1" t="s">
        <v>47</v>
      </c>
      <c r="E24" s="1" t="s">
        <v>190</v>
      </c>
      <c r="F24" s="1" t="s">
        <v>191</v>
      </c>
      <c r="G24" s="1" t="s">
        <v>23</v>
      </c>
      <c r="H24" s="1" t="s">
        <v>192</v>
      </c>
      <c r="I24" s="1" t="s">
        <v>42</v>
      </c>
      <c r="J24" s="1" t="s">
        <v>193</v>
      </c>
      <c r="K24" s="1">
        <v>4.0</v>
      </c>
      <c r="L24" s="1" t="b">
        <v>0</v>
      </c>
      <c r="N24" s="6">
        <v>2489.0</v>
      </c>
      <c r="O24" s="7">
        <v>2.97871158E8</v>
      </c>
    </row>
    <row r="25" ht="22.5" customHeight="1">
      <c r="A25" s="1" t="s">
        <v>194</v>
      </c>
      <c r="B25" s="1" t="s">
        <v>195</v>
      </c>
      <c r="C25" s="1" t="s">
        <v>196</v>
      </c>
      <c r="D25" s="1" t="s">
        <v>47</v>
      </c>
      <c r="E25" s="1" t="s">
        <v>197</v>
      </c>
      <c r="F25" s="1" t="s">
        <v>156</v>
      </c>
      <c r="G25" s="1" t="s">
        <v>23</v>
      </c>
      <c r="H25" s="1" t="s">
        <v>157</v>
      </c>
      <c r="I25" s="1" t="s">
        <v>51</v>
      </c>
      <c r="J25" s="1" t="s">
        <v>198</v>
      </c>
      <c r="K25" s="1">
        <v>3.0</v>
      </c>
      <c r="L25" s="1" t="b">
        <v>0</v>
      </c>
      <c r="N25" s="6">
        <v>3068.0</v>
      </c>
      <c r="O25" s="7">
        <v>7.20927801E8</v>
      </c>
    </row>
    <row r="26" ht="22.5" customHeight="1">
      <c r="A26" s="1" t="s">
        <v>199</v>
      </c>
      <c r="B26" s="1" t="s">
        <v>200</v>
      </c>
      <c r="C26" s="1" t="s">
        <v>201</v>
      </c>
      <c r="D26" s="1" t="s">
        <v>86</v>
      </c>
      <c r="E26" s="1" t="s">
        <v>202</v>
      </c>
      <c r="F26" s="1" t="s">
        <v>22</v>
      </c>
      <c r="G26" s="1" t="s">
        <v>23</v>
      </c>
      <c r="H26" s="1" t="s">
        <v>203</v>
      </c>
      <c r="I26" s="1" t="s">
        <v>25</v>
      </c>
      <c r="J26" s="1" t="s">
        <v>204</v>
      </c>
      <c r="K26" s="1">
        <v>4.0</v>
      </c>
      <c r="L26" s="1" t="b">
        <v>0</v>
      </c>
      <c r="N26" s="6">
        <v>2856.0</v>
      </c>
      <c r="O26" s="7">
        <v>5.72770081E8</v>
      </c>
    </row>
    <row r="27" ht="22.5" customHeight="1">
      <c r="A27" s="1" t="s">
        <v>205</v>
      </c>
      <c r="B27" s="1" t="s">
        <v>206</v>
      </c>
      <c r="C27" s="1" t="s">
        <v>207</v>
      </c>
      <c r="D27" s="1" t="s">
        <v>208</v>
      </c>
      <c r="E27" s="1" t="s">
        <v>209</v>
      </c>
      <c r="F27" s="1" t="s">
        <v>210</v>
      </c>
      <c r="G27" s="1" t="s">
        <v>23</v>
      </c>
      <c r="H27" s="1" t="s">
        <v>211</v>
      </c>
      <c r="I27" s="1" t="s">
        <v>212</v>
      </c>
      <c r="J27" s="1" t="s">
        <v>213</v>
      </c>
      <c r="K27" s="1">
        <v>3.0</v>
      </c>
      <c r="L27" s="1" t="b">
        <v>0</v>
      </c>
      <c r="N27" s="6">
        <v>3325.0</v>
      </c>
      <c r="O27" s="7">
        <v>4.55691833E8</v>
      </c>
    </row>
    <row r="28" ht="22.5" customHeight="1">
      <c r="A28" s="1" t="s">
        <v>214</v>
      </c>
      <c r="B28" s="1" t="s">
        <v>215</v>
      </c>
      <c r="C28" s="1" t="s">
        <v>216</v>
      </c>
      <c r="D28" s="1" t="s">
        <v>20</v>
      </c>
      <c r="E28" s="1" t="s">
        <v>217</v>
      </c>
      <c r="F28" s="1" t="s">
        <v>218</v>
      </c>
      <c r="G28" s="1" t="s">
        <v>23</v>
      </c>
      <c r="H28" s="1" t="s">
        <v>219</v>
      </c>
      <c r="I28" s="1" t="s">
        <v>220</v>
      </c>
      <c r="J28" s="1" t="s">
        <v>221</v>
      </c>
      <c r="K28" s="1">
        <v>1.0</v>
      </c>
      <c r="L28" s="1" t="b">
        <v>0</v>
      </c>
      <c r="N28" s="6">
        <v>832.0</v>
      </c>
      <c r="O28" s="7">
        <v>5.96047142E8</v>
      </c>
    </row>
    <row r="29" ht="22.5" customHeight="1">
      <c r="A29" s="1" t="s">
        <v>222</v>
      </c>
      <c r="B29" s="1" t="s">
        <v>223</v>
      </c>
      <c r="C29" s="1" t="s">
        <v>224</v>
      </c>
      <c r="D29" s="1" t="s">
        <v>208</v>
      </c>
      <c r="E29" s="1" t="s">
        <v>225</v>
      </c>
      <c r="F29" s="1" t="s">
        <v>226</v>
      </c>
      <c r="G29" s="1" t="s">
        <v>23</v>
      </c>
      <c r="H29" s="1" t="s">
        <v>227</v>
      </c>
      <c r="I29" s="1" t="s">
        <v>228</v>
      </c>
      <c r="J29" s="1" t="s">
        <v>229</v>
      </c>
      <c r="K29" s="1">
        <v>3.0</v>
      </c>
      <c r="L29" s="1" t="b">
        <v>0</v>
      </c>
      <c r="N29" s="6">
        <v>3339.0</v>
      </c>
      <c r="O29" s="7">
        <v>1.79707193E8</v>
      </c>
    </row>
    <row r="30" ht="22.5" customHeight="1">
      <c r="A30" s="1" t="s">
        <v>230</v>
      </c>
      <c r="B30" s="1" t="s">
        <v>231</v>
      </c>
      <c r="C30" s="1" t="s">
        <v>232</v>
      </c>
      <c r="D30" s="1" t="s">
        <v>47</v>
      </c>
      <c r="E30" s="1" t="s">
        <v>233</v>
      </c>
      <c r="F30" s="1" t="s">
        <v>234</v>
      </c>
      <c r="G30" s="1" t="s">
        <v>23</v>
      </c>
      <c r="H30" s="1" t="s">
        <v>235</v>
      </c>
      <c r="I30" s="1" t="s">
        <v>60</v>
      </c>
      <c r="J30" s="1" t="s">
        <v>236</v>
      </c>
      <c r="K30" s="1">
        <v>4.0</v>
      </c>
      <c r="L30" s="1" t="b">
        <v>0</v>
      </c>
      <c r="N30" s="6">
        <v>2730.0</v>
      </c>
      <c r="O30" s="7">
        <v>9.92381048E8</v>
      </c>
    </row>
    <row r="31" ht="22.5" customHeight="1">
      <c r="A31" s="1" t="s">
        <v>237</v>
      </c>
      <c r="B31" s="1" t="s">
        <v>238</v>
      </c>
      <c r="C31" s="1" t="s">
        <v>239</v>
      </c>
      <c r="D31" s="1" t="s">
        <v>208</v>
      </c>
      <c r="E31" s="1" t="s">
        <v>240</v>
      </c>
      <c r="F31" s="1" t="s">
        <v>241</v>
      </c>
      <c r="G31" s="1" t="s">
        <v>23</v>
      </c>
      <c r="H31" s="1" t="s">
        <v>242</v>
      </c>
      <c r="I31" s="1" t="s">
        <v>60</v>
      </c>
      <c r="J31" s="1" t="s">
        <v>243</v>
      </c>
      <c r="K31" s="1">
        <v>0.0</v>
      </c>
      <c r="L31" s="1" t="b">
        <v>0</v>
      </c>
      <c r="N31" s="6">
        <v>1936.0</v>
      </c>
      <c r="O31" s="7">
        <v>8.41276924E8</v>
      </c>
    </row>
    <row r="32" ht="22.5" customHeight="1">
      <c r="A32" s="1" t="s">
        <v>244</v>
      </c>
      <c r="B32" s="1" t="s">
        <v>245</v>
      </c>
      <c r="C32" s="1" t="s">
        <v>246</v>
      </c>
      <c r="D32" s="1" t="s">
        <v>115</v>
      </c>
      <c r="E32" s="1" t="s">
        <v>247</v>
      </c>
      <c r="F32" s="1" t="s">
        <v>248</v>
      </c>
      <c r="G32" s="1" t="s">
        <v>118</v>
      </c>
      <c r="H32" s="1" t="s">
        <v>249</v>
      </c>
      <c r="I32" s="1" t="s">
        <v>120</v>
      </c>
      <c r="J32" s="1" t="s">
        <v>250</v>
      </c>
      <c r="K32" s="1">
        <v>1.0</v>
      </c>
      <c r="L32" s="1" t="b">
        <v>0</v>
      </c>
      <c r="N32" s="6">
        <v>3247.0</v>
      </c>
      <c r="O32" s="7">
        <v>5.90975232E8</v>
      </c>
    </row>
    <row r="33" ht="22.5" customHeight="1">
      <c r="A33" s="1" t="s">
        <v>251</v>
      </c>
      <c r="B33" s="1" t="s">
        <v>252</v>
      </c>
      <c r="C33" s="1" t="s">
        <v>253</v>
      </c>
      <c r="D33" s="1" t="s">
        <v>20</v>
      </c>
      <c r="E33" s="1" t="s">
        <v>254</v>
      </c>
      <c r="F33" s="1" t="s">
        <v>255</v>
      </c>
      <c r="G33" s="1" t="s">
        <v>256</v>
      </c>
      <c r="H33" s="1" t="s">
        <v>102</v>
      </c>
      <c r="I33" s="1" t="s">
        <v>257</v>
      </c>
      <c r="J33" s="1" t="s">
        <v>258</v>
      </c>
      <c r="K33" s="1">
        <v>0.0</v>
      </c>
      <c r="L33" s="1" t="b">
        <v>0</v>
      </c>
      <c r="N33" s="6">
        <v>3340.0</v>
      </c>
      <c r="O33" s="7">
        <v>1.7024578E8</v>
      </c>
    </row>
    <row r="34" ht="22.5" customHeight="1">
      <c r="A34" s="1" t="s">
        <v>259</v>
      </c>
      <c r="B34" s="1" t="s">
        <v>260</v>
      </c>
      <c r="C34" s="1" t="s">
        <v>261</v>
      </c>
      <c r="D34" s="1" t="s">
        <v>20</v>
      </c>
      <c r="E34" s="1" t="s">
        <v>262</v>
      </c>
      <c r="F34" s="1" t="s">
        <v>263</v>
      </c>
      <c r="G34" s="1" t="s">
        <v>264</v>
      </c>
      <c r="H34" s="1" t="s">
        <v>265</v>
      </c>
      <c r="I34" s="1" t="s">
        <v>266</v>
      </c>
      <c r="J34" s="1" t="s">
        <v>267</v>
      </c>
      <c r="K34" s="1">
        <v>3.0</v>
      </c>
      <c r="L34" s="1" t="b">
        <v>0</v>
      </c>
      <c r="N34" s="6">
        <v>1652.0</v>
      </c>
      <c r="O34" s="7">
        <v>4.07463207E8</v>
      </c>
    </row>
    <row r="35" ht="22.5" customHeight="1">
      <c r="A35" s="1" t="s">
        <v>268</v>
      </c>
      <c r="B35" s="1" t="s">
        <v>269</v>
      </c>
      <c r="C35" s="1" t="s">
        <v>270</v>
      </c>
      <c r="D35" s="1" t="s">
        <v>115</v>
      </c>
      <c r="E35" s="1" t="s">
        <v>271</v>
      </c>
      <c r="F35" s="1" t="s">
        <v>272</v>
      </c>
      <c r="G35" s="1" t="s">
        <v>273</v>
      </c>
      <c r="H35" s="1" t="s">
        <v>23</v>
      </c>
      <c r="I35" s="1" t="s">
        <v>274</v>
      </c>
      <c r="J35" s="1" t="s">
        <v>275</v>
      </c>
      <c r="K35" s="1">
        <v>2.0</v>
      </c>
      <c r="L35" s="1" t="b">
        <v>0</v>
      </c>
      <c r="N35" s="6">
        <v>2372.0</v>
      </c>
      <c r="O35" s="7">
        <v>4.9232359E8</v>
      </c>
    </row>
    <row r="36" ht="22.5" customHeight="1">
      <c r="A36" s="1" t="s">
        <v>276</v>
      </c>
      <c r="B36" s="1" t="s">
        <v>277</v>
      </c>
      <c r="C36" s="1" t="s">
        <v>278</v>
      </c>
      <c r="D36" s="1" t="s">
        <v>47</v>
      </c>
      <c r="E36" s="1" t="s">
        <v>279</v>
      </c>
      <c r="F36" s="1" t="s">
        <v>280</v>
      </c>
      <c r="G36" s="1" t="s">
        <v>281</v>
      </c>
      <c r="H36" s="1" t="s">
        <v>282</v>
      </c>
      <c r="I36" s="1" t="s">
        <v>25</v>
      </c>
      <c r="J36" s="1" t="s">
        <v>283</v>
      </c>
      <c r="K36" s="1">
        <v>2.0</v>
      </c>
      <c r="L36" s="1" t="b">
        <v>0</v>
      </c>
      <c r="N36" s="6">
        <v>2082.0</v>
      </c>
      <c r="O36" s="7">
        <v>9.50651239E8</v>
      </c>
    </row>
    <row r="37" ht="22.5" customHeight="1">
      <c r="A37" s="1" t="s">
        <v>284</v>
      </c>
      <c r="B37" s="1" t="s">
        <v>285</v>
      </c>
      <c r="C37" s="1" t="s">
        <v>286</v>
      </c>
      <c r="D37" s="1" t="s">
        <v>115</v>
      </c>
      <c r="E37" s="1" t="s">
        <v>287</v>
      </c>
      <c r="F37" s="1" t="s">
        <v>288</v>
      </c>
      <c r="G37" s="1" t="s">
        <v>23</v>
      </c>
      <c r="H37" s="1" t="s">
        <v>289</v>
      </c>
      <c r="I37" s="1" t="s">
        <v>42</v>
      </c>
      <c r="J37" s="1" t="s">
        <v>290</v>
      </c>
      <c r="K37" s="1">
        <v>3.0</v>
      </c>
      <c r="L37" s="1" t="b">
        <v>0</v>
      </c>
      <c r="N37" s="6">
        <v>2195.0</v>
      </c>
      <c r="O37" s="7">
        <v>9.69168811E8</v>
      </c>
    </row>
    <row r="38" ht="22.5" customHeight="1">
      <c r="A38" s="1" t="s">
        <v>291</v>
      </c>
      <c r="B38" s="1" t="s">
        <v>292</v>
      </c>
      <c r="C38" s="1" t="s">
        <v>293</v>
      </c>
      <c r="D38" s="1" t="s">
        <v>20</v>
      </c>
      <c r="E38" s="1" t="s">
        <v>294</v>
      </c>
      <c r="F38" s="1" t="s">
        <v>295</v>
      </c>
      <c r="G38" s="1" t="s">
        <v>23</v>
      </c>
      <c r="H38" s="1" t="s">
        <v>296</v>
      </c>
      <c r="I38" s="1" t="s">
        <v>51</v>
      </c>
      <c r="J38" s="1" t="s">
        <v>297</v>
      </c>
      <c r="K38" s="1">
        <v>3.0</v>
      </c>
      <c r="L38" s="1" t="b">
        <v>0</v>
      </c>
      <c r="N38" s="6">
        <v>2495.0</v>
      </c>
      <c r="O38" s="7">
        <v>6.89376003E8</v>
      </c>
    </row>
    <row r="39" ht="22.5" customHeight="1">
      <c r="A39" s="1" t="s">
        <v>298</v>
      </c>
      <c r="B39" s="1" t="s">
        <v>299</v>
      </c>
      <c r="C39" s="1" t="s">
        <v>300</v>
      </c>
      <c r="D39" s="1" t="s">
        <v>56</v>
      </c>
      <c r="E39" s="1" t="s">
        <v>301</v>
      </c>
      <c r="F39" s="1" t="s">
        <v>302</v>
      </c>
      <c r="G39" s="1" t="s">
        <v>303</v>
      </c>
      <c r="H39" s="1" t="s">
        <v>304</v>
      </c>
      <c r="I39" s="1" t="s">
        <v>257</v>
      </c>
      <c r="J39" s="1" t="s">
        <v>305</v>
      </c>
      <c r="K39" s="1">
        <v>0.0</v>
      </c>
      <c r="L39" s="1" t="b">
        <v>0</v>
      </c>
      <c r="N39" s="6">
        <v>3950.0</v>
      </c>
      <c r="O39" s="7">
        <v>9.29494275E8</v>
      </c>
    </row>
    <row r="40" ht="22.5" customHeight="1">
      <c r="A40" s="1" t="s">
        <v>306</v>
      </c>
      <c r="B40" s="1" t="s">
        <v>307</v>
      </c>
      <c r="C40" s="1" t="s">
        <v>308</v>
      </c>
      <c r="D40" s="1" t="s">
        <v>138</v>
      </c>
      <c r="E40" s="1" t="s">
        <v>309</v>
      </c>
      <c r="F40" s="1" t="s">
        <v>310</v>
      </c>
      <c r="G40" s="1" t="s">
        <v>311</v>
      </c>
      <c r="H40" s="1" t="s">
        <v>312</v>
      </c>
      <c r="I40" s="1" t="s">
        <v>120</v>
      </c>
      <c r="J40" s="1" t="s">
        <v>313</v>
      </c>
      <c r="K40" s="1">
        <v>4.0</v>
      </c>
      <c r="L40" s="1" t="b">
        <v>0</v>
      </c>
      <c r="N40" s="6">
        <v>2162.0</v>
      </c>
      <c r="O40" s="7">
        <v>4.53363431E8</v>
      </c>
    </row>
    <row r="41" ht="22.5" customHeight="1">
      <c r="A41" s="1" t="s">
        <v>314</v>
      </c>
      <c r="B41" s="1" t="s">
        <v>315</v>
      </c>
      <c r="C41" s="1" t="s">
        <v>316</v>
      </c>
      <c r="D41" s="1" t="s">
        <v>162</v>
      </c>
      <c r="E41" s="1" t="s">
        <v>317</v>
      </c>
      <c r="F41" s="1" t="s">
        <v>318</v>
      </c>
      <c r="G41" s="1" t="s">
        <v>141</v>
      </c>
      <c r="H41" s="1" t="s">
        <v>319</v>
      </c>
      <c r="I41" s="1" t="s">
        <v>143</v>
      </c>
      <c r="J41" s="1" t="s">
        <v>320</v>
      </c>
      <c r="K41" s="1">
        <v>1.0</v>
      </c>
      <c r="L41" s="1" t="b">
        <v>0</v>
      </c>
      <c r="N41" s="6">
        <v>3687.0</v>
      </c>
      <c r="O41" s="7">
        <v>3.47229704E8</v>
      </c>
    </row>
    <row r="42" ht="22.5" customHeight="1">
      <c r="A42" s="1" t="s">
        <v>321</v>
      </c>
      <c r="B42" s="1" t="s">
        <v>322</v>
      </c>
      <c r="C42" s="1" t="s">
        <v>323</v>
      </c>
      <c r="D42" s="1" t="s">
        <v>47</v>
      </c>
      <c r="E42" s="1" t="s">
        <v>324</v>
      </c>
      <c r="F42" s="1" t="s">
        <v>325</v>
      </c>
      <c r="G42" s="1" t="s">
        <v>326</v>
      </c>
      <c r="H42" s="1" t="s">
        <v>327</v>
      </c>
      <c r="I42" s="1" t="s">
        <v>266</v>
      </c>
      <c r="J42" s="1" t="s">
        <v>328</v>
      </c>
      <c r="K42" s="1">
        <v>2.0</v>
      </c>
      <c r="L42" s="1" t="b">
        <v>0</v>
      </c>
      <c r="N42" s="6">
        <v>2419.0</v>
      </c>
      <c r="O42" s="7">
        <v>1.48996783E8</v>
      </c>
    </row>
    <row r="43" ht="22.5" customHeight="1">
      <c r="A43" s="1" t="s">
        <v>329</v>
      </c>
      <c r="B43" s="1" t="s">
        <v>330</v>
      </c>
      <c r="C43" s="1" t="s">
        <v>331</v>
      </c>
      <c r="D43" s="1" t="s">
        <v>20</v>
      </c>
      <c r="E43" s="1" t="s">
        <v>332</v>
      </c>
      <c r="F43" s="1" t="s">
        <v>333</v>
      </c>
      <c r="G43" s="1" t="s">
        <v>23</v>
      </c>
      <c r="H43" s="1" t="s">
        <v>334</v>
      </c>
      <c r="I43" s="1" t="s">
        <v>42</v>
      </c>
      <c r="J43" s="1" t="s">
        <v>335</v>
      </c>
      <c r="K43" s="1">
        <v>4.0</v>
      </c>
      <c r="L43" s="1" t="b">
        <v>0</v>
      </c>
      <c r="N43" s="6">
        <v>4000.0</v>
      </c>
      <c r="O43" s="7">
        <v>9.3767356E8</v>
      </c>
    </row>
    <row r="44" ht="22.5" customHeight="1">
      <c r="A44" s="1" t="s">
        <v>336</v>
      </c>
      <c r="B44" s="1" t="s">
        <v>337</v>
      </c>
      <c r="C44" s="1" t="s">
        <v>338</v>
      </c>
      <c r="D44" s="1" t="s">
        <v>47</v>
      </c>
      <c r="E44" s="1" t="s">
        <v>339</v>
      </c>
      <c r="F44" s="1" t="s">
        <v>340</v>
      </c>
      <c r="G44" s="1" t="s">
        <v>264</v>
      </c>
      <c r="H44" s="1" t="s">
        <v>341</v>
      </c>
      <c r="I44" s="1" t="s">
        <v>266</v>
      </c>
      <c r="J44" s="1" t="s">
        <v>342</v>
      </c>
      <c r="K44" s="1">
        <v>3.0</v>
      </c>
      <c r="L44" s="1" t="b">
        <v>0</v>
      </c>
      <c r="N44" s="6">
        <v>2093.0</v>
      </c>
      <c r="O44" s="7">
        <v>6.76905776E8</v>
      </c>
    </row>
    <row r="45" ht="22.5" customHeight="1">
      <c r="A45" s="1" t="s">
        <v>343</v>
      </c>
      <c r="B45" s="1" t="s">
        <v>344</v>
      </c>
      <c r="C45" s="1" t="s">
        <v>345</v>
      </c>
      <c r="D45" s="1" t="s">
        <v>208</v>
      </c>
      <c r="E45" s="1" t="s">
        <v>346</v>
      </c>
      <c r="F45" s="1" t="s">
        <v>347</v>
      </c>
      <c r="G45" s="1" t="s">
        <v>23</v>
      </c>
      <c r="H45" s="1" t="s">
        <v>348</v>
      </c>
      <c r="I45" s="1" t="s">
        <v>51</v>
      </c>
      <c r="J45" s="1" t="s">
        <v>349</v>
      </c>
      <c r="K45" s="1">
        <v>4.0</v>
      </c>
      <c r="L45" s="1" t="b">
        <v>0</v>
      </c>
      <c r="N45" s="6">
        <v>3578.0</v>
      </c>
      <c r="O45" s="7">
        <v>7.41066948E8</v>
      </c>
    </row>
    <row r="46" ht="22.5" customHeight="1">
      <c r="A46" s="1" t="s">
        <v>350</v>
      </c>
      <c r="B46" s="1" t="s">
        <v>351</v>
      </c>
      <c r="C46" s="1" t="s">
        <v>352</v>
      </c>
      <c r="D46" s="1" t="s">
        <v>56</v>
      </c>
      <c r="E46" s="1" t="s">
        <v>353</v>
      </c>
      <c r="F46" s="1" t="s">
        <v>354</v>
      </c>
      <c r="G46" s="1" t="s">
        <v>355</v>
      </c>
      <c r="H46" s="1" t="s">
        <v>356</v>
      </c>
      <c r="I46" s="1" t="s">
        <v>266</v>
      </c>
      <c r="J46" s="1" t="s">
        <v>357</v>
      </c>
      <c r="K46" s="1">
        <v>0.0</v>
      </c>
      <c r="L46" s="1" t="b">
        <v>0</v>
      </c>
      <c r="N46" s="6">
        <v>1164.0</v>
      </c>
      <c r="O46" s="7">
        <v>3.37901388E8</v>
      </c>
    </row>
    <row r="47" ht="22.5" customHeight="1">
      <c r="A47" s="1" t="s">
        <v>358</v>
      </c>
      <c r="B47" s="1" t="s">
        <v>359</v>
      </c>
      <c r="C47" s="1" t="s">
        <v>360</v>
      </c>
      <c r="D47" s="1" t="s">
        <v>47</v>
      </c>
      <c r="E47" s="1" t="s">
        <v>361</v>
      </c>
      <c r="F47" s="1" t="s">
        <v>362</v>
      </c>
      <c r="G47" s="1" t="s">
        <v>23</v>
      </c>
      <c r="H47" s="1" t="s">
        <v>363</v>
      </c>
      <c r="I47" s="1" t="s">
        <v>220</v>
      </c>
      <c r="J47" s="1" t="s">
        <v>364</v>
      </c>
      <c r="K47" s="1">
        <v>1.0</v>
      </c>
      <c r="L47" s="1" t="b">
        <v>0</v>
      </c>
      <c r="N47" s="6">
        <v>403.0</v>
      </c>
      <c r="O47" s="7">
        <v>8.31155127E8</v>
      </c>
    </row>
    <row r="48" ht="22.5" customHeight="1">
      <c r="A48" s="1" t="s">
        <v>365</v>
      </c>
      <c r="B48" s="1" t="s">
        <v>366</v>
      </c>
      <c r="C48" s="1" t="s">
        <v>367</v>
      </c>
      <c r="D48" s="1" t="s">
        <v>86</v>
      </c>
      <c r="E48" s="1" t="s">
        <v>368</v>
      </c>
      <c r="F48" s="1" t="s">
        <v>369</v>
      </c>
      <c r="G48" s="1" t="s">
        <v>23</v>
      </c>
      <c r="H48" s="1" t="s">
        <v>370</v>
      </c>
      <c r="I48" s="1" t="s">
        <v>371</v>
      </c>
      <c r="J48" s="1" t="s">
        <v>372</v>
      </c>
      <c r="K48" s="1">
        <v>2.0</v>
      </c>
      <c r="L48" s="1" t="b">
        <v>0</v>
      </c>
      <c r="N48" s="6">
        <v>1874.0</v>
      </c>
      <c r="O48" s="7">
        <v>4.90694003E8</v>
      </c>
    </row>
    <row r="49" ht="22.5" customHeight="1">
      <c r="A49" s="1" t="s">
        <v>373</v>
      </c>
      <c r="B49" s="1" t="s">
        <v>374</v>
      </c>
      <c r="C49" s="1" t="s">
        <v>375</v>
      </c>
      <c r="D49" s="1" t="s">
        <v>162</v>
      </c>
      <c r="E49" s="1" t="s">
        <v>376</v>
      </c>
      <c r="F49" s="1" t="s">
        <v>377</v>
      </c>
      <c r="G49" s="1" t="s">
        <v>378</v>
      </c>
      <c r="H49" s="1" t="s">
        <v>379</v>
      </c>
      <c r="I49" s="1" t="s">
        <v>143</v>
      </c>
      <c r="J49" s="1" t="s">
        <v>380</v>
      </c>
      <c r="K49" s="1">
        <v>2.0</v>
      </c>
      <c r="L49" s="1" t="b">
        <v>0</v>
      </c>
      <c r="N49" s="6">
        <v>2161.0</v>
      </c>
      <c r="O49" s="7">
        <v>4.61669383E8</v>
      </c>
    </row>
    <row r="50" ht="22.5" customHeight="1">
      <c r="A50" s="1" t="s">
        <v>381</v>
      </c>
      <c r="B50" s="1" t="s">
        <v>382</v>
      </c>
      <c r="C50" s="1" t="s">
        <v>383</v>
      </c>
      <c r="D50" s="1" t="s">
        <v>162</v>
      </c>
      <c r="E50" s="1" t="s">
        <v>384</v>
      </c>
      <c r="F50" s="1" t="s">
        <v>385</v>
      </c>
      <c r="G50" s="1" t="s">
        <v>23</v>
      </c>
      <c r="H50" s="1" t="s">
        <v>386</v>
      </c>
      <c r="I50" s="1" t="s">
        <v>42</v>
      </c>
      <c r="J50" s="1" t="s">
        <v>387</v>
      </c>
      <c r="K50" s="1">
        <v>4.0</v>
      </c>
      <c r="L50" s="1" t="b">
        <v>0</v>
      </c>
      <c r="N50" s="6">
        <v>367.0</v>
      </c>
      <c r="O50" s="7">
        <v>1.76802562E8</v>
      </c>
    </row>
    <row r="51" ht="22.5" customHeight="1">
      <c r="A51" s="1" t="s">
        <v>388</v>
      </c>
      <c r="B51" s="1" t="s">
        <v>389</v>
      </c>
      <c r="C51" s="1" t="s">
        <v>390</v>
      </c>
      <c r="D51" s="1" t="s">
        <v>115</v>
      </c>
      <c r="E51" s="1" t="s">
        <v>391</v>
      </c>
      <c r="F51" s="1" t="s">
        <v>22</v>
      </c>
      <c r="G51" s="1" t="s">
        <v>23</v>
      </c>
      <c r="H51" s="1" t="s">
        <v>392</v>
      </c>
      <c r="I51" s="1" t="s">
        <v>25</v>
      </c>
      <c r="J51" s="1" t="s">
        <v>393</v>
      </c>
      <c r="K51" s="1">
        <v>1.0</v>
      </c>
      <c r="L51" s="1" t="b">
        <v>0</v>
      </c>
      <c r="N51" s="6">
        <v>3853.0</v>
      </c>
      <c r="O51" s="7">
        <v>9.60421406E8</v>
      </c>
    </row>
    <row r="52" ht="22.5" customHeight="1">
      <c r="A52" s="1" t="s">
        <v>394</v>
      </c>
      <c r="B52" s="1" t="s">
        <v>395</v>
      </c>
      <c r="C52" s="1" t="s">
        <v>396</v>
      </c>
      <c r="D52" s="1" t="s">
        <v>86</v>
      </c>
      <c r="E52" s="1" t="s">
        <v>397</v>
      </c>
      <c r="F52" s="1" t="s">
        <v>88</v>
      </c>
      <c r="G52" s="1" t="s">
        <v>23</v>
      </c>
      <c r="H52" s="1" t="s">
        <v>89</v>
      </c>
      <c r="I52" s="1" t="s">
        <v>90</v>
      </c>
      <c r="J52" s="1" t="s">
        <v>398</v>
      </c>
      <c r="K52" s="1">
        <v>2.0</v>
      </c>
      <c r="L52" s="1" t="b">
        <v>0</v>
      </c>
      <c r="N52" s="6">
        <v>2405.0</v>
      </c>
      <c r="O52" s="7">
        <v>1.91901356E8</v>
      </c>
    </row>
    <row r="53" ht="22.5" customHeight="1">
      <c r="A53" s="1" t="s">
        <v>399</v>
      </c>
      <c r="B53" s="1" t="s">
        <v>400</v>
      </c>
      <c r="C53" s="1" t="s">
        <v>401</v>
      </c>
      <c r="D53" s="1" t="s">
        <v>56</v>
      </c>
      <c r="E53" s="1" t="s">
        <v>402</v>
      </c>
      <c r="F53" s="1" t="s">
        <v>403</v>
      </c>
      <c r="G53" s="1" t="s">
        <v>404</v>
      </c>
      <c r="H53" s="1" t="s">
        <v>405</v>
      </c>
      <c r="I53" s="1" t="s">
        <v>257</v>
      </c>
      <c r="J53" s="1" t="s">
        <v>406</v>
      </c>
      <c r="K53" s="1">
        <v>1.0</v>
      </c>
      <c r="L53" s="1" t="b">
        <v>0</v>
      </c>
      <c r="N53" s="6">
        <v>3029.0</v>
      </c>
      <c r="O53" s="7">
        <v>2.14576926E8</v>
      </c>
    </row>
    <row r="54" ht="22.5" customHeight="1">
      <c r="A54" s="1" t="s">
        <v>407</v>
      </c>
      <c r="B54" s="1" t="s">
        <v>408</v>
      </c>
      <c r="C54" s="1" t="s">
        <v>409</v>
      </c>
      <c r="D54" s="1" t="s">
        <v>138</v>
      </c>
      <c r="E54" s="1" t="s">
        <v>410</v>
      </c>
      <c r="F54" s="1" t="s">
        <v>411</v>
      </c>
      <c r="G54" s="1" t="s">
        <v>412</v>
      </c>
      <c r="H54" s="1" t="s">
        <v>413</v>
      </c>
      <c r="I54" s="1" t="s">
        <v>257</v>
      </c>
      <c r="J54" s="1" t="s">
        <v>414</v>
      </c>
      <c r="K54" s="1">
        <v>4.0</v>
      </c>
      <c r="L54" s="1" t="b">
        <v>0</v>
      </c>
      <c r="N54" s="6">
        <v>1592.0</v>
      </c>
      <c r="O54" s="7">
        <v>6.59442183E8</v>
      </c>
    </row>
    <row r="55" ht="22.5" customHeight="1">
      <c r="A55" s="1" t="s">
        <v>415</v>
      </c>
      <c r="B55" s="1" t="s">
        <v>416</v>
      </c>
      <c r="C55" s="1" t="s">
        <v>417</v>
      </c>
      <c r="D55" s="1" t="s">
        <v>20</v>
      </c>
      <c r="E55" s="1" t="s">
        <v>418</v>
      </c>
      <c r="F55" s="1" t="s">
        <v>419</v>
      </c>
      <c r="G55" s="1" t="s">
        <v>420</v>
      </c>
      <c r="H55" s="1" t="s">
        <v>421</v>
      </c>
      <c r="I55" s="1" t="s">
        <v>266</v>
      </c>
      <c r="J55" s="1" t="s">
        <v>422</v>
      </c>
      <c r="K55" s="1">
        <v>1.0</v>
      </c>
      <c r="L55" s="1" t="b">
        <v>0</v>
      </c>
      <c r="N55" s="6">
        <v>3512.0</v>
      </c>
      <c r="O55" s="7">
        <v>3.03951129E8</v>
      </c>
    </row>
    <row r="56" ht="22.5" customHeight="1">
      <c r="A56" s="1" t="s">
        <v>423</v>
      </c>
      <c r="B56" s="1" t="s">
        <v>424</v>
      </c>
      <c r="C56" s="1" t="s">
        <v>425</v>
      </c>
      <c r="D56" s="1" t="s">
        <v>56</v>
      </c>
      <c r="E56" s="1" t="s">
        <v>426</v>
      </c>
      <c r="F56" s="1" t="s">
        <v>427</v>
      </c>
      <c r="G56" s="1" t="s">
        <v>23</v>
      </c>
      <c r="H56" s="1" t="s">
        <v>428</v>
      </c>
      <c r="I56" s="1" t="s">
        <v>42</v>
      </c>
      <c r="J56" s="1" t="s">
        <v>429</v>
      </c>
      <c r="K56" s="1">
        <v>2.0</v>
      </c>
      <c r="L56" s="1" t="b">
        <v>0</v>
      </c>
      <c r="N56" s="6">
        <v>2107.0</v>
      </c>
      <c r="O56" s="7">
        <v>9.4167128E8</v>
      </c>
    </row>
    <row r="57" ht="22.5" customHeight="1">
      <c r="A57" s="1" t="s">
        <v>430</v>
      </c>
      <c r="B57" s="1" t="s">
        <v>431</v>
      </c>
      <c r="C57" s="1" t="s">
        <v>432</v>
      </c>
      <c r="D57" s="1" t="s">
        <v>208</v>
      </c>
      <c r="E57" s="1" t="s">
        <v>433</v>
      </c>
      <c r="F57" s="1" t="s">
        <v>434</v>
      </c>
      <c r="G57" s="1" t="s">
        <v>23</v>
      </c>
      <c r="H57" s="1" t="s">
        <v>435</v>
      </c>
      <c r="I57" s="1" t="s">
        <v>212</v>
      </c>
      <c r="J57" s="1" t="s">
        <v>436</v>
      </c>
      <c r="K57" s="1">
        <v>0.0</v>
      </c>
      <c r="L57" s="1" t="b">
        <v>0</v>
      </c>
      <c r="N57" s="6">
        <v>1988.0</v>
      </c>
      <c r="O57" s="7">
        <v>6.25692142E8</v>
      </c>
    </row>
    <row r="58" ht="22.5" customHeight="1">
      <c r="A58" s="1" t="s">
        <v>437</v>
      </c>
      <c r="B58" s="1" t="s">
        <v>438</v>
      </c>
      <c r="C58" s="1" t="s">
        <v>439</v>
      </c>
      <c r="D58" s="1" t="s">
        <v>56</v>
      </c>
      <c r="E58" s="1" t="s">
        <v>440</v>
      </c>
      <c r="F58" s="1" t="s">
        <v>441</v>
      </c>
      <c r="G58" s="1" t="s">
        <v>23</v>
      </c>
      <c r="H58" s="1" t="s">
        <v>442</v>
      </c>
      <c r="I58" s="1" t="s">
        <v>51</v>
      </c>
      <c r="J58" s="1" t="s">
        <v>443</v>
      </c>
      <c r="K58" s="1">
        <v>3.0</v>
      </c>
      <c r="L58" s="1" t="b">
        <v>0</v>
      </c>
      <c r="N58" s="6">
        <v>715.0</v>
      </c>
      <c r="O58" s="7">
        <v>2.09137978E8</v>
      </c>
    </row>
    <row r="59" ht="22.5" customHeight="1">
      <c r="A59" s="1" t="s">
        <v>444</v>
      </c>
      <c r="B59" s="1" t="s">
        <v>445</v>
      </c>
      <c r="C59" s="1" t="s">
        <v>446</v>
      </c>
      <c r="D59" s="1" t="s">
        <v>20</v>
      </c>
      <c r="E59" s="1" t="s">
        <v>447</v>
      </c>
      <c r="F59" s="1" t="s">
        <v>73</v>
      </c>
      <c r="G59" s="1" t="s">
        <v>23</v>
      </c>
      <c r="H59" s="1" t="s">
        <v>448</v>
      </c>
      <c r="I59" s="1" t="s">
        <v>75</v>
      </c>
      <c r="J59" s="1" t="s">
        <v>449</v>
      </c>
      <c r="K59" s="1">
        <v>3.0</v>
      </c>
      <c r="L59" s="1" t="b">
        <v>0</v>
      </c>
      <c r="N59" s="6">
        <v>979.0</v>
      </c>
      <c r="O59" s="7">
        <v>8.83901048E8</v>
      </c>
    </row>
    <row r="60" ht="22.5" customHeight="1">
      <c r="A60" s="1" t="s">
        <v>450</v>
      </c>
      <c r="B60" s="1" t="s">
        <v>451</v>
      </c>
      <c r="C60" s="1" t="s">
        <v>452</v>
      </c>
      <c r="D60" s="1" t="s">
        <v>20</v>
      </c>
      <c r="E60" s="1" t="s">
        <v>453</v>
      </c>
      <c r="F60" s="1" t="s">
        <v>226</v>
      </c>
      <c r="G60" s="1" t="s">
        <v>23</v>
      </c>
      <c r="H60" s="1" t="s">
        <v>454</v>
      </c>
      <c r="I60" s="1" t="s">
        <v>228</v>
      </c>
      <c r="J60" s="1" t="s">
        <v>455</v>
      </c>
      <c r="K60" s="1">
        <v>4.0</v>
      </c>
      <c r="L60" s="2" t="b">
        <v>1</v>
      </c>
      <c r="N60" s="6">
        <v>3415.0</v>
      </c>
      <c r="O60" s="7">
        <v>7.25531619E8</v>
      </c>
    </row>
    <row r="61" ht="22.5" customHeight="1">
      <c r="A61" s="1" t="s">
        <v>456</v>
      </c>
      <c r="B61" s="1" t="s">
        <v>457</v>
      </c>
      <c r="C61" s="1" t="s">
        <v>458</v>
      </c>
      <c r="D61" s="1" t="s">
        <v>208</v>
      </c>
      <c r="E61" s="1" t="s">
        <v>459</v>
      </c>
      <c r="F61" s="1" t="s">
        <v>460</v>
      </c>
      <c r="G61" s="1" t="s">
        <v>264</v>
      </c>
      <c r="H61" s="1" t="s">
        <v>461</v>
      </c>
      <c r="I61" s="1" t="s">
        <v>266</v>
      </c>
      <c r="J61" s="1" t="s">
        <v>462</v>
      </c>
      <c r="K61" s="1">
        <v>4.0</v>
      </c>
      <c r="L61" s="1" t="b">
        <v>0</v>
      </c>
      <c r="N61" s="6">
        <v>1387.0</v>
      </c>
      <c r="O61" s="7">
        <v>4.63550387E8</v>
      </c>
    </row>
    <row r="62" ht="22.5" customHeight="1">
      <c r="A62" s="1" t="s">
        <v>463</v>
      </c>
      <c r="B62" s="1" t="s">
        <v>464</v>
      </c>
      <c r="C62" s="1" t="s">
        <v>465</v>
      </c>
      <c r="D62" s="1" t="s">
        <v>162</v>
      </c>
      <c r="E62" s="1" t="s">
        <v>466</v>
      </c>
      <c r="F62" s="1" t="s">
        <v>117</v>
      </c>
      <c r="G62" s="1" t="s">
        <v>118</v>
      </c>
      <c r="H62" s="1" t="s">
        <v>467</v>
      </c>
      <c r="I62" s="1" t="s">
        <v>120</v>
      </c>
      <c r="J62" s="1" t="s">
        <v>468</v>
      </c>
      <c r="K62" s="1">
        <v>1.0</v>
      </c>
      <c r="L62" s="1" t="b">
        <v>0</v>
      </c>
      <c r="N62" s="6">
        <v>2465.0</v>
      </c>
      <c r="O62" s="7">
        <v>1.97313832E8</v>
      </c>
    </row>
    <row r="63" ht="22.5" customHeight="1">
      <c r="A63" s="1" t="s">
        <v>469</v>
      </c>
      <c r="B63" s="1" t="s">
        <v>470</v>
      </c>
      <c r="C63" s="1" t="s">
        <v>471</v>
      </c>
      <c r="D63" s="1" t="s">
        <v>472</v>
      </c>
      <c r="E63" s="1" t="s">
        <v>473</v>
      </c>
      <c r="F63" s="1" t="s">
        <v>474</v>
      </c>
      <c r="G63" s="1" t="s">
        <v>475</v>
      </c>
      <c r="H63" s="1" t="s">
        <v>476</v>
      </c>
      <c r="I63" s="1" t="s">
        <v>266</v>
      </c>
      <c r="J63" s="1" t="s">
        <v>477</v>
      </c>
      <c r="K63" s="1">
        <v>3.0</v>
      </c>
      <c r="L63" s="1" t="b">
        <v>0</v>
      </c>
      <c r="N63" s="6">
        <v>2904.0</v>
      </c>
      <c r="O63" s="7">
        <v>2.6804262E8</v>
      </c>
    </row>
    <row r="64" ht="22.5" customHeight="1">
      <c r="A64" s="1" t="s">
        <v>478</v>
      </c>
      <c r="B64" s="1" t="s">
        <v>479</v>
      </c>
      <c r="C64" s="1" t="s">
        <v>480</v>
      </c>
      <c r="D64" s="1" t="s">
        <v>115</v>
      </c>
      <c r="E64" s="1" t="s">
        <v>481</v>
      </c>
      <c r="F64" s="1" t="s">
        <v>482</v>
      </c>
      <c r="G64" s="1" t="s">
        <v>23</v>
      </c>
      <c r="H64" s="1" t="s">
        <v>483</v>
      </c>
      <c r="I64" s="1" t="s">
        <v>220</v>
      </c>
      <c r="J64" s="1" t="s">
        <v>484</v>
      </c>
      <c r="K64" s="1">
        <v>1.0</v>
      </c>
      <c r="L64" s="1" t="b">
        <v>0</v>
      </c>
      <c r="N64" s="6">
        <v>1837.0</v>
      </c>
      <c r="O64" s="7">
        <v>2.83325435E8</v>
      </c>
    </row>
    <row r="65" ht="22.5" customHeight="1">
      <c r="A65" s="1" t="s">
        <v>485</v>
      </c>
      <c r="B65" s="1" t="s">
        <v>486</v>
      </c>
      <c r="C65" s="1" t="s">
        <v>487</v>
      </c>
      <c r="D65" s="1" t="s">
        <v>138</v>
      </c>
      <c r="E65" s="1" t="s">
        <v>488</v>
      </c>
      <c r="F65" s="1" t="s">
        <v>489</v>
      </c>
      <c r="G65" s="1" t="s">
        <v>311</v>
      </c>
      <c r="H65" s="1" t="s">
        <v>490</v>
      </c>
      <c r="I65" s="1" t="s">
        <v>120</v>
      </c>
      <c r="J65" s="1" t="s">
        <v>491</v>
      </c>
      <c r="K65" s="1">
        <v>2.0</v>
      </c>
      <c r="L65" s="2" t="b">
        <v>1</v>
      </c>
      <c r="N65" s="6">
        <v>3526.0</v>
      </c>
      <c r="O65" s="7">
        <v>1.23993765E8</v>
      </c>
    </row>
    <row r="66" ht="22.5" customHeight="1">
      <c r="A66" s="1" t="s">
        <v>492</v>
      </c>
      <c r="B66" s="1" t="s">
        <v>493</v>
      </c>
      <c r="C66" s="1" t="s">
        <v>494</v>
      </c>
      <c r="D66" s="1" t="s">
        <v>20</v>
      </c>
      <c r="E66" s="1" t="s">
        <v>495</v>
      </c>
      <c r="F66" s="1" t="s">
        <v>88</v>
      </c>
      <c r="G66" s="1" t="s">
        <v>23</v>
      </c>
      <c r="H66" s="1" t="s">
        <v>89</v>
      </c>
      <c r="I66" s="1" t="s">
        <v>90</v>
      </c>
      <c r="J66" s="1" t="s">
        <v>496</v>
      </c>
      <c r="K66" s="1">
        <v>1.0</v>
      </c>
      <c r="L66" s="1" t="b">
        <v>0</v>
      </c>
      <c r="N66" s="6">
        <v>818.0</v>
      </c>
      <c r="O66" s="7">
        <v>1.68596727E8</v>
      </c>
    </row>
    <row r="67" ht="22.5" customHeight="1">
      <c r="A67" s="1" t="s">
        <v>497</v>
      </c>
      <c r="B67" s="1" t="s">
        <v>498</v>
      </c>
      <c r="C67" s="1" t="s">
        <v>499</v>
      </c>
      <c r="D67" s="1" t="s">
        <v>138</v>
      </c>
      <c r="E67" s="1" t="s">
        <v>500</v>
      </c>
      <c r="F67" s="1" t="s">
        <v>58</v>
      </c>
      <c r="G67" s="1" t="s">
        <v>23</v>
      </c>
      <c r="H67" s="1" t="s">
        <v>501</v>
      </c>
      <c r="I67" s="1" t="s">
        <v>60</v>
      </c>
      <c r="J67" s="1" t="s">
        <v>502</v>
      </c>
      <c r="K67" s="1">
        <v>0.0</v>
      </c>
      <c r="L67" s="1" t="b">
        <v>0</v>
      </c>
      <c r="N67" s="6">
        <v>2898.0</v>
      </c>
      <c r="O67" s="7">
        <v>2.71994689E8</v>
      </c>
    </row>
    <row r="68" ht="22.5" customHeight="1">
      <c r="A68" s="1" t="s">
        <v>503</v>
      </c>
      <c r="B68" s="1" t="s">
        <v>504</v>
      </c>
      <c r="C68" s="1" t="s">
        <v>505</v>
      </c>
      <c r="D68" s="1" t="s">
        <v>138</v>
      </c>
      <c r="E68" s="1" t="s">
        <v>506</v>
      </c>
      <c r="F68" s="1" t="s">
        <v>507</v>
      </c>
      <c r="G68" s="1" t="s">
        <v>23</v>
      </c>
      <c r="H68" s="1" t="s">
        <v>508</v>
      </c>
      <c r="I68" s="1" t="s">
        <v>42</v>
      </c>
      <c r="J68" s="1" t="s">
        <v>509</v>
      </c>
      <c r="K68" s="1">
        <v>1.0</v>
      </c>
      <c r="L68" s="1" t="b">
        <v>0</v>
      </c>
      <c r="N68" s="6">
        <v>2403.0</v>
      </c>
      <c r="O68" s="7">
        <v>8.28290754E8</v>
      </c>
    </row>
    <row r="69" ht="22.5" customHeight="1">
      <c r="A69" s="1" t="s">
        <v>510</v>
      </c>
      <c r="B69" s="1" t="s">
        <v>511</v>
      </c>
      <c r="C69" s="1" t="s">
        <v>512</v>
      </c>
      <c r="D69" s="1" t="s">
        <v>175</v>
      </c>
      <c r="E69" s="1" t="s">
        <v>513</v>
      </c>
      <c r="F69" s="1" t="s">
        <v>310</v>
      </c>
      <c r="G69" s="1" t="s">
        <v>311</v>
      </c>
      <c r="H69" s="1" t="s">
        <v>514</v>
      </c>
      <c r="I69" s="1" t="s">
        <v>120</v>
      </c>
      <c r="J69" s="1" t="s">
        <v>515</v>
      </c>
      <c r="K69" s="1">
        <v>1.0</v>
      </c>
      <c r="L69" s="1" t="b">
        <v>0</v>
      </c>
      <c r="N69" s="6">
        <v>3482.0</v>
      </c>
      <c r="O69" s="7">
        <v>3.96417297E8</v>
      </c>
    </row>
    <row r="70" ht="22.5" customHeight="1">
      <c r="A70" s="1" t="s">
        <v>516</v>
      </c>
      <c r="B70" s="1" t="s">
        <v>517</v>
      </c>
      <c r="C70" s="1" t="s">
        <v>518</v>
      </c>
      <c r="D70" s="1" t="s">
        <v>208</v>
      </c>
      <c r="E70" s="1" t="s">
        <v>519</v>
      </c>
      <c r="F70" s="1" t="s">
        <v>520</v>
      </c>
      <c r="G70" s="1" t="s">
        <v>23</v>
      </c>
      <c r="H70" s="1" t="s">
        <v>521</v>
      </c>
      <c r="I70" s="1" t="s">
        <v>110</v>
      </c>
      <c r="J70" s="1" t="s">
        <v>522</v>
      </c>
      <c r="K70" s="1">
        <v>2.0</v>
      </c>
      <c r="L70" s="1" t="b">
        <v>0</v>
      </c>
      <c r="N70" s="6">
        <v>763.0</v>
      </c>
      <c r="O70" s="7">
        <v>4.55442507E8</v>
      </c>
    </row>
    <row r="71" ht="22.5" customHeight="1">
      <c r="A71" s="1" t="s">
        <v>523</v>
      </c>
      <c r="B71" s="1" t="s">
        <v>524</v>
      </c>
      <c r="C71" s="1" t="s">
        <v>525</v>
      </c>
      <c r="D71" s="1" t="s">
        <v>56</v>
      </c>
      <c r="E71" s="1" t="s">
        <v>526</v>
      </c>
      <c r="F71" s="1" t="s">
        <v>527</v>
      </c>
      <c r="G71" s="1" t="s">
        <v>23</v>
      </c>
      <c r="H71" s="1" t="s">
        <v>528</v>
      </c>
      <c r="I71" s="1" t="s">
        <v>529</v>
      </c>
      <c r="J71" s="1" t="s">
        <v>530</v>
      </c>
      <c r="K71" s="1">
        <v>4.0</v>
      </c>
      <c r="L71" s="1" t="b">
        <v>0</v>
      </c>
      <c r="N71" s="6">
        <v>866.0</v>
      </c>
      <c r="O71" s="7">
        <v>5.55578754E8</v>
      </c>
    </row>
    <row r="72" ht="22.5" customHeight="1">
      <c r="A72" s="1" t="s">
        <v>531</v>
      </c>
      <c r="B72" s="1" t="s">
        <v>532</v>
      </c>
      <c r="C72" s="1" t="s">
        <v>533</v>
      </c>
      <c r="D72" s="1" t="s">
        <v>20</v>
      </c>
      <c r="E72" s="1" t="s">
        <v>534</v>
      </c>
      <c r="F72" s="1" t="s">
        <v>535</v>
      </c>
      <c r="G72" s="1" t="s">
        <v>536</v>
      </c>
      <c r="H72" s="1" t="s">
        <v>537</v>
      </c>
      <c r="I72" s="1" t="s">
        <v>266</v>
      </c>
      <c r="J72" s="1" t="s">
        <v>538</v>
      </c>
      <c r="K72" s="1">
        <v>0.0</v>
      </c>
      <c r="L72" s="1" t="b">
        <v>0</v>
      </c>
      <c r="N72" s="6">
        <v>226.0</v>
      </c>
      <c r="O72" s="7">
        <v>7.02362555E8</v>
      </c>
    </row>
    <row r="73" ht="22.5" customHeight="1">
      <c r="A73" s="1" t="s">
        <v>539</v>
      </c>
      <c r="B73" s="1" t="s">
        <v>540</v>
      </c>
      <c r="C73" s="1" t="s">
        <v>541</v>
      </c>
      <c r="D73" s="1" t="s">
        <v>208</v>
      </c>
      <c r="E73" s="1" t="s">
        <v>542</v>
      </c>
      <c r="F73" s="1" t="s">
        <v>22</v>
      </c>
      <c r="G73" s="1" t="s">
        <v>23</v>
      </c>
      <c r="H73" s="1" t="s">
        <v>543</v>
      </c>
      <c r="I73" s="1" t="s">
        <v>25</v>
      </c>
      <c r="J73" s="1" t="s">
        <v>544</v>
      </c>
      <c r="K73" s="1">
        <v>3.0</v>
      </c>
      <c r="L73" s="1" t="b">
        <v>0</v>
      </c>
      <c r="N73" s="6">
        <v>2250.0</v>
      </c>
      <c r="O73" s="7">
        <v>3.62102864E8</v>
      </c>
    </row>
    <row r="74" ht="22.5" customHeight="1">
      <c r="A74" s="1" t="s">
        <v>545</v>
      </c>
      <c r="B74" s="1" t="s">
        <v>546</v>
      </c>
      <c r="C74" s="1" t="s">
        <v>547</v>
      </c>
      <c r="D74" s="1" t="s">
        <v>56</v>
      </c>
      <c r="E74" s="1" t="s">
        <v>548</v>
      </c>
      <c r="F74" s="1" t="s">
        <v>549</v>
      </c>
      <c r="G74" s="1" t="s">
        <v>23</v>
      </c>
      <c r="H74" s="1" t="s">
        <v>550</v>
      </c>
      <c r="I74" s="1" t="s">
        <v>551</v>
      </c>
      <c r="J74" s="1" t="s">
        <v>552</v>
      </c>
      <c r="K74" s="1">
        <v>2.0</v>
      </c>
      <c r="L74" s="1" t="b">
        <v>0</v>
      </c>
      <c r="N74" s="6">
        <v>3001.0</v>
      </c>
      <c r="O74" s="7">
        <v>3.0675636E8</v>
      </c>
    </row>
    <row r="75" ht="22.5" customHeight="1">
      <c r="A75" s="1" t="s">
        <v>553</v>
      </c>
      <c r="B75" s="1" t="s">
        <v>554</v>
      </c>
      <c r="C75" s="1" t="s">
        <v>555</v>
      </c>
      <c r="D75" s="1" t="s">
        <v>47</v>
      </c>
      <c r="E75" s="1" t="s">
        <v>556</v>
      </c>
      <c r="F75" s="1" t="s">
        <v>441</v>
      </c>
      <c r="G75" s="1" t="s">
        <v>23</v>
      </c>
      <c r="H75" s="1" t="s">
        <v>557</v>
      </c>
      <c r="I75" s="1" t="s">
        <v>51</v>
      </c>
      <c r="J75" s="1" t="s">
        <v>558</v>
      </c>
      <c r="K75" s="1">
        <v>2.0</v>
      </c>
      <c r="L75" s="1" t="b">
        <v>0</v>
      </c>
      <c r="N75" s="6">
        <v>2716.0</v>
      </c>
      <c r="O75" s="7">
        <v>7.15033008E8</v>
      </c>
    </row>
    <row r="76" ht="22.5" customHeight="1">
      <c r="A76" s="1" t="s">
        <v>559</v>
      </c>
      <c r="B76" s="1" t="s">
        <v>560</v>
      </c>
      <c r="C76" s="1" t="s">
        <v>561</v>
      </c>
      <c r="D76" s="1" t="s">
        <v>208</v>
      </c>
      <c r="E76" s="1" t="s">
        <v>562</v>
      </c>
      <c r="F76" s="1" t="s">
        <v>563</v>
      </c>
      <c r="G76" s="1" t="s">
        <v>564</v>
      </c>
      <c r="H76" s="1" t="s">
        <v>565</v>
      </c>
      <c r="I76" s="1" t="s">
        <v>266</v>
      </c>
      <c r="J76" s="1" t="s">
        <v>566</v>
      </c>
      <c r="K76" s="1">
        <v>0.0</v>
      </c>
      <c r="L76" s="1" t="b">
        <v>0</v>
      </c>
      <c r="N76" s="6">
        <v>2588.0</v>
      </c>
      <c r="O76" s="7">
        <v>2.95336534E8</v>
      </c>
    </row>
    <row r="77" ht="22.5" customHeight="1">
      <c r="A77" s="1" t="s">
        <v>567</v>
      </c>
      <c r="B77" s="1" t="s">
        <v>568</v>
      </c>
      <c r="C77" s="1" t="s">
        <v>569</v>
      </c>
      <c r="D77" s="1" t="s">
        <v>138</v>
      </c>
      <c r="E77" s="1" t="s">
        <v>570</v>
      </c>
      <c r="F77" s="1" t="s">
        <v>571</v>
      </c>
      <c r="G77" s="1" t="s">
        <v>23</v>
      </c>
      <c r="H77" s="1" t="s">
        <v>572</v>
      </c>
      <c r="I77" s="1" t="s">
        <v>371</v>
      </c>
      <c r="J77" s="1" t="s">
        <v>573</v>
      </c>
      <c r="K77" s="1">
        <v>1.0</v>
      </c>
      <c r="L77" s="1" t="b">
        <v>0</v>
      </c>
      <c r="N77" s="6">
        <v>3215.0</v>
      </c>
      <c r="O77" s="7">
        <v>8.84629219E8</v>
      </c>
    </row>
    <row r="78" ht="22.5" customHeight="1">
      <c r="A78" s="1" t="s">
        <v>574</v>
      </c>
      <c r="B78" s="1" t="s">
        <v>575</v>
      </c>
      <c r="C78" s="1" t="s">
        <v>576</v>
      </c>
      <c r="D78" s="1" t="s">
        <v>47</v>
      </c>
      <c r="E78" s="1" t="s">
        <v>577</v>
      </c>
      <c r="F78" s="1" t="s">
        <v>460</v>
      </c>
      <c r="G78" s="1" t="s">
        <v>264</v>
      </c>
      <c r="H78" s="1" t="s">
        <v>578</v>
      </c>
      <c r="I78" s="1" t="s">
        <v>266</v>
      </c>
      <c r="J78" s="1" t="s">
        <v>579</v>
      </c>
      <c r="K78" s="1">
        <v>3.0</v>
      </c>
      <c r="L78" s="1" t="b">
        <v>0</v>
      </c>
      <c r="N78" s="6">
        <v>1235.0</v>
      </c>
      <c r="O78" s="7">
        <v>2.99602714E8</v>
      </c>
    </row>
    <row r="79" ht="22.5" customHeight="1">
      <c r="A79" s="1" t="s">
        <v>580</v>
      </c>
      <c r="B79" s="1" t="s">
        <v>581</v>
      </c>
      <c r="C79" s="1" t="s">
        <v>582</v>
      </c>
      <c r="D79" s="1" t="s">
        <v>162</v>
      </c>
      <c r="E79" s="1" t="s">
        <v>583</v>
      </c>
      <c r="F79" s="1" t="s">
        <v>584</v>
      </c>
      <c r="G79" s="1" t="s">
        <v>585</v>
      </c>
      <c r="H79" s="1" t="s">
        <v>586</v>
      </c>
      <c r="I79" s="1" t="s">
        <v>266</v>
      </c>
      <c r="J79" s="1" t="s">
        <v>587</v>
      </c>
      <c r="K79" s="1">
        <v>3.0</v>
      </c>
      <c r="L79" s="1" t="b">
        <v>0</v>
      </c>
      <c r="N79" s="6">
        <v>134.0</v>
      </c>
      <c r="O79" s="7">
        <v>3.08856737E8</v>
      </c>
    </row>
    <row r="80" ht="22.5" customHeight="1">
      <c r="A80" s="1" t="s">
        <v>588</v>
      </c>
      <c r="B80" s="1" t="s">
        <v>589</v>
      </c>
      <c r="C80" s="1" t="s">
        <v>590</v>
      </c>
      <c r="D80" s="1" t="s">
        <v>47</v>
      </c>
      <c r="E80" s="1" t="s">
        <v>591</v>
      </c>
      <c r="F80" s="1" t="s">
        <v>592</v>
      </c>
      <c r="G80" s="1" t="s">
        <v>23</v>
      </c>
      <c r="H80" s="1" t="s">
        <v>593</v>
      </c>
      <c r="I80" s="1" t="s">
        <v>42</v>
      </c>
      <c r="J80" s="1" t="s">
        <v>594</v>
      </c>
      <c r="K80" s="1">
        <v>3.0</v>
      </c>
      <c r="L80" s="1" t="b">
        <v>0</v>
      </c>
      <c r="N80" s="6">
        <v>1577.0</v>
      </c>
      <c r="O80" s="7">
        <v>8.89226108E8</v>
      </c>
    </row>
    <row r="81" ht="22.5" customHeight="1">
      <c r="A81" s="1" t="s">
        <v>595</v>
      </c>
      <c r="B81" s="1" t="s">
        <v>596</v>
      </c>
      <c r="C81" s="1" t="s">
        <v>597</v>
      </c>
      <c r="D81" s="1" t="s">
        <v>20</v>
      </c>
      <c r="E81" s="1" t="s">
        <v>598</v>
      </c>
      <c r="F81" s="1" t="s">
        <v>117</v>
      </c>
      <c r="G81" s="1" t="s">
        <v>118</v>
      </c>
      <c r="H81" s="1" t="s">
        <v>599</v>
      </c>
      <c r="I81" s="1" t="s">
        <v>120</v>
      </c>
      <c r="J81" s="1" t="s">
        <v>600</v>
      </c>
      <c r="K81" s="1">
        <v>0.0</v>
      </c>
      <c r="L81" s="1" t="b">
        <v>0</v>
      </c>
      <c r="N81" s="6">
        <v>3148.0</v>
      </c>
      <c r="O81" s="7">
        <v>7.39944469E8</v>
      </c>
    </row>
    <row r="82" ht="22.5" customHeight="1">
      <c r="A82" s="1" t="s">
        <v>601</v>
      </c>
      <c r="B82" s="1" t="s">
        <v>602</v>
      </c>
      <c r="C82" s="1" t="s">
        <v>603</v>
      </c>
      <c r="D82" s="1" t="s">
        <v>115</v>
      </c>
      <c r="E82" s="1" t="s">
        <v>604</v>
      </c>
      <c r="F82" s="1" t="s">
        <v>605</v>
      </c>
      <c r="G82" s="1" t="s">
        <v>326</v>
      </c>
      <c r="H82" s="1" t="s">
        <v>606</v>
      </c>
      <c r="I82" s="1" t="s">
        <v>266</v>
      </c>
      <c r="J82" s="1" t="s">
        <v>607</v>
      </c>
      <c r="K82" s="1">
        <v>1.0</v>
      </c>
      <c r="L82" s="1" t="b">
        <v>0</v>
      </c>
      <c r="N82" s="6">
        <v>697.0</v>
      </c>
      <c r="O82" s="7">
        <v>4.50853581E8</v>
      </c>
    </row>
    <row r="83" ht="22.5" customHeight="1">
      <c r="A83" s="1" t="s">
        <v>608</v>
      </c>
      <c r="B83" s="1" t="s">
        <v>609</v>
      </c>
      <c r="C83" s="1" t="s">
        <v>610</v>
      </c>
      <c r="D83" s="1" t="s">
        <v>208</v>
      </c>
      <c r="E83" s="1" t="s">
        <v>611</v>
      </c>
      <c r="F83" s="1" t="s">
        <v>612</v>
      </c>
      <c r="G83" s="1" t="s">
        <v>23</v>
      </c>
      <c r="H83" s="1" t="s">
        <v>613</v>
      </c>
      <c r="I83" s="1" t="s">
        <v>551</v>
      </c>
      <c r="J83" s="1" t="s">
        <v>614</v>
      </c>
      <c r="K83" s="1">
        <v>0.0</v>
      </c>
      <c r="L83" s="1" t="b">
        <v>0</v>
      </c>
      <c r="N83" s="6">
        <v>3848.0</v>
      </c>
      <c r="O83" s="7">
        <v>7.1921719E8</v>
      </c>
    </row>
    <row r="84" ht="22.5" customHeight="1">
      <c r="A84" s="1" t="s">
        <v>615</v>
      </c>
      <c r="B84" s="1" t="s">
        <v>616</v>
      </c>
      <c r="C84" s="1" t="s">
        <v>617</v>
      </c>
      <c r="D84" s="1" t="s">
        <v>86</v>
      </c>
      <c r="E84" s="1" t="s">
        <v>618</v>
      </c>
      <c r="F84" s="1" t="s">
        <v>619</v>
      </c>
      <c r="G84" s="1" t="s">
        <v>23</v>
      </c>
      <c r="H84" s="1" t="s">
        <v>620</v>
      </c>
      <c r="I84" s="1" t="s">
        <v>51</v>
      </c>
      <c r="J84" s="1" t="s">
        <v>621</v>
      </c>
      <c r="K84" s="1">
        <v>4.0</v>
      </c>
      <c r="L84" s="1" t="b">
        <v>0</v>
      </c>
      <c r="N84" s="6">
        <v>412.0</v>
      </c>
      <c r="O84" s="7">
        <v>1.75960096E8</v>
      </c>
    </row>
    <row r="85" ht="22.5" customHeight="1">
      <c r="A85" s="1" t="s">
        <v>622</v>
      </c>
      <c r="B85" s="1" t="s">
        <v>623</v>
      </c>
      <c r="C85" s="1" t="s">
        <v>624</v>
      </c>
      <c r="D85" s="1" t="s">
        <v>138</v>
      </c>
      <c r="E85" s="1" t="s">
        <v>625</v>
      </c>
      <c r="F85" s="1" t="s">
        <v>626</v>
      </c>
      <c r="G85" s="1" t="s">
        <v>23</v>
      </c>
      <c r="H85" s="1" t="s">
        <v>627</v>
      </c>
      <c r="I85" s="1" t="s">
        <v>51</v>
      </c>
      <c r="J85" s="1" t="s">
        <v>628</v>
      </c>
      <c r="K85" s="1">
        <v>3.0</v>
      </c>
      <c r="L85" s="1" t="b">
        <v>0</v>
      </c>
      <c r="N85" s="6">
        <v>1805.0</v>
      </c>
      <c r="O85" s="7">
        <v>2.99409405E8</v>
      </c>
    </row>
    <row r="86" ht="22.5" customHeight="1">
      <c r="A86" s="1" t="s">
        <v>629</v>
      </c>
      <c r="B86" s="1" t="s">
        <v>630</v>
      </c>
      <c r="C86" s="1" t="s">
        <v>631</v>
      </c>
      <c r="D86" s="1" t="s">
        <v>20</v>
      </c>
      <c r="E86" s="1" t="s">
        <v>632</v>
      </c>
      <c r="F86" s="1" t="s">
        <v>633</v>
      </c>
      <c r="G86" s="1" t="s">
        <v>23</v>
      </c>
      <c r="H86" s="1" t="s">
        <v>634</v>
      </c>
      <c r="I86" s="1" t="s">
        <v>42</v>
      </c>
      <c r="J86" s="1" t="s">
        <v>635</v>
      </c>
      <c r="K86" s="1">
        <v>4.0</v>
      </c>
      <c r="L86" s="1" t="b">
        <v>0</v>
      </c>
      <c r="N86" s="6">
        <v>1543.0</v>
      </c>
      <c r="O86" s="7">
        <v>2.96502742E8</v>
      </c>
    </row>
    <row r="87" ht="22.5" customHeight="1">
      <c r="A87" s="1" t="s">
        <v>636</v>
      </c>
      <c r="B87" s="1" t="s">
        <v>637</v>
      </c>
      <c r="C87" s="1" t="s">
        <v>638</v>
      </c>
      <c r="D87" s="1" t="s">
        <v>138</v>
      </c>
      <c r="E87" s="1" t="s">
        <v>639</v>
      </c>
      <c r="F87" s="1" t="s">
        <v>640</v>
      </c>
      <c r="G87" s="1" t="s">
        <v>23</v>
      </c>
      <c r="H87" s="1" t="s">
        <v>641</v>
      </c>
      <c r="I87" s="1" t="s">
        <v>642</v>
      </c>
      <c r="J87" s="1" t="s">
        <v>643</v>
      </c>
      <c r="K87" s="1">
        <v>4.0</v>
      </c>
      <c r="L87" s="1" t="b">
        <v>0</v>
      </c>
      <c r="N87" s="6">
        <v>3252.0</v>
      </c>
      <c r="O87" s="7">
        <v>2.43135369E8</v>
      </c>
    </row>
    <row r="88" ht="22.5" customHeight="1">
      <c r="A88" s="1" t="s">
        <v>644</v>
      </c>
      <c r="B88" s="1" t="s">
        <v>645</v>
      </c>
      <c r="C88" s="1" t="s">
        <v>646</v>
      </c>
      <c r="D88" s="1" t="s">
        <v>208</v>
      </c>
      <c r="E88" s="1" t="s">
        <v>647</v>
      </c>
      <c r="F88" s="1" t="s">
        <v>648</v>
      </c>
      <c r="G88" s="1" t="s">
        <v>118</v>
      </c>
      <c r="H88" s="1" t="s">
        <v>649</v>
      </c>
      <c r="I88" s="1" t="s">
        <v>120</v>
      </c>
      <c r="J88" s="1" t="s">
        <v>650</v>
      </c>
      <c r="K88" s="1">
        <v>1.0</v>
      </c>
      <c r="L88" s="1" t="b">
        <v>0</v>
      </c>
      <c r="N88" s="6">
        <v>3230.0</v>
      </c>
      <c r="O88" s="7">
        <v>9.36510067E8</v>
      </c>
    </row>
    <row r="89" ht="22.5" customHeight="1">
      <c r="A89" s="1" t="s">
        <v>651</v>
      </c>
      <c r="B89" s="1" t="s">
        <v>652</v>
      </c>
      <c r="C89" s="1" t="s">
        <v>653</v>
      </c>
      <c r="D89" s="1" t="s">
        <v>56</v>
      </c>
      <c r="E89" s="1" t="s">
        <v>654</v>
      </c>
      <c r="F89" s="1" t="s">
        <v>655</v>
      </c>
      <c r="G89" s="1" t="s">
        <v>326</v>
      </c>
      <c r="H89" s="1" t="s">
        <v>656</v>
      </c>
      <c r="I89" s="1" t="s">
        <v>266</v>
      </c>
      <c r="J89" s="1" t="s">
        <v>657</v>
      </c>
      <c r="K89" s="1">
        <v>4.0</v>
      </c>
      <c r="L89" s="1" t="b">
        <v>0</v>
      </c>
      <c r="N89" s="6">
        <v>2473.0</v>
      </c>
      <c r="O89" s="7">
        <v>2.22968136E8</v>
      </c>
    </row>
    <row r="90" ht="22.5" customHeight="1">
      <c r="A90" s="1" t="s">
        <v>658</v>
      </c>
      <c r="B90" s="1" t="s">
        <v>659</v>
      </c>
      <c r="C90" s="1" t="s">
        <v>660</v>
      </c>
      <c r="D90" s="1" t="s">
        <v>661</v>
      </c>
      <c r="E90" s="1" t="s">
        <v>662</v>
      </c>
      <c r="F90" s="1" t="s">
        <v>663</v>
      </c>
      <c r="G90" s="1" t="s">
        <v>23</v>
      </c>
      <c r="H90" s="1" t="s">
        <v>664</v>
      </c>
      <c r="I90" s="1" t="s">
        <v>642</v>
      </c>
      <c r="J90" s="1" t="s">
        <v>665</v>
      </c>
      <c r="K90" s="1">
        <v>0.0</v>
      </c>
      <c r="L90" s="1" t="b">
        <v>0</v>
      </c>
      <c r="N90" s="6">
        <v>3279.0</v>
      </c>
      <c r="O90" s="7">
        <v>2.60377556E8</v>
      </c>
    </row>
    <row r="91" ht="22.5" customHeight="1">
      <c r="A91" s="1" t="s">
        <v>666</v>
      </c>
      <c r="B91" s="1" t="s">
        <v>667</v>
      </c>
      <c r="C91" s="1" t="s">
        <v>668</v>
      </c>
      <c r="D91" s="1" t="s">
        <v>56</v>
      </c>
      <c r="E91" s="1" t="s">
        <v>669</v>
      </c>
      <c r="F91" s="1" t="s">
        <v>670</v>
      </c>
      <c r="G91" s="1" t="s">
        <v>23</v>
      </c>
      <c r="H91" s="1" t="s">
        <v>671</v>
      </c>
      <c r="I91" s="1" t="s">
        <v>672</v>
      </c>
      <c r="J91" s="1" t="s">
        <v>673</v>
      </c>
      <c r="K91" s="1">
        <v>0.0</v>
      </c>
      <c r="L91" s="1" t="b">
        <v>0</v>
      </c>
      <c r="N91" s="6">
        <v>1329.0</v>
      </c>
      <c r="O91" s="7">
        <v>9.28078158E8</v>
      </c>
    </row>
    <row r="92" ht="22.5" customHeight="1">
      <c r="L92" s="1" t="b">
        <v>0</v>
      </c>
      <c r="N92" s="6">
        <v>2151.0</v>
      </c>
      <c r="O92" s="7">
        <v>3.62602778E8</v>
      </c>
    </row>
    <row r="93" ht="22.5" customHeight="1">
      <c r="L93" s="1" t="b">
        <v>0</v>
      </c>
      <c r="N93" s="6">
        <v>2847.0</v>
      </c>
      <c r="O93" s="8">
        <v>6.41575362E8</v>
      </c>
    </row>
    <row r="94" ht="22.5" customHeight="1">
      <c r="A94" s="1" t="s">
        <v>674</v>
      </c>
      <c r="B94" s="1" t="s">
        <v>675</v>
      </c>
      <c r="C94" s="1" t="s">
        <v>676</v>
      </c>
      <c r="D94" s="1" t="s">
        <v>56</v>
      </c>
      <c r="E94" s="1" t="s">
        <v>677</v>
      </c>
      <c r="F94" s="1" t="s">
        <v>73</v>
      </c>
      <c r="G94" s="1" t="s">
        <v>23</v>
      </c>
      <c r="H94" s="1" t="s">
        <v>448</v>
      </c>
      <c r="I94" s="1" t="s">
        <v>75</v>
      </c>
      <c r="J94" s="1" t="s">
        <v>678</v>
      </c>
      <c r="K94" s="1">
        <v>0.0</v>
      </c>
      <c r="L94" s="1" t="b">
        <v>0</v>
      </c>
      <c r="N94" s="6">
        <v>2514.0</v>
      </c>
      <c r="O94" s="8">
        <v>9.91108693E8</v>
      </c>
    </row>
  </sheetData>
  <customSheetViews>
    <customSheetView guid="{A90CD55A-C2D2-4F2E-B01F-989975F3158D}" filter="1" showAutoFilter="1">
      <autoFilter ref="$A$1:$N$88"/>
    </customSheetView>
    <customSheetView guid="{B7EE8F32-96E9-4BDE-BC2A-6093C296EC39}" filter="1" showAutoFilter="1">
      <autoFilter ref="$A$1:$N$88"/>
    </customSheetView>
    <customSheetView guid="{79FFB93D-90BC-469C-A485-D5FAF217E329}" filter="1" showAutoFilter="1">
      <autoFilter ref="$A$1:$M$94"/>
    </customSheetView>
    <customSheetView guid="{AF65E788-1F1B-4EE0-BBDE-F1A3EF89212C}" filter="1" showAutoFilter="1">
      <autoFilter ref="$A$1:$K$91">
        <filterColumn colId="10">
          <filters>
            <filter val="1"/>
            <filter val="2"/>
          </filters>
        </filterColumn>
        <sortState ref="A1:K91">
          <sortCondition descending="1" ref="K1:K91"/>
        </sortState>
      </autoFilter>
    </customSheetView>
    <customSheetView guid="{16B29740-0F9E-4035-B728-4A1B45416801}" filter="1" showAutoFilter="1">
      <autoFilter ref="$A$1:$K$91">
        <filterColumn colId="10">
          <filters/>
        </filterColumn>
      </autoFilter>
    </customSheetView>
    <customSheetView guid="{792FF9AD-DD0A-4578-A465-60AD5F2F5841}" filter="1" showAutoFilter="1">
      <autoFilter ref="$A$1:$N$94">
        <filterColumn colId="13">
          <customFilters>
            <customFilter operator="greaterThanOrEqual" val="2000"/>
          </customFilters>
        </filterColumn>
        <filterColumn colId="11">
          <filters>
            <filter val="TRUE"/>
          </filters>
        </filterColumn>
        <sortState ref="A1:N94">
          <sortCondition ref="N1:N94"/>
        </sortState>
      </autoFilter>
    </customSheetView>
  </customSheetViews>
  <conditionalFormatting sqref="O2:O94">
    <cfRule type="notContainsBlanks" dxfId="0" priority="1">
      <formula>LEN(TRIM(O2))&gt;0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15</v>
      </c>
    </row>
    <row r="2">
      <c r="A2" s="1">
        <v>1047.0</v>
      </c>
    </row>
    <row r="3">
      <c r="A3" s="1">
        <v>2693.0</v>
      </c>
    </row>
    <row r="4">
      <c r="A4" s="1">
        <v>104.0</v>
      </c>
    </row>
    <row r="5">
      <c r="A5" s="1">
        <v>1885.0</v>
      </c>
    </row>
    <row r="6">
      <c r="A6" s="1">
        <v>3492.0</v>
      </c>
    </row>
    <row r="7">
      <c r="A7" s="1">
        <v>790.0</v>
      </c>
    </row>
    <row r="8">
      <c r="A8" s="1">
        <v>1280.0</v>
      </c>
    </row>
    <row r="9">
      <c r="A9" s="1">
        <v>2750.0</v>
      </c>
    </row>
    <row r="10">
      <c r="A10" s="1">
        <v>707.0</v>
      </c>
    </row>
    <row r="11">
      <c r="A11" s="1">
        <v>3529.0</v>
      </c>
    </row>
    <row r="12">
      <c r="A12" s="1">
        <v>3398.0</v>
      </c>
    </row>
    <row r="13">
      <c r="A13" s="1">
        <v>2277.0</v>
      </c>
    </row>
    <row r="14">
      <c r="A14" s="1">
        <v>1829.0</v>
      </c>
    </row>
    <row r="15">
      <c r="A15" s="1">
        <v>223.0</v>
      </c>
    </row>
    <row r="16">
      <c r="A16" s="1">
        <v>2266.0</v>
      </c>
    </row>
    <row r="17">
      <c r="A17" s="1">
        <v>3545.0</v>
      </c>
    </row>
    <row r="18">
      <c r="A18" s="1">
        <v>528.0</v>
      </c>
    </row>
    <row r="19">
      <c r="A19" s="1">
        <v>3761.0</v>
      </c>
    </row>
    <row r="20">
      <c r="A20" s="1">
        <v>3894.0</v>
      </c>
    </row>
    <row r="21">
      <c r="A21" s="1">
        <v>3005.0</v>
      </c>
    </row>
    <row r="22">
      <c r="A22" s="1">
        <v>233.0</v>
      </c>
    </row>
    <row r="23">
      <c r="A23" s="1">
        <v>3865.0</v>
      </c>
    </row>
    <row r="24">
      <c r="A24" s="1">
        <v>2489.0</v>
      </c>
    </row>
    <row r="25">
      <c r="A25" s="1">
        <v>3068.0</v>
      </c>
    </row>
    <row r="26">
      <c r="A26" s="1">
        <v>2856.0</v>
      </c>
    </row>
    <row r="27">
      <c r="A27" s="1">
        <v>3325.0</v>
      </c>
    </row>
    <row r="28">
      <c r="A28" s="1">
        <v>832.0</v>
      </c>
    </row>
    <row r="29">
      <c r="A29" s="1">
        <v>3339.0</v>
      </c>
    </row>
    <row r="30">
      <c r="A30" s="1">
        <v>2730.0</v>
      </c>
    </row>
    <row r="31">
      <c r="A31" s="1">
        <v>1936.0</v>
      </c>
    </row>
    <row r="32">
      <c r="A32" s="1">
        <v>3247.0</v>
      </c>
    </row>
    <row r="33">
      <c r="A33" s="1">
        <v>3340.0</v>
      </c>
    </row>
    <row r="34">
      <c r="A34" s="1">
        <v>1652.0</v>
      </c>
    </row>
    <row r="35">
      <c r="A35" s="1">
        <v>2372.0</v>
      </c>
    </row>
    <row r="36">
      <c r="A36" s="1">
        <v>2082.0</v>
      </c>
    </row>
    <row r="37">
      <c r="A37" s="1">
        <v>2195.0</v>
      </c>
    </row>
    <row r="38">
      <c r="A38" s="1">
        <v>2495.0</v>
      </c>
    </row>
    <row r="39">
      <c r="A39" s="1">
        <v>3950.0</v>
      </c>
    </row>
    <row r="40">
      <c r="A40" s="1">
        <v>2162.0</v>
      </c>
    </row>
    <row r="41">
      <c r="A41" s="1">
        <v>3687.0</v>
      </c>
    </row>
    <row r="42">
      <c r="A42" s="1">
        <v>2419.0</v>
      </c>
    </row>
    <row r="43">
      <c r="A43" s="1">
        <v>4000.0</v>
      </c>
    </row>
    <row r="44">
      <c r="A44" s="1">
        <v>2093.0</v>
      </c>
    </row>
    <row r="45">
      <c r="A45" s="1">
        <v>3578.0</v>
      </c>
    </row>
    <row r="46">
      <c r="A46" s="1">
        <v>1164.0</v>
      </c>
    </row>
    <row r="47">
      <c r="A47" s="1">
        <v>403.0</v>
      </c>
    </row>
    <row r="48">
      <c r="A48" s="1">
        <v>1874.0</v>
      </c>
    </row>
    <row r="49">
      <c r="A49" s="1">
        <v>2161.0</v>
      </c>
    </row>
    <row r="50">
      <c r="A50" s="1">
        <v>367.0</v>
      </c>
    </row>
    <row r="51">
      <c r="A51" s="1">
        <v>3853.0</v>
      </c>
    </row>
    <row r="52">
      <c r="A52" s="1">
        <v>2405.0</v>
      </c>
    </row>
    <row r="53">
      <c r="A53" s="1">
        <v>3029.0</v>
      </c>
    </row>
    <row r="54">
      <c r="A54" s="1">
        <v>1592.0</v>
      </c>
    </row>
    <row r="55">
      <c r="A55" s="1">
        <v>3512.0</v>
      </c>
    </row>
    <row r="56">
      <c r="A56" s="1">
        <v>2107.0</v>
      </c>
    </row>
    <row r="57">
      <c r="A57" s="1">
        <v>1988.0</v>
      </c>
    </row>
    <row r="58">
      <c r="A58" s="1">
        <v>715.0</v>
      </c>
    </row>
    <row r="59">
      <c r="A59" s="1">
        <v>979.0</v>
      </c>
    </row>
    <row r="60">
      <c r="A60" s="1">
        <v>3415.0</v>
      </c>
    </row>
    <row r="61">
      <c r="A61" s="1">
        <v>1387.0</v>
      </c>
    </row>
    <row r="62">
      <c r="A62" s="1">
        <v>2465.0</v>
      </c>
    </row>
    <row r="63">
      <c r="A63" s="1">
        <v>2904.0</v>
      </c>
    </row>
    <row r="64">
      <c r="A64" s="1">
        <v>1837.0</v>
      </c>
    </row>
    <row r="65">
      <c r="A65" s="1">
        <v>3526.0</v>
      </c>
    </row>
    <row r="66">
      <c r="A66" s="1">
        <v>818.0</v>
      </c>
    </row>
    <row r="67">
      <c r="A67" s="1">
        <v>2898.0</v>
      </c>
    </row>
    <row r="68">
      <c r="A68" s="1">
        <v>2403.0</v>
      </c>
    </row>
    <row r="69">
      <c r="A69" s="1">
        <v>3482.0</v>
      </c>
    </row>
    <row r="70">
      <c r="A70" s="1">
        <v>763.0</v>
      </c>
    </row>
    <row r="71">
      <c r="A71" s="1">
        <v>866.0</v>
      </c>
    </row>
    <row r="72">
      <c r="A72" s="1">
        <v>226.0</v>
      </c>
    </row>
    <row r="73">
      <c r="A73" s="1">
        <v>2250.0</v>
      </c>
    </row>
    <row r="74">
      <c r="A74" s="1">
        <v>3001.0</v>
      </c>
    </row>
    <row r="75">
      <c r="A75" s="1">
        <v>2716.0</v>
      </c>
    </row>
    <row r="76">
      <c r="A76" s="1">
        <v>2588.0</v>
      </c>
    </row>
    <row r="77">
      <c r="A77" s="1">
        <v>3215.0</v>
      </c>
    </row>
    <row r="78">
      <c r="A78" s="1">
        <v>1235.0</v>
      </c>
    </row>
    <row r="79">
      <c r="A79" s="1">
        <v>134.0</v>
      </c>
    </row>
    <row r="80">
      <c r="A80" s="1">
        <v>1577.0</v>
      </c>
    </row>
    <row r="81">
      <c r="A81" s="1">
        <v>2514.0</v>
      </c>
    </row>
    <row r="82">
      <c r="A82" s="1">
        <v>3148.0</v>
      </c>
    </row>
    <row r="83">
      <c r="A83" s="1">
        <v>697.0</v>
      </c>
    </row>
    <row r="84">
      <c r="A84" s="1">
        <v>3848.0</v>
      </c>
    </row>
    <row r="85">
      <c r="A85" s="1">
        <v>412.0</v>
      </c>
    </row>
    <row r="86">
      <c r="A86" s="1">
        <v>1805.0</v>
      </c>
    </row>
    <row r="87">
      <c r="A87" s="1">
        <v>1543.0</v>
      </c>
    </row>
    <row r="88">
      <c r="A88" s="1">
        <v>3252.0</v>
      </c>
    </row>
    <row r="89">
      <c r="A89" s="1">
        <v>3230.0</v>
      </c>
    </row>
    <row r="90">
      <c r="A90" s="1">
        <v>2473.0</v>
      </c>
    </row>
    <row r="91">
      <c r="A91" s="1">
        <v>3279.0</v>
      </c>
    </row>
    <row r="92">
      <c r="A92" s="1">
        <v>1329.0</v>
      </c>
    </row>
    <row r="93">
      <c r="A93" s="1">
        <v>2151.0</v>
      </c>
    </row>
    <row r="94">
      <c r="A94" s="1">
        <v>2847.0</v>
      </c>
    </row>
    <row r="95">
      <c r="A95" s="1">
        <v>3488.0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71"/>
    <col customWidth="1" min="2" max="3" width="20.43"/>
  </cols>
  <sheetData>
    <row r="1">
      <c r="A1" s="9" t="s">
        <v>679</v>
      </c>
      <c r="B1" s="9" t="s">
        <v>680</v>
      </c>
      <c r="C1" s="9" t="s">
        <v>681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2" t="s">
        <v>682</v>
      </c>
      <c r="B2" s="1" t="str">
        <f>IFERROR(__xludf.DUMMYFUNCTION("GOOGLETRANSLATE(A2, ""de"", ""en"")"),"surgery")</f>
        <v>surgery</v>
      </c>
      <c r="C2" s="1" t="str">
        <f>IFERROR(__xludf.DUMMYFUNCTION("GOOGLETRANSLATE(A2, ""de"", ""tr"")"),"ameliyat")</f>
        <v>ameliyat</v>
      </c>
    </row>
    <row r="3">
      <c r="A3" s="2" t="s">
        <v>683</v>
      </c>
      <c r="B3" s="1" t="str">
        <f>IFERROR(__xludf.DUMMYFUNCTION("GOOGLETRANSLATE(A3, ""de"", ""en"")"),"ambulance")</f>
        <v>ambulance</v>
      </c>
      <c r="C3" s="1" t="str">
        <f>IFERROR(__xludf.DUMMYFUNCTION("GOOGLETRANSLATE(A3, ""de"", ""tr"")"),"ambulans")</f>
        <v>ambulans</v>
      </c>
    </row>
    <row r="4">
      <c r="A4" s="2" t="s">
        <v>684</v>
      </c>
      <c r="B4" s="1" t="str">
        <f>IFERROR(__xludf.DUMMYFUNCTION("GOOGLETRANSLATE(A4, ""de"", ""en"")"),"consultation")</f>
        <v>consultation</v>
      </c>
      <c r="C4" s="1" t="str">
        <f>IFERROR(__xludf.DUMMYFUNCTION("GOOGLETRANSLATE(A4, ""de"", ""tr"")"),"konsültasyon")</f>
        <v>konsültasyon</v>
      </c>
    </row>
    <row r="5">
      <c r="A5" s="2" t="s">
        <v>685</v>
      </c>
      <c r="B5" s="1" t="str">
        <f>IFERROR(__xludf.DUMMYFUNCTION("GOOGLETRANSLATE(A5, ""de"", ""en"")"),"intern")</f>
        <v>intern</v>
      </c>
      <c r="C5" s="1" t="str">
        <f>IFERROR(__xludf.DUMMYFUNCTION("GOOGLETRANSLATE(A5, ""de"", ""tr"")"),"Stajyer")</f>
        <v>Stajyer</v>
      </c>
    </row>
    <row r="6">
      <c r="A6" s="2" t="s">
        <v>686</v>
      </c>
      <c r="B6" s="1" t="str">
        <f>IFERROR(__xludf.DUMMYFUNCTION("GOOGLETRANSLATE(A6, ""de"", ""en"")"),"hospital")</f>
        <v>hospital</v>
      </c>
      <c r="C6" s="1" t="str">
        <f>IFERROR(__xludf.DUMMYFUNCTION("GOOGLETRANSLATE(A6, ""de"", ""tr"")"),"hastane")</f>
        <v>hastane</v>
      </c>
    </row>
    <row r="7">
      <c r="A7" s="2" t="s">
        <v>687</v>
      </c>
      <c r="B7" s="1" t="str">
        <f>IFERROR(__xludf.DUMMYFUNCTION("GOOGLETRANSLATE(A7, ""de"", ""en"")"),"ambulance")</f>
        <v>ambulance</v>
      </c>
      <c r="C7" s="1" t="str">
        <f>IFERROR(__xludf.DUMMYFUNCTION("GOOGLETRANSLATE(A7, ""de"", ""tr"")"),"ambulans")</f>
        <v>ambulans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</sheetData>
  <drawing r:id="rId2"/>
</worksheet>
</file>