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6"/>
  </bookViews>
  <sheets>
    <sheet name="Baseline" sheetId="1" r:id="rId1"/>
    <sheet name="LPD'd" sheetId="2" r:id="rId2"/>
    <sheet name="%Diff" sheetId="4" r:id="rId3"/>
    <sheet name="summary tables" sheetId="6" r:id="rId4"/>
    <sheet name="fuel diff" sheetId="14" r:id="rId5"/>
    <sheet name="Energy Diff" sheetId="7" r:id="rId6"/>
    <sheet name="Plot" sheetId="10" r:id="rId7"/>
    <sheet name="base fuel" sheetId="12" r:id="rId8"/>
    <sheet name="lpd'd fuel" sheetId="13" r:id="rId9"/>
  </sheets>
  <calcPr calcId="145621"/>
</workbook>
</file>

<file path=xl/calcChain.xml><?xml version="1.0" encoding="utf-8"?>
<calcChain xmlns="http://schemas.openxmlformats.org/spreadsheetml/2006/main">
  <c r="C3" i="14" l="1"/>
  <c r="D3" i="14"/>
  <c r="E3" i="14"/>
  <c r="Y8" i="6" s="1"/>
  <c r="F3" i="14"/>
  <c r="G3" i="14"/>
  <c r="C4" i="14"/>
  <c r="D4" i="14"/>
  <c r="E4" i="14"/>
  <c r="Y9" i="6" s="1"/>
  <c r="F4" i="14"/>
  <c r="G4" i="14"/>
  <c r="C5" i="14"/>
  <c r="D5" i="14"/>
  <c r="X10" i="6" s="1"/>
  <c r="E5" i="14"/>
  <c r="F5" i="14"/>
  <c r="G5" i="14"/>
  <c r="C6" i="14"/>
  <c r="W11" i="6" s="1"/>
  <c r="D6" i="14"/>
  <c r="E6" i="14"/>
  <c r="F6" i="14"/>
  <c r="G6" i="14"/>
  <c r="C7" i="14"/>
  <c r="D7" i="14"/>
  <c r="E7" i="14"/>
  <c r="F7" i="14"/>
  <c r="G7" i="14"/>
  <c r="C8" i="14"/>
  <c r="D8" i="14"/>
  <c r="X13" i="6" s="1"/>
  <c r="E8" i="14"/>
  <c r="Y13" i="6" s="1"/>
  <c r="F8" i="14"/>
  <c r="G8" i="14"/>
  <c r="C9" i="14"/>
  <c r="D9" i="14"/>
  <c r="X14" i="6" s="1"/>
  <c r="E9" i="14"/>
  <c r="F9" i="14"/>
  <c r="G9" i="14"/>
  <c r="C10" i="14"/>
  <c r="W15" i="6" s="1"/>
  <c r="D10" i="14"/>
  <c r="E10" i="14"/>
  <c r="F10" i="14"/>
  <c r="G10" i="14"/>
  <c r="C11" i="14"/>
  <c r="D11" i="14"/>
  <c r="E11" i="14"/>
  <c r="F11" i="14"/>
  <c r="G11" i="14"/>
  <c r="C12" i="14"/>
  <c r="D12" i="14"/>
  <c r="X17" i="6" s="1"/>
  <c r="E12" i="14"/>
  <c r="Y17" i="6" s="1"/>
  <c r="F12" i="14"/>
  <c r="G12" i="14"/>
  <c r="C13" i="14"/>
  <c r="D13" i="14"/>
  <c r="X18" i="6" s="1"/>
  <c r="E13" i="14"/>
  <c r="F13" i="14"/>
  <c r="G13" i="14"/>
  <c r="C14" i="14"/>
  <c r="W19" i="6" s="1"/>
  <c r="D14" i="14"/>
  <c r="E14" i="14"/>
  <c r="F14" i="14"/>
  <c r="G14" i="14"/>
  <c r="C15" i="14"/>
  <c r="D15" i="14"/>
  <c r="E15" i="14"/>
  <c r="F15" i="14"/>
  <c r="G15" i="14"/>
  <c r="C16" i="14"/>
  <c r="D16" i="14"/>
  <c r="X21" i="6" s="1"/>
  <c r="E16" i="14"/>
  <c r="Y21" i="6" s="1"/>
  <c r="F16" i="14"/>
  <c r="G16" i="14"/>
  <c r="C17" i="14"/>
  <c r="D17" i="14"/>
  <c r="X22" i="6" s="1"/>
  <c r="E17" i="14"/>
  <c r="F17" i="14"/>
  <c r="G17" i="14"/>
  <c r="C18" i="14"/>
  <c r="Z7" i="6" s="1"/>
  <c r="D18" i="14"/>
  <c r="E18" i="14"/>
  <c r="F18" i="14"/>
  <c r="G18" i="14"/>
  <c r="C19" i="14"/>
  <c r="D19" i="14"/>
  <c r="E19" i="14"/>
  <c r="F19" i="14"/>
  <c r="G19" i="14"/>
  <c r="C20" i="14"/>
  <c r="D20" i="14"/>
  <c r="AA9" i="6" s="1"/>
  <c r="E20" i="14"/>
  <c r="AB9" i="6" s="1"/>
  <c r="F20" i="14"/>
  <c r="G20" i="14"/>
  <c r="C21" i="14"/>
  <c r="D21" i="14"/>
  <c r="AA10" i="6" s="1"/>
  <c r="E21" i="14"/>
  <c r="F21" i="14"/>
  <c r="G21" i="14"/>
  <c r="C22" i="14"/>
  <c r="Z11" i="6" s="1"/>
  <c r="D22" i="14"/>
  <c r="E22" i="14"/>
  <c r="F22" i="14"/>
  <c r="G22" i="14"/>
  <c r="C23" i="14"/>
  <c r="D23" i="14"/>
  <c r="E23" i="14"/>
  <c r="F23" i="14"/>
  <c r="G23" i="14"/>
  <c r="C24" i="14"/>
  <c r="D24" i="14"/>
  <c r="AA13" i="6" s="1"/>
  <c r="E24" i="14"/>
  <c r="AB13" i="6" s="1"/>
  <c r="F24" i="14"/>
  <c r="G24" i="14"/>
  <c r="C25" i="14"/>
  <c r="D25" i="14"/>
  <c r="AA14" i="6" s="1"/>
  <c r="E25" i="14"/>
  <c r="F25" i="14"/>
  <c r="G25" i="14"/>
  <c r="C26" i="14"/>
  <c r="Z15" i="6" s="1"/>
  <c r="D26" i="14"/>
  <c r="E26" i="14"/>
  <c r="F26" i="14"/>
  <c r="G26" i="14"/>
  <c r="C27" i="14"/>
  <c r="D27" i="14"/>
  <c r="E27" i="14"/>
  <c r="F27" i="14"/>
  <c r="G27" i="14"/>
  <c r="C28" i="14"/>
  <c r="D28" i="14"/>
  <c r="AA17" i="6" s="1"/>
  <c r="E28" i="14"/>
  <c r="AB17" i="6" s="1"/>
  <c r="F28" i="14"/>
  <c r="G28" i="14"/>
  <c r="C29" i="14"/>
  <c r="D29" i="14"/>
  <c r="AA18" i="6" s="1"/>
  <c r="E29" i="14"/>
  <c r="F29" i="14"/>
  <c r="G29" i="14"/>
  <c r="C30" i="14"/>
  <c r="Z19" i="6" s="1"/>
  <c r="D30" i="14"/>
  <c r="E30" i="14"/>
  <c r="F30" i="14"/>
  <c r="G30" i="14"/>
  <c r="C31" i="14"/>
  <c r="D31" i="14"/>
  <c r="E31" i="14"/>
  <c r="F31" i="14"/>
  <c r="G31" i="14"/>
  <c r="C32" i="14"/>
  <c r="D32" i="14"/>
  <c r="AA21" i="6" s="1"/>
  <c r="E32" i="14"/>
  <c r="AB21" i="6" s="1"/>
  <c r="F32" i="14"/>
  <c r="G32" i="14"/>
  <c r="C33" i="14"/>
  <c r="D33" i="14"/>
  <c r="AA22" i="6" s="1"/>
  <c r="E33" i="14"/>
  <c r="F33" i="14"/>
  <c r="G33" i="14"/>
  <c r="C34" i="14"/>
  <c r="AC7" i="6" s="1"/>
  <c r="D34" i="14"/>
  <c r="E34" i="14"/>
  <c r="F34" i="14"/>
  <c r="G34" i="14"/>
  <c r="C35" i="14"/>
  <c r="D35" i="14"/>
  <c r="E35" i="14"/>
  <c r="F35" i="14"/>
  <c r="G35" i="14"/>
  <c r="C36" i="14"/>
  <c r="D36" i="14"/>
  <c r="AD9" i="6" s="1"/>
  <c r="E36" i="14"/>
  <c r="AE9" i="6" s="1"/>
  <c r="F36" i="14"/>
  <c r="G36" i="14"/>
  <c r="C37" i="14"/>
  <c r="D37" i="14"/>
  <c r="AD10" i="6" s="1"/>
  <c r="E37" i="14"/>
  <c r="F37" i="14"/>
  <c r="G37" i="14"/>
  <c r="C38" i="14"/>
  <c r="AC11" i="6" s="1"/>
  <c r="D38" i="14"/>
  <c r="E38" i="14"/>
  <c r="F38" i="14"/>
  <c r="G38" i="14"/>
  <c r="C39" i="14"/>
  <c r="D39" i="14"/>
  <c r="E39" i="14"/>
  <c r="F39" i="14"/>
  <c r="G39" i="14"/>
  <c r="C40" i="14"/>
  <c r="D40" i="14"/>
  <c r="AD13" i="6" s="1"/>
  <c r="E40" i="14"/>
  <c r="AE13" i="6" s="1"/>
  <c r="F40" i="14"/>
  <c r="G40" i="14"/>
  <c r="C41" i="14"/>
  <c r="D41" i="14"/>
  <c r="AD14" i="6" s="1"/>
  <c r="E41" i="14"/>
  <c r="F41" i="14"/>
  <c r="G41" i="14"/>
  <c r="C42" i="14"/>
  <c r="AC15" i="6" s="1"/>
  <c r="D42" i="14"/>
  <c r="E42" i="14"/>
  <c r="F42" i="14"/>
  <c r="G42" i="14"/>
  <c r="C43" i="14"/>
  <c r="D43" i="14"/>
  <c r="E43" i="14"/>
  <c r="F43" i="14"/>
  <c r="G43" i="14"/>
  <c r="C44" i="14"/>
  <c r="D44" i="14"/>
  <c r="AD17" i="6" s="1"/>
  <c r="E44" i="14"/>
  <c r="AE17" i="6" s="1"/>
  <c r="F44" i="14"/>
  <c r="G44" i="14"/>
  <c r="C45" i="14"/>
  <c r="D45" i="14"/>
  <c r="AD18" i="6" s="1"/>
  <c r="E45" i="14"/>
  <c r="F45" i="14"/>
  <c r="G45" i="14"/>
  <c r="C46" i="14"/>
  <c r="AC19" i="6" s="1"/>
  <c r="D46" i="14"/>
  <c r="E46" i="14"/>
  <c r="F46" i="14"/>
  <c r="G46" i="14"/>
  <c r="C47" i="14"/>
  <c r="D47" i="14"/>
  <c r="E47" i="14"/>
  <c r="F47" i="14"/>
  <c r="G47" i="14"/>
  <c r="C48" i="14"/>
  <c r="D48" i="14"/>
  <c r="AD21" i="6" s="1"/>
  <c r="E48" i="14"/>
  <c r="AE21" i="6" s="1"/>
  <c r="F48" i="14"/>
  <c r="G48" i="14"/>
  <c r="C49" i="14"/>
  <c r="D49" i="14"/>
  <c r="AD22" i="6" s="1"/>
  <c r="E49" i="14"/>
  <c r="F49" i="14"/>
  <c r="G49" i="14"/>
  <c r="C50" i="14"/>
  <c r="W29" i="6" s="1"/>
  <c r="D50" i="14"/>
  <c r="E50" i="14"/>
  <c r="F50" i="14"/>
  <c r="G50" i="14"/>
  <c r="C51" i="14"/>
  <c r="D51" i="14"/>
  <c r="E51" i="14"/>
  <c r="F51" i="14"/>
  <c r="G51" i="14"/>
  <c r="C52" i="14"/>
  <c r="D52" i="14"/>
  <c r="X31" i="6" s="1"/>
  <c r="E52" i="14"/>
  <c r="Y31" i="6" s="1"/>
  <c r="F52" i="14"/>
  <c r="G52" i="14"/>
  <c r="C53" i="14"/>
  <c r="D53" i="14"/>
  <c r="X32" i="6" s="1"/>
  <c r="E53" i="14"/>
  <c r="F53" i="14"/>
  <c r="G53" i="14"/>
  <c r="C54" i="14"/>
  <c r="W33" i="6" s="1"/>
  <c r="D54" i="14"/>
  <c r="E54" i="14"/>
  <c r="F54" i="14"/>
  <c r="G54" i="14"/>
  <c r="C55" i="14"/>
  <c r="D55" i="14"/>
  <c r="E55" i="14"/>
  <c r="F55" i="14"/>
  <c r="G55" i="14"/>
  <c r="C56" i="14"/>
  <c r="W35" i="6" s="1"/>
  <c r="D56" i="14"/>
  <c r="X35" i="6" s="1"/>
  <c r="E56" i="14"/>
  <c r="Y35" i="6" s="1"/>
  <c r="F56" i="14"/>
  <c r="G56" i="14"/>
  <c r="C57" i="14"/>
  <c r="D57" i="14"/>
  <c r="X36" i="6" s="1"/>
  <c r="E57" i="14"/>
  <c r="F57" i="14"/>
  <c r="G57" i="14"/>
  <c r="C58" i="14"/>
  <c r="W37" i="6" s="1"/>
  <c r="D58" i="14"/>
  <c r="E58" i="14"/>
  <c r="Y37" i="6" s="1"/>
  <c r="F58" i="14"/>
  <c r="G58" i="14"/>
  <c r="C59" i="14"/>
  <c r="D59" i="14"/>
  <c r="E59" i="14"/>
  <c r="F59" i="14"/>
  <c r="G59" i="14"/>
  <c r="C60" i="14"/>
  <c r="D60" i="14"/>
  <c r="X39" i="6" s="1"/>
  <c r="E60" i="14"/>
  <c r="Y39" i="6" s="1"/>
  <c r="F60" i="14"/>
  <c r="G60" i="14"/>
  <c r="C61" i="14"/>
  <c r="D61" i="14"/>
  <c r="E61" i="14"/>
  <c r="F61" i="14"/>
  <c r="G61" i="14"/>
  <c r="C62" i="14"/>
  <c r="W41" i="6" s="1"/>
  <c r="D62" i="14"/>
  <c r="E62" i="14"/>
  <c r="F62" i="14"/>
  <c r="G62" i="14"/>
  <c r="C63" i="14"/>
  <c r="D63" i="14"/>
  <c r="E63" i="14"/>
  <c r="F63" i="14"/>
  <c r="G63" i="14"/>
  <c r="C64" i="14"/>
  <c r="D64" i="14"/>
  <c r="X43" i="6" s="1"/>
  <c r="E64" i="14"/>
  <c r="Y43" i="6" s="1"/>
  <c r="F64" i="14"/>
  <c r="G64" i="14"/>
  <c r="C65" i="14"/>
  <c r="D65" i="14"/>
  <c r="E65" i="14"/>
  <c r="F65" i="14"/>
  <c r="G65" i="14"/>
  <c r="C66" i="14"/>
  <c r="Z29" i="6" s="1"/>
  <c r="D66" i="14"/>
  <c r="E66" i="14"/>
  <c r="F66" i="14"/>
  <c r="G66" i="14"/>
  <c r="C67" i="14"/>
  <c r="D67" i="14"/>
  <c r="E67" i="14"/>
  <c r="F67" i="14"/>
  <c r="G67" i="14"/>
  <c r="C68" i="14"/>
  <c r="D68" i="14"/>
  <c r="AA31" i="6" s="1"/>
  <c r="E68" i="14"/>
  <c r="AB31" i="6" s="1"/>
  <c r="F68" i="14"/>
  <c r="G68" i="14"/>
  <c r="C69" i="14"/>
  <c r="D69" i="14"/>
  <c r="E69" i="14"/>
  <c r="F69" i="14"/>
  <c r="G69" i="14"/>
  <c r="C70" i="14"/>
  <c r="Z33" i="6" s="1"/>
  <c r="D70" i="14"/>
  <c r="E70" i="14"/>
  <c r="F70" i="14"/>
  <c r="G70" i="14"/>
  <c r="C71" i="14"/>
  <c r="D71" i="14"/>
  <c r="E71" i="14"/>
  <c r="F71" i="14"/>
  <c r="G71" i="14"/>
  <c r="C72" i="14"/>
  <c r="D72" i="14"/>
  <c r="AA35" i="6" s="1"/>
  <c r="E72" i="14"/>
  <c r="AB35" i="6" s="1"/>
  <c r="F72" i="14"/>
  <c r="G72" i="14"/>
  <c r="C73" i="14"/>
  <c r="D73" i="14"/>
  <c r="E73" i="14"/>
  <c r="F73" i="14"/>
  <c r="G73" i="14"/>
  <c r="C74" i="14"/>
  <c r="Z37" i="6" s="1"/>
  <c r="D74" i="14"/>
  <c r="E74" i="14"/>
  <c r="F74" i="14"/>
  <c r="G74" i="14"/>
  <c r="C75" i="14"/>
  <c r="D75" i="14"/>
  <c r="E75" i="14"/>
  <c r="F75" i="14"/>
  <c r="G75" i="14"/>
  <c r="C76" i="14"/>
  <c r="D76" i="14"/>
  <c r="AA39" i="6" s="1"/>
  <c r="E76" i="14"/>
  <c r="AB39" i="6" s="1"/>
  <c r="F76" i="14"/>
  <c r="G76" i="14"/>
  <c r="C77" i="14"/>
  <c r="D77" i="14"/>
  <c r="E77" i="14"/>
  <c r="F77" i="14"/>
  <c r="G77" i="14"/>
  <c r="C78" i="14"/>
  <c r="Z41" i="6" s="1"/>
  <c r="D78" i="14"/>
  <c r="E78" i="14"/>
  <c r="F78" i="14"/>
  <c r="G78" i="14"/>
  <c r="C79" i="14"/>
  <c r="D79" i="14"/>
  <c r="E79" i="14"/>
  <c r="F79" i="14"/>
  <c r="G79" i="14"/>
  <c r="C80" i="14"/>
  <c r="D80" i="14"/>
  <c r="AA43" i="6" s="1"/>
  <c r="E80" i="14"/>
  <c r="AB43" i="6" s="1"/>
  <c r="F80" i="14"/>
  <c r="G80" i="14"/>
  <c r="C81" i="14"/>
  <c r="D81" i="14"/>
  <c r="E81" i="14"/>
  <c r="F81" i="14"/>
  <c r="G81" i="14"/>
  <c r="C82" i="14"/>
  <c r="AC29" i="6" s="1"/>
  <c r="D82" i="14"/>
  <c r="E82" i="14"/>
  <c r="F82" i="14"/>
  <c r="G82" i="14"/>
  <c r="C83" i="14"/>
  <c r="D83" i="14"/>
  <c r="E83" i="14"/>
  <c r="F83" i="14"/>
  <c r="G83" i="14"/>
  <c r="C84" i="14"/>
  <c r="D84" i="14"/>
  <c r="AD31" i="6" s="1"/>
  <c r="E84" i="14"/>
  <c r="AE31" i="6" s="1"/>
  <c r="F84" i="14"/>
  <c r="G84" i="14"/>
  <c r="C85" i="14"/>
  <c r="D85" i="14"/>
  <c r="E85" i="14"/>
  <c r="F85" i="14"/>
  <c r="G85" i="14"/>
  <c r="C86" i="14"/>
  <c r="AC33" i="6" s="1"/>
  <c r="D86" i="14"/>
  <c r="E86" i="14"/>
  <c r="F86" i="14"/>
  <c r="G86" i="14"/>
  <c r="C87" i="14"/>
  <c r="D87" i="14"/>
  <c r="E87" i="14"/>
  <c r="F87" i="14"/>
  <c r="G87" i="14"/>
  <c r="C88" i="14"/>
  <c r="D88" i="14"/>
  <c r="AD35" i="6" s="1"/>
  <c r="E88" i="14"/>
  <c r="AE35" i="6" s="1"/>
  <c r="F88" i="14"/>
  <c r="G88" i="14"/>
  <c r="C89" i="14"/>
  <c r="D89" i="14"/>
  <c r="E89" i="14"/>
  <c r="F89" i="14"/>
  <c r="G89" i="14"/>
  <c r="C90" i="14"/>
  <c r="AC37" i="6" s="1"/>
  <c r="D90" i="14"/>
  <c r="E90" i="14"/>
  <c r="F90" i="14"/>
  <c r="G90" i="14"/>
  <c r="C91" i="14"/>
  <c r="D91" i="14"/>
  <c r="E91" i="14"/>
  <c r="F91" i="14"/>
  <c r="G91" i="14"/>
  <c r="C92" i="14"/>
  <c r="D92" i="14"/>
  <c r="AD39" i="6" s="1"/>
  <c r="E92" i="14"/>
  <c r="AE39" i="6" s="1"/>
  <c r="F92" i="14"/>
  <c r="G92" i="14"/>
  <c r="C93" i="14"/>
  <c r="D93" i="14"/>
  <c r="E93" i="14"/>
  <c r="F93" i="14"/>
  <c r="G93" i="14"/>
  <c r="C94" i="14"/>
  <c r="AC41" i="6" s="1"/>
  <c r="D94" i="14"/>
  <c r="E94" i="14"/>
  <c r="F94" i="14"/>
  <c r="G94" i="14"/>
  <c r="C95" i="14"/>
  <c r="D95" i="14"/>
  <c r="E95" i="14"/>
  <c r="F95" i="14"/>
  <c r="G95" i="14"/>
  <c r="C96" i="14"/>
  <c r="D96" i="14"/>
  <c r="AD43" i="6" s="1"/>
  <c r="E96" i="14"/>
  <c r="AE43" i="6" s="1"/>
  <c r="F96" i="14"/>
  <c r="G96" i="14"/>
  <c r="C97" i="14"/>
  <c r="D97" i="14"/>
  <c r="E97" i="14"/>
  <c r="F97" i="14"/>
  <c r="G97" i="14"/>
  <c r="D2" i="14"/>
  <c r="E2" i="14"/>
  <c r="Y7" i="6" s="1"/>
  <c r="F2" i="14"/>
  <c r="G2" i="14"/>
  <c r="C2" i="14"/>
  <c r="W8" i="6"/>
  <c r="X38" i="6"/>
  <c r="X9" i="6"/>
  <c r="X8" i="6"/>
  <c r="W9" i="6"/>
  <c r="W10" i="6"/>
  <c r="Y10" i="6"/>
  <c r="X11" i="6"/>
  <c r="Y11" i="6"/>
  <c r="W12" i="6"/>
  <c r="X12" i="6"/>
  <c r="Y12" i="6"/>
  <c r="W13" i="6"/>
  <c r="W14" i="6"/>
  <c r="Y14" i="6"/>
  <c r="X15" i="6"/>
  <c r="Y15" i="6"/>
  <c r="W16" i="6"/>
  <c r="X16" i="6"/>
  <c r="Y16" i="6"/>
  <c r="W17" i="6"/>
  <c r="W18" i="6"/>
  <c r="Y18" i="6"/>
  <c r="X19" i="6"/>
  <c r="Y19" i="6"/>
  <c r="W20" i="6"/>
  <c r="X20" i="6"/>
  <c r="Y20" i="6"/>
  <c r="W21" i="6"/>
  <c r="W22" i="6"/>
  <c r="Y22" i="6"/>
  <c r="AA7" i="6"/>
  <c r="AB7" i="6"/>
  <c r="Z8" i="6"/>
  <c r="AA8" i="6"/>
  <c r="AB8" i="6"/>
  <c r="Z9" i="6"/>
  <c r="Z10" i="6"/>
  <c r="AB10" i="6"/>
  <c r="AA11" i="6"/>
  <c r="AB11" i="6"/>
  <c r="Z12" i="6"/>
  <c r="AA12" i="6"/>
  <c r="AB12" i="6"/>
  <c r="Z13" i="6"/>
  <c r="Z14" i="6"/>
  <c r="AB14" i="6"/>
  <c r="AA15" i="6"/>
  <c r="AB15" i="6"/>
  <c r="Z16" i="6"/>
  <c r="AA16" i="6"/>
  <c r="AB16" i="6"/>
  <c r="Z17" i="6"/>
  <c r="Z18" i="6"/>
  <c r="AB18" i="6"/>
  <c r="AA19" i="6"/>
  <c r="AB19" i="6"/>
  <c r="Z20" i="6"/>
  <c r="AA20" i="6"/>
  <c r="AB20" i="6"/>
  <c r="Z21" i="6"/>
  <c r="Z22" i="6"/>
  <c r="AB22" i="6"/>
  <c r="AD7" i="6"/>
  <c r="AE7" i="6"/>
  <c r="AC8" i="6"/>
  <c r="AD8" i="6"/>
  <c r="AE8" i="6"/>
  <c r="AC9" i="6"/>
  <c r="AC10" i="6"/>
  <c r="AE10" i="6"/>
  <c r="AD11" i="6"/>
  <c r="AE11" i="6"/>
  <c r="AC12" i="6"/>
  <c r="AD12" i="6"/>
  <c r="AE12" i="6"/>
  <c r="AC13" i="6"/>
  <c r="AC14" i="6"/>
  <c r="AE14" i="6"/>
  <c r="AD15" i="6"/>
  <c r="AE15" i="6"/>
  <c r="AC16" i="6"/>
  <c r="AD16" i="6"/>
  <c r="AE16" i="6"/>
  <c r="AC17" i="6"/>
  <c r="AC18" i="6"/>
  <c r="AE18" i="6"/>
  <c r="AD19" i="6"/>
  <c r="AE19" i="6"/>
  <c r="AC20" i="6"/>
  <c r="AD20" i="6"/>
  <c r="AE20" i="6"/>
  <c r="AC21" i="6"/>
  <c r="AC22" i="6"/>
  <c r="AE22" i="6"/>
  <c r="X29" i="6"/>
  <c r="Y29" i="6"/>
  <c r="W30" i="6"/>
  <c r="X30" i="6"/>
  <c r="Y30" i="6"/>
  <c r="W31" i="6"/>
  <c r="W32" i="6"/>
  <c r="Y32" i="6"/>
  <c r="X33" i="6"/>
  <c r="Y33" i="6"/>
  <c r="W34" i="6"/>
  <c r="X34" i="6"/>
  <c r="Y34" i="6"/>
  <c r="W36" i="6"/>
  <c r="Y36" i="6"/>
  <c r="X37" i="6"/>
  <c r="W38" i="6"/>
  <c r="Y38" i="6"/>
  <c r="W39" i="6"/>
  <c r="W40" i="6"/>
  <c r="X40" i="6"/>
  <c r="Y40" i="6"/>
  <c r="X41" i="6"/>
  <c r="Y41" i="6"/>
  <c r="W42" i="6"/>
  <c r="X42" i="6"/>
  <c r="Y42" i="6"/>
  <c r="W43" i="6"/>
  <c r="W44" i="6"/>
  <c r="X44" i="6"/>
  <c r="Y44" i="6"/>
  <c r="AA29" i="6"/>
  <c r="AB29" i="6"/>
  <c r="Z30" i="6"/>
  <c r="AA30" i="6"/>
  <c r="AB30" i="6"/>
  <c r="Z31" i="6"/>
  <c r="Z32" i="6"/>
  <c r="AA32" i="6"/>
  <c r="AB32" i="6"/>
  <c r="AA33" i="6"/>
  <c r="AB33" i="6"/>
  <c r="Z34" i="6"/>
  <c r="AA34" i="6"/>
  <c r="AB34" i="6"/>
  <c r="Z35" i="6"/>
  <c r="Z36" i="6"/>
  <c r="AA36" i="6"/>
  <c r="AB36" i="6"/>
  <c r="AA37" i="6"/>
  <c r="AB37" i="6"/>
  <c r="Z38" i="6"/>
  <c r="AA38" i="6"/>
  <c r="AB38" i="6"/>
  <c r="Z39" i="6"/>
  <c r="Z40" i="6"/>
  <c r="AA40" i="6"/>
  <c r="AB40" i="6"/>
  <c r="AA41" i="6"/>
  <c r="AB41" i="6"/>
  <c r="Z42" i="6"/>
  <c r="AA42" i="6"/>
  <c r="AB42" i="6"/>
  <c r="Z43" i="6"/>
  <c r="Z44" i="6"/>
  <c r="AA44" i="6"/>
  <c r="AB44" i="6"/>
  <c r="AD29" i="6"/>
  <c r="AE29" i="6"/>
  <c r="AC30" i="6"/>
  <c r="AD30" i="6"/>
  <c r="AE30" i="6"/>
  <c r="AC31" i="6"/>
  <c r="AC32" i="6"/>
  <c r="AD32" i="6"/>
  <c r="AE32" i="6"/>
  <c r="AD33" i="6"/>
  <c r="AE33" i="6"/>
  <c r="AC34" i="6"/>
  <c r="AD34" i="6"/>
  <c r="AE34" i="6"/>
  <c r="AC35" i="6"/>
  <c r="AC36" i="6"/>
  <c r="AD36" i="6"/>
  <c r="AE36" i="6"/>
  <c r="AD37" i="6"/>
  <c r="AE37" i="6"/>
  <c r="AC38" i="6"/>
  <c r="AD38" i="6"/>
  <c r="AE38" i="6"/>
  <c r="AC39" i="6"/>
  <c r="AC40" i="6"/>
  <c r="AD40" i="6"/>
  <c r="AE40" i="6"/>
  <c r="AD41" i="6"/>
  <c r="AE41" i="6"/>
  <c r="AC42" i="6"/>
  <c r="AD42" i="6"/>
  <c r="AE42" i="6"/>
  <c r="AC43" i="6"/>
  <c r="AC44" i="6"/>
  <c r="AD44" i="6"/>
  <c r="AE44" i="6"/>
  <c r="X7" i="6"/>
  <c r="W7" i="6"/>
  <c r="AF34" i="6" l="1"/>
  <c r="Y23" i="6"/>
  <c r="AF42" i="6"/>
  <c r="AF11" i="6"/>
  <c r="AE23" i="6"/>
  <c r="AB23" i="6"/>
  <c r="AF19" i="6"/>
  <c r="AF17" i="6"/>
  <c r="AF9" i="6"/>
  <c r="AF22" i="6"/>
  <c r="AF14" i="6"/>
  <c r="AB45" i="6"/>
  <c r="AF39" i="6"/>
  <c r="AF31" i="6"/>
  <c r="Y45" i="6"/>
  <c r="AF44" i="6"/>
  <c r="AF36" i="6"/>
  <c r="AF32" i="6"/>
  <c r="AA45" i="6"/>
  <c r="AE45" i="6"/>
  <c r="AF43" i="6"/>
  <c r="AF35" i="6"/>
  <c r="AF13" i="6"/>
  <c r="W45" i="6"/>
  <c r="AF29" i="6"/>
  <c r="AD45" i="6"/>
  <c r="X45" i="6"/>
  <c r="AF20" i="6"/>
  <c r="AF15" i="6"/>
  <c r="AF12" i="6"/>
  <c r="Z45" i="6"/>
  <c r="AF7" i="6"/>
  <c r="X23" i="6"/>
  <c r="AC45" i="6"/>
  <c r="AF18" i="6"/>
  <c r="AF10" i="6"/>
  <c r="AF40" i="6"/>
  <c r="AF21" i="6"/>
  <c r="AF38" i="6"/>
  <c r="AF30" i="6"/>
  <c r="AD23" i="6"/>
  <c r="AA23" i="6"/>
  <c r="AF16" i="6"/>
  <c r="AF41" i="6"/>
  <c r="AF37" i="6"/>
  <c r="AF33" i="6"/>
  <c r="Z23" i="6"/>
  <c r="AC23" i="6"/>
  <c r="AF8" i="6"/>
  <c r="W23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I42" i="6" s="1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I46" i="6" s="1"/>
  <c r="F46" i="6"/>
  <c r="G46" i="6"/>
  <c r="H46" i="6"/>
  <c r="C47" i="6"/>
  <c r="D47" i="6"/>
  <c r="E47" i="6"/>
  <c r="F47" i="6"/>
  <c r="G47" i="6"/>
  <c r="H47" i="6"/>
  <c r="H32" i="6"/>
  <c r="G32" i="6"/>
  <c r="F32" i="6"/>
  <c r="F48" i="6" s="1"/>
  <c r="E32" i="6"/>
  <c r="D32" i="6"/>
  <c r="C32" i="6"/>
  <c r="I32" i="6" l="1"/>
  <c r="G48" i="6"/>
  <c r="D48" i="6"/>
  <c r="H48" i="6"/>
  <c r="I44" i="6"/>
  <c r="I40" i="6"/>
  <c r="I36" i="6"/>
  <c r="I47" i="6"/>
  <c r="I45" i="6"/>
  <c r="I43" i="6"/>
  <c r="I41" i="6"/>
  <c r="I39" i="6"/>
  <c r="I38" i="6"/>
  <c r="I37" i="6"/>
  <c r="I35" i="6"/>
  <c r="E48" i="6"/>
  <c r="I33" i="6"/>
  <c r="I34" i="6"/>
  <c r="C48" i="6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E6" i="10"/>
  <c r="D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G6" i="10"/>
  <c r="F6" i="10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B2" i="4"/>
  <c r="A2" i="4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B2" i="7"/>
  <c r="A2" i="7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B25" i="6" l="1"/>
  <c r="D25" i="6"/>
  <c r="E25" i="6"/>
  <c r="F25" i="6"/>
  <c r="G25" i="6"/>
  <c r="H25" i="6"/>
  <c r="C25" i="6"/>
  <c r="B26" i="6"/>
  <c r="C3" i="4" l="1"/>
  <c r="C6" i="6" s="1"/>
  <c r="M13" i="6" s="1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C7" i="6" s="1"/>
  <c r="M9" i="6" s="1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C8" i="6" s="1"/>
  <c r="M7" i="6" s="1"/>
  <c r="D5" i="4"/>
  <c r="E5" i="4"/>
  <c r="F5" i="4"/>
  <c r="G5" i="4"/>
  <c r="H5" i="4"/>
  <c r="I5" i="4"/>
  <c r="J5" i="4"/>
  <c r="K5" i="4"/>
  <c r="L5" i="4"/>
  <c r="M5" i="4"/>
  <c r="N5" i="4"/>
  <c r="O5" i="4"/>
  <c r="P5" i="4"/>
  <c r="C6" i="4"/>
  <c r="C9" i="6" s="1"/>
  <c r="M6" i="6" s="1"/>
  <c r="D6" i="4"/>
  <c r="E6" i="4"/>
  <c r="F6" i="4"/>
  <c r="G6" i="4"/>
  <c r="H6" i="4"/>
  <c r="I6" i="4"/>
  <c r="J6" i="4"/>
  <c r="K6" i="4"/>
  <c r="L6" i="4"/>
  <c r="M6" i="4"/>
  <c r="N6" i="4"/>
  <c r="O6" i="4"/>
  <c r="P6" i="4"/>
  <c r="C7" i="4"/>
  <c r="C10" i="6" s="1"/>
  <c r="M10" i="6" s="1"/>
  <c r="D7" i="4"/>
  <c r="E7" i="4"/>
  <c r="F7" i="4"/>
  <c r="G7" i="4"/>
  <c r="H7" i="4"/>
  <c r="I7" i="4"/>
  <c r="J7" i="4"/>
  <c r="K7" i="4"/>
  <c r="L7" i="4"/>
  <c r="M7" i="4"/>
  <c r="N7" i="4"/>
  <c r="O7" i="4"/>
  <c r="P7" i="4"/>
  <c r="C8" i="4"/>
  <c r="C11" i="6" s="1"/>
  <c r="M5" i="6" s="1"/>
  <c r="D8" i="4"/>
  <c r="E8" i="4"/>
  <c r="F8" i="4"/>
  <c r="G8" i="4"/>
  <c r="H8" i="4"/>
  <c r="I8" i="4"/>
  <c r="J8" i="4"/>
  <c r="K8" i="4"/>
  <c r="L8" i="4"/>
  <c r="M8" i="4"/>
  <c r="N8" i="4"/>
  <c r="O8" i="4"/>
  <c r="P8" i="4"/>
  <c r="C9" i="4"/>
  <c r="C12" i="6" s="1"/>
  <c r="M16" i="6" s="1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C13" i="6" s="1"/>
  <c r="M8" i="6" s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C14" i="6" s="1"/>
  <c r="M11" i="6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2" i="4"/>
  <c r="C15" i="6" s="1"/>
  <c r="M19" i="6" s="1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3" i="4"/>
  <c r="C16" i="6" s="1"/>
  <c r="M15" i="6" s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4" i="4"/>
  <c r="C17" i="6" s="1"/>
  <c r="M18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C15" i="4"/>
  <c r="C18" i="6" s="1"/>
  <c r="M17" i="6" s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C16" i="4"/>
  <c r="C19" i="6" s="1"/>
  <c r="M20" i="6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C17" i="4"/>
  <c r="C20" i="6" s="1"/>
  <c r="M12" i="6" s="1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E5" i="6" s="1"/>
  <c r="O14" i="6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E6" i="6" s="1"/>
  <c r="O13" i="6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E7" i="6" s="1"/>
  <c r="O9" i="6" s="1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C37" i="4"/>
  <c r="E8" i="6" s="1"/>
  <c r="O7" i="6" s="1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C38" i="4"/>
  <c r="E9" i="6" s="1"/>
  <c r="O6" i="6" s="1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C39" i="4"/>
  <c r="E10" i="6" s="1"/>
  <c r="O10" i="6" s="1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C40" i="4"/>
  <c r="E11" i="6" s="1"/>
  <c r="O5" i="6" s="1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C41" i="4"/>
  <c r="E12" i="6" s="1"/>
  <c r="O16" i="6" s="1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E13" i="6" s="1"/>
  <c r="O8" i="6" s="1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C43" i="4"/>
  <c r="E14" i="6" s="1"/>
  <c r="O11" i="6" s="1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C44" i="4"/>
  <c r="E15" i="6" s="1"/>
  <c r="O19" i="6" s="1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C45" i="4"/>
  <c r="E16" i="6" s="1"/>
  <c r="O15" i="6" s="1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C46" i="4"/>
  <c r="E17" i="6" s="1"/>
  <c r="O18" i="6" s="1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C47" i="4"/>
  <c r="E18" i="6" s="1"/>
  <c r="O17" i="6" s="1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C48" i="4"/>
  <c r="E19" i="6" s="1"/>
  <c r="O20" i="6" s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C49" i="4"/>
  <c r="E20" i="6" s="1"/>
  <c r="O12" i="6" s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F5" i="6" s="1"/>
  <c r="P14" i="6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F6" i="6" s="1"/>
  <c r="P13" i="6" s="1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C52" i="4"/>
  <c r="F7" i="6" s="1"/>
  <c r="P9" i="6" s="1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C53" i="4"/>
  <c r="F8" i="6" s="1"/>
  <c r="P7" i="6" s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C54" i="4"/>
  <c r="F9" i="6" s="1"/>
  <c r="P6" i="6" s="1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C55" i="4"/>
  <c r="F10" i="6" s="1"/>
  <c r="P10" i="6" s="1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C56" i="4"/>
  <c r="F11" i="6" s="1"/>
  <c r="P5" i="6" s="1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C57" i="4"/>
  <c r="F12" i="6" s="1"/>
  <c r="P16" i="6" s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C58" i="4"/>
  <c r="F13" i="6" s="1"/>
  <c r="P8" i="6" s="1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9" i="4"/>
  <c r="F14" i="6" s="1"/>
  <c r="P11" i="6" s="1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C60" i="4"/>
  <c r="F15" i="6" s="1"/>
  <c r="P19" i="6" s="1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C61" i="4"/>
  <c r="F16" i="6" s="1"/>
  <c r="P15" i="6" s="1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C62" i="4"/>
  <c r="F17" i="6" s="1"/>
  <c r="P18" i="6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C63" i="4"/>
  <c r="F18" i="6" s="1"/>
  <c r="P17" i="6" s="1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C64" i="4"/>
  <c r="F19" i="6" s="1"/>
  <c r="P20" i="6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C65" i="4"/>
  <c r="F20" i="6" s="1"/>
  <c r="P12" i="6" s="1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G5" i="6" s="1"/>
  <c r="Q14" i="6" s="1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G6" i="6" s="1"/>
  <c r="Q13" i="6" s="1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C68" i="4"/>
  <c r="G7" i="6" s="1"/>
  <c r="Q9" i="6" s="1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C69" i="4"/>
  <c r="G8" i="6" s="1"/>
  <c r="Q7" i="6" s="1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C70" i="4"/>
  <c r="G9" i="6" s="1"/>
  <c r="Q6" i="6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C71" i="4"/>
  <c r="G10" i="6" s="1"/>
  <c r="Q10" i="6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C72" i="4"/>
  <c r="G11" i="6" s="1"/>
  <c r="Q5" i="6" s="1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C73" i="4"/>
  <c r="G12" i="6" s="1"/>
  <c r="Q16" i="6" s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G13" i="6" s="1"/>
  <c r="Q8" i="6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G14" i="6" s="1"/>
  <c r="Q11" i="6" s="1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C76" i="4"/>
  <c r="G15" i="6" s="1"/>
  <c r="Q19" i="6" s="1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C77" i="4"/>
  <c r="G16" i="6" s="1"/>
  <c r="Q15" i="6" s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C78" i="4"/>
  <c r="G17" i="6" s="1"/>
  <c r="Q18" i="6" s="1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C79" i="4"/>
  <c r="G18" i="6" s="1"/>
  <c r="Q17" i="6" s="1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C80" i="4"/>
  <c r="G19" i="6" s="1"/>
  <c r="Q20" i="6" s="1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C81" i="4"/>
  <c r="G20" i="6" s="1"/>
  <c r="Q12" i="6" s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C82" i="4"/>
  <c r="H5" i="6" s="1"/>
  <c r="R14" i="6" s="1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C83" i="4"/>
  <c r="H6" i="6" s="1"/>
  <c r="R13" i="6" s="1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C84" i="4"/>
  <c r="H7" i="6" s="1"/>
  <c r="R9" i="6" s="1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C85" i="4"/>
  <c r="H8" i="6" s="1"/>
  <c r="R7" i="6" s="1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C86" i="4"/>
  <c r="H9" i="6" s="1"/>
  <c r="R6" i="6" s="1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C87" i="4"/>
  <c r="H10" i="6" s="1"/>
  <c r="R10" i="6" s="1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C88" i="4"/>
  <c r="H11" i="6" s="1"/>
  <c r="R5" i="6" s="1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C89" i="4"/>
  <c r="H12" i="6" s="1"/>
  <c r="R16" i="6" s="1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H13" i="6" s="1"/>
  <c r="R8" i="6" s="1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H14" i="6" s="1"/>
  <c r="R11" i="6" s="1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C92" i="4"/>
  <c r="H15" i="6" s="1"/>
  <c r="R19" i="6" s="1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C93" i="4"/>
  <c r="H16" i="6" s="1"/>
  <c r="R15" i="6" s="1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C94" i="4"/>
  <c r="H17" i="6" s="1"/>
  <c r="R18" i="6" s="1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C95" i="4"/>
  <c r="H18" i="6" s="1"/>
  <c r="R17" i="6" s="1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C96" i="4"/>
  <c r="H19" i="6" s="1"/>
  <c r="R20" i="6" s="1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C97" i="4"/>
  <c r="H20" i="6" s="1"/>
  <c r="R12" i="6" s="1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C5" i="6" s="1"/>
  <c r="M14" i="6" s="1"/>
  <c r="R21" i="6" l="1"/>
  <c r="Q21" i="6"/>
  <c r="P21" i="6"/>
  <c r="O21" i="6"/>
  <c r="D19" i="6"/>
  <c r="N20" i="6" s="1"/>
  <c r="H20" i="10"/>
  <c r="D17" i="6"/>
  <c r="N18" i="6" s="1"/>
  <c r="H18" i="10"/>
  <c r="D15" i="6"/>
  <c r="N19" i="6" s="1"/>
  <c r="H16" i="10"/>
  <c r="D13" i="6"/>
  <c r="N8" i="6" s="1"/>
  <c r="H14" i="10"/>
  <c r="D11" i="6"/>
  <c r="N5" i="6" s="1"/>
  <c r="H12" i="10"/>
  <c r="D9" i="6"/>
  <c r="N6" i="6" s="1"/>
  <c r="T5" i="6" s="1"/>
  <c r="H10" i="10"/>
  <c r="D7" i="6"/>
  <c r="N9" i="6" s="1"/>
  <c r="H8" i="10"/>
  <c r="D5" i="6"/>
  <c r="N14" i="6" s="1"/>
  <c r="H6" i="10"/>
  <c r="M21" i="6"/>
  <c r="D20" i="6"/>
  <c r="N12" i="6" s="1"/>
  <c r="H21" i="10"/>
  <c r="D18" i="6"/>
  <c r="N17" i="6" s="1"/>
  <c r="H19" i="10"/>
  <c r="D16" i="6"/>
  <c r="N15" i="6" s="1"/>
  <c r="H17" i="10"/>
  <c r="D14" i="6"/>
  <c r="N11" i="6" s="1"/>
  <c r="H15" i="10"/>
  <c r="D12" i="6"/>
  <c r="N16" i="6" s="1"/>
  <c r="H13" i="10"/>
  <c r="D10" i="6"/>
  <c r="N10" i="6" s="1"/>
  <c r="H11" i="10"/>
  <c r="D8" i="6"/>
  <c r="N7" i="6" s="1"/>
  <c r="H9" i="10"/>
  <c r="D6" i="6"/>
  <c r="N13" i="6" s="1"/>
  <c r="H7" i="10"/>
  <c r="C21" i="6"/>
  <c r="C26" i="6" s="1"/>
  <c r="F21" i="6"/>
  <c r="F26" i="6" s="1"/>
  <c r="E21" i="6"/>
  <c r="E26" i="6" s="1"/>
  <c r="I19" i="6"/>
  <c r="S20" i="6" s="1"/>
  <c r="I15" i="6"/>
  <c r="S19" i="6" s="1"/>
  <c r="I11" i="6"/>
  <c r="S5" i="6" s="1"/>
  <c r="H21" i="6"/>
  <c r="H26" i="6" s="1"/>
  <c r="G21" i="6"/>
  <c r="G26" i="6" s="1"/>
  <c r="I18" i="6"/>
  <c r="S17" i="6" s="1"/>
  <c r="I14" i="6"/>
  <c r="S11" i="6" s="1"/>
  <c r="I10" i="6"/>
  <c r="S10" i="6" s="1"/>
  <c r="I6" i="6"/>
  <c r="S13" i="6" s="1"/>
  <c r="I7" i="6" l="1"/>
  <c r="S9" i="6" s="1"/>
  <c r="I8" i="6"/>
  <c r="S7" i="6" s="1"/>
  <c r="I16" i="6"/>
  <c r="S15" i="6" s="1"/>
  <c r="I12" i="6"/>
  <c r="S16" i="6" s="1"/>
  <c r="I20" i="6"/>
  <c r="S12" i="6" s="1"/>
  <c r="I9" i="6"/>
  <c r="S6" i="6" s="1"/>
  <c r="I17" i="6"/>
  <c r="S18" i="6" s="1"/>
  <c r="I5" i="6"/>
  <c r="S14" i="6" s="1"/>
  <c r="T14" i="6" s="1"/>
  <c r="I13" i="6"/>
  <c r="S8" i="6" s="1"/>
  <c r="T8" i="6" s="1"/>
  <c r="D21" i="6"/>
  <c r="D26" i="6" s="1"/>
  <c r="N21" i="6"/>
</calcChain>
</file>

<file path=xl/sharedStrings.xml><?xml version="1.0" encoding="utf-8"?>
<sst xmlns="http://schemas.openxmlformats.org/spreadsheetml/2006/main" count="1187" uniqueCount="93">
  <si>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</si>
  <si>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</si>
  <si>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</si>
  <si>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</si>
  <si>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</si>
  <si>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</si>
  <si>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</si>
  <si>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</si>
  <si>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</si>
  <si>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</si>
  <si>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</si>
  <si>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</si>
  <si>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</si>
  <si>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</si>
  <si>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</si>
  <si>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</si>
  <si>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SmallOffice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</si>
  <si>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</si>
  <si>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</si>
  <si>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</si>
  <si>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</si>
  <si>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</si>
  <si>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</si>
  <si>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</si>
  <si>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</si>
  <si>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</si>
  <si>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</si>
  <si>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SecondarySchool</t>
  </si>
  <si>
    <t>PrimarySchool</t>
  </si>
  <si>
    <t>Hospital</t>
  </si>
  <si>
    <t>Outpatient</t>
  </si>
  <si>
    <t>HighriseApartment</t>
  </si>
  <si>
    <t>Archetype</t>
  </si>
  <si>
    <t>Climate Zone</t>
  </si>
  <si>
    <t>7A</t>
  </si>
  <si>
    <t>7B</t>
  </si>
  <si>
    <t>Archetype average</t>
  </si>
  <si>
    <t>Climate zone average</t>
  </si>
  <si>
    <t>Energy</t>
  </si>
  <si>
    <t>Small Office</t>
  </si>
  <si>
    <t>Medium Office</t>
  </si>
  <si>
    <t>Large Office</t>
  </si>
  <si>
    <t>Small Hotel</t>
  </si>
  <si>
    <t>Large Hotel</t>
  </si>
  <si>
    <t>Retail Standalone</t>
  </si>
  <si>
    <t>Retail Strip mall</t>
  </si>
  <si>
    <t>Quick Service Restaurant</t>
  </si>
  <si>
    <t>Full Service Restaurant</t>
  </si>
  <si>
    <t>Midrise Apartment</t>
  </si>
  <si>
    <t>Highrise Apartment</t>
  </si>
  <si>
    <t>Secondary School</t>
  </si>
  <si>
    <t>Primary School</t>
  </si>
  <si>
    <t>energy summary</t>
  </si>
  <si>
    <t>x</t>
  </si>
  <si>
    <t>Group 1 (Average 5.3%)</t>
  </si>
  <si>
    <t>Group 2 (Average 3.2%)</t>
  </si>
  <si>
    <t>Group 3 (Average 0.2%)</t>
  </si>
  <si>
    <t>light/total</t>
  </si>
  <si>
    <t>change in lighting %</t>
  </si>
  <si>
    <t>%savings</t>
  </si>
  <si>
    <t xml:space="preserve"> Location</t>
  </si>
  <si>
    <t xml:space="preserve"> total (GJ)</t>
  </si>
  <si>
    <t xml:space="preserve"> heating (GJ)</t>
  </si>
  <si>
    <t xml:space="preserve"> Cooling (GJ)</t>
  </si>
  <si>
    <t xml:space="preserve"> Interior lighting (GJ)</t>
  </si>
  <si>
    <t xml:space="preserve"> Exterior lighting (GJ)</t>
  </si>
  <si>
    <t xml:space="preserve"> Interior equipment (GJ)</t>
  </si>
  <si>
    <t xml:space="preserve"> Exterior equipment (GJ)</t>
  </si>
  <si>
    <t xml:space="preserve"> Fan (GJ)</t>
  </si>
  <si>
    <t xml:space="preserve"> Pump (GJ)</t>
  </si>
  <si>
    <t xml:space="preserve"> Heat rejection (GJ)</t>
  </si>
  <si>
    <t xml:space="preserve"> Humidification (GJ)</t>
  </si>
  <si>
    <t xml:space="preserve"> Heat Recovery (GJ)</t>
  </si>
  <si>
    <t xml:space="preserve"> Water system (GJ)</t>
  </si>
  <si>
    <t xml:space="preserve"> Refrigeration (GJ)</t>
  </si>
  <si>
    <t xml:space="preserve"> Generators (GJ)</t>
  </si>
  <si>
    <t>Victoria</t>
  </si>
  <si>
    <t>Windsor</t>
  </si>
  <si>
    <t>Montreal</t>
  </si>
  <si>
    <t>Edmonton</t>
  </si>
  <si>
    <t>McMurray</t>
  </si>
  <si>
    <t>Yellowknife</t>
  </si>
  <si>
    <t>baseline total energy usage</t>
  </si>
  <si>
    <t>Electricity</t>
  </si>
  <si>
    <t>NaturalGas</t>
  </si>
  <si>
    <t>FuelOil#2</t>
  </si>
  <si>
    <t xml:space="preserve">        DistrictCooling</t>
  </si>
  <si>
    <t>District Heating</t>
  </si>
  <si>
    <t>Water</t>
  </si>
  <si>
    <t>fuel diff</t>
  </si>
  <si>
    <t>Electricity (GJ)</t>
  </si>
  <si>
    <t>Natural Gas (GJ)</t>
  </si>
  <si>
    <t>No. 2 Oil (GJ)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</si>
</sst>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wrapText="1"/>
    </xf>
    <xf numFmtId="164" fontId="0" fillId="0" borderId="10" xfId="1" applyNumberFormat="1" applyFont="1" applyBorder="1" applyAlignment="1">
      <alignment horizontal="center" wrapText="1"/>
    </xf>
    <xf numFmtId="164" fontId="16" fillId="0" borderId="0" xfId="1" applyNumberFormat="1" applyFont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279399031454"/>
          <c:y val="3.2642464975826395E-2"/>
          <c:w val="0.86330061101528643"/>
          <c:h val="0.65452044299500656"/>
        </c:manualLayout>
      </c:layout>
      <c:barChart>
        <c:barDir val="col"/>
        <c:grouping val="clustered"/>
        <c:varyColors val="0"/>
        <c:ser>
          <c:idx val="0"/>
          <c:order val="0"/>
          <c:tx>
            <c:v>Lighting as a percentage of total baseline consumption</c:v>
          </c:tx>
          <c:invertIfNegative val="0"/>
          <c:cat>
            <c:strRef>
              <c:f>Plot!$D$6:$D$21</c:f>
              <c:strCache>
                <c:ptCount val="16"/>
                <c:pt idx="0">
                  <c:v>SecondarySchool</c:v>
                </c:pt>
                <c:pt idx="1">
                  <c:v>PrimarySchool</c:v>
                </c:pt>
                <c:pt idx="2">
                  <c:v>SmallOffice</c:v>
                </c:pt>
                <c:pt idx="3">
                  <c:v>MediumOffice</c:v>
                </c:pt>
                <c:pt idx="4">
                  <c:v>LargeOffice</c:v>
                </c:pt>
                <c:pt idx="5">
                  <c:v>SmallHotel</c:v>
                </c:pt>
                <c:pt idx="6">
                  <c:v>LargeHotel</c:v>
                </c:pt>
                <c:pt idx="7">
                  <c:v>Warehouse</c:v>
                </c:pt>
                <c:pt idx="8">
                  <c:v>RetailStandalone</c:v>
                </c:pt>
                <c:pt idx="9">
                  <c:v>RetailStripmall</c:v>
                </c:pt>
                <c:pt idx="10">
                  <c:v>QuickServiceRestaurant</c:v>
                </c:pt>
                <c:pt idx="11">
                  <c:v>FullServiceRestaurant</c:v>
                </c:pt>
                <c:pt idx="12">
                  <c:v>MidriseApartment</c:v>
                </c:pt>
                <c:pt idx="13">
                  <c:v>HighriseApartment</c:v>
                </c:pt>
                <c:pt idx="14">
                  <c:v>Hospital</c:v>
                </c:pt>
                <c:pt idx="15">
                  <c:v>Outpatient</c:v>
                </c:pt>
              </c:strCache>
            </c:strRef>
          </c:cat>
          <c:val>
            <c:numRef>
              <c:f>Plot!$F$6:$F$21</c:f>
              <c:numCache>
                <c:formatCode>0.0%</c:formatCode>
                <c:ptCount val="16"/>
                <c:pt idx="0">
                  <c:v>0.19722472920023404</c:v>
                </c:pt>
                <c:pt idx="1">
                  <c:v>0.18093321594767953</c:v>
                </c:pt>
                <c:pt idx="2">
                  <c:v>0.20365649645503067</c:v>
                </c:pt>
                <c:pt idx="3">
                  <c:v>0.17225237103046143</c:v>
                </c:pt>
                <c:pt idx="4">
                  <c:v>0.2123412657464433</c:v>
                </c:pt>
                <c:pt idx="5">
                  <c:v>0.11720346294138123</c:v>
                </c:pt>
                <c:pt idx="6">
                  <c:v>0.16147125063378706</c:v>
                </c:pt>
                <c:pt idx="7">
                  <c:v>0.14129788085631148</c:v>
                </c:pt>
                <c:pt idx="8">
                  <c:v>0.29617967467542156</c:v>
                </c:pt>
                <c:pt idx="9">
                  <c:v>0.28780026892466481</c:v>
                </c:pt>
                <c:pt idx="10">
                  <c:v>0.21120237679133172</c:v>
                </c:pt>
                <c:pt idx="11">
                  <c:v>0.1608056206088993</c:v>
                </c:pt>
                <c:pt idx="12">
                  <c:v>6.2209660401140114E-2</c:v>
                </c:pt>
                <c:pt idx="13">
                  <c:v>5.7794003218227551E-2</c:v>
                </c:pt>
                <c:pt idx="14">
                  <c:v>0.27581494437711107</c:v>
                </c:pt>
                <c:pt idx="15">
                  <c:v>0.25113518326161149</c:v>
                </c:pt>
              </c:numCache>
            </c:numRef>
          </c:val>
        </c:ser>
        <c:ser>
          <c:idx val="1"/>
          <c:order val="1"/>
          <c:tx>
            <c:v>Percentage change in lighting consumption</c:v>
          </c:tx>
          <c:invertIfNegative val="0"/>
          <c:cat>
            <c:strRef>
              <c:f>Plot!$D$6:$D$21</c:f>
              <c:strCache>
                <c:ptCount val="16"/>
                <c:pt idx="0">
                  <c:v>SecondarySchool</c:v>
                </c:pt>
                <c:pt idx="1">
                  <c:v>PrimarySchool</c:v>
                </c:pt>
                <c:pt idx="2">
                  <c:v>SmallOffice</c:v>
                </c:pt>
                <c:pt idx="3">
                  <c:v>MediumOffice</c:v>
                </c:pt>
                <c:pt idx="4">
                  <c:v>LargeOffice</c:v>
                </c:pt>
                <c:pt idx="5">
                  <c:v>SmallHotel</c:v>
                </c:pt>
                <c:pt idx="6">
                  <c:v>LargeHotel</c:v>
                </c:pt>
                <c:pt idx="7">
                  <c:v>Warehouse</c:v>
                </c:pt>
                <c:pt idx="8">
                  <c:v>RetailStandalone</c:v>
                </c:pt>
                <c:pt idx="9">
                  <c:v>RetailStripmall</c:v>
                </c:pt>
                <c:pt idx="10">
                  <c:v>QuickServiceRestaurant</c:v>
                </c:pt>
                <c:pt idx="11">
                  <c:v>FullServiceRestaurant</c:v>
                </c:pt>
                <c:pt idx="12">
                  <c:v>MidriseApartment</c:v>
                </c:pt>
                <c:pt idx="13">
                  <c:v>HighriseApartment</c:v>
                </c:pt>
                <c:pt idx="14">
                  <c:v>Hospital</c:v>
                </c:pt>
                <c:pt idx="15">
                  <c:v>Outpatient</c:v>
                </c:pt>
              </c:strCache>
            </c:strRef>
          </c:cat>
          <c:val>
            <c:numRef>
              <c:f>Plot!$G$6:$G$21</c:f>
              <c:numCache>
                <c:formatCode>0.0%</c:formatCode>
                <c:ptCount val="16"/>
                <c:pt idx="0">
                  <c:v>0.14459505617136359</c:v>
                </c:pt>
                <c:pt idx="1">
                  <c:v>0.18102321701654375</c:v>
                </c:pt>
                <c:pt idx="2">
                  <c:v>0.199882652063368</c:v>
                </c:pt>
                <c:pt idx="3">
                  <c:v>0.24137773930475201</c:v>
                </c:pt>
                <c:pt idx="4">
                  <c:v>0.23316320492709328</c:v>
                </c:pt>
                <c:pt idx="5">
                  <c:v>0.41362389023405977</c:v>
                </c:pt>
                <c:pt idx="6">
                  <c:v>0.43351508365383062</c:v>
                </c:pt>
                <c:pt idx="7">
                  <c:v>4.405910274077484E-2</c:v>
                </c:pt>
                <c:pt idx="8">
                  <c:v>0.16682622058749424</c:v>
                </c:pt>
                <c:pt idx="9">
                  <c:v>0.13740939970199767</c:v>
                </c:pt>
                <c:pt idx="10">
                  <c:v>1.8824989656599164E-2</c:v>
                </c:pt>
                <c:pt idx="11">
                  <c:v>8.3187696609577075E-2</c:v>
                </c:pt>
                <c:pt idx="12">
                  <c:v>5.6331542594013947E-2</c:v>
                </c:pt>
                <c:pt idx="13">
                  <c:v>5.623999215711898E-2</c:v>
                </c:pt>
                <c:pt idx="14">
                  <c:v>-9.0717273002116322E-2</c:v>
                </c:pt>
                <c:pt idx="15">
                  <c:v>0.1226135140103469</c:v>
                </c:pt>
              </c:numCache>
            </c:numRef>
          </c:val>
        </c:ser>
        <c:ser>
          <c:idx val="2"/>
          <c:order val="2"/>
          <c:tx>
            <c:v>Energy savings (%)</c:v>
          </c:tx>
          <c:invertIfNegative val="0"/>
          <c:cat>
            <c:strRef>
              <c:f>Plot!$D$6:$D$21</c:f>
              <c:strCache>
                <c:ptCount val="16"/>
                <c:pt idx="0">
                  <c:v>SecondarySchool</c:v>
                </c:pt>
                <c:pt idx="1">
                  <c:v>PrimarySchool</c:v>
                </c:pt>
                <c:pt idx="2">
                  <c:v>SmallOffice</c:v>
                </c:pt>
                <c:pt idx="3">
                  <c:v>MediumOffice</c:v>
                </c:pt>
                <c:pt idx="4">
                  <c:v>LargeOffice</c:v>
                </c:pt>
                <c:pt idx="5">
                  <c:v>SmallHotel</c:v>
                </c:pt>
                <c:pt idx="6">
                  <c:v>LargeHotel</c:v>
                </c:pt>
                <c:pt idx="7">
                  <c:v>Warehouse</c:v>
                </c:pt>
                <c:pt idx="8">
                  <c:v>RetailStandalone</c:v>
                </c:pt>
                <c:pt idx="9">
                  <c:v>RetailStripmall</c:v>
                </c:pt>
                <c:pt idx="10">
                  <c:v>QuickServiceRestaurant</c:v>
                </c:pt>
                <c:pt idx="11">
                  <c:v>FullServiceRestaurant</c:v>
                </c:pt>
                <c:pt idx="12">
                  <c:v>MidriseApartment</c:v>
                </c:pt>
                <c:pt idx="13">
                  <c:v>HighriseApartment</c:v>
                </c:pt>
                <c:pt idx="14">
                  <c:v>Hospital</c:v>
                </c:pt>
                <c:pt idx="15">
                  <c:v>Outpatient</c:v>
                </c:pt>
              </c:strCache>
            </c:strRef>
          </c:cat>
          <c:val>
            <c:numRef>
              <c:f>Plot!$H$6:$H$21</c:f>
              <c:numCache>
                <c:formatCode>0.0%</c:formatCode>
                <c:ptCount val="16"/>
                <c:pt idx="0">
                  <c:v>2.3380415303209046E-2</c:v>
                </c:pt>
                <c:pt idx="1">
                  <c:v>2.9925795497421658E-2</c:v>
                </c:pt>
                <c:pt idx="2">
                  <c:v>4.4252369951406093E-2</c:v>
                </c:pt>
                <c:pt idx="3">
                  <c:v>4.7189097772388833E-2</c:v>
                </c:pt>
                <c:pt idx="4">
                  <c:v>5.9587466042324941E-2</c:v>
                </c:pt>
                <c:pt idx="5">
                  <c:v>4.3559201465090715E-2</c:v>
                </c:pt>
                <c:pt idx="6">
                  <c:v>7.1784652592991452E-2</c:v>
                </c:pt>
                <c:pt idx="7">
                  <c:v>5.5277306015597723E-3</c:v>
                </c:pt>
                <c:pt idx="8">
                  <c:v>4.7545142516042402E-2</c:v>
                </c:pt>
                <c:pt idx="9">
                  <c:v>3.5905076861576381E-2</c:v>
                </c:pt>
                <c:pt idx="10">
                  <c:v>2.7962250961201781E-3</c:v>
                </c:pt>
                <c:pt idx="11">
                  <c:v>7.8501170960188372E-3</c:v>
                </c:pt>
                <c:pt idx="12">
                  <c:v>3.2035826653235024E-3</c:v>
                </c:pt>
                <c:pt idx="13">
                  <c:v>3.7961487032658896E-3</c:v>
                </c:pt>
                <c:pt idx="14">
                  <c:v>-2.8495619599779264E-2</c:v>
                </c:pt>
                <c:pt idx="15">
                  <c:v>3.3018416843910277E-2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4064"/>
        <c:axId val="103225984"/>
      </c:barChart>
      <c:catAx>
        <c:axId val="1032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Archetype</a:t>
                </a:r>
              </a:p>
            </c:rich>
          </c:tx>
          <c:layout>
            <c:manualLayout>
              <c:xMode val="edge"/>
              <c:yMode val="edge"/>
              <c:x val="0.43965492436943654"/>
              <c:y val="0.71244563286360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225984"/>
        <c:crosses val="autoZero"/>
        <c:auto val="1"/>
        <c:lblAlgn val="ctr"/>
        <c:lblOffset val="100"/>
        <c:noMultiLvlLbl val="0"/>
      </c:catAx>
      <c:valAx>
        <c:axId val="1032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Percentage change</a:t>
                </a:r>
              </a:p>
            </c:rich>
          </c:tx>
          <c:layout>
            <c:manualLayout>
              <c:xMode val="edge"/>
              <c:yMode val="edge"/>
              <c:x val="0"/>
              <c:y val="0.2834532371247834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03224064"/>
        <c:crosses val="autoZero"/>
        <c:crossBetween val="between"/>
        <c:minorUnit val="2.0000000000000004E-2"/>
      </c:valAx>
    </c:plotArea>
    <c:legend>
      <c:legendPos val="r"/>
      <c:layout>
        <c:manualLayout>
          <c:xMode val="edge"/>
          <c:yMode val="edge"/>
          <c:x val="0.33356707420201193"/>
          <c:y val="0.74872707142358619"/>
          <c:w val="0.33659428980789224"/>
          <c:h val="0.2040980369141356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147637</xdr:rowOff>
    </xdr:from>
    <xdr:to>
      <xdr:col>17</xdr:col>
      <xdr:colOff>295274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workbookViewId="0">
      <pane ySplit="1" topLeftCell="A50" activePane="bottomLeft" state="frozen"/>
      <selection pane="bottomLeft" sqref="A1:Q1048576"/>
    </sheetView>
  </sheetViews>
  <sheetFormatPr defaultRowHeight="15" x14ac:dyDescent="0.25"/>
  <cols>
    <col min="1" max="17" width="9.140625" style="26"/>
  </cols>
  <sheetData>
    <row r="1" spans="1:41" x14ac:dyDescent="0.25">
      <c r="A1" s="26" t="s">
        <v>32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65</v>
      </c>
      <c r="H1" s="26" t="s">
        <v>66</v>
      </c>
      <c r="I1" s="26" t="s">
        <v>67</v>
      </c>
      <c r="J1" s="26" t="s">
        <v>68</v>
      </c>
      <c r="K1" s="26" t="s">
        <v>69</v>
      </c>
      <c r="L1" s="26" t="s">
        <v>70</v>
      </c>
      <c r="M1" s="26" t="s">
        <v>71</v>
      </c>
      <c r="N1" s="26" t="s">
        <v>72</v>
      </c>
      <c r="O1" s="26" t="s">
        <v>73</v>
      </c>
      <c r="P1" s="26" t="s">
        <v>74</v>
      </c>
      <c r="Q1" s="26" t="s">
        <v>75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x14ac:dyDescent="0.25">
      <c r="A2" s="26" t="s">
        <v>27</v>
      </c>
      <c r="B2" s="26" t="s">
        <v>76</v>
      </c>
      <c r="C2" s="26">
        <v>9703.43</v>
      </c>
      <c r="D2" s="26">
        <v>2577.21</v>
      </c>
      <c r="E2" s="26">
        <v>335.25</v>
      </c>
      <c r="F2" s="26">
        <v>2137.21</v>
      </c>
      <c r="G2" s="26">
        <v>0</v>
      </c>
      <c r="H2" s="26">
        <v>693.97</v>
      </c>
      <c r="I2" s="26">
        <v>0</v>
      </c>
      <c r="J2" s="26">
        <v>1596.75</v>
      </c>
      <c r="K2" s="26">
        <v>37.700000000000003</v>
      </c>
      <c r="L2" s="26">
        <v>0</v>
      </c>
      <c r="M2" s="26">
        <v>0</v>
      </c>
      <c r="N2" s="26">
        <v>149.35</v>
      </c>
      <c r="O2" s="26">
        <v>2175.9899999999998</v>
      </c>
      <c r="P2" s="26">
        <v>0</v>
      </c>
      <c r="Q2" s="26">
        <v>0</v>
      </c>
      <c r="R2" s="2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26" t="s">
        <v>28</v>
      </c>
      <c r="B3" s="26" t="s">
        <v>76</v>
      </c>
      <c r="C3" s="26">
        <v>3750.36</v>
      </c>
      <c r="D3" s="26">
        <v>1291.97</v>
      </c>
      <c r="E3" s="26">
        <v>174.78</v>
      </c>
      <c r="F3" s="26">
        <v>719.3</v>
      </c>
      <c r="G3" s="26">
        <v>0</v>
      </c>
      <c r="H3" s="26">
        <v>293.05</v>
      </c>
      <c r="I3" s="26">
        <v>0</v>
      </c>
      <c r="J3" s="26">
        <v>644.24</v>
      </c>
      <c r="K3" s="26">
        <v>14.49</v>
      </c>
      <c r="L3" s="26">
        <v>0</v>
      </c>
      <c r="M3" s="26">
        <v>0</v>
      </c>
      <c r="N3" s="26">
        <v>32.1</v>
      </c>
      <c r="O3" s="26">
        <v>580.41</v>
      </c>
      <c r="P3" s="26">
        <v>0</v>
      </c>
      <c r="Q3" s="26">
        <v>0</v>
      </c>
      <c r="R3" s="25"/>
      <c r="S3" s="2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26" t="s">
        <v>16</v>
      </c>
      <c r="B4" s="26" t="s">
        <v>76</v>
      </c>
      <c r="C4" s="26">
        <v>231.54</v>
      </c>
      <c r="D4" s="26">
        <v>24.18</v>
      </c>
      <c r="E4" s="26">
        <v>20.13</v>
      </c>
      <c r="F4" s="26">
        <v>51.13</v>
      </c>
      <c r="G4" s="26">
        <v>0</v>
      </c>
      <c r="H4" s="26">
        <v>51.11</v>
      </c>
      <c r="I4" s="26">
        <v>0</v>
      </c>
      <c r="J4" s="26">
        <v>58.06</v>
      </c>
      <c r="K4" s="26">
        <v>0.32</v>
      </c>
      <c r="L4" s="26">
        <v>0</v>
      </c>
      <c r="M4" s="26">
        <v>0</v>
      </c>
      <c r="N4" s="26">
        <v>0</v>
      </c>
      <c r="O4" s="26">
        <v>26.59</v>
      </c>
      <c r="P4" s="26">
        <v>0</v>
      </c>
      <c r="Q4" s="26">
        <v>0</v>
      </c>
      <c r="R4" s="25"/>
      <c r="S4" s="2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26" t="s">
        <v>17</v>
      </c>
      <c r="B5" s="26" t="s">
        <v>76</v>
      </c>
      <c r="C5" s="26">
        <v>2401.86</v>
      </c>
      <c r="D5" s="26">
        <v>735.24</v>
      </c>
      <c r="E5" s="26">
        <v>99.19</v>
      </c>
      <c r="F5" s="26">
        <v>438.98</v>
      </c>
      <c r="G5" s="26">
        <v>0</v>
      </c>
      <c r="H5" s="26">
        <v>498.17</v>
      </c>
      <c r="I5" s="26">
        <v>0</v>
      </c>
      <c r="J5" s="26">
        <v>288.23</v>
      </c>
      <c r="K5" s="26">
        <v>71.86</v>
      </c>
      <c r="L5" s="26">
        <v>4.76</v>
      </c>
      <c r="M5" s="26">
        <v>0</v>
      </c>
      <c r="N5" s="26">
        <v>0</v>
      </c>
      <c r="O5" s="26">
        <v>265.42</v>
      </c>
      <c r="P5" s="26">
        <v>0</v>
      </c>
      <c r="Q5" s="26">
        <v>0</v>
      </c>
      <c r="R5" s="25"/>
      <c r="S5" s="26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26" t="s">
        <v>18</v>
      </c>
      <c r="B6" s="26" t="s">
        <v>76</v>
      </c>
      <c r="C6" s="26">
        <v>17171.8</v>
      </c>
      <c r="D6" s="26">
        <v>2211.1799999999998</v>
      </c>
      <c r="E6" s="26">
        <v>683.95</v>
      </c>
      <c r="F6" s="26">
        <v>3971.51</v>
      </c>
      <c r="G6" s="26">
        <v>0</v>
      </c>
      <c r="H6" s="26">
        <v>4390.7299999999996</v>
      </c>
      <c r="I6" s="26">
        <v>0</v>
      </c>
      <c r="J6" s="26">
        <v>3052.82</v>
      </c>
      <c r="K6" s="26">
        <v>580.09</v>
      </c>
      <c r="L6" s="26">
        <v>44.85</v>
      </c>
      <c r="M6" s="26">
        <v>0</v>
      </c>
      <c r="N6" s="26">
        <v>39.28</v>
      </c>
      <c r="O6" s="26">
        <v>2197.4</v>
      </c>
      <c r="P6" s="26">
        <v>0</v>
      </c>
      <c r="Q6" s="26">
        <v>0</v>
      </c>
      <c r="R6" s="25"/>
      <c r="S6" s="2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26" t="s">
        <v>19</v>
      </c>
      <c r="B7" s="26" t="s">
        <v>76</v>
      </c>
      <c r="C7" s="26">
        <v>2419.73</v>
      </c>
      <c r="D7" s="26">
        <v>654.47</v>
      </c>
      <c r="E7" s="26">
        <v>129.53</v>
      </c>
      <c r="F7" s="26">
        <v>309.75</v>
      </c>
      <c r="G7" s="26">
        <v>0</v>
      </c>
      <c r="H7" s="26">
        <v>78.959999999999994</v>
      </c>
      <c r="I7" s="26">
        <v>0</v>
      </c>
      <c r="J7" s="26">
        <v>324.82</v>
      </c>
      <c r="K7" s="26">
        <v>30.8</v>
      </c>
      <c r="L7" s="26">
        <v>0.35</v>
      </c>
      <c r="M7" s="26">
        <v>0</v>
      </c>
      <c r="N7" s="26">
        <v>4.5199999999999996</v>
      </c>
      <c r="O7" s="26">
        <v>886.53</v>
      </c>
      <c r="P7" s="26">
        <v>0</v>
      </c>
      <c r="Q7" s="26">
        <v>0</v>
      </c>
      <c r="R7" s="25"/>
      <c r="S7" s="2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5">
      <c r="A8" s="26" t="s">
        <v>20</v>
      </c>
      <c r="B8" s="26" t="s">
        <v>76</v>
      </c>
      <c r="C8" s="26">
        <v>7126.99</v>
      </c>
      <c r="D8" s="26">
        <v>2530.63</v>
      </c>
      <c r="E8" s="26">
        <v>347.18</v>
      </c>
      <c r="F8" s="26">
        <v>1232.46</v>
      </c>
      <c r="G8" s="26">
        <v>0</v>
      </c>
      <c r="H8" s="26">
        <v>274.54000000000002</v>
      </c>
      <c r="I8" s="26">
        <v>0</v>
      </c>
      <c r="J8" s="26">
        <v>834</v>
      </c>
      <c r="K8" s="26">
        <v>62.26</v>
      </c>
      <c r="L8" s="26">
        <v>3.02</v>
      </c>
      <c r="M8" s="26">
        <v>0</v>
      </c>
      <c r="N8" s="26">
        <v>37.979999999999997</v>
      </c>
      <c r="O8" s="26">
        <v>1804.91</v>
      </c>
      <c r="P8" s="26">
        <v>0</v>
      </c>
      <c r="Q8" s="26">
        <v>0</v>
      </c>
      <c r="R8" s="25"/>
      <c r="S8" s="2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26" t="s">
        <v>21</v>
      </c>
      <c r="B9" s="26" t="s">
        <v>76</v>
      </c>
      <c r="C9" s="26">
        <v>1519.77</v>
      </c>
      <c r="D9" s="26">
        <v>658.72</v>
      </c>
      <c r="E9" s="26">
        <v>90.76</v>
      </c>
      <c r="F9" s="26">
        <v>261.24</v>
      </c>
      <c r="G9" s="26">
        <v>0</v>
      </c>
      <c r="H9" s="26">
        <v>84.99</v>
      </c>
      <c r="I9" s="26">
        <v>0</v>
      </c>
      <c r="J9" s="26">
        <v>354.85</v>
      </c>
      <c r="K9" s="26">
        <v>11.57</v>
      </c>
      <c r="L9" s="26">
        <v>0</v>
      </c>
      <c r="M9" s="26">
        <v>0</v>
      </c>
      <c r="N9" s="26">
        <v>0</v>
      </c>
      <c r="O9" s="26">
        <v>57.64</v>
      </c>
      <c r="P9" s="26">
        <v>0</v>
      </c>
      <c r="Q9" s="26">
        <v>0</v>
      </c>
      <c r="R9" s="25"/>
      <c r="S9" s="2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26" t="s">
        <v>22</v>
      </c>
      <c r="B10" s="26" t="s">
        <v>76</v>
      </c>
      <c r="C10" s="26">
        <v>1243.17</v>
      </c>
      <c r="D10" s="26">
        <v>405.56</v>
      </c>
      <c r="E10" s="26">
        <v>73.37</v>
      </c>
      <c r="F10" s="26">
        <v>396.94</v>
      </c>
      <c r="G10" s="26">
        <v>0</v>
      </c>
      <c r="H10" s="26">
        <v>74.03</v>
      </c>
      <c r="I10" s="26">
        <v>0</v>
      </c>
      <c r="J10" s="26">
        <v>259.76</v>
      </c>
      <c r="K10" s="26">
        <v>4.99</v>
      </c>
      <c r="L10" s="26">
        <v>0</v>
      </c>
      <c r="M10" s="26">
        <v>0</v>
      </c>
      <c r="N10" s="26">
        <v>0</v>
      </c>
      <c r="O10" s="26">
        <v>28.52</v>
      </c>
      <c r="P10" s="26">
        <v>0</v>
      </c>
      <c r="Q10" s="26">
        <v>0</v>
      </c>
      <c r="R10" s="25"/>
      <c r="S10" s="2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26" t="s">
        <v>23</v>
      </c>
      <c r="B11" s="26" t="s">
        <v>76</v>
      </c>
      <c r="C11" s="26">
        <v>1269.4100000000001</v>
      </c>
      <c r="D11" s="26">
        <v>383.85</v>
      </c>
      <c r="E11" s="26">
        <v>87.81</v>
      </c>
      <c r="F11" s="26">
        <v>395.97</v>
      </c>
      <c r="G11" s="26">
        <v>0</v>
      </c>
      <c r="H11" s="26">
        <v>75.59</v>
      </c>
      <c r="I11" s="26">
        <v>0</v>
      </c>
      <c r="J11" s="26">
        <v>291.19</v>
      </c>
      <c r="K11" s="26">
        <v>3.62</v>
      </c>
      <c r="L11" s="26">
        <v>0</v>
      </c>
      <c r="M11" s="26">
        <v>0</v>
      </c>
      <c r="N11" s="26">
        <v>0</v>
      </c>
      <c r="O11" s="26">
        <v>31.38</v>
      </c>
      <c r="P11" s="26">
        <v>0</v>
      </c>
      <c r="Q11" s="26">
        <v>0</v>
      </c>
      <c r="R11" s="25"/>
      <c r="S11" s="2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s="17" customFormat="1" x14ac:dyDescent="0.25">
      <c r="A12" s="26" t="s">
        <v>24</v>
      </c>
      <c r="B12" s="26" t="s">
        <v>76</v>
      </c>
      <c r="C12" s="26">
        <v>208.7</v>
      </c>
      <c r="D12" s="26">
        <v>57.05</v>
      </c>
      <c r="E12" s="26">
        <v>9.0500000000000007</v>
      </c>
      <c r="F12" s="26">
        <v>48.34</v>
      </c>
      <c r="G12" s="26">
        <v>0</v>
      </c>
      <c r="H12" s="26">
        <v>24.85</v>
      </c>
      <c r="I12" s="26">
        <v>0</v>
      </c>
      <c r="J12" s="26">
        <v>31.76</v>
      </c>
      <c r="K12" s="26">
        <v>0.05</v>
      </c>
      <c r="L12" s="26">
        <v>0</v>
      </c>
      <c r="M12" s="26">
        <v>0</v>
      </c>
      <c r="N12" s="26">
        <v>6.8</v>
      </c>
      <c r="O12" s="26">
        <v>30.8</v>
      </c>
      <c r="P12" s="26">
        <v>0</v>
      </c>
      <c r="Q12" s="26">
        <v>0</v>
      </c>
      <c r="R12" s="25"/>
      <c r="S12" s="26"/>
    </row>
    <row r="13" spans="1:41" s="17" customFormat="1" x14ac:dyDescent="0.25">
      <c r="A13" s="26" t="s">
        <v>25</v>
      </c>
      <c r="B13" s="26" t="s">
        <v>76</v>
      </c>
      <c r="C13" s="26">
        <v>473.41</v>
      </c>
      <c r="D13" s="26">
        <v>166.34</v>
      </c>
      <c r="E13" s="26">
        <v>10.89</v>
      </c>
      <c r="F13" s="26">
        <v>85.83</v>
      </c>
      <c r="G13" s="26">
        <v>0</v>
      </c>
      <c r="H13" s="26">
        <v>34.340000000000003</v>
      </c>
      <c r="I13" s="26">
        <v>0</v>
      </c>
      <c r="J13" s="26">
        <v>61.26</v>
      </c>
      <c r="K13" s="26">
        <v>7.0000000000000007E-2</v>
      </c>
      <c r="L13" s="26">
        <v>0</v>
      </c>
      <c r="M13" s="26">
        <v>0</v>
      </c>
      <c r="N13" s="26">
        <v>19.62</v>
      </c>
      <c r="O13" s="26">
        <v>95.06</v>
      </c>
      <c r="P13" s="26">
        <v>0</v>
      </c>
      <c r="Q13" s="26">
        <v>0</v>
      </c>
      <c r="R13" s="25"/>
      <c r="S13" s="26"/>
    </row>
    <row r="14" spans="1:41" x14ac:dyDescent="0.25">
      <c r="A14" s="26" t="s">
        <v>26</v>
      </c>
      <c r="B14" s="26" t="s">
        <v>76</v>
      </c>
      <c r="C14" s="26">
        <v>1635.77</v>
      </c>
      <c r="D14" s="26">
        <v>231.41</v>
      </c>
      <c r="E14" s="26">
        <v>176.23</v>
      </c>
      <c r="F14" s="26">
        <v>130.30000000000001</v>
      </c>
      <c r="G14" s="26">
        <v>0</v>
      </c>
      <c r="H14" s="26">
        <v>191.87</v>
      </c>
      <c r="I14" s="26">
        <v>0</v>
      </c>
      <c r="J14" s="26">
        <v>146</v>
      </c>
      <c r="K14" s="26">
        <v>18.420000000000002</v>
      </c>
      <c r="L14" s="26">
        <v>0</v>
      </c>
      <c r="M14" s="26">
        <v>0</v>
      </c>
      <c r="N14" s="26">
        <v>28.25</v>
      </c>
      <c r="O14" s="26">
        <v>713.3</v>
      </c>
      <c r="P14" s="26">
        <v>0</v>
      </c>
      <c r="Q14" s="26">
        <v>0</v>
      </c>
      <c r="R14" s="25"/>
      <c r="S14" s="26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26" t="s">
        <v>31</v>
      </c>
      <c r="B15" s="26" t="s">
        <v>76</v>
      </c>
      <c r="C15" s="26">
        <v>4604.67</v>
      </c>
      <c r="D15" s="26">
        <v>1294.5</v>
      </c>
      <c r="E15" s="26">
        <v>374.98</v>
      </c>
      <c r="F15" s="26">
        <v>306.01</v>
      </c>
      <c r="G15" s="26">
        <v>0</v>
      </c>
      <c r="H15" s="26">
        <v>494.52</v>
      </c>
      <c r="I15" s="26">
        <v>0</v>
      </c>
      <c r="J15" s="26">
        <v>293.7</v>
      </c>
      <c r="K15" s="26">
        <v>65.989999999999995</v>
      </c>
      <c r="L15" s="26">
        <v>0.28999999999999998</v>
      </c>
      <c r="M15" s="26">
        <v>0</v>
      </c>
      <c r="N15" s="26">
        <v>0.93</v>
      </c>
      <c r="O15" s="26">
        <v>1773.75</v>
      </c>
      <c r="P15" s="26">
        <v>0</v>
      </c>
      <c r="Q15" s="26">
        <v>0</v>
      </c>
      <c r="R15" s="25"/>
      <c r="S15" s="26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26" t="s">
        <v>29</v>
      </c>
      <c r="B16" s="26" t="s">
        <v>76</v>
      </c>
      <c r="C16" s="26">
        <v>15478.43</v>
      </c>
      <c r="D16" s="26">
        <v>2281.1799999999998</v>
      </c>
      <c r="E16" s="26">
        <v>622.63</v>
      </c>
      <c r="F16" s="26">
        <v>4763.04</v>
      </c>
      <c r="G16" s="26">
        <v>0</v>
      </c>
      <c r="H16" s="26">
        <v>2610.7800000000002</v>
      </c>
      <c r="I16" s="26">
        <v>0</v>
      </c>
      <c r="J16" s="26">
        <v>2524.94</v>
      </c>
      <c r="K16" s="26">
        <v>50.16</v>
      </c>
      <c r="L16" s="26">
        <v>2.17</v>
      </c>
      <c r="M16" s="26">
        <v>0</v>
      </c>
      <c r="N16" s="26">
        <v>372.46</v>
      </c>
      <c r="O16" s="26">
        <v>2251.06</v>
      </c>
      <c r="P16" s="26">
        <v>0</v>
      </c>
      <c r="Q16" s="26">
        <v>0</v>
      </c>
      <c r="R16" s="25"/>
      <c r="S16" s="26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26" t="s">
        <v>30</v>
      </c>
      <c r="B17" s="26" t="s">
        <v>76</v>
      </c>
      <c r="C17" s="26">
        <v>2856.57</v>
      </c>
      <c r="D17" s="26">
        <v>694.17</v>
      </c>
      <c r="E17" s="26">
        <v>158.61000000000001</v>
      </c>
      <c r="F17" s="26">
        <v>761.58</v>
      </c>
      <c r="G17" s="26">
        <v>0</v>
      </c>
      <c r="H17" s="26">
        <v>316.06</v>
      </c>
      <c r="I17" s="26">
        <v>0</v>
      </c>
      <c r="J17" s="26">
        <v>569.47</v>
      </c>
      <c r="K17" s="26">
        <v>57.97</v>
      </c>
      <c r="L17" s="26">
        <v>1.85</v>
      </c>
      <c r="M17" s="26">
        <v>0</v>
      </c>
      <c r="N17" s="26">
        <v>45.55</v>
      </c>
      <c r="O17" s="26">
        <v>251.3</v>
      </c>
      <c r="P17" s="26">
        <v>0</v>
      </c>
      <c r="Q17" s="26">
        <v>0</v>
      </c>
      <c r="R17" s="25"/>
      <c r="S17" s="26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26" t="s">
        <v>27</v>
      </c>
      <c r="B18" s="26" t="s">
        <v>77</v>
      </c>
      <c r="C18" s="26">
        <v>10836.42</v>
      </c>
      <c r="D18" s="26">
        <v>2765.55</v>
      </c>
      <c r="E18" s="26">
        <v>1114.5899999999999</v>
      </c>
      <c r="F18" s="26">
        <v>2137.21</v>
      </c>
      <c r="G18" s="26">
        <v>0</v>
      </c>
      <c r="H18" s="26">
        <v>693.97</v>
      </c>
      <c r="I18" s="26">
        <v>0</v>
      </c>
      <c r="J18" s="26">
        <v>1645.44</v>
      </c>
      <c r="K18" s="26">
        <v>38.020000000000003</v>
      </c>
      <c r="L18" s="26">
        <v>0</v>
      </c>
      <c r="M18" s="26">
        <v>0</v>
      </c>
      <c r="N18" s="26">
        <v>283.76</v>
      </c>
      <c r="O18" s="26">
        <v>2157.89</v>
      </c>
      <c r="P18" s="26">
        <v>0</v>
      </c>
      <c r="Q18" s="26">
        <v>0</v>
      </c>
      <c r="R18" s="25"/>
      <c r="S18" s="26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26" t="s">
        <v>28</v>
      </c>
      <c r="B19" s="26" t="s">
        <v>77</v>
      </c>
      <c r="C19" s="26">
        <v>3975.5</v>
      </c>
      <c r="D19" s="26">
        <v>1214.29</v>
      </c>
      <c r="E19" s="26">
        <v>425.59</v>
      </c>
      <c r="F19" s="26">
        <v>719.3</v>
      </c>
      <c r="G19" s="26">
        <v>0</v>
      </c>
      <c r="H19" s="26">
        <v>293.05</v>
      </c>
      <c r="I19" s="26">
        <v>0</v>
      </c>
      <c r="J19" s="26">
        <v>641.83000000000004</v>
      </c>
      <c r="K19" s="26">
        <v>13.44</v>
      </c>
      <c r="L19" s="26">
        <v>0</v>
      </c>
      <c r="M19" s="26">
        <v>0</v>
      </c>
      <c r="N19" s="26">
        <v>92.82</v>
      </c>
      <c r="O19" s="26">
        <v>575.16999999999996</v>
      </c>
      <c r="P19" s="26">
        <v>0</v>
      </c>
      <c r="Q19" s="26">
        <v>0</v>
      </c>
      <c r="R19" s="25"/>
      <c r="S19" s="26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26" t="s">
        <v>16</v>
      </c>
      <c r="B20" s="26" t="s">
        <v>77</v>
      </c>
      <c r="C20" s="26">
        <v>251.06</v>
      </c>
      <c r="D20" s="26">
        <v>24.59</v>
      </c>
      <c r="E20" s="26">
        <v>29.28</v>
      </c>
      <c r="F20" s="26">
        <v>51.13</v>
      </c>
      <c r="G20" s="26">
        <v>0</v>
      </c>
      <c r="H20" s="26">
        <v>51.11</v>
      </c>
      <c r="I20" s="26">
        <v>0</v>
      </c>
      <c r="J20" s="26">
        <v>60.07</v>
      </c>
      <c r="K20" s="26">
        <v>0.54</v>
      </c>
      <c r="L20" s="26">
        <v>0</v>
      </c>
      <c r="M20" s="26">
        <v>0</v>
      </c>
      <c r="N20" s="26">
        <v>7.98</v>
      </c>
      <c r="O20" s="26">
        <v>26.35</v>
      </c>
      <c r="P20" s="26">
        <v>0</v>
      </c>
      <c r="Q20" s="26">
        <v>0</v>
      </c>
      <c r="R20" s="25"/>
      <c r="S20" s="2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26" t="s">
        <v>17</v>
      </c>
      <c r="B21" s="26" t="s">
        <v>77</v>
      </c>
      <c r="C21" s="26">
        <v>2548.4699999999998</v>
      </c>
      <c r="D21" s="26">
        <v>758.56</v>
      </c>
      <c r="E21" s="26">
        <v>205.55</v>
      </c>
      <c r="F21" s="26">
        <v>438.98</v>
      </c>
      <c r="G21" s="26">
        <v>0</v>
      </c>
      <c r="H21" s="26">
        <v>498.17</v>
      </c>
      <c r="I21" s="26">
        <v>0</v>
      </c>
      <c r="J21" s="26">
        <v>293.64999999999998</v>
      </c>
      <c r="K21" s="26">
        <v>71.489999999999995</v>
      </c>
      <c r="L21" s="26">
        <v>14.31</v>
      </c>
      <c r="M21" s="26">
        <v>0</v>
      </c>
      <c r="N21" s="26">
        <v>4.71</v>
      </c>
      <c r="O21" s="26">
        <v>263.04000000000002</v>
      </c>
      <c r="P21" s="26">
        <v>0</v>
      </c>
      <c r="Q21" s="26">
        <v>0</v>
      </c>
      <c r="R21" s="25"/>
      <c r="S21" s="2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26" t="s">
        <v>18</v>
      </c>
      <c r="B22" s="26" t="s">
        <v>77</v>
      </c>
      <c r="C22" s="26">
        <v>18703.43</v>
      </c>
      <c r="D22" s="26">
        <v>2481.17</v>
      </c>
      <c r="E22" s="26">
        <v>1428.74</v>
      </c>
      <c r="F22" s="26">
        <v>3971.51</v>
      </c>
      <c r="G22" s="26">
        <v>0</v>
      </c>
      <c r="H22" s="26">
        <v>4390.7299999999996</v>
      </c>
      <c r="I22" s="26">
        <v>0</v>
      </c>
      <c r="J22" s="26">
        <v>3088.14</v>
      </c>
      <c r="K22" s="26">
        <v>736.78</v>
      </c>
      <c r="L22" s="26">
        <v>117.26</v>
      </c>
      <c r="M22" s="26">
        <v>0</v>
      </c>
      <c r="N22" s="26">
        <v>311.86</v>
      </c>
      <c r="O22" s="26">
        <v>2177.25</v>
      </c>
      <c r="P22" s="26">
        <v>0</v>
      </c>
      <c r="Q22" s="26">
        <v>0</v>
      </c>
      <c r="R22" s="25"/>
      <c r="S22" s="2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26" t="s">
        <v>19</v>
      </c>
      <c r="B23" s="26" t="s">
        <v>77</v>
      </c>
      <c r="C23" s="26">
        <v>2642.84</v>
      </c>
      <c r="D23" s="26">
        <v>691.74</v>
      </c>
      <c r="E23" s="26">
        <v>248.25</v>
      </c>
      <c r="F23" s="26">
        <v>309.75</v>
      </c>
      <c r="G23" s="26">
        <v>0</v>
      </c>
      <c r="H23" s="26">
        <v>78.959999999999994</v>
      </c>
      <c r="I23" s="26">
        <v>0</v>
      </c>
      <c r="J23" s="26">
        <v>329.78</v>
      </c>
      <c r="K23" s="26">
        <v>34.18</v>
      </c>
      <c r="L23" s="26">
        <v>0.69</v>
      </c>
      <c r="M23" s="26">
        <v>0</v>
      </c>
      <c r="N23" s="26">
        <v>70.55</v>
      </c>
      <c r="O23" s="26">
        <v>878.92</v>
      </c>
      <c r="P23" s="26">
        <v>0</v>
      </c>
      <c r="Q23" s="26">
        <v>0</v>
      </c>
      <c r="R23" s="25"/>
      <c r="S23" s="2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26" t="s">
        <v>20</v>
      </c>
      <c r="B24" s="26" t="s">
        <v>77</v>
      </c>
      <c r="C24" s="26">
        <v>7632.69</v>
      </c>
      <c r="D24" s="26">
        <v>2671.45</v>
      </c>
      <c r="E24" s="26">
        <v>688.19</v>
      </c>
      <c r="F24" s="26">
        <v>1232.46</v>
      </c>
      <c r="G24" s="26">
        <v>0</v>
      </c>
      <c r="H24" s="26">
        <v>274.54000000000002</v>
      </c>
      <c r="I24" s="26">
        <v>0</v>
      </c>
      <c r="J24" s="26">
        <v>793.48</v>
      </c>
      <c r="K24" s="26">
        <v>94.36</v>
      </c>
      <c r="L24" s="26">
        <v>11.96</v>
      </c>
      <c r="M24" s="26">
        <v>0</v>
      </c>
      <c r="N24" s="26">
        <v>77.73</v>
      </c>
      <c r="O24" s="26">
        <v>1788.51</v>
      </c>
      <c r="P24" s="26">
        <v>0</v>
      </c>
      <c r="Q24" s="26">
        <v>0</v>
      </c>
      <c r="R24" s="25"/>
      <c r="S24" s="2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26" t="s">
        <v>21</v>
      </c>
      <c r="B25" s="26" t="s">
        <v>77</v>
      </c>
      <c r="C25" s="26">
        <v>1848.86</v>
      </c>
      <c r="D25" s="26">
        <v>818.32</v>
      </c>
      <c r="E25" s="26">
        <v>228.03</v>
      </c>
      <c r="F25" s="26">
        <v>261.24</v>
      </c>
      <c r="G25" s="26">
        <v>0</v>
      </c>
      <c r="H25" s="26">
        <v>84.99</v>
      </c>
      <c r="I25" s="26">
        <v>0</v>
      </c>
      <c r="J25" s="26">
        <v>378.92</v>
      </c>
      <c r="K25" s="26">
        <v>12.39</v>
      </c>
      <c r="L25" s="26">
        <v>0</v>
      </c>
      <c r="M25" s="26">
        <v>0</v>
      </c>
      <c r="N25" s="26">
        <v>7.81</v>
      </c>
      <c r="O25" s="26">
        <v>57.16</v>
      </c>
      <c r="P25" s="26">
        <v>0</v>
      </c>
      <c r="Q25" s="26">
        <v>0</v>
      </c>
      <c r="R25" s="25"/>
      <c r="S25" s="2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26" t="s">
        <v>22</v>
      </c>
      <c r="B26" s="26" t="s">
        <v>77</v>
      </c>
      <c r="C26" s="26">
        <v>1340.2</v>
      </c>
      <c r="D26" s="26">
        <v>378.21</v>
      </c>
      <c r="E26" s="26">
        <v>183.99</v>
      </c>
      <c r="F26" s="26">
        <v>396.94</v>
      </c>
      <c r="G26" s="26">
        <v>0</v>
      </c>
      <c r="H26" s="26">
        <v>74.03</v>
      </c>
      <c r="I26" s="26">
        <v>0</v>
      </c>
      <c r="J26" s="26">
        <v>254.84</v>
      </c>
      <c r="K26" s="26">
        <v>4.96</v>
      </c>
      <c r="L26" s="26">
        <v>0</v>
      </c>
      <c r="M26" s="26">
        <v>0</v>
      </c>
      <c r="N26" s="26">
        <v>19.010000000000002</v>
      </c>
      <c r="O26" s="26">
        <v>28.21</v>
      </c>
      <c r="P26" s="26">
        <v>0</v>
      </c>
      <c r="Q26" s="26">
        <v>0</v>
      </c>
      <c r="R26" s="25"/>
      <c r="S26" s="2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26" t="s">
        <v>23</v>
      </c>
      <c r="B27" s="26" t="s">
        <v>77</v>
      </c>
      <c r="C27" s="26">
        <v>1375.85</v>
      </c>
      <c r="D27" s="26">
        <v>382.96</v>
      </c>
      <c r="E27" s="26">
        <v>176.42</v>
      </c>
      <c r="F27" s="26">
        <v>395.97</v>
      </c>
      <c r="G27" s="26">
        <v>0</v>
      </c>
      <c r="H27" s="26">
        <v>75.59</v>
      </c>
      <c r="I27" s="26">
        <v>0</v>
      </c>
      <c r="J27" s="26">
        <v>280.98</v>
      </c>
      <c r="K27" s="26">
        <v>4.01</v>
      </c>
      <c r="L27" s="26">
        <v>0</v>
      </c>
      <c r="M27" s="26">
        <v>0</v>
      </c>
      <c r="N27" s="26">
        <v>28.87</v>
      </c>
      <c r="O27" s="26">
        <v>31.05</v>
      </c>
      <c r="P27" s="26">
        <v>0</v>
      </c>
      <c r="Q27" s="26">
        <v>0</v>
      </c>
      <c r="R27" s="25"/>
      <c r="S27" s="2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26" t="s">
        <v>24</v>
      </c>
      <c r="B28" s="26" t="s">
        <v>77</v>
      </c>
      <c r="C28" s="26">
        <v>228.88</v>
      </c>
      <c r="D28" s="26">
        <v>59.2</v>
      </c>
      <c r="E28" s="26">
        <v>22.25</v>
      </c>
      <c r="F28" s="26">
        <v>48.34</v>
      </c>
      <c r="G28" s="26">
        <v>0</v>
      </c>
      <c r="H28" s="26">
        <v>24.85</v>
      </c>
      <c r="I28" s="26">
        <v>0</v>
      </c>
      <c r="J28" s="26">
        <v>33.57</v>
      </c>
      <c r="K28" s="26">
        <v>0.12</v>
      </c>
      <c r="L28" s="26">
        <v>0</v>
      </c>
      <c r="M28" s="26">
        <v>0</v>
      </c>
      <c r="N28" s="26">
        <v>10.01</v>
      </c>
      <c r="O28" s="26">
        <v>30.53</v>
      </c>
      <c r="P28" s="26">
        <v>0</v>
      </c>
      <c r="Q28" s="26">
        <v>0</v>
      </c>
      <c r="R28" s="25"/>
      <c r="S28" s="26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s="5" customFormat="1" x14ac:dyDescent="0.25">
      <c r="A29" s="26" t="s">
        <v>25</v>
      </c>
      <c r="B29" s="26" t="s">
        <v>77</v>
      </c>
      <c r="C29" s="26">
        <v>533.75</v>
      </c>
      <c r="D29" s="26">
        <v>192.38</v>
      </c>
      <c r="E29" s="26">
        <v>40.32</v>
      </c>
      <c r="F29" s="26">
        <v>85.83</v>
      </c>
      <c r="G29" s="26">
        <v>0</v>
      </c>
      <c r="H29" s="26">
        <v>34.340000000000003</v>
      </c>
      <c r="I29" s="26">
        <v>0</v>
      </c>
      <c r="J29" s="26">
        <v>63.2</v>
      </c>
      <c r="K29" s="26">
        <v>0.17</v>
      </c>
      <c r="L29" s="26">
        <v>0</v>
      </c>
      <c r="M29" s="26">
        <v>0</v>
      </c>
      <c r="N29" s="26">
        <v>23.27</v>
      </c>
      <c r="O29" s="26">
        <v>94.23</v>
      </c>
      <c r="P29" s="26">
        <v>0</v>
      </c>
      <c r="Q29" s="26">
        <v>0</v>
      </c>
      <c r="R29" s="25"/>
      <c r="S29" s="2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41" x14ac:dyDescent="0.25">
      <c r="A30" s="26" t="s">
        <v>26</v>
      </c>
      <c r="B30" s="26" t="s">
        <v>77</v>
      </c>
      <c r="C30" s="26">
        <v>2094.5300000000002</v>
      </c>
      <c r="D30" s="26">
        <v>623.49</v>
      </c>
      <c r="E30" s="26">
        <v>261.56</v>
      </c>
      <c r="F30" s="26">
        <v>130.30000000000001</v>
      </c>
      <c r="G30" s="26">
        <v>0</v>
      </c>
      <c r="H30" s="26">
        <v>191.87</v>
      </c>
      <c r="I30" s="26">
        <v>0</v>
      </c>
      <c r="J30" s="26">
        <v>151.02000000000001</v>
      </c>
      <c r="K30" s="26">
        <v>22.22</v>
      </c>
      <c r="L30" s="26">
        <v>0</v>
      </c>
      <c r="M30" s="26">
        <v>0</v>
      </c>
      <c r="N30" s="26">
        <v>7.06</v>
      </c>
      <c r="O30" s="26">
        <v>707.01</v>
      </c>
      <c r="P30" s="26">
        <v>0</v>
      </c>
      <c r="Q30" s="26">
        <v>0</v>
      </c>
      <c r="R30" s="25"/>
      <c r="S30" s="2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26" t="s">
        <v>31</v>
      </c>
      <c r="B31" s="26" t="s">
        <v>77</v>
      </c>
      <c r="C31" s="26">
        <v>5294.84</v>
      </c>
      <c r="D31" s="26">
        <v>1752.03</v>
      </c>
      <c r="E31" s="26">
        <v>613.99</v>
      </c>
      <c r="F31" s="26">
        <v>306.01</v>
      </c>
      <c r="G31" s="26">
        <v>0</v>
      </c>
      <c r="H31" s="26">
        <v>494.52</v>
      </c>
      <c r="I31" s="26">
        <v>0</v>
      </c>
      <c r="J31" s="26">
        <v>331.83</v>
      </c>
      <c r="K31" s="26">
        <v>25.7</v>
      </c>
      <c r="L31" s="26">
        <v>0.37</v>
      </c>
      <c r="M31" s="26">
        <v>0</v>
      </c>
      <c r="N31" s="26">
        <v>13.08</v>
      </c>
      <c r="O31" s="26">
        <v>1757.32</v>
      </c>
      <c r="P31" s="26">
        <v>0</v>
      </c>
      <c r="Q31" s="26">
        <v>0</v>
      </c>
      <c r="R31" s="25"/>
      <c r="S31" s="2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s="26" t="s">
        <v>29</v>
      </c>
      <c r="B32" s="26" t="s">
        <v>77</v>
      </c>
      <c r="C32" s="26">
        <v>17268.97</v>
      </c>
      <c r="D32" s="26">
        <v>2556.02</v>
      </c>
      <c r="E32" s="26">
        <v>1742.26</v>
      </c>
      <c r="F32" s="26">
        <v>4763.04</v>
      </c>
      <c r="G32" s="26">
        <v>0</v>
      </c>
      <c r="H32" s="26">
        <v>2610.7800000000002</v>
      </c>
      <c r="I32" s="26">
        <v>0</v>
      </c>
      <c r="J32" s="26">
        <v>2533.25</v>
      </c>
      <c r="K32" s="26">
        <v>69.260000000000005</v>
      </c>
      <c r="L32" s="26">
        <v>6.77</v>
      </c>
      <c r="M32" s="26">
        <v>0</v>
      </c>
      <c r="N32" s="26">
        <v>757.24</v>
      </c>
      <c r="O32" s="26">
        <v>2230.34</v>
      </c>
      <c r="P32" s="26">
        <v>0</v>
      </c>
      <c r="Q32" s="26">
        <v>0</v>
      </c>
      <c r="R32" s="25"/>
      <c r="S32" s="26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26" t="s">
        <v>30</v>
      </c>
      <c r="B33" s="26" t="s">
        <v>77</v>
      </c>
      <c r="C33" s="26">
        <v>3032.55</v>
      </c>
      <c r="D33" s="26">
        <v>532.20000000000005</v>
      </c>
      <c r="E33" s="26">
        <v>299.33999999999997</v>
      </c>
      <c r="F33" s="26">
        <v>761.58</v>
      </c>
      <c r="G33" s="26">
        <v>0</v>
      </c>
      <c r="H33" s="26">
        <v>316.06</v>
      </c>
      <c r="I33" s="26">
        <v>0</v>
      </c>
      <c r="J33" s="26">
        <v>572.5</v>
      </c>
      <c r="K33" s="26">
        <v>75.09</v>
      </c>
      <c r="L33" s="26">
        <v>4.71</v>
      </c>
      <c r="M33" s="26">
        <v>0</v>
      </c>
      <c r="N33" s="26">
        <v>222.19</v>
      </c>
      <c r="O33" s="26">
        <v>248.89</v>
      </c>
      <c r="P33" s="26">
        <v>0</v>
      </c>
      <c r="Q33" s="26">
        <v>0</v>
      </c>
      <c r="R33" s="25"/>
      <c r="S33" s="26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26" t="s">
        <v>27</v>
      </c>
      <c r="B34" s="26" t="s">
        <v>78</v>
      </c>
      <c r="C34" s="26">
        <v>9932.6200000000008</v>
      </c>
      <c r="D34" s="26">
        <v>2803.11</v>
      </c>
      <c r="E34" s="26">
        <v>794.3</v>
      </c>
      <c r="F34" s="26">
        <v>2137.21</v>
      </c>
      <c r="G34" s="26">
        <v>0</v>
      </c>
      <c r="H34" s="26">
        <v>693.97</v>
      </c>
      <c r="I34" s="26">
        <v>0</v>
      </c>
      <c r="J34" s="26">
        <v>1561.94</v>
      </c>
      <c r="K34" s="26">
        <v>37.03</v>
      </c>
      <c r="L34" s="26">
        <v>0</v>
      </c>
      <c r="M34" s="26">
        <v>0</v>
      </c>
      <c r="N34" s="26">
        <v>283.73</v>
      </c>
      <c r="O34" s="26">
        <v>1621.32</v>
      </c>
      <c r="P34" s="26">
        <v>0</v>
      </c>
      <c r="Q34" s="26">
        <v>0</v>
      </c>
      <c r="R34" s="25"/>
      <c r="S34" s="26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26" t="s">
        <v>28</v>
      </c>
      <c r="B35" s="26" t="s">
        <v>78</v>
      </c>
      <c r="C35" s="26">
        <v>3755.21</v>
      </c>
      <c r="D35" s="26">
        <v>1248.8699999999999</v>
      </c>
      <c r="E35" s="26">
        <v>308.44</v>
      </c>
      <c r="F35" s="26">
        <v>719.3</v>
      </c>
      <c r="G35" s="26">
        <v>0</v>
      </c>
      <c r="H35" s="26">
        <v>293.05</v>
      </c>
      <c r="I35" s="26">
        <v>0</v>
      </c>
      <c r="J35" s="26">
        <v>612.54999999999995</v>
      </c>
      <c r="K35" s="26">
        <v>1.32</v>
      </c>
      <c r="L35" s="26">
        <v>0</v>
      </c>
      <c r="M35" s="26">
        <v>0</v>
      </c>
      <c r="N35" s="26">
        <v>92.97</v>
      </c>
      <c r="O35" s="26">
        <v>478.7</v>
      </c>
      <c r="P35" s="26">
        <v>0</v>
      </c>
      <c r="Q35" s="26">
        <v>0</v>
      </c>
      <c r="R35" s="25"/>
      <c r="S35" s="2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26" t="s">
        <v>16</v>
      </c>
      <c r="B36" s="26" t="s">
        <v>78</v>
      </c>
      <c r="C36" s="26">
        <v>250.82</v>
      </c>
      <c r="D36" s="26">
        <v>36.479999999999997</v>
      </c>
      <c r="E36" s="26">
        <v>24.37</v>
      </c>
      <c r="F36" s="26">
        <v>51.13</v>
      </c>
      <c r="G36" s="26">
        <v>0</v>
      </c>
      <c r="H36" s="26">
        <v>51.11</v>
      </c>
      <c r="I36" s="26">
        <v>0</v>
      </c>
      <c r="J36" s="26">
        <v>56.12</v>
      </c>
      <c r="K36" s="26">
        <v>0</v>
      </c>
      <c r="L36" s="26">
        <v>0</v>
      </c>
      <c r="M36" s="26">
        <v>0</v>
      </c>
      <c r="N36" s="26">
        <v>7.98</v>
      </c>
      <c r="O36" s="26">
        <v>23.63</v>
      </c>
      <c r="P36" s="26">
        <v>0</v>
      </c>
      <c r="Q36" s="26">
        <v>0</v>
      </c>
      <c r="R36" s="25"/>
      <c r="S36" s="26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26" t="s">
        <v>17</v>
      </c>
      <c r="B37" s="26" t="s">
        <v>78</v>
      </c>
      <c r="C37" s="26">
        <v>2268.4499999999998</v>
      </c>
      <c r="D37" s="26">
        <v>639.85</v>
      </c>
      <c r="E37" s="26">
        <v>162.03</v>
      </c>
      <c r="F37" s="26">
        <v>438.98</v>
      </c>
      <c r="G37" s="26">
        <v>0</v>
      </c>
      <c r="H37" s="26">
        <v>498.17</v>
      </c>
      <c r="I37" s="26">
        <v>0</v>
      </c>
      <c r="J37" s="26">
        <v>238.45</v>
      </c>
      <c r="K37" s="26">
        <v>58.29</v>
      </c>
      <c r="L37" s="26">
        <v>11.02</v>
      </c>
      <c r="M37" s="26">
        <v>0</v>
      </c>
      <c r="N37" s="26">
        <v>3.63</v>
      </c>
      <c r="O37" s="26">
        <v>218.02</v>
      </c>
      <c r="P37" s="26">
        <v>0</v>
      </c>
      <c r="Q37" s="26">
        <v>0</v>
      </c>
      <c r="R37" s="25"/>
      <c r="S37" s="26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25">
      <c r="A38" s="26" t="s">
        <v>18</v>
      </c>
      <c r="B38" s="26" t="s">
        <v>78</v>
      </c>
      <c r="C38" s="26">
        <v>17347.95</v>
      </c>
      <c r="D38" s="26">
        <v>2195.33</v>
      </c>
      <c r="E38" s="26">
        <v>1152.82</v>
      </c>
      <c r="F38" s="26">
        <v>3971.51</v>
      </c>
      <c r="G38" s="26">
        <v>0</v>
      </c>
      <c r="H38" s="26">
        <v>4390.7299999999996</v>
      </c>
      <c r="I38" s="26">
        <v>0</v>
      </c>
      <c r="J38" s="26">
        <v>2867.61</v>
      </c>
      <c r="K38" s="26">
        <v>608.86</v>
      </c>
      <c r="L38" s="26">
        <v>93.68</v>
      </c>
      <c r="M38" s="26">
        <v>0</v>
      </c>
      <c r="N38" s="26">
        <v>245.18</v>
      </c>
      <c r="O38" s="26">
        <v>1822.22</v>
      </c>
      <c r="P38" s="26">
        <v>0</v>
      </c>
      <c r="Q38" s="26">
        <v>0</v>
      </c>
      <c r="R38" s="25"/>
      <c r="S38" s="26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26" t="s">
        <v>19</v>
      </c>
      <c r="B39" s="26" t="s">
        <v>78</v>
      </c>
      <c r="C39" s="26">
        <v>2447.31</v>
      </c>
      <c r="D39" s="26">
        <v>794.77</v>
      </c>
      <c r="E39" s="26">
        <v>191.24</v>
      </c>
      <c r="F39" s="26">
        <v>309.75</v>
      </c>
      <c r="G39" s="26">
        <v>0</v>
      </c>
      <c r="H39" s="26">
        <v>78.959999999999994</v>
      </c>
      <c r="I39" s="26">
        <v>0</v>
      </c>
      <c r="J39" s="26">
        <v>307.39</v>
      </c>
      <c r="K39" s="26">
        <v>8.51</v>
      </c>
      <c r="L39" s="26">
        <v>0.57999999999999996</v>
      </c>
      <c r="M39" s="26">
        <v>0</v>
      </c>
      <c r="N39" s="26">
        <v>69.400000000000006</v>
      </c>
      <c r="O39" s="26">
        <v>686.7</v>
      </c>
      <c r="P39" s="26">
        <v>0</v>
      </c>
      <c r="Q39" s="26">
        <v>0</v>
      </c>
      <c r="R39" s="25"/>
      <c r="S39" s="2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26" t="s">
        <v>20</v>
      </c>
      <c r="B40" s="26" t="s">
        <v>78</v>
      </c>
      <c r="C40" s="26">
        <v>7103.2</v>
      </c>
      <c r="D40" s="26">
        <v>2723.24</v>
      </c>
      <c r="E40" s="26">
        <v>545.59</v>
      </c>
      <c r="F40" s="26">
        <v>1232.46</v>
      </c>
      <c r="G40" s="26">
        <v>0</v>
      </c>
      <c r="H40" s="26">
        <v>274.54000000000002</v>
      </c>
      <c r="I40" s="26">
        <v>0</v>
      </c>
      <c r="J40" s="26">
        <v>751.64</v>
      </c>
      <c r="K40" s="26">
        <v>77.209999999999994</v>
      </c>
      <c r="L40" s="26">
        <v>9.15</v>
      </c>
      <c r="M40" s="26">
        <v>0</v>
      </c>
      <c r="N40" s="26">
        <v>65.05</v>
      </c>
      <c r="O40" s="26">
        <v>1424.32</v>
      </c>
      <c r="P40" s="26">
        <v>0</v>
      </c>
      <c r="Q40" s="26">
        <v>0</v>
      </c>
      <c r="R40" s="25"/>
      <c r="S40" s="26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26" t="s">
        <v>21</v>
      </c>
      <c r="B41" s="26" t="s">
        <v>78</v>
      </c>
      <c r="C41" s="26">
        <v>1762.36</v>
      </c>
      <c r="D41" s="26">
        <v>860.55</v>
      </c>
      <c r="E41" s="26">
        <v>158.66999999999999</v>
      </c>
      <c r="F41" s="26">
        <v>261.24</v>
      </c>
      <c r="G41" s="26">
        <v>0</v>
      </c>
      <c r="H41" s="26">
        <v>84.99</v>
      </c>
      <c r="I41" s="26">
        <v>0</v>
      </c>
      <c r="J41" s="26">
        <v>339.95</v>
      </c>
      <c r="K41" s="26">
        <v>0</v>
      </c>
      <c r="L41" s="26">
        <v>0</v>
      </c>
      <c r="M41" s="26">
        <v>0</v>
      </c>
      <c r="N41" s="26">
        <v>7.48</v>
      </c>
      <c r="O41" s="26">
        <v>49.47</v>
      </c>
      <c r="P41" s="26">
        <v>0</v>
      </c>
      <c r="Q41" s="26">
        <v>0</v>
      </c>
      <c r="R41" s="25"/>
      <c r="S41" s="26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26" t="s">
        <v>22</v>
      </c>
      <c r="B42" s="26" t="s">
        <v>78</v>
      </c>
      <c r="C42" s="26">
        <v>1290.05</v>
      </c>
      <c r="D42" s="26">
        <v>379.81</v>
      </c>
      <c r="E42" s="26">
        <v>151.69999999999999</v>
      </c>
      <c r="F42" s="26">
        <v>396.94</v>
      </c>
      <c r="G42" s="26">
        <v>0</v>
      </c>
      <c r="H42" s="26">
        <v>74.03</v>
      </c>
      <c r="I42" s="26">
        <v>0</v>
      </c>
      <c r="J42" s="26">
        <v>240.84</v>
      </c>
      <c r="K42" s="26">
        <v>0</v>
      </c>
      <c r="L42" s="26">
        <v>0</v>
      </c>
      <c r="M42" s="26">
        <v>0</v>
      </c>
      <c r="N42" s="26">
        <v>21.67</v>
      </c>
      <c r="O42" s="26">
        <v>25.07</v>
      </c>
      <c r="P42" s="26">
        <v>0</v>
      </c>
      <c r="Q42" s="26">
        <v>0</v>
      </c>
      <c r="R42" s="25"/>
      <c r="S42" s="26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25">
      <c r="A43" s="26" t="s">
        <v>23</v>
      </c>
      <c r="B43" s="26" t="s">
        <v>78</v>
      </c>
      <c r="C43" s="26">
        <v>1332.63</v>
      </c>
      <c r="D43" s="26">
        <v>412.31</v>
      </c>
      <c r="E43" s="26">
        <v>129.56</v>
      </c>
      <c r="F43" s="26">
        <v>395.97</v>
      </c>
      <c r="G43" s="26">
        <v>0</v>
      </c>
      <c r="H43" s="26">
        <v>75.59</v>
      </c>
      <c r="I43" s="26">
        <v>0</v>
      </c>
      <c r="J43" s="26">
        <v>263.16000000000003</v>
      </c>
      <c r="K43" s="26">
        <v>0</v>
      </c>
      <c r="L43" s="26">
        <v>0</v>
      </c>
      <c r="M43" s="26">
        <v>0</v>
      </c>
      <c r="N43" s="26">
        <v>28.6</v>
      </c>
      <c r="O43" s="26">
        <v>27.43</v>
      </c>
      <c r="P43" s="26">
        <v>0</v>
      </c>
      <c r="Q43" s="26">
        <v>0</v>
      </c>
      <c r="R43" s="25"/>
      <c r="S43" s="2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25">
      <c r="A44" s="26" t="s">
        <v>24</v>
      </c>
      <c r="B44" s="26" t="s">
        <v>78</v>
      </c>
      <c r="C44" s="26">
        <v>226.91</v>
      </c>
      <c r="D44" s="26">
        <v>69.36</v>
      </c>
      <c r="E44" s="26">
        <v>16.78</v>
      </c>
      <c r="F44" s="26">
        <v>48.34</v>
      </c>
      <c r="G44" s="26">
        <v>0</v>
      </c>
      <c r="H44" s="26">
        <v>24.85</v>
      </c>
      <c r="I44" s="26">
        <v>0</v>
      </c>
      <c r="J44" s="26">
        <v>30.93</v>
      </c>
      <c r="K44" s="26">
        <v>0</v>
      </c>
      <c r="L44" s="26">
        <v>0</v>
      </c>
      <c r="M44" s="26">
        <v>0</v>
      </c>
      <c r="N44" s="26">
        <v>10.01</v>
      </c>
      <c r="O44" s="26">
        <v>26.64</v>
      </c>
      <c r="P44" s="26">
        <v>0</v>
      </c>
      <c r="Q44" s="26">
        <v>0</v>
      </c>
      <c r="R44" s="25"/>
      <c r="S44" s="26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s="6" customFormat="1" x14ac:dyDescent="0.25">
      <c r="A45" s="26" t="s">
        <v>25</v>
      </c>
      <c r="B45" s="26" t="s">
        <v>78</v>
      </c>
      <c r="C45" s="26">
        <v>502.15</v>
      </c>
      <c r="D45" s="26">
        <v>190.79</v>
      </c>
      <c r="E45" s="26">
        <v>28.39</v>
      </c>
      <c r="F45" s="26">
        <v>85.83</v>
      </c>
      <c r="G45" s="26">
        <v>0</v>
      </c>
      <c r="H45" s="26">
        <v>34.340000000000003</v>
      </c>
      <c r="I45" s="26">
        <v>0</v>
      </c>
      <c r="J45" s="26">
        <v>61.22</v>
      </c>
      <c r="K45" s="26">
        <v>0</v>
      </c>
      <c r="L45" s="26">
        <v>0</v>
      </c>
      <c r="M45" s="26">
        <v>0</v>
      </c>
      <c r="N45" s="26">
        <v>23.27</v>
      </c>
      <c r="O45" s="26">
        <v>78.3</v>
      </c>
      <c r="P45" s="26">
        <v>0</v>
      </c>
      <c r="Q45" s="26">
        <v>0</v>
      </c>
      <c r="R45" s="25"/>
      <c r="S45" s="26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41" x14ac:dyDescent="0.25">
      <c r="A46" s="26" t="s">
        <v>26</v>
      </c>
      <c r="B46" s="26" t="s">
        <v>78</v>
      </c>
      <c r="C46" s="26">
        <v>1976.28</v>
      </c>
      <c r="D46" s="26">
        <v>708.18</v>
      </c>
      <c r="E46" s="26">
        <v>211.96</v>
      </c>
      <c r="F46" s="26">
        <v>130.30000000000001</v>
      </c>
      <c r="G46" s="26">
        <v>0</v>
      </c>
      <c r="H46" s="26">
        <v>191.87</v>
      </c>
      <c r="I46" s="26">
        <v>0</v>
      </c>
      <c r="J46" s="26">
        <v>144.02000000000001</v>
      </c>
      <c r="K46" s="26">
        <v>2.15</v>
      </c>
      <c r="L46" s="26">
        <v>0</v>
      </c>
      <c r="M46" s="26">
        <v>0</v>
      </c>
      <c r="N46" s="26">
        <v>8.18</v>
      </c>
      <c r="O46" s="26">
        <v>579.62</v>
      </c>
      <c r="P46" s="26">
        <v>0</v>
      </c>
      <c r="Q46" s="26">
        <v>0</v>
      </c>
      <c r="R46" s="25"/>
      <c r="S46" s="26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26" t="s">
        <v>31</v>
      </c>
      <c r="B47" s="26" t="s">
        <v>78</v>
      </c>
      <c r="C47" s="26">
        <v>4700.71</v>
      </c>
      <c r="D47" s="26">
        <v>1637.21</v>
      </c>
      <c r="E47" s="26">
        <v>484.3</v>
      </c>
      <c r="F47" s="26">
        <v>306.01</v>
      </c>
      <c r="G47" s="26">
        <v>0</v>
      </c>
      <c r="H47" s="26">
        <v>494.52</v>
      </c>
      <c r="I47" s="26">
        <v>0</v>
      </c>
      <c r="J47" s="26">
        <v>304.58</v>
      </c>
      <c r="K47" s="26">
        <v>22.3</v>
      </c>
      <c r="L47" s="26">
        <v>0.3</v>
      </c>
      <c r="M47" s="26">
        <v>0</v>
      </c>
      <c r="N47" s="26">
        <v>9.2100000000000009</v>
      </c>
      <c r="O47" s="26">
        <v>1442.28</v>
      </c>
      <c r="P47" s="26">
        <v>0</v>
      </c>
      <c r="Q47" s="26">
        <v>0</v>
      </c>
      <c r="R47" s="25"/>
      <c r="S47" s="2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26" t="s">
        <v>29</v>
      </c>
      <c r="B48" s="26" t="s">
        <v>78</v>
      </c>
      <c r="C48" s="26">
        <v>16702.79</v>
      </c>
      <c r="D48" s="26">
        <v>2926.19</v>
      </c>
      <c r="E48" s="26">
        <v>1304.74</v>
      </c>
      <c r="F48" s="26">
        <v>4763.04</v>
      </c>
      <c r="G48" s="26">
        <v>0</v>
      </c>
      <c r="H48" s="26">
        <v>2610.7800000000002</v>
      </c>
      <c r="I48" s="26">
        <v>0</v>
      </c>
      <c r="J48" s="26">
        <v>2439.0700000000002</v>
      </c>
      <c r="K48" s="26">
        <v>39.880000000000003</v>
      </c>
      <c r="L48" s="26">
        <v>5.36</v>
      </c>
      <c r="M48" s="26">
        <v>0</v>
      </c>
      <c r="N48" s="26">
        <v>758.11</v>
      </c>
      <c r="O48" s="26">
        <v>1855.63</v>
      </c>
      <c r="P48" s="26">
        <v>0</v>
      </c>
      <c r="Q48" s="26">
        <v>0</v>
      </c>
      <c r="R48" s="25"/>
      <c r="S48" s="26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25">
      <c r="A49" s="26" t="s">
        <v>30</v>
      </c>
      <c r="B49" s="26" t="s">
        <v>78</v>
      </c>
      <c r="C49" s="26">
        <v>2965.92</v>
      </c>
      <c r="D49" s="26">
        <v>617.54999999999995</v>
      </c>
      <c r="E49" s="26">
        <v>237.17</v>
      </c>
      <c r="F49" s="26">
        <v>761.58</v>
      </c>
      <c r="G49" s="26">
        <v>0</v>
      </c>
      <c r="H49" s="26">
        <v>316.06</v>
      </c>
      <c r="I49" s="26">
        <v>0</v>
      </c>
      <c r="J49" s="26">
        <v>547.58000000000004</v>
      </c>
      <c r="K49" s="26">
        <v>50.82</v>
      </c>
      <c r="L49" s="26">
        <v>3.67</v>
      </c>
      <c r="M49" s="26">
        <v>0</v>
      </c>
      <c r="N49" s="26">
        <v>223.55</v>
      </c>
      <c r="O49" s="26">
        <v>207.94</v>
      </c>
      <c r="P49" s="26">
        <v>0</v>
      </c>
      <c r="Q49" s="26">
        <v>0</v>
      </c>
      <c r="R49" s="25"/>
      <c r="S49" s="2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25">
      <c r="A50" s="26" t="s">
        <v>27</v>
      </c>
      <c r="B50" s="26" t="s">
        <v>79</v>
      </c>
      <c r="C50" s="26">
        <v>12264.29</v>
      </c>
      <c r="D50" s="26">
        <v>4683.5600000000004</v>
      </c>
      <c r="E50" s="26">
        <v>351.78</v>
      </c>
      <c r="F50" s="26">
        <v>2137.21</v>
      </c>
      <c r="G50" s="26">
        <v>0</v>
      </c>
      <c r="H50" s="26">
        <v>693.97</v>
      </c>
      <c r="I50" s="26">
        <v>0</v>
      </c>
      <c r="J50" s="26">
        <v>1599.43</v>
      </c>
      <c r="K50" s="26">
        <v>38.479999999999997</v>
      </c>
      <c r="L50" s="26">
        <v>0</v>
      </c>
      <c r="M50" s="26">
        <v>0</v>
      </c>
      <c r="N50" s="26">
        <v>261.58999999999997</v>
      </c>
      <c r="O50" s="26">
        <v>2498.27</v>
      </c>
      <c r="P50" s="26">
        <v>0</v>
      </c>
      <c r="Q50" s="26">
        <v>0</v>
      </c>
      <c r="R50" s="25"/>
      <c r="S50" s="2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26" t="s">
        <v>28</v>
      </c>
      <c r="B51" s="26" t="s">
        <v>79</v>
      </c>
      <c r="C51" s="26">
        <v>4497.37</v>
      </c>
      <c r="D51" s="26">
        <v>1901.17</v>
      </c>
      <c r="E51" s="26">
        <v>168.84</v>
      </c>
      <c r="F51" s="26">
        <v>719.3</v>
      </c>
      <c r="G51" s="26">
        <v>0</v>
      </c>
      <c r="H51" s="26">
        <v>293.05</v>
      </c>
      <c r="I51" s="26">
        <v>0</v>
      </c>
      <c r="J51" s="26">
        <v>638.77</v>
      </c>
      <c r="K51" s="26">
        <v>18.399999999999999</v>
      </c>
      <c r="L51" s="26">
        <v>0</v>
      </c>
      <c r="M51" s="26">
        <v>0</v>
      </c>
      <c r="N51" s="26">
        <v>89.92</v>
      </c>
      <c r="O51" s="26">
        <v>667.91</v>
      </c>
      <c r="P51" s="26">
        <v>0</v>
      </c>
      <c r="Q51" s="26">
        <v>0</v>
      </c>
      <c r="R51" s="25"/>
      <c r="S51" s="2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26" t="s">
        <v>16</v>
      </c>
      <c r="B52" s="26" t="s">
        <v>79</v>
      </c>
      <c r="C52" s="26">
        <v>267.44</v>
      </c>
      <c r="D52" s="26">
        <v>49.54</v>
      </c>
      <c r="E52" s="26">
        <v>17.920000000000002</v>
      </c>
      <c r="F52" s="26">
        <v>51.13</v>
      </c>
      <c r="G52" s="26">
        <v>0</v>
      </c>
      <c r="H52" s="26">
        <v>51.11</v>
      </c>
      <c r="I52" s="26">
        <v>0</v>
      </c>
      <c r="J52" s="26">
        <v>58.53</v>
      </c>
      <c r="K52" s="26">
        <v>0.82</v>
      </c>
      <c r="L52" s="26">
        <v>0</v>
      </c>
      <c r="M52" s="26">
        <v>0</v>
      </c>
      <c r="N52" s="26">
        <v>7.98</v>
      </c>
      <c r="O52" s="26">
        <v>30.42</v>
      </c>
      <c r="P52" s="26">
        <v>0</v>
      </c>
      <c r="Q52" s="26">
        <v>0</v>
      </c>
      <c r="R52" s="25"/>
      <c r="S52" s="2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26" t="s">
        <v>17</v>
      </c>
      <c r="B53" s="26" t="s">
        <v>79</v>
      </c>
      <c r="C53" s="26">
        <v>2674.06</v>
      </c>
      <c r="D53" s="26">
        <v>934.25</v>
      </c>
      <c r="E53" s="26">
        <v>91.67</v>
      </c>
      <c r="F53" s="26">
        <v>438.98</v>
      </c>
      <c r="G53" s="26">
        <v>0</v>
      </c>
      <c r="H53" s="26">
        <v>498.17</v>
      </c>
      <c r="I53" s="26">
        <v>0</v>
      </c>
      <c r="J53" s="26">
        <v>359.71</v>
      </c>
      <c r="K53" s="26">
        <v>42.72</v>
      </c>
      <c r="L53" s="26">
        <v>4.67</v>
      </c>
      <c r="M53" s="26">
        <v>0</v>
      </c>
      <c r="N53" s="26">
        <v>0.99</v>
      </c>
      <c r="O53" s="26">
        <v>302.89</v>
      </c>
      <c r="P53" s="26">
        <v>0</v>
      </c>
      <c r="Q53" s="26">
        <v>0</v>
      </c>
      <c r="R53" s="25"/>
      <c r="S53" s="26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26" t="s">
        <v>18</v>
      </c>
      <c r="B54" s="26" t="s">
        <v>79</v>
      </c>
      <c r="C54" s="26">
        <v>18173.849999999999</v>
      </c>
      <c r="D54" s="26">
        <v>3056.83</v>
      </c>
      <c r="E54" s="26">
        <v>606.16999999999996</v>
      </c>
      <c r="F54" s="26">
        <v>3971.51</v>
      </c>
      <c r="G54" s="26">
        <v>0</v>
      </c>
      <c r="H54" s="26">
        <v>4390.7299999999996</v>
      </c>
      <c r="I54" s="26">
        <v>0</v>
      </c>
      <c r="J54" s="26">
        <v>3038.66</v>
      </c>
      <c r="K54" s="26">
        <v>471.56</v>
      </c>
      <c r="L54" s="26">
        <v>40.33</v>
      </c>
      <c r="M54" s="26">
        <v>0</v>
      </c>
      <c r="N54" s="26">
        <v>62.36</v>
      </c>
      <c r="O54" s="26">
        <v>2535.71</v>
      </c>
      <c r="P54" s="26">
        <v>0</v>
      </c>
      <c r="Q54" s="26">
        <v>0</v>
      </c>
      <c r="R54" s="25"/>
      <c r="S54" s="26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26" t="s">
        <v>19</v>
      </c>
      <c r="B55" s="26" t="s">
        <v>79</v>
      </c>
      <c r="C55" s="26">
        <v>3050.11</v>
      </c>
      <c r="D55" s="26">
        <v>1107.1099999999999</v>
      </c>
      <c r="E55" s="26">
        <v>116.31</v>
      </c>
      <c r="F55" s="26">
        <v>309.75</v>
      </c>
      <c r="G55" s="26">
        <v>0</v>
      </c>
      <c r="H55" s="26">
        <v>78.959999999999994</v>
      </c>
      <c r="I55" s="26">
        <v>0</v>
      </c>
      <c r="J55" s="26">
        <v>313.62</v>
      </c>
      <c r="K55" s="26">
        <v>41.52</v>
      </c>
      <c r="L55" s="26">
        <v>0.31</v>
      </c>
      <c r="M55" s="26">
        <v>0</v>
      </c>
      <c r="N55" s="26">
        <v>67.400000000000006</v>
      </c>
      <c r="O55" s="26">
        <v>1015.12</v>
      </c>
      <c r="P55" s="26">
        <v>0</v>
      </c>
      <c r="Q55" s="26">
        <v>0</v>
      </c>
      <c r="R55" s="25"/>
      <c r="S55" s="26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26" t="s">
        <v>20</v>
      </c>
      <c r="B56" s="26" t="s">
        <v>79</v>
      </c>
      <c r="C56" s="26">
        <v>9030.5499999999993</v>
      </c>
      <c r="D56" s="26">
        <v>4228.38</v>
      </c>
      <c r="E56" s="26">
        <v>327.89</v>
      </c>
      <c r="F56" s="26">
        <v>1232.46</v>
      </c>
      <c r="G56" s="26">
        <v>0</v>
      </c>
      <c r="H56" s="26">
        <v>274.54000000000002</v>
      </c>
      <c r="I56" s="26">
        <v>0</v>
      </c>
      <c r="J56" s="26">
        <v>780.33</v>
      </c>
      <c r="K56" s="26">
        <v>54.53</v>
      </c>
      <c r="L56" s="26">
        <v>2.83</v>
      </c>
      <c r="M56" s="26">
        <v>0</v>
      </c>
      <c r="N56" s="26">
        <v>56.38</v>
      </c>
      <c r="O56" s="26">
        <v>2073.21</v>
      </c>
      <c r="P56" s="26">
        <v>0</v>
      </c>
      <c r="Q56" s="26">
        <v>0</v>
      </c>
      <c r="R56" s="25"/>
      <c r="S56" s="26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26" t="s">
        <v>21</v>
      </c>
      <c r="B57" s="26" t="s">
        <v>79</v>
      </c>
      <c r="C57" s="26">
        <v>2016.12</v>
      </c>
      <c r="D57" s="26">
        <v>1160.04</v>
      </c>
      <c r="E57" s="26">
        <v>85.57</v>
      </c>
      <c r="F57" s="26">
        <v>261.24</v>
      </c>
      <c r="G57" s="26">
        <v>0</v>
      </c>
      <c r="H57" s="26">
        <v>84.99</v>
      </c>
      <c r="I57" s="26">
        <v>0</v>
      </c>
      <c r="J57" s="26">
        <v>335.95</v>
      </c>
      <c r="K57" s="26">
        <v>16.38</v>
      </c>
      <c r="L57" s="26">
        <v>0</v>
      </c>
      <c r="M57" s="26">
        <v>0</v>
      </c>
      <c r="N57" s="26">
        <v>6.04</v>
      </c>
      <c r="O57" s="26">
        <v>65.91</v>
      </c>
      <c r="P57" s="26">
        <v>0</v>
      </c>
      <c r="Q57" s="26">
        <v>0</v>
      </c>
      <c r="R57" s="25"/>
      <c r="S57" s="26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26" t="s">
        <v>22</v>
      </c>
      <c r="B58" s="26" t="s">
        <v>79</v>
      </c>
      <c r="C58" s="26">
        <v>1437.71</v>
      </c>
      <c r="D58" s="26">
        <v>576.65</v>
      </c>
      <c r="E58" s="26">
        <v>72.989999999999995</v>
      </c>
      <c r="F58" s="26">
        <v>396.94</v>
      </c>
      <c r="G58" s="26">
        <v>0</v>
      </c>
      <c r="H58" s="26">
        <v>74.03</v>
      </c>
      <c r="I58" s="26">
        <v>0</v>
      </c>
      <c r="J58" s="26">
        <v>262.62</v>
      </c>
      <c r="K58" s="26">
        <v>6.88</v>
      </c>
      <c r="L58" s="26">
        <v>0</v>
      </c>
      <c r="M58" s="26">
        <v>0</v>
      </c>
      <c r="N58" s="26">
        <v>15.42</v>
      </c>
      <c r="O58" s="26">
        <v>32.17</v>
      </c>
      <c r="P58" s="26">
        <v>0</v>
      </c>
      <c r="Q58" s="26">
        <v>0</v>
      </c>
      <c r="R58" s="25"/>
      <c r="S58" s="26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26" t="s">
        <v>23</v>
      </c>
      <c r="B59" s="26" t="s">
        <v>79</v>
      </c>
      <c r="C59" s="26">
        <v>1477.36</v>
      </c>
      <c r="D59" s="26">
        <v>565.29</v>
      </c>
      <c r="E59" s="26">
        <v>82.82</v>
      </c>
      <c r="F59" s="26">
        <v>395.97</v>
      </c>
      <c r="G59" s="26">
        <v>0</v>
      </c>
      <c r="H59" s="26">
        <v>75.59</v>
      </c>
      <c r="I59" s="26">
        <v>0</v>
      </c>
      <c r="J59" s="26">
        <v>289.77</v>
      </c>
      <c r="K59" s="26">
        <v>5.43</v>
      </c>
      <c r="L59" s="26">
        <v>0</v>
      </c>
      <c r="M59" s="26">
        <v>0</v>
      </c>
      <c r="N59" s="26">
        <v>27.11</v>
      </c>
      <c r="O59" s="26">
        <v>35.380000000000003</v>
      </c>
      <c r="P59" s="26">
        <v>0</v>
      </c>
      <c r="Q59" s="26">
        <v>0</v>
      </c>
      <c r="R59" s="25"/>
      <c r="S59" s="26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26" t="s">
        <v>24</v>
      </c>
      <c r="B60" s="26" t="s">
        <v>79</v>
      </c>
      <c r="C60" s="26">
        <v>260.01</v>
      </c>
      <c r="D60" s="26">
        <v>101.1</v>
      </c>
      <c r="E60" s="26">
        <v>8.42</v>
      </c>
      <c r="F60" s="26">
        <v>48.34</v>
      </c>
      <c r="G60" s="26">
        <v>0</v>
      </c>
      <c r="H60" s="26">
        <v>24.85</v>
      </c>
      <c r="I60" s="26">
        <v>0</v>
      </c>
      <c r="J60" s="26">
        <v>31.69</v>
      </c>
      <c r="K60" s="26">
        <v>0.19</v>
      </c>
      <c r="L60" s="26">
        <v>0</v>
      </c>
      <c r="M60" s="26">
        <v>0</v>
      </c>
      <c r="N60" s="26">
        <v>10.01</v>
      </c>
      <c r="O60" s="26">
        <v>35.409999999999997</v>
      </c>
      <c r="P60" s="26">
        <v>0</v>
      </c>
      <c r="Q60" s="26">
        <v>0</v>
      </c>
      <c r="R60" s="25"/>
      <c r="S60" s="26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s="7" customFormat="1" x14ac:dyDescent="0.25">
      <c r="A61" s="26" t="s">
        <v>25</v>
      </c>
      <c r="B61" s="26" t="s">
        <v>79</v>
      </c>
      <c r="C61" s="26">
        <v>640.12</v>
      </c>
      <c r="D61" s="26">
        <v>315.75</v>
      </c>
      <c r="E61" s="26">
        <v>11.02</v>
      </c>
      <c r="F61" s="26">
        <v>85.83</v>
      </c>
      <c r="G61" s="26">
        <v>0</v>
      </c>
      <c r="H61" s="26">
        <v>34.340000000000003</v>
      </c>
      <c r="I61" s="26">
        <v>0</v>
      </c>
      <c r="J61" s="26">
        <v>60.54</v>
      </c>
      <c r="K61" s="26">
        <v>0.28999999999999998</v>
      </c>
      <c r="L61" s="26">
        <v>0</v>
      </c>
      <c r="M61" s="26">
        <v>0</v>
      </c>
      <c r="N61" s="26">
        <v>23.27</v>
      </c>
      <c r="O61" s="26">
        <v>109.07</v>
      </c>
      <c r="P61" s="26">
        <v>0</v>
      </c>
      <c r="Q61" s="26">
        <v>0</v>
      </c>
      <c r="R61" s="25"/>
      <c r="S61" s="26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41" x14ac:dyDescent="0.25">
      <c r="A62" s="26" t="s">
        <v>26</v>
      </c>
      <c r="B62" s="26" t="s">
        <v>79</v>
      </c>
      <c r="C62" s="26">
        <v>2449.6999999999998</v>
      </c>
      <c r="D62" s="26">
        <v>984.25</v>
      </c>
      <c r="E62" s="26">
        <v>159.77000000000001</v>
      </c>
      <c r="F62" s="26">
        <v>130.30000000000001</v>
      </c>
      <c r="G62" s="26">
        <v>0</v>
      </c>
      <c r="H62" s="26">
        <v>191.87</v>
      </c>
      <c r="I62" s="26">
        <v>0</v>
      </c>
      <c r="J62" s="26">
        <v>128.62</v>
      </c>
      <c r="K62" s="26">
        <v>31.5</v>
      </c>
      <c r="L62" s="26">
        <v>0</v>
      </c>
      <c r="M62" s="26">
        <v>0</v>
      </c>
      <c r="N62" s="26">
        <v>3.12</v>
      </c>
      <c r="O62" s="26">
        <v>820.26</v>
      </c>
      <c r="P62" s="26">
        <v>0</v>
      </c>
      <c r="Q62" s="26">
        <v>0</v>
      </c>
      <c r="R62" s="25"/>
      <c r="S62" s="2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26" t="s">
        <v>31</v>
      </c>
      <c r="B63" s="26" t="s">
        <v>79</v>
      </c>
      <c r="C63" s="26">
        <v>6226.73</v>
      </c>
      <c r="D63" s="26">
        <v>2737.38</v>
      </c>
      <c r="E63" s="26">
        <v>336.2</v>
      </c>
      <c r="F63" s="26">
        <v>306.01</v>
      </c>
      <c r="G63" s="26">
        <v>0</v>
      </c>
      <c r="H63" s="26">
        <v>494.52</v>
      </c>
      <c r="I63" s="26">
        <v>0</v>
      </c>
      <c r="J63" s="26">
        <v>278.04000000000002</v>
      </c>
      <c r="K63" s="26">
        <v>27.21</v>
      </c>
      <c r="L63" s="26">
        <v>0.23</v>
      </c>
      <c r="M63" s="26">
        <v>0</v>
      </c>
      <c r="N63" s="26">
        <v>2.35</v>
      </c>
      <c r="O63" s="26">
        <v>2044.78</v>
      </c>
      <c r="P63" s="26">
        <v>0</v>
      </c>
      <c r="Q63" s="26">
        <v>0</v>
      </c>
      <c r="R63" s="25"/>
      <c r="S63" s="2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26" t="s">
        <v>29</v>
      </c>
      <c r="B64" s="26" t="s">
        <v>79</v>
      </c>
      <c r="C64" s="26">
        <v>18736.34</v>
      </c>
      <c r="D64" s="26">
        <v>4840.84</v>
      </c>
      <c r="E64" s="26">
        <v>597.88</v>
      </c>
      <c r="F64" s="26">
        <v>4763.04</v>
      </c>
      <c r="G64" s="26">
        <v>0</v>
      </c>
      <c r="H64" s="26">
        <v>2610.7800000000002</v>
      </c>
      <c r="I64" s="26">
        <v>0</v>
      </c>
      <c r="J64" s="26">
        <v>2517.37</v>
      </c>
      <c r="K64" s="26">
        <v>58.15</v>
      </c>
      <c r="L64" s="26">
        <v>1.96</v>
      </c>
      <c r="M64" s="26">
        <v>0</v>
      </c>
      <c r="N64" s="26">
        <v>746.76</v>
      </c>
      <c r="O64" s="26">
        <v>2599.5700000000002</v>
      </c>
      <c r="P64" s="26">
        <v>0</v>
      </c>
      <c r="Q64" s="26">
        <v>0</v>
      </c>
      <c r="R64" s="25"/>
      <c r="S64" s="2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26" t="s">
        <v>30</v>
      </c>
      <c r="B65" s="26" t="s">
        <v>79</v>
      </c>
      <c r="C65" s="26">
        <v>3236.5</v>
      </c>
      <c r="D65" s="26">
        <v>873.84</v>
      </c>
      <c r="E65" s="26">
        <v>141.93</v>
      </c>
      <c r="F65" s="26">
        <v>761.58</v>
      </c>
      <c r="G65" s="26">
        <v>0</v>
      </c>
      <c r="H65" s="26">
        <v>316.06</v>
      </c>
      <c r="I65" s="26">
        <v>0</v>
      </c>
      <c r="J65" s="26">
        <v>567.27</v>
      </c>
      <c r="K65" s="26">
        <v>61.98</v>
      </c>
      <c r="L65" s="26">
        <v>1.49</v>
      </c>
      <c r="M65" s="26">
        <v>0</v>
      </c>
      <c r="N65" s="26">
        <v>223.07</v>
      </c>
      <c r="O65" s="26">
        <v>289.27</v>
      </c>
      <c r="P65" s="26">
        <v>0</v>
      </c>
      <c r="Q65" s="26">
        <v>0</v>
      </c>
      <c r="R65" s="25"/>
      <c r="S65" s="2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25">
      <c r="A66" s="26" t="s">
        <v>27</v>
      </c>
      <c r="B66" s="26" t="s">
        <v>80</v>
      </c>
      <c r="C66" s="26">
        <v>13657.16</v>
      </c>
      <c r="D66" s="26">
        <v>6182.7</v>
      </c>
      <c r="E66" s="26">
        <v>334.12</v>
      </c>
      <c r="F66" s="26">
        <v>2137.21</v>
      </c>
      <c r="G66" s="26">
        <v>0</v>
      </c>
      <c r="H66" s="26">
        <v>693.97</v>
      </c>
      <c r="I66" s="26">
        <v>0</v>
      </c>
      <c r="J66" s="26">
        <v>1448.92</v>
      </c>
      <c r="K66" s="26">
        <v>38.39</v>
      </c>
      <c r="L66" s="26">
        <v>0</v>
      </c>
      <c r="M66" s="26">
        <v>0</v>
      </c>
      <c r="N66" s="26">
        <v>283.76</v>
      </c>
      <c r="O66" s="26">
        <v>2538.09</v>
      </c>
      <c r="P66" s="26">
        <v>0</v>
      </c>
      <c r="Q66" s="26">
        <v>0</v>
      </c>
      <c r="R66" s="25"/>
      <c r="S66" s="2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26" t="s">
        <v>28</v>
      </c>
      <c r="B67" s="26" t="s">
        <v>80</v>
      </c>
      <c r="C67" s="26">
        <v>4799.72</v>
      </c>
      <c r="D67" s="26">
        <v>2294.98</v>
      </c>
      <c r="E67" s="26">
        <v>154.36000000000001</v>
      </c>
      <c r="F67" s="26">
        <v>719.3</v>
      </c>
      <c r="G67" s="26">
        <v>0</v>
      </c>
      <c r="H67" s="26">
        <v>293.05</v>
      </c>
      <c r="I67" s="26">
        <v>0</v>
      </c>
      <c r="J67" s="26">
        <v>543.41999999999996</v>
      </c>
      <c r="K67" s="26">
        <v>16.25</v>
      </c>
      <c r="L67" s="26">
        <v>0</v>
      </c>
      <c r="M67" s="26">
        <v>0</v>
      </c>
      <c r="N67" s="26">
        <v>101.69</v>
      </c>
      <c r="O67" s="26">
        <v>676.67</v>
      </c>
      <c r="P67" s="26">
        <v>0</v>
      </c>
      <c r="Q67" s="26">
        <v>0</v>
      </c>
      <c r="R67" s="25"/>
      <c r="S67" s="2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25">
      <c r="A68" s="26" t="s">
        <v>16</v>
      </c>
      <c r="B68" s="26" t="s">
        <v>80</v>
      </c>
      <c r="C68" s="26">
        <v>277.83</v>
      </c>
      <c r="D68" s="26">
        <v>71.22</v>
      </c>
      <c r="E68" s="26">
        <v>14.78</v>
      </c>
      <c r="F68" s="26">
        <v>51.13</v>
      </c>
      <c r="G68" s="26">
        <v>0</v>
      </c>
      <c r="H68" s="26">
        <v>51.11</v>
      </c>
      <c r="I68" s="26">
        <v>0</v>
      </c>
      <c r="J68" s="26">
        <v>50.09</v>
      </c>
      <c r="K68" s="26">
        <v>0.8</v>
      </c>
      <c r="L68" s="26">
        <v>0</v>
      </c>
      <c r="M68" s="26">
        <v>0</v>
      </c>
      <c r="N68" s="26">
        <v>7.98</v>
      </c>
      <c r="O68" s="26">
        <v>30.73</v>
      </c>
      <c r="P68" s="26">
        <v>0</v>
      </c>
      <c r="Q68" s="26">
        <v>0</v>
      </c>
      <c r="R68" s="25"/>
      <c r="S68" s="26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26" t="s">
        <v>17</v>
      </c>
      <c r="B69" s="26" t="s">
        <v>80</v>
      </c>
      <c r="C69" s="26">
        <v>2488.2199999999998</v>
      </c>
      <c r="D69" s="26">
        <v>907.89</v>
      </c>
      <c r="E69" s="26">
        <v>83.37</v>
      </c>
      <c r="F69" s="26">
        <v>438.98</v>
      </c>
      <c r="G69" s="26">
        <v>0</v>
      </c>
      <c r="H69" s="26">
        <v>498.17</v>
      </c>
      <c r="I69" s="26">
        <v>0</v>
      </c>
      <c r="J69" s="26">
        <v>212.17</v>
      </c>
      <c r="K69" s="26">
        <v>36.25</v>
      </c>
      <c r="L69" s="26">
        <v>4.33</v>
      </c>
      <c r="M69" s="26">
        <v>0</v>
      </c>
      <c r="N69" s="26">
        <v>0.82</v>
      </c>
      <c r="O69" s="26">
        <v>306.23</v>
      </c>
      <c r="P69" s="26">
        <v>0</v>
      </c>
      <c r="Q69" s="26">
        <v>0</v>
      </c>
      <c r="R69" s="25"/>
      <c r="S69" s="26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26" t="s">
        <v>18</v>
      </c>
      <c r="B70" s="26" t="s">
        <v>80</v>
      </c>
      <c r="C70" s="26">
        <v>18022.45</v>
      </c>
      <c r="D70" s="26">
        <v>3408.92</v>
      </c>
      <c r="E70" s="26">
        <v>585.03</v>
      </c>
      <c r="F70" s="26">
        <v>3971.51</v>
      </c>
      <c r="G70" s="26">
        <v>0</v>
      </c>
      <c r="H70" s="26">
        <v>4390.7299999999996</v>
      </c>
      <c r="I70" s="26">
        <v>0</v>
      </c>
      <c r="J70" s="26">
        <v>2607.5300000000002</v>
      </c>
      <c r="K70" s="26">
        <v>397.82</v>
      </c>
      <c r="L70" s="26">
        <v>40.58</v>
      </c>
      <c r="M70" s="26">
        <v>0</v>
      </c>
      <c r="N70" s="26">
        <v>56.76</v>
      </c>
      <c r="O70" s="26">
        <v>2563.5700000000002</v>
      </c>
      <c r="P70" s="26">
        <v>0</v>
      </c>
      <c r="Q70" s="26">
        <v>0</v>
      </c>
      <c r="R70" s="25"/>
      <c r="S70" s="2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26" t="s">
        <v>19</v>
      </c>
      <c r="B71" s="26" t="s">
        <v>80</v>
      </c>
      <c r="C71" s="26">
        <v>3165.05</v>
      </c>
      <c r="D71" s="26">
        <v>1290.8900000000001</v>
      </c>
      <c r="E71" s="26">
        <v>87.79</v>
      </c>
      <c r="F71" s="26">
        <v>309.75</v>
      </c>
      <c r="G71" s="26">
        <v>0</v>
      </c>
      <c r="H71" s="26">
        <v>78.959999999999994</v>
      </c>
      <c r="I71" s="26">
        <v>0</v>
      </c>
      <c r="J71" s="26">
        <v>260.66000000000003</v>
      </c>
      <c r="K71" s="26">
        <v>40.18</v>
      </c>
      <c r="L71" s="26">
        <v>0.28999999999999998</v>
      </c>
      <c r="M71" s="26">
        <v>0</v>
      </c>
      <c r="N71" s="26">
        <v>67.27</v>
      </c>
      <c r="O71" s="26">
        <v>1029.27</v>
      </c>
      <c r="P71" s="26">
        <v>0</v>
      </c>
      <c r="Q71" s="26">
        <v>0</v>
      </c>
      <c r="R71" s="25"/>
      <c r="S71" s="26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25">
      <c r="A72" s="26" t="s">
        <v>20</v>
      </c>
      <c r="B72" s="26" t="s">
        <v>80</v>
      </c>
      <c r="C72" s="26">
        <v>9323.8700000000008</v>
      </c>
      <c r="D72" s="26">
        <v>4654.1899999999996</v>
      </c>
      <c r="E72" s="26">
        <v>263</v>
      </c>
      <c r="F72" s="26">
        <v>1232.46</v>
      </c>
      <c r="G72" s="26">
        <v>0</v>
      </c>
      <c r="H72" s="26">
        <v>274.54000000000002</v>
      </c>
      <c r="I72" s="26">
        <v>0</v>
      </c>
      <c r="J72" s="26">
        <v>678.21</v>
      </c>
      <c r="K72" s="26">
        <v>54.49</v>
      </c>
      <c r="L72" s="26">
        <v>2.89</v>
      </c>
      <c r="M72" s="26">
        <v>0</v>
      </c>
      <c r="N72" s="26">
        <v>60.22</v>
      </c>
      <c r="O72" s="26">
        <v>2103.86</v>
      </c>
      <c r="P72" s="26">
        <v>0</v>
      </c>
      <c r="Q72" s="26">
        <v>0</v>
      </c>
      <c r="R72" s="25"/>
      <c r="S72" s="26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26" t="s">
        <v>21</v>
      </c>
      <c r="B73" s="26" t="s">
        <v>80</v>
      </c>
      <c r="C73" s="26">
        <v>1992.05</v>
      </c>
      <c r="D73" s="26">
        <v>1209.79</v>
      </c>
      <c r="E73" s="26">
        <v>76.930000000000007</v>
      </c>
      <c r="F73" s="26">
        <v>261.24</v>
      </c>
      <c r="G73" s="26">
        <v>0</v>
      </c>
      <c r="H73" s="26">
        <v>84.99</v>
      </c>
      <c r="I73" s="26">
        <v>0</v>
      </c>
      <c r="J73" s="26">
        <v>271.52999999999997</v>
      </c>
      <c r="K73" s="26">
        <v>14.01</v>
      </c>
      <c r="L73" s="26">
        <v>0</v>
      </c>
      <c r="M73" s="26">
        <v>0</v>
      </c>
      <c r="N73" s="26">
        <v>6.98</v>
      </c>
      <c r="O73" s="26">
        <v>66.58</v>
      </c>
      <c r="P73" s="26">
        <v>0</v>
      </c>
      <c r="Q73" s="26">
        <v>0</v>
      </c>
      <c r="R73" s="25"/>
      <c r="S73" s="26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26" t="s">
        <v>22</v>
      </c>
      <c r="B74" s="26" t="s">
        <v>80</v>
      </c>
      <c r="C74" s="26">
        <v>1486.48</v>
      </c>
      <c r="D74" s="26">
        <v>673.8</v>
      </c>
      <c r="E74" s="26">
        <v>61.24</v>
      </c>
      <c r="F74" s="26">
        <v>396.94</v>
      </c>
      <c r="G74" s="26">
        <v>0</v>
      </c>
      <c r="H74" s="26">
        <v>74.03</v>
      </c>
      <c r="I74" s="26">
        <v>0</v>
      </c>
      <c r="J74" s="26">
        <v>225.33</v>
      </c>
      <c r="K74" s="26">
        <v>6.13</v>
      </c>
      <c r="L74" s="26">
        <v>0</v>
      </c>
      <c r="M74" s="26">
        <v>0</v>
      </c>
      <c r="N74" s="26">
        <v>16.53</v>
      </c>
      <c r="O74" s="26">
        <v>32.479999999999997</v>
      </c>
      <c r="P74" s="26">
        <v>0</v>
      </c>
      <c r="Q74" s="26">
        <v>0</v>
      </c>
      <c r="R74" s="25"/>
      <c r="S74" s="26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26" t="s">
        <v>23</v>
      </c>
      <c r="B75" s="26" t="s">
        <v>80</v>
      </c>
      <c r="C75" s="26">
        <v>1509.14</v>
      </c>
      <c r="D75" s="26">
        <v>653.36</v>
      </c>
      <c r="E75" s="26">
        <v>65.8</v>
      </c>
      <c r="F75" s="26">
        <v>395.97</v>
      </c>
      <c r="G75" s="26">
        <v>0</v>
      </c>
      <c r="H75" s="26">
        <v>75.59</v>
      </c>
      <c r="I75" s="26">
        <v>0</v>
      </c>
      <c r="J75" s="26">
        <v>250.57</v>
      </c>
      <c r="K75" s="26">
        <v>4.33</v>
      </c>
      <c r="L75" s="26">
        <v>0</v>
      </c>
      <c r="M75" s="26">
        <v>0</v>
      </c>
      <c r="N75" s="26">
        <v>27.78</v>
      </c>
      <c r="O75" s="26">
        <v>35.729999999999997</v>
      </c>
      <c r="P75" s="26">
        <v>0</v>
      </c>
      <c r="Q75" s="26">
        <v>0</v>
      </c>
      <c r="R75" s="25"/>
      <c r="S75" s="2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26" t="s">
        <v>24</v>
      </c>
      <c r="B76" s="26" t="s">
        <v>80</v>
      </c>
      <c r="C76" s="26">
        <v>287.61</v>
      </c>
      <c r="D76" s="26">
        <v>134.25</v>
      </c>
      <c r="E76" s="26">
        <v>6.87</v>
      </c>
      <c r="F76" s="26">
        <v>48.34</v>
      </c>
      <c r="G76" s="26">
        <v>0</v>
      </c>
      <c r="H76" s="26">
        <v>24.85</v>
      </c>
      <c r="I76" s="26">
        <v>0</v>
      </c>
      <c r="J76" s="26">
        <v>27.21</v>
      </c>
      <c r="K76" s="26">
        <v>0.16</v>
      </c>
      <c r="L76" s="26">
        <v>0</v>
      </c>
      <c r="M76" s="26">
        <v>0</v>
      </c>
      <c r="N76" s="26">
        <v>10.01</v>
      </c>
      <c r="O76" s="26">
        <v>35.909999999999997</v>
      </c>
      <c r="P76" s="26">
        <v>0</v>
      </c>
      <c r="Q76" s="26">
        <v>0</v>
      </c>
      <c r="R76" s="25"/>
      <c r="S76" s="2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s="8" customFormat="1" x14ac:dyDescent="0.25">
      <c r="A77" s="26" t="s">
        <v>25</v>
      </c>
      <c r="B77" s="26" t="s">
        <v>80</v>
      </c>
      <c r="C77" s="26">
        <v>723.04</v>
      </c>
      <c r="D77" s="26">
        <v>400.95</v>
      </c>
      <c r="E77" s="26">
        <v>9.6199999999999992</v>
      </c>
      <c r="F77" s="26">
        <v>85.83</v>
      </c>
      <c r="G77" s="26">
        <v>0</v>
      </c>
      <c r="H77" s="26">
        <v>34.340000000000003</v>
      </c>
      <c r="I77" s="26">
        <v>0</v>
      </c>
      <c r="J77" s="26">
        <v>58.18</v>
      </c>
      <c r="K77" s="26">
        <v>0.25</v>
      </c>
      <c r="L77" s="26">
        <v>0</v>
      </c>
      <c r="M77" s="26">
        <v>0</v>
      </c>
      <c r="N77" s="26">
        <v>23.27</v>
      </c>
      <c r="O77" s="26">
        <v>110.6</v>
      </c>
      <c r="P77" s="26">
        <v>0</v>
      </c>
      <c r="Q77" s="26">
        <v>0</v>
      </c>
      <c r="R77" s="25"/>
      <c r="S77" s="26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41" x14ac:dyDescent="0.25">
      <c r="A78" s="26" t="s">
        <v>26</v>
      </c>
      <c r="B78" s="26" t="s">
        <v>80</v>
      </c>
      <c r="C78" s="26">
        <v>2057.44</v>
      </c>
      <c r="D78" s="26">
        <v>616.01</v>
      </c>
      <c r="E78" s="26">
        <v>119.98</v>
      </c>
      <c r="F78" s="26">
        <v>130.30000000000001</v>
      </c>
      <c r="G78" s="26">
        <v>0</v>
      </c>
      <c r="H78" s="26">
        <v>191.87</v>
      </c>
      <c r="I78" s="26">
        <v>0</v>
      </c>
      <c r="J78" s="26">
        <v>110.49</v>
      </c>
      <c r="K78" s="26">
        <v>26.39</v>
      </c>
      <c r="L78" s="26">
        <v>0</v>
      </c>
      <c r="M78" s="26">
        <v>0</v>
      </c>
      <c r="N78" s="26">
        <v>30.55</v>
      </c>
      <c r="O78" s="26">
        <v>831.86</v>
      </c>
      <c r="P78" s="26">
        <v>0</v>
      </c>
      <c r="Q78" s="26">
        <v>0</v>
      </c>
      <c r="R78" s="25"/>
      <c r="S78" s="2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25">
      <c r="A79" s="26" t="s">
        <v>31</v>
      </c>
      <c r="B79" s="26" t="s">
        <v>80</v>
      </c>
      <c r="C79" s="26">
        <v>6344.08</v>
      </c>
      <c r="D79" s="26">
        <v>2933.58</v>
      </c>
      <c r="E79" s="26">
        <v>257.66000000000003</v>
      </c>
      <c r="F79" s="26">
        <v>306.01</v>
      </c>
      <c r="G79" s="26">
        <v>0</v>
      </c>
      <c r="H79" s="26">
        <v>494.52</v>
      </c>
      <c r="I79" s="26">
        <v>0</v>
      </c>
      <c r="J79" s="26">
        <v>249.54</v>
      </c>
      <c r="K79" s="26">
        <v>27.37</v>
      </c>
      <c r="L79" s="26">
        <v>0.19</v>
      </c>
      <c r="M79" s="26">
        <v>0</v>
      </c>
      <c r="N79" s="26">
        <v>1.51</v>
      </c>
      <c r="O79" s="26">
        <v>2073.71</v>
      </c>
      <c r="P79" s="26">
        <v>0</v>
      </c>
      <c r="Q79" s="26">
        <v>0</v>
      </c>
      <c r="R79" s="25"/>
      <c r="S79" s="2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26" t="s">
        <v>29</v>
      </c>
      <c r="B80" s="26" t="s">
        <v>80</v>
      </c>
      <c r="C80" s="26">
        <v>20689.2</v>
      </c>
      <c r="D80" s="26">
        <v>7041.11</v>
      </c>
      <c r="E80" s="26">
        <v>564.52</v>
      </c>
      <c r="F80" s="26">
        <v>4763.04</v>
      </c>
      <c r="G80" s="26">
        <v>0</v>
      </c>
      <c r="H80" s="26">
        <v>2610.7800000000002</v>
      </c>
      <c r="I80" s="26">
        <v>0</v>
      </c>
      <c r="J80" s="26">
        <v>2262.11</v>
      </c>
      <c r="K80" s="26">
        <v>49.97</v>
      </c>
      <c r="L80" s="26">
        <v>2.06</v>
      </c>
      <c r="M80" s="26">
        <v>0</v>
      </c>
      <c r="N80" s="26">
        <v>757.07</v>
      </c>
      <c r="O80" s="26">
        <v>2638.55</v>
      </c>
      <c r="P80" s="26">
        <v>0</v>
      </c>
      <c r="Q80" s="26">
        <v>0</v>
      </c>
      <c r="R80" s="25"/>
      <c r="S80" s="2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26" t="s">
        <v>30</v>
      </c>
      <c r="B81" s="26" t="s">
        <v>80</v>
      </c>
      <c r="C81" s="26">
        <v>3435.86</v>
      </c>
      <c r="D81" s="26">
        <v>1181.28</v>
      </c>
      <c r="E81" s="26">
        <v>118.72</v>
      </c>
      <c r="F81" s="26">
        <v>761.58</v>
      </c>
      <c r="G81" s="26">
        <v>0</v>
      </c>
      <c r="H81" s="26">
        <v>316.06</v>
      </c>
      <c r="I81" s="26">
        <v>0</v>
      </c>
      <c r="J81" s="26">
        <v>487.94</v>
      </c>
      <c r="K81" s="26">
        <v>52.4</v>
      </c>
      <c r="L81" s="26">
        <v>1.46</v>
      </c>
      <c r="M81" s="26">
        <v>0</v>
      </c>
      <c r="N81" s="26">
        <v>223.09</v>
      </c>
      <c r="O81" s="26">
        <v>293.31</v>
      </c>
      <c r="P81" s="26">
        <v>0</v>
      </c>
      <c r="Q81" s="26">
        <v>0</v>
      </c>
      <c r="R81" s="25"/>
      <c r="S81" s="2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26" t="s">
        <v>27</v>
      </c>
      <c r="B82" s="26" t="s">
        <v>81</v>
      </c>
      <c r="C82" s="26">
        <v>14343.13</v>
      </c>
      <c r="D82" s="26">
        <v>7606.38</v>
      </c>
      <c r="E82" s="26">
        <v>221.18</v>
      </c>
      <c r="F82" s="26">
        <v>2137.21</v>
      </c>
      <c r="G82" s="26">
        <v>0</v>
      </c>
      <c r="H82" s="26">
        <v>693.97</v>
      </c>
      <c r="I82" s="26">
        <v>0</v>
      </c>
      <c r="J82" s="26">
        <v>1389.28</v>
      </c>
      <c r="K82" s="26">
        <v>38.56</v>
      </c>
      <c r="L82" s="26">
        <v>0</v>
      </c>
      <c r="M82" s="26">
        <v>0</v>
      </c>
      <c r="N82" s="26">
        <v>309.68</v>
      </c>
      <c r="O82" s="26">
        <v>1946.87</v>
      </c>
      <c r="P82" s="26">
        <v>0</v>
      </c>
      <c r="Q82" s="26">
        <v>0</v>
      </c>
      <c r="R82" s="25"/>
      <c r="S82" s="26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26" t="s">
        <v>28</v>
      </c>
      <c r="B83" s="26" t="s">
        <v>81</v>
      </c>
      <c r="C83" s="26">
        <v>5172.05</v>
      </c>
      <c r="D83" s="26">
        <v>2839.83</v>
      </c>
      <c r="E83" s="26">
        <v>108.19</v>
      </c>
      <c r="F83" s="26">
        <v>719.3</v>
      </c>
      <c r="G83" s="26">
        <v>0</v>
      </c>
      <c r="H83" s="26">
        <v>293.05</v>
      </c>
      <c r="I83" s="26">
        <v>0</v>
      </c>
      <c r="J83" s="26">
        <v>515.24</v>
      </c>
      <c r="K83" s="26">
        <v>15.9</v>
      </c>
      <c r="L83" s="26">
        <v>0</v>
      </c>
      <c r="M83" s="26">
        <v>0</v>
      </c>
      <c r="N83" s="26">
        <v>112.64</v>
      </c>
      <c r="O83" s="26">
        <v>567.9</v>
      </c>
      <c r="P83" s="26">
        <v>0</v>
      </c>
      <c r="Q83" s="26">
        <v>0</v>
      </c>
      <c r="R83" s="25"/>
      <c r="S83" s="26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25">
      <c r="A84" s="26" t="s">
        <v>16</v>
      </c>
      <c r="B84" s="26" t="s">
        <v>81</v>
      </c>
      <c r="C84" s="26">
        <v>327.17</v>
      </c>
      <c r="D84" s="26">
        <v>103.38</v>
      </c>
      <c r="E84" s="26">
        <v>13.96</v>
      </c>
      <c r="F84" s="26">
        <v>51.13</v>
      </c>
      <c r="G84" s="26">
        <v>0</v>
      </c>
      <c r="H84" s="26">
        <v>51.11</v>
      </c>
      <c r="I84" s="26">
        <v>0</v>
      </c>
      <c r="J84" s="26">
        <v>68.69</v>
      </c>
      <c r="K84" s="26">
        <v>0.77</v>
      </c>
      <c r="L84" s="26">
        <v>0</v>
      </c>
      <c r="M84" s="26">
        <v>0</v>
      </c>
      <c r="N84" s="26">
        <v>10.97</v>
      </c>
      <c r="O84" s="26">
        <v>27.16</v>
      </c>
      <c r="P84" s="26">
        <v>0</v>
      </c>
      <c r="Q84" s="26">
        <v>0</v>
      </c>
      <c r="R84" s="25"/>
      <c r="S84" s="2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25">
      <c r="A85" s="26" t="s">
        <v>17</v>
      </c>
      <c r="B85" s="26" t="s">
        <v>81</v>
      </c>
      <c r="C85" s="26">
        <v>2188.1799999999998</v>
      </c>
      <c r="D85" s="26">
        <v>706.41</v>
      </c>
      <c r="E85" s="26">
        <v>56.53</v>
      </c>
      <c r="F85" s="26">
        <v>438.98</v>
      </c>
      <c r="G85" s="26">
        <v>0</v>
      </c>
      <c r="H85" s="26">
        <v>498.17</v>
      </c>
      <c r="I85" s="26">
        <v>0</v>
      </c>
      <c r="J85" s="26">
        <v>203.62</v>
      </c>
      <c r="K85" s="26">
        <v>26.91</v>
      </c>
      <c r="L85" s="26">
        <v>2.84</v>
      </c>
      <c r="M85" s="26">
        <v>0</v>
      </c>
      <c r="N85" s="26">
        <v>0.43</v>
      </c>
      <c r="O85" s="26">
        <v>254.29</v>
      </c>
      <c r="P85" s="26">
        <v>0</v>
      </c>
      <c r="Q85" s="26">
        <v>0</v>
      </c>
      <c r="R85" s="25"/>
      <c r="S85" s="26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25">
      <c r="A86" s="26" t="s">
        <v>18</v>
      </c>
      <c r="B86" s="26" t="s">
        <v>81</v>
      </c>
      <c r="C86" s="26">
        <v>17311.73</v>
      </c>
      <c r="D86" s="26">
        <v>3668.99</v>
      </c>
      <c r="E86" s="26">
        <v>398.64</v>
      </c>
      <c r="F86" s="26">
        <v>3971.51</v>
      </c>
      <c r="G86" s="26">
        <v>0</v>
      </c>
      <c r="H86" s="26">
        <v>4390.7299999999996</v>
      </c>
      <c r="I86" s="26">
        <v>0</v>
      </c>
      <c r="J86" s="26">
        <v>2408.08</v>
      </c>
      <c r="K86" s="26">
        <v>261.42</v>
      </c>
      <c r="L86" s="26">
        <v>27</v>
      </c>
      <c r="M86" s="26">
        <v>0</v>
      </c>
      <c r="N86" s="26">
        <v>37.08</v>
      </c>
      <c r="O86" s="26">
        <v>2148.2800000000002</v>
      </c>
      <c r="P86" s="26">
        <v>0</v>
      </c>
      <c r="Q86" s="26">
        <v>0</v>
      </c>
      <c r="R86" s="25"/>
      <c r="S86" s="26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41" x14ac:dyDescent="0.25">
      <c r="A87" s="26" t="s">
        <v>19</v>
      </c>
      <c r="B87" s="26" t="s">
        <v>81</v>
      </c>
      <c r="C87" s="26">
        <v>3334.87</v>
      </c>
      <c r="D87" s="26">
        <v>1704.94999999999</v>
      </c>
      <c r="E87" s="26">
        <v>77.12</v>
      </c>
      <c r="F87" s="26">
        <v>309.75</v>
      </c>
      <c r="G87" s="26">
        <v>0</v>
      </c>
      <c r="H87" s="26">
        <v>78.959999999999994</v>
      </c>
      <c r="I87" s="26">
        <v>0</v>
      </c>
      <c r="J87" s="26">
        <v>237.93</v>
      </c>
      <c r="K87" s="26">
        <v>36.57</v>
      </c>
      <c r="L87" s="26">
        <v>0.23</v>
      </c>
      <c r="M87" s="26">
        <v>0</v>
      </c>
      <c r="N87" s="26">
        <v>67.27</v>
      </c>
      <c r="O87" s="26">
        <v>822.09</v>
      </c>
      <c r="P87" s="26">
        <v>0</v>
      </c>
      <c r="Q87" s="26">
        <v>0</v>
      </c>
      <c r="R87" s="25"/>
      <c r="S87" s="26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41" x14ac:dyDescent="0.25">
      <c r="A88" s="26" t="s">
        <v>20</v>
      </c>
      <c r="B88" s="26" t="s">
        <v>81</v>
      </c>
      <c r="C88" s="26">
        <v>9814.84</v>
      </c>
      <c r="D88" s="26">
        <v>5729.02</v>
      </c>
      <c r="E88" s="26">
        <v>203.42</v>
      </c>
      <c r="F88" s="26">
        <v>1232.46</v>
      </c>
      <c r="G88" s="26">
        <v>0</v>
      </c>
      <c r="H88" s="26">
        <v>274.54000000000002</v>
      </c>
      <c r="I88" s="26">
        <v>0</v>
      </c>
      <c r="J88" s="26">
        <v>558.20000000000005</v>
      </c>
      <c r="K88" s="26">
        <v>41.98</v>
      </c>
      <c r="L88" s="26">
        <v>1.75</v>
      </c>
      <c r="M88" s="26">
        <v>0</v>
      </c>
      <c r="N88" s="26">
        <v>65.44</v>
      </c>
      <c r="O88" s="26">
        <v>1708.03</v>
      </c>
      <c r="P88" s="26">
        <v>0</v>
      </c>
      <c r="Q88" s="26">
        <v>0</v>
      </c>
      <c r="R88" s="25"/>
      <c r="S88" s="2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41" x14ac:dyDescent="0.25">
      <c r="A89" s="26" t="s">
        <v>21</v>
      </c>
      <c r="B89" s="26" t="s">
        <v>81</v>
      </c>
      <c r="C89" s="26">
        <v>2158.11</v>
      </c>
      <c r="D89" s="26">
        <v>1442.19</v>
      </c>
      <c r="E89" s="26">
        <v>48.52</v>
      </c>
      <c r="F89" s="26">
        <v>261.24</v>
      </c>
      <c r="G89" s="26">
        <v>0</v>
      </c>
      <c r="H89" s="26">
        <v>84.99</v>
      </c>
      <c r="I89" s="26">
        <v>0</v>
      </c>
      <c r="J89" s="26">
        <v>242.03</v>
      </c>
      <c r="K89" s="26">
        <v>14.23</v>
      </c>
      <c r="L89" s="26">
        <v>0</v>
      </c>
      <c r="M89" s="26">
        <v>0</v>
      </c>
      <c r="N89" s="26">
        <v>7.55</v>
      </c>
      <c r="O89" s="26">
        <v>57.35</v>
      </c>
      <c r="P89" s="26">
        <v>0</v>
      </c>
      <c r="Q89" s="26">
        <v>0</v>
      </c>
      <c r="R89" s="25"/>
      <c r="S89" s="2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41" x14ac:dyDescent="0.25">
      <c r="A90" s="26" t="s">
        <v>22</v>
      </c>
      <c r="B90" s="26" t="s">
        <v>81</v>
      </c>
      <c r="C90" s="26">
        <v>1586.08</v>
      </c>
      <c r="D90" s="26">
        <v>798.35999999999899</v>
      </c>
      <c r="E90" s="26">
        <v>52.78</v>
      </c>
      <c r="F90" s="26">
        <v>396.94</v>
      </c>
      <c r="G90" s="26">
        <v>0</v>
      </c>
      <c r="H90" s="26">
        <v>74.03</v>
      </c>
      <c r="I90" s="26">
        <v>0</v>
      </c>
      <c r="J90" s="26">
        <v>207.86</v>
      </c>
      <c r="K90" s="26">
        <v>5.87</v>
      </c>
      <c r="L90" s="26">
        <v>0</v>
      </c>
      <c r="M90" s="26">
        <v>0</v>
      </c>
      <c r="N90" s="26">
        <v>21.75</v>
      </c>
      <c r="O90" s="26">
        <v>28.48</v>
      </c>
      <c r="P90" s="26">
        <v>0</v>
      </c>
      <c r="Q90" s="26">
        <v>0</v>
      </c>
      <c r="R90" s="25"/>
      <c r="S90" s="26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1" x14ac:dyDescent="0.25">
      <c r="A91" s="26" t="s">
        <v>23</v>
      </c>
      <c r="B91" s="26" t="s">
        <v>81</v>
      </c>
      <c r="C91" s="26">
        <v>1663.17</v>
      </c>
      <c r="D91" s="26">
        <v>850.11</v>
      </c>
      <c r="E91" s="26">
        <v>44.88</v>
      </c>
      <c r="F91" s="26">
        <v>395.97</v>
      </c>
      <c r="G91" s="26">
        <v>0</v>
      </c>
      <c r="H91" s="26">
        <v>75.59</v>
      </c>
      <c r="I91" s="26">
        <v>0</v>
      </c>
      <c r="J91" s="26">
        <v>232.56</v>
      </c>
      <c r="K91" s="26">
        <v>4.17</v>
      </c>
      <c r="L91" s="26">
        <v>0</v>
      </c>
      <c r="M91" s="26">
        <v>0</v>
      </c>
      <c r="N91" s="26">
        <v>28.68</v>
      </c>
      <c r="O91" s="26">
        <v>31.22</v>
      </c>
      <c r="P91" s="26">
        <v>0</v>
      </c>
      <c r="Q91" s="26">
        <v>0</v>
      </c>
      <c r="R91" s="25"/>
      <c r="S91" s="26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41" x14ac:dyDescent="0.25">
      <c r="A92" s="26" t="s">
        <v>24</v>
      </c>
      <c r="B92" s="26" t="s">
        <v>81</v>
      </c>
      <c r="C92" s="26">
        <v>327.27</v>
      </c>
      <c r="D92" s="26">
        <v>179.65</v>
      </c>
      <c r="E92" s="26">
        <v>6.16</v>
      </c>
      <c r="F92" s="26">
        <v>48.34</v>
      </c>
      <c r="G92" s="26">
        <v>0</v>
      </c>
      <c r="H92" s="26">
        <v>24.85</v>
      </c>
      <c r="I92" s="26">
        <v>0</v>
      </c>
      <c r="J92" s="26">
        <v>26.51</v>
      </c>
      <c r="K92" s="26">
        <v>0.16</v>
      </c>
      <c r="L92" s="26">
        <v>0</v>
      </c>
      <c r="M92" s="26">
        <v>0</v>
      </c>
      <c r="N92" s="26">
        <v>10.01</v>
      </c>
      <c r="O92" s="26">
        <v>31.58</v>
      </c>
      <c r="P92" s="26">
        <v>0</v>
      </c>
      <c r="Q92" s="26">
        <v>0</v>
      </c>
      <c r="R92" s="25"/>
      <c r="S92" s="2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41" s="9" customFormat="1" x14ac:dyDescent="0.25">
      <c r="A93" s="26" t="s">
        <v>25</v>
      </c>
      <c r="B93" s="26" t="s">
        <v>81</v>
      </c>
      <c r="C93" s="26">
        <v>778.22</v>
      </c>
      <c r="D93" s="26">
        <v>475.349999999999</v>
      </c>
      <c r="E93" s="26">
        <v>7.61</v>
      </c>
      <c r="F93" s="26">
        <v>85.83</v>
      </c>
      <c r="G93" s="26">
        <v>0</v>
      </c>
      <c r="H93" s="26">
        <v>34.340000000000003</v>
      </c>
      <c r="I93" s="26">
        <v>0</v>
      </c>
      <c r="J93" s="26">
        <v>58.26</v>
      </c>
      <c r="K93" s="26">
        <v>0.25</v>
      </c>
      <c r="L93" s="26">
        <v>0</v>
      </c>
      <c r="M93" s="26">
        <v>0</v>
      </c>
      <c r="N93" s="26">
        <v>23.27</v>
      </c>
      <c r="O93" s="26">
        <v>93.3</v>
      </c>
      <c r="P93" s="26">
        <v>0</v>
      </c>
      <c r="Q93" s="26">
        <v>0</v>
      </c>
      <c r="R93" s="25"/>
      <c r="S93" s="26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41" x14ac:dyDescent="0.25">
      <c r="A94" s="26" t="s">
        <v>26</v>
      </c>
      <c r="B94" s="26" t="s">
        <v>81</v>
      </c>
      <c r="C94" s="26">
        <v>2239.1799999999998</v>
      </c>
      <c r="D94" s="26">
        <v>943.95</v>
      </c>
      <c r="E94" s="26">
        <v>105.78</v>
      </c>
      <c r="F94" s="26">
        <v>130.30000000000001</v>
      </c>
      <c r="G94" s="26">
        <v>0</v>
      </c>
      <c r="H94" s="26">
        <v>191.87</v>
      </c>
      <c r="I94" s="26">
        <v>0</v>
      </c>
      <c r="J94" s="26">
        <v>115.42</v>
      </c>
      <c r="K94" s="26">
        <v>26.76</v>
      </c>
      <c r="L94" s="26">
        <v>0</v>
      </c>
      <c r="M94" s="26">
        <v>0</v>
      </c>
      <c r="N94" s="26">
        <v>32.97</v>
      </c>
      <c r="O94" s="26">
        <v>692.13</v>
      </c>
      <c r="P94" s="26">
        <v>0</v>
      </c>
      <c r="Q94" s="26">
        <v>0</v>
      </c>
      <c r="R94" s="25"/>
      <c r="S94" s="26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x14ac:dyDescent="0.25">
      <c r="A95" s="26" t="s">
        <v>31</v>
      </c>
      <c r="B95" s="26" t="s">
        <v>81</v>
      </c>
      <c r="C95" s="26">
        <v>6723.88</v>
      </c>
      <c r="D95" s="26">
        <v>3693.0699999999902</v>
      </c>
      <c r="E95" s="26">
        <v>230.46</v>
      </c>
      <c r="F95" s="26">
        <v>306.01</v>
      </c>
      <c r="G95" s="26">
        <v>0</v>
      </c>
      <c r="H95" s="26">
        <v>494.52</v>
      </c>
      <c r="I95" s="26">
        <v>0</v>
      </c>
      <c r="J95" s="26">
        <v>244.19</v>
      </c>
      <c r="K95" s="26">
        <v>28.54</v>
      </c>
      <c r="L95" s="26">
        <v>0.16</v>
      </c>
      <c r="M95" s="26">
        <v>0</v>
      </c>
      <c r="N95" s="26">
        <v>1.31</v>
      </c>
      <c r="O95" s="26">
        <v>1725.63</v>
      </c>
      <c r="P95" s="26">
        <v>0</v>
      </c>
      <c r="Q95" s="26">
        <v>0</v>
      </c>
      <c r="R95" s="25"/>
      <c r="S95" s="26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41" x14ac:dyDescent="0.25">
      <c r="A96" s="26" t="s">
        <v>29</v>
      </c>
      <c r="B96" s="26" t="s">
        <v>81</v>
      </c>
      <c r="C96" s="26">
        <v>22712.22</v>
      </c>
      <c r="D96" s="26">
        <v>9781.9599999999991</v>
      </c>
      <c r="E96" s="26">
        <v>415.12</v>
      </c>
      <c r="F96" s="26">
        <v>4763.04</v>
      </c>
      <c r="G96" s="26">
        <v>0</v>
      </c>
      <c r="H96" s="26">
        <v>2610.7800000000002</v>
      </c>
      <c r="I96" s="26">
        <v>0</v>
      </c>
      <c r="J96" s="26">
        <v>2122.4299999999998</v>
      </c>
      <c r="K96" s="26">
        <v>29.35</v>
      </c>
      <c r="L96" s="26">
        <v>1.26</v>
      </c>
      <c r="M96" s="26">
        <v>0</v>
      </c>
      <c r="N96" s="26">
        <v>765.15</v>
      </c>
      <c r="O96" s="26">
        <v>2223.14</v>
      </c>
      <c r="P96" s="26">
        <v>0</v>
      </c>
      <c r="Q96" s="26">
        <v>0</v>
      </c>
      <c r="R96" s="25"/>
      <c r="S96" s="26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 x14ac:dyDescent="0.25">
      <c r="A97" s="26" t="s">
        <v>30</v>
      </c>
      <c r="B97" s="26" t="s">
        <v>81</v>
      </c>
      <c r="C97" s="26">
        <v>3813.23</v>
      </c>
      <c r="D97" s="26">
        <v>1649.9199999999901</v>
      </c>
      <c r="E97" s="26">
        <v>108.25</v>
      </c>
      <c r="F97" s="26">
        <v>761.58</v>
      </c>
      <c r="G97" s="26">
        <v>0</v>
      </c>
      <c r="H97" s="26">
        <v>316.06</v>
      </c>
      <c r="I97" s="26">
        <v>0</v>
      </c>
      <c r="J97" s="26">
        <v>467.83</v>
      </c>
      <c r="K97" s="26">
        <v>30.66</v>
      </c>
      <c r="L97" s="26">
        <v>1.74</v>
      </c>
      <c r="M97" s="26">
        <v>0</v>
      </c>
      <c r="N97" s="26">
        <v>228.69</v>
      </c>
      <c r="O97" s="26">
        <v>248.51</v>
      </c>
      <c r="P97" s="26">
        <v>0</v>
      </c>
      <c r="Q97" s="26">
        <v>0</v>
      </c>
      <c r="R97" s="25"/>
      <c r="S97" s="26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 x14ac:dyDescent="0.25">
      <c r="R98" s="24"/>
    </row>
    <row r="99" spans="1:39" x14ac:dyDescent="0.25">
      <c r="R99" s="2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7" width="9.140625" style="26"/>
  </cols>
  <sheetData>
    <row r="1" spans="1:49" x14ac:dyDescent="0.25">
      <c r="A1" s="26" t="s">
        <v>32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65</v>
      </c>
      <c r="H1" s="26" t="s">
        <v>66</v>
      </c>
      <c r="I1" s="26" t="s">
        <v>67</v>
      </c>
      <c r="J1" s="26" t="s">
        <v>68</v>
      </c>
      <c r="K1" s="26" t="s">
        <v>69</v>
      </c>
      <c r="L1" s="26" t="s">
        <v>70</v>
      </c>
      <c r="M1" s="26" t="s">
        <v>71</v>
      </c>
      <c r="N1" s="26" t="s">
        <v>72</v>
      </c>
      <c r="O1" s="26" t="s">
        <v>73</v>
      </c>
      <c r="P1" s="26" t="s">
        <v>74</v>
      </c>
      <c r="Q1" s="26" t="s">
        <v>75</v>
      </c>
      <c r="R1" s="23"/>
      <c r="S1" s="23"/>
      <c r="T1" s="23"/>
      <c r="U1" s="23"/>
      <c r="V1" s="23"/>
      <c r="W1" s="23"/>
      <c r="X1" s="2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26" t="s">
        <v>27</v>
      </c>
      <c r="B2" s="26" t="s">
        <v>76</v>
      </c>
      <c r="C2" s="26">
        <v>9504.7999999999993</v>
      </c>
      <c r="D2" s="26">
        <v>2743.2</v>
      </c>
      <c r="E2" s="26">
        <v>316.14999999999998</v>
      </c>
      <c r="F2" s="26">
        <v>1828.18</v>
      </c>
      <c r="G2" s="26">
        <v>0</v>
      </c>
      <c r="H2" s="26">
        <v>693.97</v>
      </c>
      <c r="I2" s="26">
        <v>0</v>
      </c>
      <c r="J2" s="26">
        <v>1557.11</v>
      </c>
      <c r="K2" s="26">
        <v>37.75</v>
      </c>
      <c r="L2" s="26">
        <v>0</v>
      </c>
      <c r="M2" s="26">
        <v>0</v>
      </c>
      <c r="N2" s="26">
        <v>151.85</v>
      </c>
      <c r="O2" s="26">
        <v>2176.61</v>
      </c>
      <c r="P2" s="26">
        <v>0</v>
      </c>
      <c r="Q2" s="26">
        <v>0</v>
      </c>
      <c r="R2" s="23"/>
      <c r="S2" s="23"/>
      <c r="T2" s="23"/>
      <c r="U2" s="23"/>
      <c r="V2" s="23"/>
      <c r="W2" s="23"/>
      <c r="X2" s="2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26" t="s">
        <v>28</v>
      </c>
      <c r="B3" s="26" t="s">
        <v>76</v>
      </c>
      <c r="C3" s="26">
        <v>3660.19</v>
      </c>
      <c r="D3" s="26">
        <v>1360.36</v>
      </c>
      <c r="E3" s="26">
        <v>164.8</v>
      </c>
      <c r="F3" s="26">
        <v>589.09</v>
      </c>
      <c r="G3" s="26">
        <v>0</v>
      </c>
      <c r="H3" s="26">
        <v>293.05</v>
      </c>
      <c r="I3" s="26">
        <v>0</v>
      </c>
      <c r="J3" s="26">
        <v>624.79999999999995</v>
      </c>
      <c r="K3" s="26">
        <v>14.77</v>
      </c>
      <c r="L3" s="26">
        <v>0</v>
      </c>
      <c r="M3" s="26">
        <v>0</v>
      </c>
      <c r="N3" s="26">
        <v>32.880000000000003</v>
      </c>
      <c r="O3" s="26">
        <v>580.42999999999995</v>
      </c>
      <c r="P3" s="26">
        <v>0</v>
      </c>
      <c r="Q3" s="26">
        <v>0</v>
      </c>
      <c r="R3" s="23"/>
      <c r="S3" s="23"/>
      <c r="T3" s="23"/>
      <c r="U3" s="23"/>
      <c r="V3" s="23"/>
      <c r="W3" s="23"/>
      <c r="X3" s="23"/>
      <c r="Y3" s="2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26" t="s">
        <v>16</v>
      </c>
      <c r="B4" s="26" t="s">
        <v>76</v>
      </c>
      <c r="C4" s="26">
        <v>221.03</v>
      </c>
      <c r="D4" s="26">
        <v>27.5</v>
      </c>
      <c r="E4" s="26">
        <v>18.7</v>
      </c>
      <c r="F4" s="26">
        <v>40.909999999999997</v>
      </c>
      <c r="G4" s="26">
        <v>0</v>
      </c>
      <c r="H4" s="26">
        <v>51.11</v>
      </c>
      <c r="I4" s="26">
        <v>0</v>
      </c>
      <c r="J4" s="26">
        <v>55.87</v>
      </c>
      <c r="K4" s="26">
        <v>0.35</v>
      </c>
      <c r="L4" s="26">
        <v>0</v>
      </c>
      <c r="M4" s="26">
        <v>0</v>
      </c>
      <c r="N4" s="26">
        <v>0</v>
      </c>
      <c r="O4" s="26">
        <v>26.59</v>
      </c>
      <c r="P4" s="26">
        <v>0</v>
      </c>
      <c r="Q4" s="26">
        <v>0</v>
      </c>
      <c r="R4" s="23"/>
      <c r="S4" s="23"/>
      <c r="T4" s="23"/>
      <c r="U4" s="23"/>
      <c r="V4" s="23"/>
      <c r="W4" s="23"/>
      <c r="X4" s="23"/>
      <c r="Y4" s="23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26" t="s">
        <v>17</v>
      </c>
      <c r="B5" s="26" t="s">
        <v>76</v>
      </c>
      <c r="C5" s="26">
        <v>2285.31</v>
      </c>
      <c r="D5" s="26">
        <v>743.53</v>
      </c>
      <c r="E5" s="26">
        <v>94.73</v>
      </c>
      <c r="F5" s="26">
        <v>333.02</v>
      </c>
      <c r="G5" s="26">
        <v>0</v>
      </c>
      <c r="H5" s="26">
        <v>498.17</v>
      </c>
      <c r="I5" s="26">
        <v>0</v>
      </c>
      <c r="J5" s="26">
        <v>274.12</v>
      </c>
      <c r="K5" s="26">
        <v>71.8</v>
      </c>
      <c r="L5" s="26">
        <v>4.5</v>
      </c>
      <c r="M5" s="26">
        <v>0</v>
      </c>
      <c r="N5" s="26">
        <v>0</v>
      </c>
      <c r="O5" s="26">
        <v>265.44</v>
      </c>
      <c r="P5" s="26">
        <v>0</v>
      </c>
      <c r="Q5" s="26">
        <v>0</v>
      </c>
      <c r="R5" s="23"/>
      <c r="S5" s="23"/>
      <c r="T5" s="23"/>
      <c r="U5" s="23"/>
      <c r="V5" s="23"/>
      <c r="W5" s="23"/>
      <c r="X5" s="23"/>
      <c r="Y5" s="23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26" t="s">
        <v>18</v>
      </c>
      <c r="B6" s="26" t="s">
        <v>76</v>
      </c>
      <c r="C6" s="26">
        <v>16107.67</v>
      </c>
      <c r="D6" s="26">
        <v>2318.5500000000002</v>
      </c>
      <c r="E6" s="26">
        <v>644.14</v>
      </c>
      <c r="F6" s="26">
        <v>3045.5</v>
      </c>
      <c r="G6" s="26">
        <v>0</v>
      </c>
      <c r="H6" s="26">
        <v>4390.7299999999996</v>
      </c>
      <c r="I6" s="26">
        <v>0</v>
      </c>
      <c r="J6" s="26">
        <v>2864.14</v>
      </c>
      <c r="K6" s="26">
        <v>566.36</v>
      </c>
      <c r="L6" s="26">
        <v>42.18</v>
      </c>
      <c r="M6" s="26">
        <v>0</v>
      </c>
      <c r="N6" s="26">
        <v>38.56</v>
      </c>
      <c r="O6" s="26">
        <v>2197.5</v>
      </c>
      <c r="P6" s="26">
        <v>0</v>
      </c>
      <c r="Q6" s="26">
        <v>0</v>
      </c>
      <c r="R6" s="23"/>
      <c r="S6" s="23"/>
      <c r="T6" s="23"/>
      <c r="U6" s="23"/>
      <c r="V6" s="23"/>
      <c r="W6" s="23"/>
      <c r="X6" s="23"/>
      <c r="Y6" s="2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26" t="s">
        <v>19</v>
      </c>
      <c r="B7" s="26" t="s">
        <v>76</v>
      </c>
      <c r="C7" s="26">
        <v>2317.62</v>
      </c>
      <c r="D7" s="26">
        <v>706.5</v>
      </c>
      <c r="E7" s="26">
        <v>114.45</v>
      </c>
      <c r="F7" s="26">
        <v>181.63</v>
      </c>
      <c r="G7" s="26">
        <v>0</v>
      </c>
      <c r="H7" s="26">
        <v>78.959999999999994</v>
      </c>
      <c r="I7" s="26">
        <v>0</v>
      </c>
      <c r="J7" s="26">
        <v>313.31</v>
      </c>
      <c r="K7" s="26">
        <v>31.64</v>
      </c>
      <c r="L7" s="26">
        <v>0.34</v>
      </c>
      <c r="M7" s="26">
        <v>0</v>
      </c>
      <c r="N7" s="26">
        <v>4.5199999999999996</v>
      </c>
      <c r="O7" s="26">
        <v>886.29</v>
      </c>
      <c r="P7" s="26">
        <v>0</v>
      </c>
      <c r="Q7" s="26">
        <v>0</v>
      </c>
      <c r="R7" s="23"/>
      <c r="S7" s="23"/>
      <c r="T7" s="23"/>
      <c r="U7" s="23"/>
      <c r="V7" s="23"/>
      <c r="W7" s="23"/>
      <c r="X7" s="23"/>
      <c r="Y7" s="23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26" t="s">
        <v>20</v>
      </c>
      <c r="B8" s="26" t="s">
        <v>76</v>
      </c>
      <c r="C8" s="26">
        <v>6678.34</v>
      </c>
      <c r="D8" s="26">
        <v>2701.23</v>
      </c>
      <c r="E8" s="26">
        <v>309.92</v>
      </c>
      <c r="F8" s="26">
        <v>698.17</v>
      </c>
      <c r="G8" s="26">
        <v>0</v>
      </c>
      <c r="H8" s="26">
        <v>274.54000000000002</v>
      </c>
      <c r="I8" s="26">
        <v>0</v>
      </c>
      <c r="J8" s="26">
        <v>786.48</v>
      </c>
      <c r="K8" s="26">
        <v>61.02</v>
      </c>
      <c r="L8" s="26">
        <v>2.6</v>
      </c>
      <c r="M8" s="26">
        <v>0</v>
      </c>
      <c r="N8" s="26">
        <v>39.43</v>
      </c>
      <c r="O8" s="26">
        <v>1804.95</v>
      </c>
      <c r="P8" s="26">
        <v>0</v>
      </c>
      <c r="Q8" s="26">
        <v>0</v>
      </c>
      <c r="R8" s="23"/>
      <c r="S8" s="23"/>
      <c r="T8" s="23"/>
      <c r="U8" s="23"/>
      <c r="V8" s="23"/>
      <c r="W8" s="23"/>
      <c r="X8" s="23"/>
      <c r="Y8" s="23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26" t="s">
        <v>21</v>
      </c>
      <c r="B9" s="26" t="s">
        <v>76</v>
      </c>
      <c r="C9" s="26">
        <v>1510.48</v>
      </c>
      <c r="D9" s="26">
        <v>663.2</v>
      </c>
      <c r="E9" s="26">
        <v>89.91</v>
      </c>
      <c r="F9" s="26">
        <v>249.73</v>
      </c>
      <c r="G9" s="26">
        <v>0</v>
      </c>
      <c r="H9" s="26">
        <v>84.99</v>
      </c>
      <c r="I9" s="26">
        <v>0</v>
      </c>
      <c r="J9" s="26">
        <v>353.42</v>
      </c>
      <c r="K9" s="26">
        <v>11.6</v>
      </c>
      <c r="L9" s="26">
        <v>0</v>
      </c>
      <c r="M9" s="26">
        <v>0</v>
      </c>
      <c r="N9" s="26">
        <v>0</v>
      </c>
      <c r="O9" s="26">
        <v>57.64</v>
      </c>
      <c r="P9" s="26">
        <v>0</v>
      </c>
      <c r="Q9" s="26">
        <v>0</v>
      </c>
      <c r="R9" s="23"/>
      <c r="S9" s="23"/>
      <c r="T9" s="23"/>
      <c r="U9" s="23"/>
      <c r="V9" s="23"/>
      <c r="W9" s="23"/>
      <c r="X9" s="23"/>
      <c r="Y9" s="23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26" t="s">
        <v>22</v>
      </c>
      <c r="B10" s="26" t="s">
        <v>76</v>
      </c>
      <c r="C10" s="26">
        <v>1196.78</v>
      </c>
      <c r="D10" s="26">
        <v>437.28</v>
      </c>
      <c r="E10" s="26">
        <v>70.05</v>
      </c>
      <c r="F10" s="26">
        <v>330.72</v>
      </c>
      <c r="G10" s="26">
        <v>0</v>
      </c>
      <c r="H10" s="26">
        <v>74.03</v>
      </c>
      <c r="I10" s="26">
        <v>0</v>
      </c>
      <c r="J10" s="26">
        <v>251.15</v>
      </c>
      <c r="K10" s="26">
        <v>5.04</v>
      </c>
      <c r="L10" s="26">
        <v>0</v>
      </c>
      <c r="M10" s="26">
        <v>0</v>
      </c>
      <c r="N10" s="26">
        <v>0</v>
      </c>
      <c r="O10" s="26">
        <v>28.52</v>
      </c>
      <c r="P10" s="26">
        <v>0</v>
      </c>
      <c r="Q10" s="26">
        <v>0</v>
      </c>
      <c r="R10" s="23"/>
      <c r="S10" s="23"/>
      <c r="T10" s="23"/>
      <c r="U10" s="23"/>
      <c r="V10" s="23"/>
      <c r="W10" s="23"/>
      <c r="X10" s="23"/>
      <c r="Y10" s="23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26" t="s">
        <v>23</v>
      </c>
      <c r="B11" s="26" t="s">
        <v>76</v>
      </c>
      <c r="C11" s="26">
        <v>1227.83</v>
      </c>
      <c r="D11" s="26">
        <v>407.87</v>
      </c>
      <c r="E11" s="26">
        <v>82.91</v>
      </c>
      <c r="F11" s="26">
        <v>341.56</v>
      </c>
      <c r="G11" s="26">
        <v>0</v>
      </c>
      <c r="H11" s="26">
        <v>75.59</v>
      </c>
      <c r="I11" s="26">
        <v>0</v>
      </c>
      <c r="J11" s="26">
        <v>284.83999999999997</v>
      </c>
      <c r="K11" s="26">
        <v>3.68</v>
      </c>
      <c r="L11" s="26">
        <v>0</v>
      </c>
      <c r="M11" s="26">
        <v>0</v>
      </c>
      <c r="N11" s="26">
        <v>0</v>
      </c>
      <c r="O11" s="26">
        <v>31.38</v>
      </c>
      <c r="P11" s="26">
        <v>0</v>
      </c>
      <c r="Q11" s="26">
        <v>0</v>
      </c>
      <c r="R11" s="23"/>
      <c r="S11" s="23"/>
      <c r="T11" s="23"/>
      <c r="U11" s="23"/>
      <c r="V11" s="23"/>
      <c r="W11" s="23"/>
      <c r="X11" s="23"/>
      <c r="Y11" s="23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26" t="s">
        <v>24</v>
      </c>
      <c r="B12" s="26" t="s">
        <v>76</v>
      </c>
      <c r="C12" s="26">
        <v>208.19</v>
      </c>
      <c r="D12" s="26">
        <v>57.57</v>
      </c>
      <c r="E12" s="26">
        <v>9.02</v>
      </c>
      <c r="F12" s="26">
        <v>47.43</v>
      </c>
      <c r="G12" s="26">
        <v>0</v>
      </c>
      <c r="H12" s="26">
        <v>24.85</v>
      </c>
      <c r="I12" s="26">
        <v>0</v>
      </c>
      <c r="J12" s="26">
        <v>31.66</v>
      </c>
      <c r="K12" s="26">
        <v>0.06</v>
      </c>
      <c r="L12" s="26">
        <v>0</v>
      </c>
      <c r="M12" s="26">
        <v>0</v>
      </c>
      <c r="N12" s="26">
        <v>6.8</v>
      </c>
      <c r="O12" s="26">
        <v>30.79</v>
      </c>
      <c r="P12" s="26">
        <v>0</v>
      </c>
      <c r="Q12" s="26">
        <v>0</v>
      </c>
      <c r="R12" s="23"/>
      <c r="S12" s="23"/>
      <c r="T12" s="23"/>
      <c r="U12" s="23"/>
      <c r="V12" s="23"/>
      <c r="W12" s="23"/>
      <c r="X12" s="23"/>
      <c r="Y12" s="23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10" customFormat="1" x14ac:dyDescent="0.25">
      <c r="A13" s="26" t="s">
        <v>25</v>
      </c>
      <c r="B13" s="26" t="s">
        <v>76</v>
      </c>
      <c r="C13" s="26">
        <v>470.49</v>
      </c>
      <c r="D13" s="26">
        <v>170.8</v>
      </c>
      <c r="E13" s="26">
        <v>10.62</v>
      </c>
      <c r="F13" s="26">
        <v>78.69</v>
      </c>
      <c r="G13" s="26">
        <v>0</v>
      </c>
      <c r="H13" s="26">
        <v>34.340000000000003</v>
      </c>
      <c r="I13" s="26">
        <v>0</v>
      </c>
      <c r="J13" s="26">
        <v>61.28</v>
      </c>
      <c r="K13" s="26">
        <v>7.0000000000000007E-2</v>
      </c>
      <c r="L13" s="26">
        <v>0</v>
      </c>
      <c r="M13" s="26">
        <v>0</v>
      </c>
      <c r="N13" s="26">
        <v>19.62</v>
      </c>
      <c r="O13" s="26">
        <v>95.06</v>
      </c>
      <c r="P13" s="26">
        <v>0</v>
      </c>
      <c r="Q13" s="26">
        <v>0</v>
      </c>
      <c r="R13" s="23"/>
      <c r="S13" s="23"/>
      <c r="T13" s="23"/>
      <c r="U13" s="23"/>
      <c r="V13" s="23"/>
      <c r="W13" s="23"/>
      <c r="X13" s="23"/>
      <c r="Y13" s="23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 x14ac:dyDescent="0.25">
      <c r="A14" s="26" t="s">
        <v>26</v>
      </c>
      <c r="B14" s="26" t="s">
        <v>76</v>
      </c>
      <c r="C14" s="26">
        <v>1629.87</v>
      </c>
      <c r="D14" s="26">
        <v>234.02</v>
      </c>
      <c r="E14" s="26">
        <v>175.25</v>
      </c>
      <c r="F14" s="26">
        <v>122.96</v>
      </c>
      <c r="G14" s="26">
        <v>0</v>
      </c>
      <c r="H14" s="26">
        <v>191.87</v>
      </c>
      <c r="I14" s="26">
        <v>0</v>
      </c>
      <c r="J14" s="26">
        <v>145.76</v>
      </c>
      <c r="K14" s="26">
        <v>18.489999999999998</v>
      </c>
      <c r="L14" s="26">
        <v>0</v>
      </c>
      <c r="M14" s="26">
        <v>0</v>
      </c>
      <c r="N14" s="26">
        <v>28.25</v>
      </c>
      <c r="O14" s="26">
        <v>713.26</v>
      </c>
      <c r="P14" s="26">
        <v>0</v>
      </c>
      <c r="Q14" s="26">
        <v>0</v>
      </c>
      <c r="R14" s="23"/>
      <c r="S14" s="23"/>
      <c r="T14" s="23"/>
      <c r="U14" s="23"/>
      <c r="V14" s="23"/>
      <c r="W14" s="23"/>
      <c r="X14" s="23"/>
      <c r="Y14" s="23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26" t="s">
        <v>31</v>
      </c>
      <c r="B15" s="26" t="s">
        <v>76</v>
      </c>
      <c r="C15" s="26">
        <v>4586.74</v>
      </c>
      <c r="D15" s="26">
        <v>1297.76</v>
      </c>
      <c r="E15" s="26">
        <v>372.1</v>
      </c>
      <c r="F15" s="26">
        <v>288.8</v>
      </c>
      <c r="G15" s="26">
        <v>0</v>
      </c>
      <c r="H15" s="26">
        <v>494.52</v>
      </c>
      <c r="I15" s="26">
        <v>0</v>
      </c>
      <c r="J15" s="26">
        <v>292.52999999999997</v>
      </c>
      <c r="K15" s="26">
        <v>66.13</v>
      </c>
      <c r="L15" s="26">
        <v>0.28000000000000003</v>
      </c>
      <c r="M15" s="26">
        <v>0</v>
      </c>
      <c r="N15" s="26">
        <v>0.93</v>
      </c>
      <c r="O15" s="26">
        <v>1773.69</v>
      </c>
      <c r="P15" s="26">
        <v>0</v>
      </c>
      <c r="Q15" s="26">
        <v>0</v>
      </c>
      <c r="R15" s="23"/>
      <c r="S15" s="23"/>
      <c r="T15" s="23"/>
      <c r="U15" s="23"/>
      <c r="V15" s="23"/>
      <c r="W15" s="23"/>
      <c r="X15" s="23"/>
      <c r="Y15" s="23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26" t="s">
        <v>29</v>
      </c>
      <c r="B16" s="26" t="s">
        <v>76</v>
      </c>
      <c r="C16" s="26">
        <v>15930.65</v>
      </c>
      <c r="D16" s="26">
        <v>2269.3000000000002</v>
      </c>
      <c r="E16" s="26">
        <v>643.70000000000005</v>
      </c>
      <c r="F16" s="26">
        <v>5195.13</v>
      </c>
      <c r="G16" s="26">
        <v>0</v>
      </c>
      <c r="H16" s="26">
        <v>2610.7800000000002</v>
      </c>
      <c r="I16" s="26">
        <v>0</v>
      </c>
      <c r="J16" s="26">
        <v>2565.89</v>
      </c>
      <c r="K16" s="26">
        <v>49.28</v>
      </c>
      <c r="L16" s="26">
        <v>2.1</v>
      </c>
      <c r="M16" s="26">
        <v>0</v>
      </c>
      <c r="N16" s="26">
        <v>343.3</v>
      </c>
      <c r="O16" s="26">
        <v>2251.17</v>
      </c>
      <c r="P16" s="26">
        <v>0</v>
      </c>
      <c r="Q16" s="26">
        <v>0</v>
      </c>
      <c r="R16" s="23"/>
      <c r="S16" s="23"/>
      <c r="T16" s="23"/>
      <c r="U16" s="23"/>
      <c r="V16" s="23"/>
      <c r="W16" s="23"/>
      <c r="X16" s="23"/>
      <c r="Y16" s="23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26" t="s">
        <v>30</v>
      </c>
      <c r="B17" s="26" t="s">
        <v>76</v>
      </c>
      <c r="C17" s="26">
        <v>2772.28</v>
      </c>
      <c r="D17" s="26">
        <v>732.14</v>
      </c>
      <c r="E17" s="26">
        <v>146.53</v>
      </c>
      <c r="F17" s="26">
        <v>668.2</v>
      </c>
      <c r="G17" s="26">
        <v>0</v>
      </c>
      <c r="H17" s="26">
        <v>316.06</v>
      </c>
      <c r="I17" s="26">
        <v>0</v>
      </c>
      <c r="J17" s="26">
        <v>553.62</v>
      </c>
      <c r="K17" s="26">
        <v>57.19</v>
      </c>
      <c r="L17" s="26">
        <v>1.66</v>
      </c>
      <c r="M17" s="26">
        <v>0</v>
      </c>
      <c r="N17" s="26">
        <v>45.55</v>
      </c>
      <c r="O17" s="26">
        <v>251.34</v>
      </c>
      <c r="P17" s="26">
        <v>0</v>
      </c>
      <c r="Q17" s="26">
        <v>0</v>
      </c>
      <c r="R17" s="23"/>
      <c r="S17" s="23"/>
      <c r="T17" s="23"/>
      <c r="U17" s="23"/>
      <c r="V17" s="23"/>
      <c r="W17" s="23"/>
      <c r="X17" s="23"/>
      <c r="Y17" s="23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26" t="s">
        <v>27</v>
      </c>
      <c r="B18" s="26" t="s">
        <v>77</v>
      </c>
      <c r="C18" s="26">
        <v>10583.06</v>
      </c>
      <c r="D18" s="26">
        <v>2891.14</v>
      </c>
      <c r="E18" s="26">
        <v>1074.98</v>
      </c>
      <c r="F18" s="26">
        <v>1828.18</v>
      </c>
      <c r="G18" s="26">
        <v>0</v>
      </c>
      <c r="H18" s="26">
        <v>693.97</v>
      </c>
      <c r="I18" s="26">
        <v>0</v>
      </c>
      <c r="J18" s="26">
        <v>1609.83</v>
      </c>
      <c r="K18" s="26">
        <v>38.06</v>
      </c>
      <c r="L18" s="26">
        <v>0</v>
      </c>
      <c r="M18" s="26">
        <v>0</v>
      </c>
      <c r="N18" s="26">
        <v>288.67</v>
      </c>
      <c r="O18" s="26">
        <v>2158.23</v>
      </c>
      <c r="P18" s="26">
        <v>0</v>
      </c>
      <c r="Q18" s="26">
        <v>0</v>
      </c>
      <c r="R18" s="23"/>
      <c r="S18" s="23"/>
      <c r="T18" s="23"/>
      <c r="U18" s="23"/>
      <c r="V18" s="23"/>
      <c r="W18" s="23"/>
      <c r="X18" s="23"/>
      <c r="Y18" s="23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26" t="s">
        <v>28</v>
      </c>
      <c r="B19" s="26" t="s">
        <v>77</v>
      </c>
      <c r="C19" s="26">
        <v>3856.53</v>
      </c>
      <c r="D19" s="26">
        <v>1262.8599999999999</v>
      </c>
      <c r="E19" s="26">
        <v>407.89</v>
      </c>
      <c r="F19" s="26">
        <v>589.09</v>
      </c>
      <c r="G19" s="26">
        <v>0</v>
      </c>
      <c r="H19" s="26">
        <v>293.05</v>
      </c>
      <c r="I19" s="26">
        <v>0</v>
      </c>
      <c r="J19" s="26">
        <v>620.79999999999995</v>
      </c>
      <c r="K19" s="26">
        <v>13.63</v>
      </c>
      <c r="L19" s="26">
        <v>0</v>
      </c>
      <c r="M19" s="26">
        <v>0</v>
      </c>
      <c r="N19" s="26">
        <v>94</v>
      </c>
      <c r="O19" s="26">
        <v>575.20000000000005</v>
      </c>
      <c r="P19" s="26">
        <v>0</v>
      </c>
      <c r="Q19" s="26">
        <v>0</v>
      </c>
      <c r="R19" s="23"/>
      <c r="S19" s="23"/>
      <c r="T19" s="23"/>
      <c r="U19" s="23"/>
      <c r="V19" s="23"/>
      <c r="W19" s="23"/>
      <c r="X19" s="23"/>
      <c r="Y19" s="23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26" t="s">
        <v>16</v>
      </c>
      <c r="B20" s="26" t="s">
        <v>77</v>
      </c>
      <c r="C20" s="26">
        <v>239.95</v>
      </c>
      <c r="D20" s="26">
        <v>27.4</v>
      </c>
      <c r="E20" s="26">
        <v>27.81</v>
      </c>
      <c r="F20" s="26">
        <v>40.909999999999997</v>
      </c>
      <c r="G20" s="26">
        <v>0</v>
      </c>
      <c r="H20" s="26">
        <v>51.11</v>
      </c>
      <c r="I20" s="26">
        <v>0</v>
      </c>
      <c r="J20" s="26">
        <v>57.82</v>
      </c>
      <c r="K20" s="26">
        <v>0.56999999999999995</v>
      </c>
      <c r="L20" s="26">
        <v>0</v>
      </c>
      <c r="M20" s="26">
        <v>0</v>
      </c>
      <c r="N20" s="26">
        <v>7.98</v>
      </c>
      <c r="O20" s="26">
        <v>26.35</v>
      </c>
      <c r="P20" s="26">
        <v>0</v>
      </c>
      <c r="Q20" s="26">
        <v>0</v>
      </c>
      <c r="R20" s="23"/>
      <c r="S20" s="23"/>
      <c r="T20" s="23"/>
      <c r="U20" s="23"/>
      <c r="V20" s="23"/>
      <c r="W20" s="23"/>
      <c r="X20" s="23"/>
      <c r="Y20" s="23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26" t="s">
        <v>17</v>
      </c>
      <c r="B21" s="26" t="s">
        <v>77</v>
      </c>
      <c r="C21" s="26">
        <v>2428.21</v>
      </c>
      <c r="D21" s="26">
        <v>768.08</v>
      </c>
      <c r="E21" s="26">
        <v>196.66</v>
      </c>
      <c r="F21" s="26">
        <v>333.02</v>
      </c>
      <c r="G21" s="26">
        <v>0</v>
      </c>
      <c r="H21" s="26">
        <v>498.17</v>
      </c>
      <c r="I21" s="26">
        <v>0</v>
      </c>
      <c r="J21" s="26">
        <v>280.44</v>
      </c>
      <c r="K21" s="26">
        <v>70.260000000000005</v>
      </c>
      <c r="L21" s="26">
        <v>13.76</v>
      </c>
      <c r="M21" s="26">
        <v>0</v>
      </c>
      <c r="N21" s="26">
        <v>4.7</v>
      </c>
      <c r="O21" s="26">
        <v>263.10000000000002</v>
      </c>
      <c r="P21" s="26">
        <v>0</v>
      </c>
      <c r="Q21" s="26">
        <v>0</v>
      </c>
      <c r="R21" s="23"/>
      <c r="S21" s="23"/>
      <c r="T21" s="23"/>
      <c r="U21" s="23"/>
      <c r="V21" s="23"/>
      <c r="W21" s="23"/>
      <c r="X21" s="23"/>
      <c r="Y21" s="23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26" t="s">
        <v>18</v>
      </c>
      <c r="B22" s="26" t="s">
        <v>77</v>
      </c>
      <c r="C22" s="26">
        <v>17588.939999999999</v>
      </c>
      <c r="D22" s="26">
        <v>2579.37</v>
      </c>
      <c r="E22" s="26">
        <v>1355.57</v>
      </c>
      <c r="F22" s="26">
        <v>3045.5</v>
      </c>
      <c r="G22" s="26">
        <v>0</v>
      </c>
      <c r="H22" s="26">
        <v>4390.7299999999996</v>
      </c>
      <c r="I22" s="26">
        <v>0</v>
      </c>
      <c r="J22" s="26">
        <v>2892.33</v>
      </c>
      <c r="K22" s="26">
        <v>725.23</v>
      </c>
      <c r="L22" s="26">
        <v>112.09</v>
      </c>
      <c r="M22" s="26">
        <v>0</v>
      </c>
      <c r="N22" s="26">
        <v>310.51</v>
      </c>
      <c r="O22" s="26">
        <v>2177.61</v>
      </c>
      <c r="P22" s="26">
        <v>0</v>
      </c>
      <c r="Q22" s="26">
        <v>0</v>
      </c>
      <c r="R22" s="23"/>
      <c r="S22" s="23"/>
      <c r="T22" s="23"/>
      <c r="U22" s="23"/>
      <c r="V22" s="23"/>
      <c r="W22" s="23"/>
      <c r="X22" s="23"/>
      <c r="Y22" s="23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26" t="s">
        <v>19</v>
      </c>
      <c r="B23" s="26" t="s">
        <v>77</v>
      </c>
      <c r="C23" s="26">
        <v>2527.7199999999998</v>
      </c>
      <c r="D23" s="26">
        <v>737.6</v>
      </c>
      <c r="E23" s="26">
        <v>227.07</v>
      </c>
      <c r="F23" s="26">
        <v>181.63</v>
      </c>
      <c r="G23" s="26">
        <v>0</v>
      </c>
      <c r="H23" s="26">
        <v>78.959999999999994</v>
      </c>
      <c r="I23" s="26">
        <v>0</v>
      </c>
      <c r="J23" s="26">
        <v>317.93</v>
      </c>
      <c r="K23" s="26">
        <v>34.68</v>
      </c>
      <c r="L23" s="26">
        <v>0.68</v>
      </c>
      <c r="M23" s="26">
        <v>0</v>
      </c>
      <c r="N23" s="26">
        <v>70.400000000000006</v>
      </c>
      <c r="O23" s="26">
        <v>878.79</v>
      </c>
      <c r="P23" s="26">
        <v>0</v>
      </c>
      <c r="Q23" s="26">
        <v>0</v>
      </c>
      <c r="R23" s="23"/>
      <c r="S23" s="23"/>
      <c r="T23" s="23"/>
      <c r="U23" s="23"/>
      <c r="V23" s="23"/>
      <c r="W23" s="23"/>
      <c r="X23" s="23"/>
      <c r="Y23" s="2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26" t="s">
        <v>20</v>
      </c>
      <c r="B24" s="26" t="s">
        <v>77</v>
      </c>
      <c r="C24" s="26">
        <v>7084.78</v>
      </c>
      <c r="D24" s="26">
        <v>2774.12</v>
      </c>
      <c r="E24" s="26">
        <v>624.41999999999996</v>
      </c>
      <c r="F24" s="26">
        <v>698.17</v>
      </c>
      <c r="G24" s="26">
        <v>0</v>
      </c>
      <c r="H24" s="26">
        <v>274.54000000000002</v>
      </c>
      <c r="I24" s="26">
        <v>0</v>
      </c>
      <c r="J24" s="26">
        <v>740.13</v>
      </c>
      <c r="K24" s="26">
        <v>92.71</v>
      </c>
      <c r="L24" s="26">
        <v>10.8</v>
      </c>
      <c r="M24" s="26">
        <v>0</v>
      </c>
      <c r="N24" s="26">
        <v>82.21</v>
      </c>
      <c r="O24" s="26">
        <v>1787.69</v>
      </c>
      <c r="P24" s="26">
        <v>0</v>
      </c>
      <c r="Q24" s="26">
        <v>0</v>
      </c>
      <c r="R24" s="23"/>
      <c r="S24" s="23"/>
      <c r="T24" s="23"/>
      <c r="U24" s="23"/>
      <c r="V24" s="23"/>
      <c r="W24" s="23"/>
      <c r="X24" s="23"/>
      <c r="Y24" s="23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26" t="s">
        <v>21</v>
      </c>
      <c r="B25" s="26" t="s">
        <v>77</v>
      </c>
      <c r="C25" s="26">
        <v>1838.64</v>
      </c>
      <c r="D25" s="26">
        <v>822.32</v>
      </c>
      <c r="E25" s="26">
        <v>226.77</v>
      </c>
      <c r="F25" s="26">
        <v>249.73</v>
      </c>
      <c r="G25" s="26">
        <v>0</v>
      </c>
      <c r="H25" s="26">
        <v>84.99</v>
      </c>
      <c r="I25" s="26">
        <v>0</v>
      </c>
      <c r="J25" s="26">
        <v>377.42</v>
      </c>
      <c r="K25" s="26">
        <v>12.43</v>
      </c>
      <c r="L25" s="26">
        <v>0</v>
      </c>
      <c r="M25" s="26">
        <v>0</v>
      </c>
      <c r="N25" s="26">
        <v>7.82</v>
      </c>
      <c r="O25" s="26">
        <v>57.17</v>
      </c>
      <c r="P25" s="26">
        <v>0</v>
      </c>
      <c r="Q25" s="26">
        <v>0</v>
      </c>
      <c r="R25" s="23"/>
      <c r="S25" s="23"/>
      <c r="T25" s="23"/>
      <c r="U25" s="23"/>
      <c r="V25" s="23"/>
      <c r="W25" s="23"/>
      <c r="X25" s="23"/>
      <c r="Y25" s="23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26" t="s">
        <v>22</v>
      </c>
      <c r="B26" s="26" t="s">
        <v>77</v>
      </c>
      <c r="C26" s="26">
        <v>1276.48</v>
      </c>
      <c r="D26" s="26">
        <v>396.32</v>
      </c>
      <c r="E26" s="26">
        <v>176.56</v>
      </c>
      <c r="F26" s="26">
        <v>330.72</v>
      </c>
      <c r="G26" s="26">
        <v>0</v>
      </c>
      <c r="H26" s="26">
        <v>74.03</v>
      </c>
      <c r="I26" s="26">
        <v>0</v>
      </c>
      <c r="J26" s="26">
        <v>245.97</v>
      </c>
      <c r="K26" s="26">
        <v>5.04</v>
      </c>
      <c r="L26" s="26">
        <v>0</v>
      </c>
      <c r="M26" s="26">
        <v>0</v>
      </c>
      <c r="N26" s="26">
        <v>19.63</v>
      </c>
      <c r="O26" s="26">
        <v>28.21</v>
      </c>
      <c r="P26" s="26">
        <v>0</v>
      </c>
      <c r="Q26" s="26">
        <v>0</v>
      </c>
      <c r="R26" s="23"/>
      <c r="S26" s="23"/>
      <c r="T26" s="23"/>
      <c r="U26" s="23"/>
      <c r="V26" s="23"/>
      <c r="W26" s="23"/>
      <c r="X26" s="23"/>
      <c r="Y26" s="23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26" t="s">
        <v>23</v>
      </c>
      <c r="B27" s="26" t="s">
        <v>77</v>
      </c>
      <c r="C27" s="26">
        <v>1326.45</v>
      </c>
      <c r="D27" s="26">
        <v>401.22</v>
      </c>
      <c r="E27" s="26">
        <v>169.55</v>
      </c>
      <c r="F27" s="26">
        <v>341.56</v>
      </c>
      <c r="G27" s="26">
        <v>0</v>
      </c>
      <c r="H27" s="26">
        <v>75.59</v>
      </c>
      <c r="I27" s="26">
        <v>0</v>
      </c>
      <c r="J27" s="26">
        <v>274.37</v>
      </c>
      <c r="K27" s="26">
        <v>4.05</v>
      </c>
      <c r="L27" s="26">
        <v>0</v>
      </c>
      <c r="M27" s="26">
        <v>0</v>
      </c>
      <c r="N27" s="26">
        <v>29.06</v>
      </c>
      <c r="O27" s="26">
        <v>31.05</v>
      </c>
      <c r="P27" s="26">
        <v>0</v>
      </c>
      <c r="Q27" s="26">
        <v>0</v>
      </c>
      <c r="R27" s="23"/>
      <c r="S27" s="23"/>
      <c r="T27" s="23"/>
      <c r="U27" s="23"/>
      <c r="V27" s="23"/>
      <c r="W27" s="23"/>
      <c r="X27" s="23"/>
      <c r="Y27" s="23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26" t="s">
        <v>24</v>
      </c>
      <c r="B28" s="26" t="s">
        <v>77</v>
      </c>
      <c r="C28" s="26">
        <v>228.24</v>
      </c>
      <c r="D28" s="26">
        <v>59.69</v>
      </c>
      <c r="E28" s="26">
        <v>22.13</v>
      </c>
      <c r="F28" s="26">
        <v>47.43</v>
      </c>
      <c r="G28" s="26">
        <v>0</v>
      </c>
      <c r="H28" s="26">
        <v>24.85</v>
      </c>
      <c r="I28" s="26">
        <v>0</v>
      </c>
      <c r="J28" s="26">
        <v>33.47</v>
      </c>
      <c r="K28" s="26">
        <v>0.12</v>
      </c>
      <c r="L28" s="26">
        <v>0</v>
      </c>
      <c r="M28" s="26">
        <v>0</v>
      </c>
      <c r="N28" s="26">
        <v>10.01</v>
      </c>
      <c r="O28" s="26">
        <v>30.53</v>
      </c>
      <c r="P28" s="26">
        <v>0</v>
      </c>
      <c r="Q28" s="26">
        <v>0</v>
      </c>
      <c r="R28" s="23"/>
      <c r="S28" s="23"/>
      <c r="T28" s="23"/>
      <c r="U28" s="23"/>
      <c r="V28" s="23"/>
      <c r="W28" s="23"/>
      <c r="X28" s="23"/>
      <c r="Y28" s="23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s="11" customFormat="1" x14ac:dyDescent="0.25">
      <c r="A29" s="26" t="s">
        <v>25</v>
      </c>
      <c r="B29" s="26" t="s">
        <v>77</v>
      </c>
      <c r="C29" s="26">
        <v>529.55999999999995</v>
      </c>
      <c r="D29" s="26">
        <v>196.11</v>
      </c>
      <c r="E29" s="26">
        <v>39.5</v>
      </c>
      <c r="F29" s="26">
        <v>78.69</v>
      </c>
      <c r="G29" s="26">
        <v>0</v>
      </c>
      <c r="H29" s="26">
        <v>34.340000000000003</v>
      </c>
      <c r="I29" s="26">
        <v>0</v>
      </c>
      <c r="J29" s="26">
        <v>63.23</v>
      </c>
      <c r="K29" s="26">
        <v>0.18</v>
      </c>
      <c r="L29" s="26">
        <v>0</v>
      </c>
      <c r="M29" s="26">
        <v>0</v>
      </c>
      <c r="N29" s="26">
        <v>23.27</v>
      </c>
      <c r="O29" s="26">
        <v>94.24</v>
      </c>
      <c r="P29" s="26">
        <v>0</v>
      </c>
      <c r="Q29" s="26">
        <v>0</v>
      </c>
      <c r="R29" s="23"/>
      <c r="S29" s="23"/>
      <c r="T29" s="23"/>
      <c r="U29" s="23"/>
      <c r="V29" s="23"/>
      <c r="W29" s="23"/>
      <c r="X29" s="23"/>
      <c r="Y29" s="23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49" x14ac:dyDescent="0.25">
      <c r="A30" s="26" t="s">
        <v>26</v>
      </c>
      <c r="B30" s="26" t="s">
        <v>77</v>
      </c>
      <c r="C30" s="26">
        <v>2087.8200000000002</v>
      </c>
      <c r="D30" s="26">
        <v>625.74</v>
      </c>
      <c r="E30" s="26">
        <v>260.33</v>
      </c>
      <c r="F30" s="26">
        <v>122.96</v>
      </c>
      <c r="G30" s="26">
        <v>0</v>
      </c>
      <c r="H30" s="26">
        <v>191.87</v>
      </c>
      <c r="I30" s="26">
        <v>0</v>
      </c>
      <c r="J30" s="26">
        <v>150.6</v>
      </c>
      <c r="K30" s="26">
        <v>22.27</v>
      </c>
      <c r="L30" s="26">
        <v>0</v>
      </c>
      <c r="M30" s="26">
        <v>0</v>
      </c>
      <c r="N30" s="26">
        <v>7.05</v>
      </c>
      <c r="O30" s="26">
        <v>706.99</v>
      </c>
      <c r="P30" s="26">
        <v>0</v>
      </c>
      <c r="Q30" s="26">
        <v>0</v>
      </c>
      <c r="R30" s="23"/>
      <c r="S30" s="23"/>
      <c r="T30" s="23"/>
      <c r="U30" s="23"/>
      <c r="V30" s="23"/>
      <c r="W30" s="23"/>
      <c r="X30" s="23"/>
      <c r="Y30" s="23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26" t="s">
        <v>31</v>
      </c>
      <c r="B31" s="26" t="s">
        <v>77</v>
      </c>
      <c r="C31" s="26">
        <v>5274.74</v>
      </c>
      <c r="D31" s="26">
        <v>1754.38</v>
      </c>
      <c r="E31" s="26">
        <v>610.54</v>
      </c>
      <c r="F31" s="26">
        <v>288.8</v>
      </c>
      <c r="G31" s="26">
        <v>0</v>
      </c>
      <c r="H31" s="26">
        <v>494.52</v>
      </c>
      <c r="I31" s="26">
        <v>0</v>
      </c>
      <c r="J31" s="26">
        <v>330.02</v>
      </c>
      <c r="K31" s="26">
        <v>25.68</v>
      </c>
      <c r="L31" s="26">
        <v>0.35</v>
      </c>
      <c r="M31" s="26">
        <v>0</v>
      </c>
      <c r="N31" s="26">
        <v>13.06</v>
      </c>
      <c r="O31" s="26">
        <v>1757.39</v>
      </c>
      <c r="P31" s="26">
        <v>0</v>
      </c>
      <c r="Q31" s="26">
        <v>0</v>
      </c>
      <c r="R31" s="23"/>
      <c r="S31" s="23"/>
      <c r="T31" s="23"/>
      <c r="U31" s="23"/>
      <c r="V31" s="23"/>
      <c r="W31" s="23"/>
      <c r="X31" s="23"/>
      <c r="Y31" s="23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26" t="s">
        <v>29</v>
      </c>
      <c r="B32" s="26" t="s">
        <v>77</v>
      </c>
      <c r="C32" s="26">
        <v>17761.060000000001</v>
      </c>
      <c r="D32" s="26">
        <v>2537.25</v>
      </c>
      <c r="E32" s="26">
        <v>1806.98</v>
      </c>
      <c r="F32" s="26">
        <v>5195.13</v>
      </c>
      <c r="G32" s="26">
        <v>0</v>
      </c>
      <c r="H32" s="26">
        <v>2610.7800000000002</v>
      </c>
      <c r="I32" s="26">
        <v>0</v>
      </c>
      <c r="J32" s="26">
        <v>2576.4699999999998</v>
      </c>
      <c r="K32" s="26">
        <v>69.45</v>
      </c>
      <c r="L32" s="26">
        <v>6.6</v>
      </c>
      <c r="M32" s="26">
        <v>0</v>
      </c>
      <c r="N32" s="26">
        <v>728</v>
      </c>
      <c r="O32" s="26">
        <v>2230.4</v>
      </c>
      <c r="P32" s="26">
        <v>0</v>
      </c>
      <c r="Q32" s="26">
        <v>0</v>
      </c>
      <c r="R32" s="23"/>
      <c r="S32" s="23"/>
      <c r="T32" s="23"/>
      <c r="U32" s="23"/>
      <c r="V32" s="23"/>
      <c r="W32" s="23"/>
      <c r="X32" s="23"/>
      <c r="Y32" s="23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26" t="s">
        <v>30</v>
      </c>
      <c r="B33" s="26" t="s">
        <v>77</v>
      </c>
      <c r="C33" s="26">
        <v>2932.42</v>
      </c>
      <c r="D33" s="26">
        <v>558.67999999999995</v>
      </c>
      <c r="E33" s="26">
        <v>284.58</v>
      </c>
      <c r="F33" s="26">
        <v>668.2</v>
      </c>
      <c r="G33" s="26">
        <v>0</v>
      </c>
      <c r="H33" s="26">
        <v>316.06</v>
      </c>
      <c r="I33" s="26">
        <v>0</v>
      </c>
      <c r="J33" s="26">
        <v>555.65</v>
      </c>
      <c r="K33" s="26">
        <v>73.66</v>
      </c>
      <c r="L33" s="26">
        <v>4.4800000000000004</v>
      </c>
      <c r="M33" s="26">
        <v>0</v>
      </c>
      <c r="N33" s="26">
        <v>222.19</v>
      </c>
      <c r="O33" s="26">
        <v>248.92</v>
      </c>
      <c r="P33" s="26">
        <v>0</v>
      </c>
      <c r="Q33" s="26">
        <v>0</v>
      </c>
      <c r="R33" s="23"/>
      <c r="S33" s="23"/>
      <c r="T33" s="23"/>
      <c r="U33" s="23"/>
      <c r="V33" s="23"/>
      <c r="W33" s="23"/>
      <c r="X33" s="23"/>
      <c r="Y33" s="2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26" t="s">
        <v>27</v>
      </c>
      <c r="B34" s="26" t="s">
        <v>78</v>
      </c>
      <c r="C34" s="26">
        <v>9673.5300000000007</v>
      </c>
      <c r="D34" s="26">
        <v>2917.66</v>
      </c>
      <c r="E34" s="26">
        <v>761.69</v>
      </c>
      <c r="F34" s="26">
        <v>1828.18</v>
      </c>
      <c r="G34" s="26">
        <v>0</v>
      </c>
      <c r="H34" s="26">
        <v>693.97</v>
      </c>
      <c r="I34" s="26">
        <v>0</v>
      </c>
      <c r="J34" s="26">
        <v>1524.88</v>
      </c>
      <c r="K34" s="26">
        <v>37.03</v>
      </c>
      <c r="L34" s="26">
        <v>0</v>
      </c>
      <c r="M34" s="26">
        <v>0</v>
      </c>
      <c r="N34" s="26">
        <v>288.82</v>
      </c>
      <c r="O34" s="26">
        <v>1621.32</v>
      </c>
      <c r="P34" s="26">
        <v>0</v>
      </c>
      <c r="Q34" s="26">
        <v>0</v>
      </c>
      <c r="R34" s="23"/>
      <c r="S34" s="23"/>
      <c r="T34" s="23"/>
      <c r="U34" s="23"/>
      <c r="V34" s="23"/>
      <c r="W34" s="23"/>
      <c r="X34" s="23"/>
      <c r="Y34" s="23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26" t="s">
        <v>28</v>
      </c>
      <c r="B35" s="26" t="s">
        <v>78</v>
      </c>
      <c r="C35" s="26">
        <v>3635.2</v>
      </c>
      <c r="D35" s="26">
        <v>1292.8499999999999</v>
      </c>
      <c r="E35" s="26">
        <v>294.07</v>
      </c>
      <c r="F35" s="26">
        <v>589.09</v>
      </c>
      <c r="G35" s="26">
        <v>0</v>
      </c>
      <c r="H35" s="26">
        <v>293.05</v>
      </c>
      <c r="I35" s="26">
        <v>0</v>
      </c>
      <c r="J35" s="26">
        <v>591.97</v>
      </c>
      <c r="K35" s="26">
        <v>1.32</v>
      </c>
      <c r="L35" s="26">
        <v>0</v>
      </c>
      <c r="M35" s="26">
        <v>0</v>
      </c>
      <c r="N35" s="26">
        <v>94.14</v>
      </c>
      <c r="O35" s="26">
        <v>478.7</v>
      </c>
      <c r="P35" s="26">
        <v>0</v>
      </c>
      <c r="Q35" s="26">
        <v>0</v>
      </c>
      <c r="R35" s="23"/>
      <c r="S35" s="23"/>
      <c r="T35" s="23"/>
      <c r="U35" s="23"/>
      <c r="V35" s="23"/>
      <c r="W35" s="23"/>
      <c r="X35" s="23"/>
      <c r="Y35" s="23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26" t="s">
        <v>16</v>
      </c>
      <c r="B36" s="26" t="s">
        <v>78</v>
      </c>
      <c r="C36" s="26">
        <v>240.09</v>
      </c>
      <c r="D36" s="26">
        <v>39.520000000000003</v>
      </c>
      <c r="E36" s="26">
        <v>23.02</v>
      </c>
      <c r="F36" s="26">
        <v>40.909999999999997</v>
      </c>
      <c r="G36" s="26">
        <v>0</v>
      </c>
      <c r="H36" s="26">
        <v>51.11</v>
      </c>
      <c r="I36" s="26">
        <v>0</v>
      </c>
      <c r="J36" s="26">
        <v>53.92</v>
      </c>
      <c r="K36" s="26">
        <v>0</v>
      </c>
      <c r="L36" s="26">
        <v>0</v>
      </c>
      <c r="M36" s="26">
        <v>0</v>
      </c>
      <c r="N36" s="26">
        <v>7.98</v>
      </c>
      <c r="O36" s="26">
        <v>23.63</v>
      </c>
      <c r="P36" s="26">
        <v>0</v>
      </c>
      <c r="Q36" s="26">
        <v>0</v>
      </c>
      <c r="R36" s="23"/>
      <c r="S36" s="23"/>
      <c r="T36" s="23"/>
      <c r="U36" s="23"/>
      <c r="V36" s="23"/>
      <c r="W36" s="23"/>
      <c r="X36" s="23"/>
      <c r="Y36" s="23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26" t="s">
        <v>17</v>
      </c>
      <c r="B37" s="26" t="s">
        <v>78</v>
      </c>
      <c r="C37" s="26">
        <v>2156.44</v>
      </c>
      <c r="D37" s="26">
        <v>654.15</v>
      </c>
      <c r="E37" s="26">
        <v>154.59</v>
      </c>
      <c r="F37" s="26">
        <v>333.02</v>
      </c>
      <c r="G37" s="26">
        <v>0</v>
      </c>
      <c r="H37" s="26">
        <v>498.17</v>
      </c>
      <c r="I37" s="26">
        <v>0</v>
      </c>
      <c r="J37" s="26">
        <v>227.14</v>
      </c>
      <c r="K37" s="26">
        <v>57.16</v>
      </c>
      <c r="L37" s="26">
        <v>10.57</v>
      </c>
      <c r="M37" s="26">
        <v>0</v>
      </c>
      <c r="N37" s="26">
        <v>3.61</v>
      </c>
      <c r="O37" s="26">
        <v>218.02</v>
      </c>
      <c r="P37" s="26">
        <v>0</v>
      </c>
      <c r="Q37" s="26">
        <v>0</v>
      </c>
      <c r="R37" s="23"/>
      <c r="S37" s="23"/>
      <c r="T37" s="23"/>
      <c r="U37" s="23"/>
      <c r="V37" s="23"/>
      <c r="W37" s="23"/>
      <c r="X37" s="23"/>
      <c r="Y37" s="23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26" t="s">
        <v>18</v>
      </c>
      <c r="B38" s="26" t="s">
        <v>78</v>
      </c>
      <c r="C38" s="26">
        <v>16283.33</v>
      </c>
      <c r="D38" s="26">
        <v>2335.73</v>
      </c>
      <c r="E38" s="26">
        <v>1090.3399999999999</v>
      </c>
      <c r="F38" s="26">
        <v>3045.5</v>
      </c>
      <c r="G38" s="26">
        <v>0</v>
      </c>
      <c r="H38" s="26">
        <v>4390.7299999999996</v>
      </c>
      <c r="I38" s="26">
        <v>0</v>
      </c>
      <c r="J38" s="26">
        <v>2674.2</v>
      </c>
      <c r="K38" s="26">
        <v>590.98</v>
      </c>
      <c r="L38" s="26">
        <v>89.4</v>
      </c>
      <c r="M38" s="26">
        <v>0</v>
      </c>
      <c r="N38" s="26">
        <v>244.24</v>
      </c>
      <c r="O38" s="26">
        <v>1822.21</v>
      </c>
      <c r="P38" s="26">
        <v>0</v>
      </c>
      <c r="Q38" s="26">
        <v>0</v>
      </c>
      <c r="R38" s="23"/>
      <c r="S38" s="23"/>
      <c r="T38" s="23"/>
      <c r="U38" s="23"/>
      <c r="V38" s="23"/>
      <c r="W38" s="23"/>
      <c r="X38" s="23"/>
      <c r="Y38" s="23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26" t="s">
        <v>19</v>
      </c>
      <c r="B39" s="26" t="s">
        <v>78</v>
      </c>
      <c r="C39" s="26">
        <v>2334.7600000000002</v>
      </c>
      <c r="D39" s="26">
        <v>839.89</v>
      </c>
      <c r="E39" s="26">
        <v>173.07</v>
      </c>
      <c r="F39" s="26">
        <v>181.63</v>
      </c>
      <c r="G39" s="26">
        <v>0</v>
      </c>
      <c r="H39" s="26">
        <v>78.959999999999994</v>
      </c>
      <c r="I39" s="26">
        <v>0</v>
      </c>
      <c r="J39" s="26">
        <v>296.20999999999998</v>
      </c>
      <c r="K39" s="26">
        <v>8.41</v>
      </c>
      <c r="L39" s="26">
        <v>0.56000000000000005</v>
      </c>
      <c r="M39" s="26">
        <v>0</v>
      </c>
      <c r="N39" s="26">
        <v>69.31</v>
      </c>
      <c r="O39" s="26">
        <v>686.7</v>
      </c>
      <c r="P39" s="26">
        <v>0</v>
      </c>
      <c r="Q39" s="26">
        <v>0</v>
      </c>
      <c r="R39" s="23"/>
      <c r="S39" s="23"/>
      <c r="T39" s="23"/>
      <c r="U39" s="23"/>
      <c r="V39" s="23"/>
      <c r="W39" s="23"/>
      <c r="X39" s="23"/>
      <c r="Y39" s="23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26" t="s">
        <v>20</v>
      </c>
      <c r="B40" s="26" t="s">
        <v>78</v>
      </c>
      <c r="C40" s="26">
        <v>6598.82</v>
      </c>
      <c r="D40" s="26">
        <v>2863.47</v>
      </c>
      <c r="E40" s="26">
        <v>490.22</v>
      </c>
      <c r="F40" s="26">
        <v>698.17</v>
      </c>
      <c r="G40" s="26">
        <v>0</v>
      </c>
      <c r="H40" s="26">
        <v>274.54000000000002</v>
      </c>
      <c r="I40" s="26">
        <v>0</v>
      </c>
      <c r="J40" s="26">
        <v>697.06</v>
      </c>
      <c r="K40" s="26">
        <v>75.180000000000007</v>
      </c>
      <c r="L40" s="26">
        <v>8.19</v>
      </c>
      <c r="M40" s="26">
        <v>0</v>
      </c>
      <c r="N40" s="26">
        <v>67.680000000000007</v>
      </c>
      <c r="O40" s="26">
        <v>1424.32</v>
      </c>
      <c r="P40" s="26">
        <v>0</v>
      </c>
      <c r="Q40" s="26">
        <v>0</v>
      </c>
      <c r="R40" s="23"/>
      <c r="S40" s="23"/>
      <c r="T40" s="23"/>
      <c r="U40" s="23"/>
      <c r="V40" s="23"/>
      <c r="W40" s="23"/>
      <c r="X40" s="23"/>
      <c r="Y40" s="23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26" t="s">
        <v>21</v>
      </c>
      <c r="B41" s="26" t="s">
        <v>78</v>
      </c>
      <c r="C41" s="26">
        <v>1751.88</v>
      </c>
      <c r="D41" s="26">
        <v>864.02</v>
      </c>
      <c r="E41" s="26">
        <v>157.56</v>
      </c>
      <c r="F41" s="26">
        <v>249.73</v>
      </c>
      <c r="G41" s="26">
        <v>0</v>
      </c>
      <c r="H41" s="26">
        <v>84.99</v>
      </c>
      <c r="I41" s="26">
        <v>0</v>
      </c>
      <c r="J41" s="26">
        <v>338.61</v>
      </c>
      <c r="K41" s="26">
        <v>0</v>
      </c>
      <c r="L41" s="26">
        <v>0</v>
      </c>
      <c r="M41" s="26">
        <v>0</v>
      </c>
      <c r="N41" s="26">
        <v>7.49</v>
      </c>
      <c r="O41" s="26">
        <v>49.47</v>
      </c>
      <c r="P41" s="26">
        <v>0</v>
      </c>
      <c r="Q41" s="26">
        <v>0</v>
      </c>
      <c r="R41" s="23"/>
      <c r="S41" s="23"/>
      <c r="T41" s="23"/>
      <c r="U41" s="23"/>
      <c r="V41" s="23"/>
      <c r="W41" s="23"/>
      <c r="X41" s="23"/>
      <c r="Y41" s="23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26" t="s">
        <v>22</v>
      </c>
      <c r="B42" s="26" t="s">
        <v>78</v>
      </c>
      <c r="C42" s="26">
        <v>1227.57</v>
      </c>
      <c r="D42" s="26">
        <v>398.48</v>
      </c>
      <c r="E42" s="26">
        <v>144.91999999999999</v>
      </c>
      <c r="F42" s="26">
        <v>330.72</v>
      </c>
      <c r="G42" s="26">
        <v>0</v>
      </c>
      <c r="H42" s="26">
        <v>74.03</v>
      </c>
      <c r="I42" s="26">
        <v>0</v>
      </c>
      <c r="J42" s="26">
        <v>232.21</v>
      </c>
      <c r="K42" s="26">
        <v>0</v>
      </c>
      <c r="L42" s="26">
        <v>0</v>
      </c>
      <c r="M42" s="26">
        <v>0</v>
      </c>
      <c r="N42" s="26">
        <v>22.13</v>
      </c>
      <c r="O42" s="26">
        <v>25.07</v>
      </c>
      <c r="P42" s="26">
        <v>0</v>
      </c>
      <c r="Q42" s="26">
        <v>0</v>
      </c>
      <c r="R42" s="23"/>
      <c r="S42" s="23"/>
      <c r="T42" s="23"/>
      <c r="U42" s="23"/>
      <c r="V42" s="23"/>
      <c r="W42" s="23"/>
      <c r="X42" s="23"/>
      <c r="Y42" s="23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26" t="s">
        <v>23</v>
      </c>
      <c r="B43" s="26" t="s">
        <v>78</v>
      </c>
      <c r="C43" s="26">
        <v>1284.3699999999999</v>
      </c>
      <c r="D43" s="26">
        <v>429.56</v>
      </c>
      <c r="E43" s="26">
        <v>123.81</v>
      </c>
      <c r="F43" s="26">
        <v>341.56</v>
      </c>
      <c r="G43" s="26">
        <v>0</v>
      </c>
      <c r="H43" s="26">
        <v>75.59</v>
      </c>
      <c r="I43" s="26">
        <v>0</v>
      </c>
      <c r="J43" s="26">
        <v>257.66000000000003</v>
      </c>
      <c r="K43" s="26">
        <v>0</v>
      </c>
      <c r="L43" s="26">
        <v>0</v>
      </c>
      <c r="M43" s="26">
        <v>0</v>
      </c>
      <c r="N43" s="26">
        <v>28.75</v>
      </c>
      <c r="O43" s="26">
        <v>27.43</v>
      </c>
      <c r="P43" s="26">
        <v>0</v>
      </c>
      <c r="Q43" s="26">
        <v>0</v>
      </c>
      <c r="R43" s="23"/>
      <c r="S43" s="23"/>
      <c r="T43" s="23"/>
      <c r="U43" s="23"/>
      <c r="V43" s="23"/>
      <c r="W43" s="23"/>
      <c r="X43" s="23"/>
      <c r="Y43" s="23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26" t="s">
        <v>24</v>
      </c>
      <c r="B44" s="26" t="s">
        <v>78</v>
      </c>
      <c r="C44" s="26">
        <v>226.29</v>
      </c>
      <c r="D44" s="26">
        <v>69.83</v>
      </c>
      <c r="E44" s="26">
        <v>16.690000000000001</v>
      </c>
      <c r="F44" s="26">
        <v>47.43</v>
      </c>
      <c r="G44" s="26">
        <v>0</v>
      </c>
      <c r="H44" s="26">
        <v>24.85</v>
      </c>
      <c r="I44" s="26">
        <v>0</v>
      </c>
      <c r="J44" s="26">
        <v>30.83</v>
      </c>
      <c r="K44" s="26">
        <v>0</v>
      </c>
      <c r="L44" s="26">
        <v>0</v>
      </c>
      <c r="M44" s="26">
        <v>0</v>
      </c>
      <c r="N44" s="26">
        <v>10.01</v>
      </c>
      <c r="O44" s="26">
        <v>26.64</v>
      </c>
      <c r="P44" s="26">
        <v>0</v>
      </c>
      <c r="Q44" s="26">
        <v>0</v>
      </c>
      <c r="R44" s="23"/>
      <c r="S44" s="23"/>
      <c r="T44" s="23"/>
      <c r="U44" s="23"/>
      <c r="V44" s="23"/>
      <c r="W44" s="23"/>
      <c r="X44" s="23"/>
      <c r="Y44" s="23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s="12" customFormat="1" x14ac:dyDescent="0.25">
      <c r="A45" s="26" t="s">
        <v>25</v>
      </c>
      <c r="B45" s="26" t="s">
        <v>78</v>
      </c>
      <c r="C45" s="26">
        <v>497.56</v>
      </c>
      <c r="D45" s="26">
        <v>193.96</v>
      </c>
      <c r="E45" s="26">
        <v>27.76</v>
      </c>
      <c r="F45" s="26">
        <v>78.69</v>
      </c>
      <c r="G45" s="26">
        <v>0</v>
      </c>
      <c r="H45" s="26">
        <v>34.340000000000003</v>
      </c>
      <c r="I45" s="26">
        <v>0</v>
      </c>
      <c r="J45" s="26">
        <v>61.23</v>
      </c>
      <c r="K45" s="26">
        <v>0</v>
      </c>
      <c r="L45" s="26">
        <v>0</v>
      </c>
      <c r="M45" s="26">
        <v>0</v>
      </c>
      <c r="N45" s="26">
        <v>23.27</v>
      </c>
      <c r="O45" s="26">
        <v>78.3</v>
      </c>
      <c r="P45" s="26">
        <v>0</v>
      </c>
      <c r="Q45" s="26">
        <v>0</v>
      </c>
      <c r="R45" s="23"/>
      <c r="S45" s="23"/>
      <c r="T45" s="23"/>
      <c r="U45" s="23"/>
      <c r="V45" s="23"/>
      <c r="W45" s="23"/>
      <c r="X45" s="23"/>
      <c r="Y45" s="2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49" x14ac:dyDescent="0.25">
      <c r="A46" s="26" t="s">
        <v>26</v>
      </c>
      <c r="B46" s="26" t="s">
        <v>78</v>
      </c>
      <c r="C46" s="26">
        <v>1969.6</v>
      </c>
      <c r="D46" s="26">
        <v>710.47</v>
      </c>
      <c r="E46" s="26">
        <v>210.88</v>
      </c>
      <c r="F46" s="26">
        <v>122.96</v>
      </c>
      <c r="G46" s="26">
        <v>0</v>
      </c>
      <c r="H46" s="26">
        <v>191.87</v>
      </c>
      <c r="I46" s="26">
        <v>0</v>
      </c>
      <c r="J46" s="26">
        <v>143.47999999999999</v>
      </c>
      <c r="K46" s="26">
        <v>2.15</v>
      </c>
      <c r="L46" s="26">
        <v>0</v>
      </c>
      <c r="M46" s="26">
        <v>0</v>
      </c>
      <c r="N46" s="26">
        <v>8.17</v>
      </c>
      <c r="O46" s="26">
        <v>579.62</v>
      </c>
      <c r="P46" s="26">
        <v>0</v>
      </c>
      <c r="Q46" s="26">
        <v>0</v>
      </c>
      <c r="R46" s="23"/>
      <c r="S46" s="23"/>
      <c r="T46" s="23"/>
      <c r="U46" s="23"/>
      <c r="V46" s="23"/>
      <c r="W46" s="23"/>
      <c r="X46" s="23"/>
      <c r="Y46" s="23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26" t="s">
        <v>31</v>
      </c>
      <c r="B47" s="26" t="s">
        <v>78</v>
      </c>
      <c r="C47" s="26">
        <v>4683.28</v>
      </c>
      <c r="D47" s="26">
        <v>1641.15</v>
      </c>
      <c r="E47" s="26">
        <v>481.36</v>
      </c>
      <c r="F47" s="26">
        <v>288.8</v>
      </c>
      <c r="G47" s="26">
        <v>0</v>
      </c>
      <c r="H47" s="26">
        <v>494.52</v>
      </c>
      <c r="I47" s="26">
        <v>0</v>
      </c>
      <c r="J47" s="26">
        <v>303.41000000000003</v>
      </c>
      <c r="K47" s="26">
        <v>22.28</v>
      </c>
      <c r="L47" s="26">
        <v>0.28999999999999998</v>
      </c>
      <c r="M47" s="26">
        <v>0</v>
      </c>
      <c r="N47" s="26">
        <v>9.1999999999999993</v>
      </c>
      <c r="O47" s="26">
        <v>1442.28</v>
      </c>
      <c r="P47" s="26">
        <v>0</v>
      </c>
      <c r="Q47" s="26">
        <v>0</v>
      </c>
      <c r="R47" s="23"/>
      <c r="S47" s="23"/>
      <c r="T47" s="23"/>
      <c r="U47" s="23"/>
      <c r="V47" s="23"/>
      <c r="W47" s="23"/>
      <c r="X47" s="23"/>
      <c r="Y47" s="23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26" t="s">
        <v>29</v>
      </c>
      <c r="B48" s="26" t="s">
        <v>78</v>
      </c>
      <c r="C48" s="26">
        <v>17126.150000000001</v>
      </c>
      <c r="D48" s="26">
        <v>2851.3</v>
      </c>
      <c r="E48" s="26">
        <v>1357.31</v>
      </c>
      <c r="F48" s="26">
        <v>5195.13</v>
      </c>
      <c r="G48" s="26">
        <v>0</v>
      </c>
      <c r="H48" s="26">
        <v>2610.7800000000002</v>
      </c>
      <c r="I48" s="26">
        <v>0</v>
      </c>
      <c r="J48" s="26">
        <v>2481.23</v>
      </c>
      <c r="K48" s="26">
        <v>39.590000000000003</v>
      </c>
      <c r="L48" s="26">
        <v>5.22</v>
      </c>
      <c r="M48" s="26">
        <v>0</v>
      </c>
      <c r="N48" s="26">
        <v>729.96</v>
      </c>
      <c r="O48" s="26">
        <v>1855.62</v>
      </c>
      <c r="P48" s="26">
        <v>0</v>
      </c>
      <c r="Q48" s="26">
        <v>0</v>
      </c>
      <c r="R48" s="23"/>
      <c r="S48" s="23"/>
      <c r="T48" s="23"/>
      <c r="U48" s="23"/>
      <c r="V48" s="23"/>
      <c r="W48" s="23"/>
      <c r="X48" s="23"/>
      <c r="Y48" s="2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26" t="s">
        <v>30</v>
      </c>
      <c r="B49" s="26" t="s">
        <v>78</v>
      </c>
      <c r="C49" s="26">
        <v>2869.15</v>
      </c>
      <c r="D49" s="26">
        <v>644.80999999999995</v>
      </c>
      <c r="E49" s="26">
        <v>224.01</v>
      </c>
      <c r="F49" s="26">
        <v>668.2</v>
      </c>
      <c r="G49" s="26">
        <v>0</v>
      </c>
      <c r="H49" s="26">
        <v>316.06</v>
      </c>
      <c r="I49" s="26">
        <v>0</v>
      </c>
      <c r="J49" s="26">
        <v>531.53</v>
      </c>
      <c r="K49" s="26">
        <v>49.58</v>
      </c>
      <c r="L49" s="26">
        <v>3.47</v>
      </c>
      <c r="M49" s="26">
        <v>0</v>
      </c>
      <c r="N49" s="26">
        <v>223.55</v>
      </c>
      <c r="O49" s="26">
        <v>207.94</v>
      </c>
      <c r="P49" s="26">
        <v>0</v>
      </c>
      <c r="Q49" s="26">
        <v>0</v>
      </c>
      <c r="R49" s="23"/>
      <c r="S49" s="23"/>
      <c r="T49" s="23"/>
      <c r="U49" s="23"/>
      <c r="V49" s="23"/>
      <c r="W49" s="23"/>
      <c r="X49" s="23"/>
      <c r="Y49" s="2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26" t="s">
        <v>27</v>
      </c>
      <c r="B50" s="26" t="s">
        <v>79</v>
      </c>
      <c r="C50" s="26">
        <v>12079.11</v>
      </c>
      <c r="D50" s="26">
        <v>4863.09</v>
      </c>
      <c r="E50" s="26">
        <v>333.01</v>
      </c>
      <c r="F50" s="26">
        <v>1828.18</v>
      </c>
      <c r="G50" s="26">
        <v>0</v>
      </c>
      <c r="H50" s="26">
        <v>693.97</v>
      </c>
      <c r="I50" s="26">
        <v>0</v>
      </c>
      <c r="J50" s="26">
        <v>1559.44</v>
      </c>
      <c r="K50" s="26">
        <v>38.54</v>
      </c>
      <c r="L50" s="26">
        <v>0</v>
      </c>
      <c r="M50" s="26">
        <v>0</v>
      </c>
      <c r="N50" s="26">
        <v>264.02</v>
      </c>
      <c r="O50" s="26">
        <v>2498.87</v>
      </c>
      <c r="P50" s="26">
        <v>0</v>
      </c>
      <c r="Q50" s="26">
        <v>0</v>
      </c>
      <c r="R50" s="23"/>
      <c r="S50" s="23"/>
      <c r="T50" s="23"/>
      <c r="U50" s="23"/>
      <c r="V50" s="23"/>
      <c r="W50" s="23"/>
      <c r="X50" s="23"/>
      <c r="Y50" s="23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26" t="s">
        <v>28</v>
      </c>
      <c r="B51" s="26" t="s">
        <v>79</v>
      </c>
      <c r="C51" s="26">
        <v>4405.5600000000004</v>
      </c>
      <c r="D51" s="26">
        <v>1968.09</v>
      </c>
      <c r="E51" s="26">
        <v>159.47999999999999</v>
      </c>
      <c r="F51" s="26">
        <v>589.09</v>
      </c>
      <c r="G51" s="26">
        <v>0</v>
      </c>
      <c r="H51" s="26">
        <v>293.05</v>
      </c>
      <c r="I51" s="26">
        <v>0</v>
      </c>
      <c r="J51" s="26">
        <v>617.91</v>
      </c>
      <c r="K51" s="26">
        <v>18.71</v>
      </c>
      <c r="L51" s="26">
        <v>0</v>
      </c>
      <c r="M51" s="26">
        <v>0</v>
      </c>
      <c r="N51" s="26">
        <v>91.27</v>
      </c>
      <c r="O51" s="26">
        <v>667.94</v>
      </c>
      <c r="P51" s="26">
        <v>0</v>
      </c>
      <c r="Q51" s="26">
        <v>0</v>
      </c>
      <c r="R51" s="23"/>
      <c r="S51" s="23"/>
      <c r="T51" s="23"/>
      <c r="U51" s="23"/>
      <c r="V51" s="23"/>
      <c r="W51" s="23"/>
      <c r="X51" s="23"/>
      <c r="Y51" s="23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26" t="s">
        <v>16</v>
      </c>
      <c r="B52" s="26" t="s">
        <v>79</v>
      </c>
      <c r="C52" s="26">
        <v>258.29000000000002</v>
      </c>
      <c r="D52" s="26">
        <v>53.31</v>
      </c>
      <c r="E52" s="26">
        <v>16.73</v>
      </c>
      <c r="F52" s="26">
        <v>40.909999999999997</v>
      </c>
      <c r="G52" s="26">
        <v>0</v>
      </c>
      <c r="H52" s="26">
        <v>51.11</v>
      </c>
      <c r="I52" s="26">
        <v>0</v>
      </c>
      <c r="J52" s="26">
        <v>56.98</v>
      </c>
      <c r="K52" s="26">
        <v>0.85</v>
      </c>
      <c r="L52" s="26">
        <v>0</v>
      </c>
      <c r="M52" s="26">
        <v>0</v>
      </c>
      <c r="N52" s="26">
        <v>7.98</v>
      </c>
      <c r="O52" s="26">
        <v>30.42</v>
      </c>
      <c r="P52" s="26">
        <v>0</v>
      </c>
      <c r="Q52" s="26">
        <v>0</v>
      </c>
      <c r="R52" s="23"/>
      <c r="S52" s="23"/>
      <c r="T52" s="23"/>
      <c r="U52" s="23"/>
      <c r="V52" s="23"/>
      <c r="W52" s="23"/>
      <c r="X52" s="23"/>
      <c r="Y52" s="23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26" t="s">
        <v>17</v>
      </c>
      <c r="B53" s="26" t="s">
        <v>79</v>
      </c>
      <c r="C53" s="26">
        <v>2565.86</v>
      </c>
      <c r="D53" s="26">
        <v>954.39</v>
      </c>
      <c r="E53" s="26">
        <v>87.39</v>
      </c>
      <c r="F53" s="26">
        <v>333.02</v>
      </c>
      <c r="G53" s="26">
        <v>0</v>
      </c>
      <c r="H53" s="26">
        <v>498.17</v>
      </c>
      <c r="I53" s="26">
        <v>0</v>
      </c>
      <c r="J53" s="26">
        <v>342.74</v>
      </c>
      <c r="K53" s="26">
        <v>41.82</v>
      </c>
      <c r="L53" s="26">
        <v>4.43</v>
      </c>
      <c r="M53" s="26">
        <v>0</v>
      </c>
      <c r="N53" s="26">
        <v>1</v>
      </c>
      <c r="O53" s="26">
        <v>302.89999999999998</v>
      </c>
      <c r="P53" s="26">
        <v>0</v>
      </c>
      <c r="Q53" s="26">
        <v>0</v>
      </c>
      <c r="R53" s="23"/>
      <c r="S53" s="23"/>
      <c r="T53" s="23"/>
      <c r="U53" s="23"/>
      <c r="V53" s="23"/>
      <c r="W53" s="23"/>
      <c r="X53" s="23"/>
      <c r="Y53" s="23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26" t="s">
        <v>18</v>
      </c>
      <c r="B54" s="26" t="s">
        <v>79</v>
      </c>
      <c r="C54" s="26">
        <v>17189.060000000001</v>
      </c>
      <c r="D54" s="26">
        <v>3266.57</v>
      </c>
      <c r="E54" s="26">
        <v>569.25</v>
      </c>
      <c r="F54" s="26">
        <v>3045.5</v>
      </c>
      <c r="G54" s="26">
        <v>0</v>
      </c>
      <c r="H54" s="26">
        <v>4390.7299999999996</v>
      </c>
      <c r="I54" s="26">
        <v>0</v>
      </c>
      <c r="J54" s="26">
        <v>2822.51</v>
      </c>
      <c r="K54" s="26">
        <v>459.5</v>
      </c>
      <c r="L54" s="26">
        <v>37.92</v>
      </c>
      <c r="M54" s="26">
        <v>0</v>
      </c>
      <c r="N54" s="26">
        <v>61.17</v>
      </c>
      <c r="O54" s="26">
        <v>2535.91</v>
      </c>
      <c r="P54" s="26">
        <v>0</v>
      </c>
      <c r="Q54" s="26">
        <v>0</v>
      </c>
      <c r="R54" s="23"/>
      <c r="S54" s="23"/>
      <c r="T54" s="23"/>
      <c r="U54" s="23"/>
      <c r="V54" s="23"/>
      <c r="W54" s="23"/>
      <c r="X54" s="23"/>
      <c r="Y54" s="23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26" t="s">
        <v>19</v>
      </c>
      <c r="B55" s="26" t="s">
        <v>79</v>
      </c>
      <c r="C55" s="26">
        <v>2958.99</v>
      </c>
      <c r="D55" s="26">
        <v>1167.5</v>
      </c>
      <c r="E55" s="26">
        <v>103.03</v>
      </c>
      <c r="F55" s="26">
        <v>181.63</v>
      </c>
      <c r="G55" s="26">
        <v>0</v>
      </c>
      <c r="H55" s="26">
        <v>78.959999999999994</v>
      </c>
      <c r="I55" s="26">
        <v>0</v>
      </c>
      <c r="J55" s="26">
        <v>302.98</v>
      </c>
      <c r="K55" s="26">
        <v>42.21</v>
      </c>
      <c r="L55" s="26">
        <v>0.3</v>
      </c>
      <c r="M55" s="26">
        <v>0</v>
      </c>
      <c r="N55" s="26">
        <v>67.400000000000006</v>
      </c>
      <c r="O55" s="26">
        <v>1014.99</v>
      </c>
      <c r="P55" s="26">
        <v>0</v>
      </c>
      <c r="Q55" s="26">
        <v>0</v>
      </c>
      <c r="R55" s="23"/>
      <c r="S55" s="23"/>
      <c r="T55" s="23"/>
      <c r="U55" s="23"/>
      <c r="V55" s="23"/>
      <c r="W55" s="23"/>
      <c r="X55" s="23"/>
      <c r="Y55" s="23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26" t="s">
        <v>20</v>
      </c>
      <c r="B56" s="26" t="s">
        <v>79</v>
      </c>
      <c r="C56" s="26">
        <v>8575.25</v>
      </c>
      <c r="D56" s="26">
        <v>4399.29</v>
      </c>
      <c r="E56" s="26">
        <v>291.57</v>
      </c>
      <c r="F56" s="26">
        <v>698.17</v>
      </c>
      <c r="G56" s="26">
        <v>0</v>
      </c>
      <c r="H56" s="26">
        <v>274.54000000000002</v>
      </c>
      <c r="I56" s="26">
        <v>0</v>
      </c>
      <c r="J56" s="26">
        <v>721.86</v>
      </c>
      <c r="K56" s="26">
        <v>53.28</v>
      </c>
      <c r="L56" s="26">
        <v>2.44</v>
      </c>
      <c r="M56" s="26">
        <v>0</v>
      </c>
      <c r="N56" s="26">
        <v>60.79</v>
      </c>
      <c r="O56" s="26">
        <v>2073.31</v>
      </c>
      <c r="P56" s="26">
        <v>0</v>
      </c>
      <c r="Q56" s="26">
        <v>0</v>
      </c>
      <c r="R56" s="23"/>
      <c r="S56" s="23"/>
      <c r="T56" s="23"/>
      <c r="U56" s="23"/>
      <c r="V56" s="23"/>
      <c r="W56" s="23"/>
      <c r="X56" s="23"/>
      <c r="Y56" s="23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26" t="s">
        <v>21</v>
      </c>
      <c r="B57" s="26" t="s">
        <v>79</v>
      </c>
      <c r="C57" s="26">
        <v>2006.95</v>
      </c>
      <c r="D57" s="26">
        <v>1164.72</v>
      </c>
      <c r="E57" s="26">
        <v>84.69</v>
      </c>
      <c r="F57" s="26">
        <v>249.73</v>
      </c>
      <c r="G57" s="26">
        <v>0</v>
      </c>
      <c r="H57" s="26">
        <v>84.99</v>
      </c>
      <c r="I57" s="26">
        <v>0</v>
      </c>
      <c r="J57" s="26">
        <v>334.41</v>
      </c>
      <c r="K57" s="26">
        <v>16.420000000000002</v>
      </c>
      <c r="L57" s="26">
        <v>0</v>
      </c>
      <c r="M57" s="26">
        <v>0</v>
      </c>
      <c r="N57" s="26">
        <v>6.08</v>
      </c>
      <c r="O57" s="26">
        <v>65.91</v>
      </c>
      <c r="P57" s="26">
        <v>0</v>
      </c>
      <c r="Q57" s="26">
        <v>0</v>
      </c>
      <c r="R57" s="23"/>
      <c r="S57" s="23"/>
      <c r="T57" s="23"/>
      <c r="U57" s="23"/>
      <c r="V57" s="23"/>
      <c r="W57" s="23"/>
      <c r="X57" s="23"/>
      <c r="Y57" s="23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26" t="s">
        <v>22</v>
      </c>
      <c r="B58" s="26" t="s">
        <v>79</v>
      </c>
      <c r="C58" s="26">
        <v>1387.75</v>
      </c>
      <c r="D58" s="26">
        <v>604.62</v>
      </c>
      <c r="E58" s="26">
        <v>69.48</v>
      </c>
      <c r="F58" s="26">
        <v>330.72</v>
      </c>
      <c r="G58" s="26">
        <v>0</v>
      </c>
      <c r="H58" s="26">
        <v>74.03</v>
      </c>
      <c r="I58" s="26">
        <v>0</v>
      </c>
      <c r="J58" s="26">
        <v>254.27</v>
      </c>
      <c r="K58" s="26">
        <v>6.32</v>
      </c>
      <c r="L58" s="26">
        <v>0</v>
      </c>
      <c r="M58" s="26">
        <v>0</v>
      </c>
      <c r="N58" s="26">
        <v>16.14</v>
      </c>
      <c r="O58" s="26">
        <v>32.17</v>
      </c>
      <c r="P58" s="26">
        <v>0</v>
      </c>
      <c r="Q58" s="26">
        <v>0</v>
      </c>
      <c r="R58" s="23"/>
      <c r="S58" s="23"/>
      <c r="T58" s="23"/>
      <c r="U58" s="23"/>
      <c r="V58" s="23"/>
      <c r="W58" s="23"/>
      <c r="X58" s="23"/>
      <c r="Y58" s="23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26" t="s">
        <v>23</v>
      </c>
      <c r="B59" s="26" t="s">
        <v>79</v>
      </c>
      <c r="C59" s="26">
        <v>1435.07</v>
      </c>
      <c r="D59" s="26">
        <v>588.66999999999996</v>
      </c>
      <c r="E59" s="26">
        <v>78.3</v>
      </c>
      <c r="F59" s="26">
        <v>341.56</v>
      </c>
      <c r="G59" s="26">
        <v>0</v>
      </c>
      <c r="H59" s="26">
        <v>75.59</v>
      </c>
      <c r="I59" s="26">
        <v>0</v>
      </c>
      <c r="J59" s="26">
        <v>282.73</v>
      </c>
      <c r="K59" s="26">
        <v>5.5</v>
      </c>
      <c r="L59" s="26">
        <v>0</v>
      </c>
      <c r="M59" s="26">
        <v>0</v>
      </c>
      <c r="N59" s="26">
        <v>27.34</v>
      </c>
      <c r="O59" s="26">
        <v>35.380000000000003</v>
      </c>
      <c r="P59" s="26">
        <v>0</v>
      </c>
      <c r="Q59" s="26">
        <v>0</v>
      </c>
      <c r="R59" s="23"/>
      <c r="S59" s="23"/>
      <c r="T59" s="23"/>
      <c r="U59" s="23"/>
      <c r="V59" s="23"/>
      <c r="W59" s="23"/>
      <c r="X59" s="23"/>
      <c r="Y59" s="23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26" t="s">
        <v>24</v>
      </c>
      <c r="B60" s="26" t="s">
        <v>79</v>
      </c>
      <c r="C60" s="26">
        <v>259.58999999999997</v>
      </c>
      <c r="D60" s="26">
        <v>101.73</v>
      </c>
      <c r="E60" s="26">
        <v>8.39</v>
      </c>
      <c r="F60" s="26">
        <v>47.43</v>
      </c>
      <c r="G60" s="26">
        <v>0</v>
      </c>
      <c r="H60" s="26">
        <v>24.85</v>
      </c>
      <c r="I60" s="26">
        <v>0</v>
      </c>
      <c r="J60" s="26">
        <v>31.57</v>
      </c>
      <c r="K60" s="26">
        <v>0.19</v>
      </c>
      <c r="L60" s="26">
        <v>0</v>
      </c>
      <c r="M60" s="26">
        <v>0</v>
      </c>
      <c r="N60" s="26">
        <v>10.01</v>
      </c>
      <c r="O60" s="26">
        <v>35.409999999999997</v>
      </c>
      <c r="P60" s="26">
        <v>0</v>
      </c>
      <c r="Q60" s="26">
        <v>0</v>
      </c>
      <c r="R60" s="23"/>
      <c r="S60" s="23"/>
      <c r="T60" s="23"/>
      <c r="U60" s="23"/>
      <c r="V60" s="23"/>
      <c r="W60" s="23"/>
      <c r="X60" s="23"/>
      <c r="Y60" s="23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s="13" customFormat="1" x14ac:dyDescent="0.25">
      <c r="A61" s="26" t="s">
        <v>25</v>
      </c>
      <c r="B61" s="26" t="s">
        <v>79</v>
      </c>
      <c r="C61" s="26">
        <v>637.71</v>
      </c>
      <c r="D61" s="26">
        <v>320.76</v>
      </c>
      <c r="E61" s="26">
        <v>10.74</v>
      </c>
      <c r="F61" s="26">
        <v>78.69</v>
      </c>
      <c r="G61" s="26">
        <v>0</v>
      </c>
      <c r="H61" s="26">
        <v>34.340000000000003</v>
      </c>
      <c r="I61" s="26">
        <v>0</v>
      </c>
      <c r="J61" s="26">
        <v>60.53</v>
      </c>
      <c r="K61" s="26">
        <v>0.3</v>
      </c>
      <c r="L61" s="26">
        <v>0</v>
      </c>
      <c r="M61" s="26">
        <v>0</v>
      </c>
      <c r="N61" s="26">
        <v>23.27</v>
      </c>
      <c r="O61" s="26">
        <v>109.07</v>
      </c>
      <c r="P61" s="26">
        <v>0</v>
      </c>
      <c r="Q61" s="26">
        <v>0</v>
      </c>
      <c r="R61" s="23"/>
      <c r="S61" s="23"/>
      <c r="T61" s="23"/>
      <c r="U61" s="23"/>
      <c r="V61" s="23"/>
      <c r="W61" s="23"/>
      <c r="X61" s="23"/>
      <c r="Y61" s="23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49" x14ac:dyDescent="0.25">
      <c r="A62" s="26" t="s">
        <v>26</v>
      </c>
      <c r="B62" s="26" t="s">
        <v>79</v>
      </c>
      <c r="C62" s="26">
        <v>2444.04</v>
      </c>
      <c r="D62" s="26">
        <v>987.15</v>
      </c>
      <c r="E62" s="26">
        <v>158.88</v>
      </c>
      <c r="F62" s="26">
        <v>122.96</v>
      </c>
      <c r="G62" s="26">
        <v>0</v>
      </c>
      <c r="H62" s="26">
        <v>191.87</v>
      </c>
      <c r="I62" s="26">
        <v>0</v>
      </c>
      <c r="J62" s="26">
        <v>128.22999999999999</v>
      </c>
      <c r="K62" s="26">
        <v>31.57</v>
      </c>
      <c r="L62" s="26">
        <v>0</v>
      </c>
      <c r="M62" s="26">
        <v>0</v>
      </c>
      <c r="N62" s="26">
        <v>3.12</v>
      </c>
      <c r="O62" s="26">
        <v>820.27</v>
      </c>
      <c r="P62" s="26">
        <v>0</v>
      </c>
      <c r="Q62" s="26">
        <v>0</v>
      </c>
      <c r="R62" s="23"/>
      <c r="S62" s="23"/>
      <c r="T62" s="23"/>
      <c r="U62" s="23"/>
      <c r="V62" s="23"/>
      <c r="W62" s="23"/>
      <c r="X62" s="23"/>
      <c r="Y62" s="23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26" t="s">
        <v>31</v>
      </c>
      <c r="B63" s="26" t="s">
        <v>79</v>
      </c>
      <c r="C63" s="26">
        <v>6202.32</v>
      </c>
      <c r="D63" s="26">
        <v>2734.09</v>
      </c>
      <c r="E63" s="26">
        <v>333.53</v>
      </c>
      <c r="F63" s="26">
        <v>288.8</v>
      </c>
      <c r="G63" s="26">
        <v>0</v>
      </c>
      <c r="H63" s="26">
        <v>494.52</v>
      </c>
      <c r="I63" s="26">
        <v>0</v>
      </c>
      <c r="J63" s="26">
        <v>276.89999999999998</v>
      </c>
      <c r="K63" s="26">
        <v>27.18</v>
      </c>
      <c r="L63" s="26">
        <v>0.22</v>
      </c>
      <c r="M63" s="26">
        <v>0</v>
      </c>
      <c r="N63" s="26">
        <v>2.35</v>
      </c>
      <c r="O63" s="26">
        <v>2044.74</v>
      </c>
      <c r="P63" s="26">
        <v>0</v>
      </c>
      <c r="Q63" s="26">
        <v>0</v>
      </c>
      <c r="R63" s="23"/>
      <c r="S63" s="23"/>
      <c r="T63" s="23"/>
      <c r="U63" s="23"/>
      <c r="V63" s="23"/>
      <c r="W63" s="23"/>
      <c r="X63" s="23"/>
      <c r="Y63" s="23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26" t="s">
        <v>29</v>
      </c>
      <c r="B64" s="26" t="s">
        <v>79</v>
      </c>
      <c r="C64" s="26">
        <v>19135.29</v>
      </c>
      <c r="D64" s="26">
        <v>4782.95</v>
      </c>
      <c r="E64" s="26">
        <v>614.58000000000004</v>
      </c>
      <c r="F64" s="26">
        <v>5195.13</v>
      </c>
      <c r="G64" s="26">
        <v>0</v>
      </c>
      <c r="H64" s="26">
        <v>2610.7800000000002</v>
      </c>
      <c r="I64" s="26">
        <v>0</v>
      </c>
      <c r="J64" s="26">
        <v>2561.8000000000002</v>
      </c>
      <c r="K64" s="26">
        <v>57.78</v>
      </c>
      <c r="L64" s="26">
        <v>1.89</v>
      </c>
      <c r="M64" s="26">
        <v>0</v>
      </c>
      <c r="N64" s="26">
        <v>710.78</v>
      </c>
      <c r="O64" s="26">
        <v>2599.61</v>
      </c>
      <c r="P64" s="26">
        <v>0</v>
      </c>
      <c r="Q64" s="26">
        <v>0</v>
      </c>
      <c r="R64" s="23"/>
      <c r="S64" s="23"/>
      <c r="T64" s="23"/>
      <c r="U64" s="23"/>
      <c r="V64" s="23"/>
      <c r="W64" s="23"/>
      <c r="X64" s="23"/>
      <c r="Y64" s="23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26" t="s">
        <v>30</v>
      </c>
      <c r="B65" s="26" t="s">
        <v>79</v>
      </c>
      <c r="C65" s="26">
        <v>3153.26</v>
      </c>
      <c r="D65" s="26">
        <v>912.95</v>
      </c>
      <c r="E65" s="26">
        <v>131.16999999999999</v>
      </c>
      <c r="F65" s="26">
        <v>668.2</v>
      </c>
      <c r="G65" s="26">
        <v>0</v>
      </c>
      <c r="H65" s="26">
        <v>316.06</v>
      </c>
      <c r="I65" s="26">
        <v>0</v>
      </c>
      <c r="J65" s="26">
        <v>549.89</v>
      </c>
      <c r="K65" s="26">
        <v>61.27</v>
      </c>
      <c r="L65" s="26">
        <v>1.36</v>
      </c>
      <c r="M65" s="26">
        <v>0</v>
      </c>
      <c r="N65" s="26">
        <v>223.07</v>
      </c>
      <c r="O65" s="26">
        <v>289.29000000000002</v>
      </c>
      <c r="P65" s="26">
        <v>0</v>
      </c>
      <c r="Q65" s="26">
        <v>0</v>
      </c>
      <c r="R65" s="23"/>
      <c r="S65" s="23"/>
      <c r="T65" s="23"/>
      <c r="U65" s="23"/>
      <c r="V65" s="23"/>
      <c r="W65" s="23"/>
      <c r="X65" s="23"/>
      <c r="Y65" s="23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26" t="s">
        <v>27</v>
      </c>
      <c r="B66" s="26" t="s">
        <v>80</v>
      </c>
      <c r="C66" s="26">
        <v>13470.12</v>
      </c>
      <c r="D66" s="26">
        <v>6348.87</v>
      </c>
      <c r="E66" s="26">
        <v>313.33</v>
      </c>
      <c r="F66" s="26">
        <v>1828.18</v>
      </c>
      <c r="G66" s="26">
        <v>0</v>
      </c>
      <c r="H66" s="26">
        <v>693.97</v>
      </c>
      <c r="I66" s="26">
        <v>0</v>
      </c>
      <c r="J66" s="26">
        <v>1412.07</v>
      </c>
      <c r="K66" s="26">
        <v>38.44</v>
      </c>
      <c r="L66" s="26">
        <v>0</v>
      </c>
      <c r="M66" s="26">
        <v>0</v>
      </c>
      <c r="N66" s="26">
        <v>296.7</v>
      </c>
      <c r="O66" s="26">
        <v>2538.58</v>
      </c>
      <c r="P66" s="26">
        <v>0</v>
      </c>
      <c r="Q66" s="26">
        <v>0</v>
      </c>
      <c r="R66" s="23"/>
      <c r="S66" s="23"/>
      <c r="T66" s="23"/>
      <c r="U66" s="23"/>
      <c r="V66" s="23"/>
      <c r="W66" s="23"/>
      <c r="X66" s="23"/>
      <c r="Y66" s="23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26" t="s">
        <v>28</v>
      </c>
      <c r="B67" s="26" t="s">
        <v>80</v>
      </c>
      <c r="C67" s="26">
        <v>4708.5</v>
      </c>
      <c r="D67" s="26">
        <v>2354.48</v>
      </c>
      <c r="E67" s="26">
        <v>145.21</v>
      </c>
      <c r="F67" s="26">
        <v>589.09</v>
      </c>
      <c r="G67" s="26">
        <v>0</v>
      </c>
      <c r="H67" s="26">
        <v>293.05</v>
      </c>
      <c r="I67" s="26">
        <v>0</v>
      </c>
      <c r="J67" s="26">
        <v>523.37</v>
      </c>
      <c r="K67" s="26">
        <v>16.489999999999998</v>
      </c>
      <c r="L67" s="26">
        <v>0</v>
      </c>
      <c r="M67" s="26">
        <v>0</v>
      </c>
      <c r="N67" s="26">
        <v>110.15</v>
      </c>
      <c r="O67" s="26">
        <v>676.67</v>
      </c>
      <c r="P67" s="26">
        <v>0</v>
      </c>
      <c r="Q67" s="26">
        <v>0</v>
      </c>
      <c r="R67" s="23"/>
      <c r="S67" s="23"/>
      <c r="T67" s="23"/>
      <c r="U67" s="23"/>
      <c r="V67" s="23"/>
      <c r="W67" s="23"/>
      <c r="X67" s="23"/>
      <c r="Y67" s="23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26" t="s">
        <v>16</v>
      </c>
      <c r="B68" s="26" t="s">
        <v>80</v>
      </c>
      <c r="C68" s="26">
        <v>269.51</v>
      </c>
      <c r="D68" s="26">
        <v>75.64</v>
      </c>
      <c r="E68" s="26">
        <v>13.68</v>
      </c>
      <c r="F68" s="26">
        <v>40.909999999999997</v>
      </c>
      <c r="G68" s="26">
        <v>0</v>
      </c>
      <c r="H68" s="26">
        <v>51.11</v>
      </c>
      <c r="I68" s="26">
        <v>0</v>
      </c>
      <c r="J68" s="26">
        <v>48.64</v>
      </c>
      <c r="K68" s="26">
        <v>0.82</v>
      </c>
      <c r="L68" s="26">
        <v>0</v>
      </c>
      <c r="M68" s="26">
        <v>0</v>
      </c>
      <c r="N68" s="26">
        <v>7.98</v>
      </c>
      <c r="O68" s="26">
        <v>30.73</v>
      </c>
      <c r="P68" s="26">
        <v>0</v>
      </c>
      <c r="Q68" s="26">
        <v>0</v>
      </c>
      <c r="R68" s="23"/>
      <c r="S68" s="23"/>
      <c r="T68" s="23"/>
      <c r="U68" s="23"/>
      <c r="V68" s="23"/>
      <c r="W68" s="23"/>
      <c r="X68" s="23"/>
      <c r="Y68" s="23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26" t="s">
        <v>17</v>
      </c>
      <c r="B69" s="26" t="s">
        <v>80</v>
      </c>
      <c r="C69" s="26">
        <v>2385.12</v>
      </c>
      <c r="D69" s="26">
        <v>927.9</v>
      </c>
      <c r="E69" s="26">
        <v>78.87</v>
      </c>
      <c r="F69" s="26">
        <v>333.02</v>
      </c>
      <c r="G69" s="26">
        <v>0</v>
      </c>
      <c r="H69" s="26">
        <v>498.17</v>
      </c>
      <c r="I69" s="26">
        <v>0</v>
      </c>
      <c r="J69" s="26">
        <v>200.54</v>
      </c>
      <c r="K69" s="26">
        <v>35.43</v>
      </c>
      <c r="L69" s="26">
        <v>4.07</v>
      </c>
      <c r="M69" s="26">
        <v>0</v>
      </c>
      <c r="N69" s="26">
        <v>0.81</v>
      </c>
      <c r="O69" s="26">
        <v>306.29000000000002</v>
      </c>
      <c r="P69" s="26">
        <v>0</v>
      </c>
      <c r="Q69" s="26">
        <v>0</v>
      </c>
      <c r="R69" s="23"/>
      <c r="S69" s="23"/>
      <c r="T69" s="23"/>
      <c r="U69" s="23"/>
      <c r="V69" s="23"/>
      <c r="W69" s="23"/>
      <c r="X69" s="23"/>
      <c r="Y69" s="23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26" t="s">
        <v>18</v>
      </c>
      <c r="B70" s="26" t="s">
        <v>80</v>
      </c>
      <c r="C70" s="26">
        <v>17186.73</v>
      </c>
      <c r="D70" s="26">
        <v>3749.54</v>
      </c>
      <c r="E70" s="26">
        <v>544.13</v>
      </c>
      <c r="F70" s="26">
        <v>3045.5</v>
      </c>
      <c r="G70" s="26">
        <v>0</v>
      </c>
      <c r="H70" s="26">
        <v>4390.7299999999996</v>
      </c>
      <c r="I70" s="26">
        <v>0</v>
      </c>
      <c r="J70" s="26">
        <v>2407.4899999999998</v>
      </c>
      <c r="K70" s="26">
        <v>391.9</v>
      </c>
      <c r="L70" s="26">
        <v>37.96</v>
      </c>
      <c r="M70" s="26">
        <v>0</v>
      </c>
      <c r="N70" s="26">
        <v>55.31</v>
      </c>
      <c r="O70" s="26">
        <v>2564.17</v>
      </c>
      <c r="P70" s="26">
        <v>0</v>
      </c>
      <c r="Q70" s="26">
        <v>0</v>
      </c>
      <c r="R70" s="23"/>
      <c r="S70" s="23"/>
      <c r="T70" s="23"/>
      <c r="U70" s="23"/>
      <c r="V70" s="23"/>
      <c r="W70" s="23"/>
      <c r="X70" s="23"/>
      <c r="Y70" s="23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26" t="s">
        <v>19</v>
      </c>
      <c r="B71" s="26" t="s">
        <v>80</v>
      </c>
      <c r="C71" s="26">
        <v>3080.07</v>
      </c>
      <c r="D71" s="26">
        <v>1355.74</v>
      </c>
      <c r="E71" s="26">
        <v>75.489999999999995</v>
      </c>
      <c r="F71" s="26">
        <v>181.63</v>
      </c>
      <c r="G71" s="26">
        <v>0</v>
      </c>
      <c r="H71" s="26">
        <v>78.959999999999994</v>
      </c>
      <c r="I71" s="26">
        <v>0</v>
      </c>
      <c r="J71" s="26">
        <v>250.59</v>
      </c>
      <c r="K71" s="26">
        <v>40.93</v>
      </c>
      <c r="L71" s="26">
        <v>0.28000000000000003</v>
      </c>
      <c r="M71" s="26">
        <v>0</v>
      </c>
      <c r="N71" s="26">
        <v>67.260000000000005</v>
      </c>
      <c r="O71" s="26">
        <v>1029.19</v>
      </c>
      <c r="P71" s="26">
        <v>0</v>
      </c>
      <c r="Q71" s="26">
        <v>0</v>
      </c>
      <c r="R71" s="23"/>
      <c r="S71" s="23"/>
      <c r="T71" s="23"/>
      <c r="U71" s="23"/>
      <c r="V71" s="23"/>
      <c r="W71" s="23"/>
      <c r="X71" s="23"/>
      <c r="Y71" s="23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26" t="s">
        <v>20</v>
      </c>
      <c r="B72" s="26" t="s">
        <v>80</v>
      </c>
      <c r="C72" s="26">
        <v>8863.24</v>
      </c>
      <c r="D72" s="26">
        <v>4818.3999999999996</v>
      </c>
      <c r="E72" s="26">
        <v>225.37</v>
      </c>
      <c r="F72" s="26">
        <v>698.17</v>
      </c>
      <c r="G72" s="26">
        <v>0</v>
      </c>
      <c r="H72" s="26">
        <v>274.54000000000002</v>
      </c>
      <c r="I72" s="26">
        <v>0</v>
      </c>
      <c r="J72" s="26">
        <v>620.80999999999995</v>
      </c>
      <c r="K72" s="26">
        <v>53.35</v>
      </c>
      <c r="L72" s="26">
        <v>2.4500000000000002</v>
      </c>
      <c r="M72" s="26">
        <v>0</v>
      </c>
      <c r="N72" s="26">
        <v>66.47</v>
      </c>
      <c r="O72" s="26">
        <v>2103.66</v>
      </c>
      <c r="P72" s="26">
        <v>0</v>
      </c>
      <c r="Q72" s="26">
        <v>0</v>
      </c>
      <c r="R72" s="23"/>
      <c r="S72" s="23"/>
      <c r="T72" s="23"/>
      <c r="U72" s="23"/>
      <c r="V72" s="23"/>
      <c r="W72" s="23"/>
      <c r="X72" s="23"/>
      <c r="Y72" s="23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26" t="s">
        <v>21</v>
      </c>
      <c r="B73" s="26" t="s">
        <v>80</v>
      </c>
      <c r="C73" s="26">
        <v>1983.73</v>
      </c>
      <c r="D73" s="26">
        <v>1215.25</v>
      </c>
      <c r="E73" s="26">
        <v>76.08</v>
      </c>
      <c r="F73" s="26">
        <v>249.73</v>
      </c>
      <c r="G73" s="26">
        <v>0</v>
      </c>
      <c r="H73" s="26">
        <v>84.99</v>
      </c>
      <c r="I73" s="26">
        <v>0</v>
      </c>
      <c r="J73" s="26">
        <v>270.04000000000002</v>
      </c>
      <c r="K73" s="26">
        <v>14.03</v>
      </c>
      <c r="L73" s="26">
        <v>0</v>
      </c>
      <c r="M73" s="26">
        <v>0</v>
      </c>
      <c r="N73" s="26">
        <v>7.03</v>
      </c>
      <c r="O73" s="26">
        <v>66.569999999999993</v>
      </c>
      <c r="P73" s="26">
        <v>0</v>
      </c>
      <c r="Q73" s="26">
        <v>0</v>
      </c>
      <c r="R73" s="23"/>
      <c r="S73" s="23"/>
      <c r="T73" s="23"/>
      <c r="U73" s="23"/>
      <c r="V73" s="23"/>
      <c r="W73" s="23"/>
      <c r="X73" s="23"/>
      <c r="Y73" s="23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26" t="s">
        <v>22</v>
      </c>
      <c r="B74" s="26" t="s">
        <v>80</v>
      </c>
      <c r="C74" s="26">
        <v>1437.78</v>
      </c>
      <c r="D74" s="26">
        <v>702.84</v>
      </c>
      <c r="E74" s="26">
        <v>57.54</v>
      </c>
      <c r="F74" s="26">
        <v>330.72</v>
      </c>
      <c r="G74" s="26">
        <v>0</v>
      </c>
      <c r="H74" s="26">
        <v>74.03</v>
      </c>
      <c r="I74" s="26">
        <v>0</v>
      </c>
      <c r="J74" s="26">
        <v>216.71</v>
      </c>
      <c r="K74" s="26">
        <v>6.25</v>
      </c>
      <c r="L74" s="26">
        <v>0</v>
      </c>
      <c r="M74" s="26">
        <v>0</v>
      </c>
      <c r="N74" s="26">
        <v>17.21</v>
      </c>
      <c r="O74" s="26">
        <v>32.479999999999997</v>
      </c>
      <c r="P74" s="26">
        <v>0</v>
      </c>
      <c r="Q74" s="26">
        <v>0</v>
      </c>
      <c r="R74" s="23"/>
      <c r="S74" s="23"/>
      <c r="T74" s="23"/>
      <c r="U74" s="23"/>
      <c r="V74" s="23"/>
      <c r="W74" s="23"/>
      <c r="X74" s="23"/>
      <c r="Y74" s="23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26" t="s">
        <v>23</v>
      </c>
      <c r="B75" s="26" t="s">
        <v>80</v>
      </c>
      <c r="C75" s="26">
        <v>1470.52</v>
      </c>
      <c r="D75" s="26">
        <v>679.84</v>
      </c>
      <c r="E75" s="26">
        <v>61.58</v>
      </c>
      <c r="F75" s="26">
        <v>341.56</v>
      </c>
      <c r="G75" s="26">
        <v>0</v>
      </c>
      <c r="H75" s="26">
        <v>75.59</v>
      </c>
      <c r="I75" s="26">
        <v>0</v>
      </c>
      <c r="J75" s="26">
        <v>243.81</v>
      </c>
      <c r="K75" s="26">
        <v>4.4000000000000004</v>
      </c>
      <c r="L75" s="26">
        <v>0</v>
      </c>
      <c r="M75" s="26">
        <v>0</v>
      </c>
      <c r="N75" s="26">
        <v>28.01</v>
      </c>
      <c r="O75" s="26">
        <v>35.729999999999997</v>
      </c>
      <c r="P75" s="26">
        <v>0</v>
      </c>
      <c r="Q75" s="26">
        <v>0</v>
      </c>
      <c r="R75" s="23"/>
      <c r="S75" s="23"/>
      <c r="T75" s="23"/>
      <c r="U75" s="23"/>
      <c r="V75" s="23"/>
      <c r="W75" s="23"/>
      <c r="X75" s="23"/>
      <c r="Y75" s="23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26" t="s">
        <v>24</v>
      </c>
      <c r="B76" s="26" t="s">
        <v>80</v>
      </c>
      <c r="C76" s="26">
        <v>287.32</v>
      </c>
      <c r="D76" s="26">
        <v>134.84</v>
      </c>
      <c r="E76" s="26">
        <v>6.84</v>
      </c>
      <c r="F76" s="26">
        <v>47.43</v>
      </c>
      <c r="G76" s="26">
        <v>0</v>
      </c>
      <c r="H76" s="26">
        <v>24.85</v>
      </c>
      <c r="I76" s="26">
        <v>0</v>
      </c>
      <c r="J76" s="26">
        <v>27.26</v>
      </c>
      <c r="K76" s="26">
        <v>0.16</v>
      </c>
      <c r="L76" s="26">
        <v>0</v>
      </c>
      <c r="M76" s="26">
        <v>0</v>
      </c>
      <c r="N76" s="26">
        <v>10.01</v>
      </c>
      <c r="O76" s="26">
        <v>35.909999999999997</v>
      </c>
      <c r="P76" s="26">
        <v>0</v>
      </c>
      <c r="Q76" s="26">
        <v>0</v>
      </c>
      <c r="R76" s="23"/>
      <c r="S76" s="23"/>
      <c r="T76" s="23"/>
      <c r="U76" s="23"/>
      <c r="V76" s="23"/>
      <c r="W76" s="23"/>
      <c r="X76" s="23"/>
      <c r="Y76" s="23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s="14" customFormat="1" x14ac:dyDescent="0.25">
      <c r="A77" s="26" t="s">
        <v>25</v>
      </c>
      <c r="B77" s="26" t="s">
        <v>80</v>
      </c>
      <c r="C77" s="26">
        <v>720.82</v>
      </c>
      <c r="D77" s="26">
        <v>406.17</v>
      </c>
      <c r="E77" s="26">
        <v>9.34</v>
      </c>
      <c r="F77" s="26">
        <v>78.69</v>
      </c>
      <c r="G77" s="26">
        <v>0</v>
      </c>
      <c r="H77" s="26">
        <v>34.340000000000003</v>
      </c>
      <c r="I77" s="26">
        <v>0</v>
      </c>
      <c r="J77" s="26">
        <v>58.14</v>
      </c>
      <c r="K77" s="26">
        <v>0.26</v>
      </c>
      <c r="L77" s="26">
        <v>0</v>
      </c>
      <c r="M77" s="26">
        <v>0</v>
      </c>
      <c r="N77" s="26">
        <v>23.27</v>
      </c>
      <c r="O77" s="26">
        <v>110.6</v>
      </c>
      <c r="P77" s="26">
        <v>0</v>
      </c>
      <c r="Q77" s="26">
        <v>0</v>
      </c>
      <c r="R77" s="23"/>
      <c r="S77" s="23"/>
      <c r="T77" s="23"/>
      <c r="U77" s="23"/>
      <c r="V77" s="23"/>
      <c r="W77" s="23"/>
      <c r="X77" s="23"/>
      <c r="Y77" s="23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49" x14ac:dyDescent="0.25">
      <c r="A78" s="26" t="s">
        <v>26</v>
      </c>
      <c r="B78" s="26" t="s">
        <v>80</v>
      </c>
      <c r="C78" s="26">
        <v>2051.9899999999998</v>
      </c>
      <c r="D78" s="26">
        <v>619.19000000000005</v>
      </c>
      <c r="E78" s="26">
        <v>119.09</v>
      </c>
      <c r="F78" s="26">
        <v>122.96</v>
      </c>
      <c r="G78" s="26">
        <v>0</v>
      </c>
      <c r="H78" s="26">
        <v>191.87</v>
      </c>
      <c r="I78" s="26">
        <v>0</v>
      </c>
      <c r="J78" s="26">
        <v>110.06</v>
      </c>
      <c r="K78" s="26">
        <v>26.45</v>
      </c>
      <c r="L78" s="26">
        <v>0</v>
      </c>
      <c r="M78" s="26">
        <v>0</v>
      </c>
      <c r="N78" s="26">
        <v>30.55</v>
      </c>
      <c r="O78" s="26">
        <v>831.83</v>
      </c>
      <c r="P78" s="26">
        <v>0</v>
      </c>
      <c r="Q78" s="26">
        <v>0</v>
      </c>
      <c r="R78" s="23"/>
      <c r="S78" s="23"/>
      <c r="T78" s="23"/>
      <c r="U78" s="23"/>
      <c r="V78" s="23"/>
      <c r="W78" s="23"/>
      <c r="X78" s="23"/>
      <c r="Y78" s="23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26" t="s">
        <v>31</v>
      </c>
      <c r="B79" s="26" t="s">
        <v>80</v>
      </c>
      <c r="C79" s="26">
        <v>6328.13</v>
      </c>
      <c r="D79" s="26">
        <v>2938.53</v>
      </c>
      <c r="E79" s="26">
        <v>255.13</v>
      </c>
      <c r="F79" s="26">
        <v>288.8</v>
      </c>
      <c r="G79" s="26">
        <v>0</v>
      </c>
      <c r="H79" s="26">
        <v>494.52</v>
      </c>
      <c r="I79" s="26">
        <v>0</v>
      </c>
      <c r="J79" s="26">
        <v>248.44</v>
      </c>
      <c r="K79" s="26">
        <v>27.34</v>
      </c>
      <c r="L79" s="26">
        <v>0.18</v>
      </c>
      <c r="M79" s="26">
        <v>0</v>
      </c>
      <c r="N79" s="26">
        <v>1.5</v>
      </c>
      <c r="O79" s="26">
        <v>2073.6999999999998</v>
      </c>
      <c r="P79" s="26">
        <v>0</v>
      </c>
      <c r="Q79" s="26">
        <v>0</v>
      </c>
      <c r="R79" s="23"/>
      <c r="S79" s="23"/>
      <c r="T79" s="23"/>
      <c r="U79" s="23"/>
      <c r="V79" s="23"/>
      <c r="W79" s="23"/>
      <c r="X79" s="23"/>
      <c r="Y79" s="23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26" t="s">
        <v>29</v>
      </c>
      <c r="B80" s="26" t="s">
        <v>80</v>
      </c>
      <c r="C80" s="26">
        <v>20977.83</v>
      </c>
      <c r="D80" s="26">
        <v>6859.63</v>
      </c>
      <c r="E80" s="26">
        <v>585.23</v>
      </c>
      <c r="F80" s="26">
        <v>5195.13</v>
      </c>
      <c r="G80" s="26">
        <v>0</v>
      </c>
      <c r="H80" s="26">
        <v>2610.7800000000002</v>
      </c>
      <c r="I80" s="26">
        <v>0</v>
      </c>
      <c r="J80" s="26">
        <v>2300.79</v>
      </c>
      <c r="K80" s="26">
        <v>48.88</v>
      </c>
      <c r="L80" s="26">
        <v>1.98</v>
      </c>
      <c r="M80" s="26">
        <v>0</v>
      </c>
      <c r="N80" s="26">
        <v>736.73</v>
      </c>
      <c r="O80" s="26">
        <v>2638.67</v>
      </c>
      <c r="P80" s="26">
        <v>0</v>
      </c>
      <c r="Q80" s="26">
        <v>0</v>
      </c>
      <c r="R80" s="23"/>
      <c r="S80" s="23"/>
      <c r="T80" s="23"/>
      <c r="U80" s="23"/>
      <c r="V80" s="23"/>
      <c r="W80" s="23"/>
      <c r="X80" s="23"/>
      <c r="Y80" s="23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26" t="s">
        <v>30</v>
      </c>
      <c r="B81" s="26" t="s">
        <v>80</v>
      </c>
      <c r="C81" s="26">
        <v>3356.69</v>
      </c>
      <c r="D81" s="26">
        <v>1224.03</v>
      </c>
      <c r="E81" s="26">
        <v>108.22</v>
      </c>
      <c r="F81" s="26">
        <v>668.2</v>
      </c>
      <c r="G81" s="26">
        <v>0</v>
      </c>
      <c r="H81" s="26">
        <v>316.06</v>
      </c>
      <c r="I81" s="26">
        <v>0</v>
      </c>
      <c r="J81" s="26">
        <v>471.48</v>
      </c>
      <c r="K81" s="26">
        <v>50.93</v>
      </c>
      <c r="L81" s="26">
        <v>1.33</v>
      </c>
      <c r="M81" s="26">
        <v>0</v>
      </c>
      <c r="N81" s="26">
        <v>223.09</v>
      </c>
      <c r="O81" s="26">
        <v>293.33999999999997</v>
      </c>
      <c r="P81" s="26">
        <v>0</v>
      </c>
      <c r="Q81" s="26">
        <v>0</v>
      </c>
      <c r="R81" s="23"/>
      <c r="S81" s="23"/>
      <c r="T81" s="23"/>
      <c r="U81" s="23"/>
      <c r="V81" s="23"/>
      <c r="W81" s="23"/>
      <c r="X81" s="23"/>
      <c r="Y81" s="23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26" t="s">
        <v>27</v>
      </c>
      <c r="B82" s="26" t="s">
        <v>81</v>
      </c>
      <c r="C82" s="26">
        <v>14177.07</v>
      </c>
      <c r="D82" s="26">
        <v>7798.56</v>
      </c>
      <c r="E82" s="26">
        <v>205.53</v>
      </c>
      <c r="F82" s="26">
        <v>1828.18</v>
      </c>
      <c r="G82" s="26">
        <v>0</v>
      </c>
      <c r="H82" s="26">
        <v>693.97</v>
      </c>
      <c r="I82" s="26">
        <v>0</v>
      </c>
      <c r="J82" s="26">
        <v>1354.43</v>
      </c>
      <c r="K82" s="26">
        <v>38.6</v>
      </c>
      <c r="L82" s="26">
        <v>0</v>
      </c>
      <c r="M82" s="26">
        <v>0</v>
      </c>
      <c r="N82" s="26">
        <v>310.93</v>
      </c>
      <c r="O82" s="26">
        <v>1946.86</v>
      </c>
      <c r="P82" s="26">
        <v>0</v>
      </c>
      <c r="Q82" s="26">
        <v>0</v>
      </c>
      <c r="R82" s="23"/>
      <c r="S82" s="23"/>
      <c r="T82" s="23"/>
      <c r="U82" s="23"/>
      <c r="V82" s="23"/>
      <c r="W82" s="23"/>
      <c r="X82" s="23"/>
      <c r="Y82" s="23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26" t="s">
        <v>28</v>
      </c>
      <c r="B83" s="26" t="s">
        <v>81</v>
      </c>
      <c r="C83" s="26">
        <v>5097.04</v>
      </c>
      <c r="D83" s="26">
        <v>2918.97</v>
      </c>
      <c r="E83" s="26">
        <v>100.93</v>
      </c>
      <c r="F83" s="26">
        <v>589.09</v>
      </c>
      <c r="G83" s="26">
        <v>0</v>
      </c>
      <c r="H83" s="26">
        <v>293.05</v>
      </c>
      <c r="I83" s="26">
        <v>0</v>
      </c>
      <c r="J83" s="26">
        <v>497.81</v>
      </c>
      <c r="K83" s="26">
        <v>16.12</v>
      </c>
      <c r="L83" s="26">
        <v>0</v>
      </c>
      <c r="M83" s="26">
        <v>0</v>
      </c>
      <c r="N83" s="26">
        <v>113.17</v>
      </c>
      <c r="O83" s="26">
        <v>567.9</v>
      </c>
      <c r="P83" s="26">
        <v>0</v>
      </c>
      <c r="Q83" s="26">
        <v>0</v>
      </c>
      <c r="R83" s="23"/>
      <c r="S83" s="23"/>
      <c r="T83" s="23"/>
      <c r="U83" s="23"/>
      <c r="V83" s="23"/>
      <c r="W83" s="23"/>
      <c r="X83" s="23"/>
      <c r="Y83" s="23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26" t="s">
        <v>16</v>
      </c>
      <c r="B84" s="26" t="s">
        <v>81</v>
      </c>
      <c r="C84" s="26">
        <v>318.92</v>
      </c>
      <c r="D84" s="26">
        <v>108.58</v>
      </c>
      <c r="E84" s="26">
        <v>12.98</v>
      </c>
      <c r="F84" s="26">
        <v>40.909999999999997</v>
      </c>
      <c r="G84" s="26">
        <v>0</v>
      </c>
      <c r="H84" s="26">
        <v>51.11</v>
      </c>
      <c r="I84" s="26">
        <v>0</v>
      </c>
      <c r="J84" s="26">
        <v>66.41</v>
      </c>
      <c r="K84" s="26">
        <v>0.8</v>
      </c>
      <c r="L84" s="26">
        <v>0</v>
      </c>
      <c r="M84" s="26">
        <v>0</v>
      </c>
      <c r="N84" s="26">
        <v>10.97</v>
      </c>
      <c r="O84" s="26">
        <v>27.16</v>
      </c>
      <c r="P84" s="26">
        <v>0</v>
      </c>
      <c r="Q84" s="26">
        <v>0</v>
      </c>
      <c r="R84" s="23"/>
      <c r="S84" s="23"/>
      <c r="T84" s="23"/>
      <c r="U84" s="23"/>
      <c r="V84" s="23"/>
      <c r="W84" s="23"/>
      <c r="X84" s="23"/>
      <c r="Y84" s="23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26" t="s">
        <v>17</v>
      </c>
      <c r="B85" s="26" t="s">
        <v>81</v>
      </c>
      <c r="C85" s="26">
        <v>2094.37</v>
      </c>
      <c r="D85" s="26">
        <v>734.89</v>
      </c>
      <c r="E85" s="26">
        <v>52.77</v>
      </c>
      <c r="F85" s="26">
        <v>333.02</v>
      </c>
      <c r="G85" s="26">
        <v>0</v>
      </c>
      <c r="H85" s="26">
        <v>498.17</v>
      </c>
      <c r="I85" s="26">
        <v>0</v>
      </c>
      <c r="J85" s="26">
        <v>191.44</v>
      </c>
      <c r="K85" s="26">
        <v>26.61</v>
      </c>
      <c r="L85" s="26">
        <v>2.64</v>
      </c>
      <c r="M85" s="26">
        <v>0</v>
      </c>
      <c r="N85" s="26">
        <v>0.54</v>
      </c>
      <c r="O85" s="26">
        <v>254.29</v>
      </c>
      <c r="P85" s="26">
        <v>0</v>
      </c>
      <c r="Q85" s="26">
        <v>0</v>
      </c>
      <c r="R85" s="23"/>
      <c r="S85" s="23"/>
      <c r="T85" s="23"/>
      <c r="U85" s="23"/>
      <c r="V85" s="23"/>
      <c r="W85" s="23"/>
      <c r="X85" s="23"/>
      <c r="Y85" s="23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26" t="s">
        <v>18</v>
      </c>
      <c r="B86" s="26" t="s">
        <v>81</v>
      </c>
      <c r="C86" s="26">
        <v>16493.14</v>
      </c>
      <c r="D86" s="26">
        <v>4009.65</v>
      </c>
      <c r="E86" s="26">
        <v>368.95</v>
      </c>
      <c r="F86" s="26">
        <v>3045.5</v>
      </c>
      <c r="G86" s="26">
        <v>0</v>
      </c>
      <c r="H86" s="26">
        <v>4390.7299999999996</v>
      </c>
      <c r="I86" s="26">
        <v>0</v>
      </c>
      <c r="J86" s="26">
        <v>2214.25</v>
      </c>
      <c r="K86" s="26">
        <v>252.13</v>
      </c>
      <c r="L86" s="26">
        <v>25.25</v>
      </c>
      <c r="M86" s="26">
        <v>0</v>
      </c>
      <c r="N86" s="26">
        <v>38.54</v>
      </c>
      <c r="O86" s="26">
        <v>2148.15</v>
      </c>
      <c r="P86" s="26">
        <v>0</v>
      </c>
      <c r="Q86" s="26">
        <v>0</v>
      </c>
      <c r="R86" s="23"/>
      <c r="S86" s="23"/>
      <c r="T86" s="23"/>
      <c r="U86" s="23"/>
      <c r="V86" s="23"/>
      <c r="W86" s="23"/>
      <c r="X86" s="23"/>
      <c r="Y86" s="23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9" x14ac:dyDescent="0.25">
      <c r="A87" s="26" t="s">
        <v>19</v>
      </c>
      <c r="B87" s="26" t="s">
        <v>81</v>
      </c>
      <c r="C87" s="26">
        <v>3258.59</v>
      </c>
      <c r="D87" s="26">
        <v>1779.61</v>
      </c>
      <c r="E87" s="26">
        <v>65.98</v>
      </c>
      <c r="F87" s="26">
        <v>181.63</v>
      </c>
      <c r="G87" s="26">
        <v>0</v>
      </c>
      <c r="H87" s="26">
        <v>78.959999999999994</v>
      </c>
      <c r="I87" s="26">
        <v>0</v>
      </c>
      <c r="J87" s="26">
        <v>226.36</v>
      </c>
      <c r="K87" s="26">
        <v>36.49</v>
      </c>
      <c r="L87" s="26">
        <v>0.22</v>
      </c>
      <c r="M87" s="26">
        <v>0</v>
      </c>
      <c r="N87" s="26">
        <v>67.25</v>
      </c>
      <c r="O87" s="26">
        <v>822.09</v>
      </c>
      <c r="P87" s="26">
        <v>0</v>
      </c>
      <c r="Q87" s="26">
        <v>0</v>
      </c>
      <c r="R87" s="23"/>
      <c r="S87" s="23"/>
      <c r="T87" s="23"/>
      <c r="U87" s="23"/>
      <c r="V87" s="23"/>
      <c r="W87" s="23"/>
      <c r="X87" s="23"/>
      <c r="Y87" s="23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9" x14ac:dyDescent="0.25">
      <c r="A88" s="26" t="s">
        <v>20</v>
      </c>
      <c r="B88" s="26" t="s">
        <v>81</v>
      </c>
      <c r="C88" s="26">
        <v>9331.1299999999992</v>
      </c>
      <c r="D88" s="26">
        <v>5848.02</v>
      </c>
      <c r="E88" s="26">
        <v>173.62</v>
      </c>
      <c r="F88" s="26">
        <v>698.17</v>
      </c>
      <c r="G88" s="26">
        <v>0</v>
      </c>
      <c r="H88" s="26">
        <v>274.54000000000002</v>
      </c>
      <c r="I88" s="26">
        <v>0</v>
      </c>
      <c r="J88" s="26">
        <v>514.41999999999996</v>
      </c>
      <c r="K88" s="26">
        <v>41.05</v>
      </c>
      <c r="L88" s="26">
        <v>1.46</v>
      </c>
      <c r="M88" s="26">
        <v>0</v>
      </c>
      <c r="N88" s="26">
        <v>71.83</v>
      </c>
      <c r="O88" s="26">
        <v>1708.03</v>
      </c>
      <c r="P88" s="26">
        <v>0</v>
      </c>
      <c r="Q88" s="26">
        <v>0</v>
      </c>
      <c r="R88" s="23"/>
      <c r="S88" s="23"/>
      <c r="T88" s="23"/>
      <c r="U88" s="23"/>
      <c r="V88" s="23"/>
      <c r="W88" s="23"/>
      <c r="X88" s="23"/>
      <c r="Y88" s="23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9" x14ac:dyDescent="0.25">
      <c r="A89" s="26" t="s">
        <v>21</v>
      </c>
      <c r="B89" s="26" t="s">
        <v>81</v>
      </c>
      <c r="C89" s="26">
        <v>2150.87</v>
      </c>
      <c r="D89" s="26">
        <v>1448.49</v>
      </c>
      <c r="E89" s="26">
        <v>47.97</v>
      </c>
      <c r="F89" s="26">
        <v>249.73</v>
      </c>
      <c r="G89" s="26">
        <v>0</v>
      </c>
      <c r="H89" s="26">
        <v>84.99</v>
      </c>
      <c r="I89" s="26">
        <v>0</v>
      </c>
      <c r="J89" s="26">
        <v>240.49</v>
      </c>
      <c r="K89" s="26">
        <v>14.26</v>
      </c>
      <c r="L89" s="26">
        <v>0</v>
      </c>
      <c r="M89" s="26">
        <v>0</v>
      </c>
      <c r="N89" s="26">
        <v>7.59</v>
      </c>
      <c r="O89" s="26">
        <v>57.35</v>
      </c>
      <c r="P89" s="26">
        <v>0</v>
      </c>
      <c r="Q89" s="26">
        <v>0</v>
      </c>
      <c r="R89" s="23"/>
      <c r="S89" s="23"/>
      <c r="T89" s="23"/>
      <c r="U89" s="23"/>
      <c r="V89" s="23"/>
      <c r="W89" s="23"/>
      <c r="X89" s="23"/>
      <c r="Y89" s="23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9" x14ac:dyDescent="0.25">
      <c r="A90" s="26" t="s">
        <v>22</v>
      </c>
      <c r="B90" s="26" t="s">
        <v>81</v>
      </c>
      <c r="C90" s="26">
        <v>1542.93</v>
      </c>
      <c r="D90" s="26">
        <v>831.62</v>
      </c>
      <c r="E90" s="26">
        <v>49.12</v>
      </c>
      <c r="F90" s="26">
        <v>330.72</v>
      </c>
      <c r="G90" s="26">
        <v>0</v>
      </c>
      <c r="H90" s="26">
        <v>74.03</v>
      </c>
      <c r="I90" s="26">
        <v>0</v>
      </c>
      <c r="J90" s="26">
        <v>200.84</v>
      </c>
      <c r="K90" s="26">
        <v>5.98</v>
      </c>
      <c r="L90" s="26">
        <v>0</v>
      </c>
      <c r="M90" s="26">
        <v>0</v>
      </c>
      <c r="N90" s="26">
        <v>22.15</v>
      </c>
      <c r="O90" s="26">
        <v>28.48</v>
      </c>
      <c r="P90" s="26">
        <v>0</v>
      </c>
      <c r="Q90" s="26">
        <v>0</v>
      </c>
      <c r="R90" s="23"/>
      <c r="S90" s="23"/>
      <c r="T90" s="23"/>
      <c r="U90" s="23"/>
      <c r="V90" s="23"/>
      <c r="W90" s="23"/>
      <c r="X90" s="23"/>
      <c r="Y90" s="23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9" x14ac:dyDescent="0.25">
      <c r="A91" s="26" t="s">
        <v>23</v>
      </c>
      <c r="B91" s="26" t="s">
        <v>81</v>
      </c>
      <c r="C91" s="26">
        <v>1628.11</v>
      </c>
      <c r="D91" s="26">
        <v>879.46</v>
      </c>
      <c r="E91" s="26">
        <v>41.62</v>
      </c>
      <c r="F91" s="26">
        <v>341.56</v>
      </c>
      <c r="G91" s="26">
        <v>0</v>
      </c>
      <c r="H91" s="26">
        <v>75.59</v>
      </c>
      <c r="I91" s="26">
        <v>0</v>
      </c>
      <c r="J91" s="26">
        <v>225.54</v>
      </c>
      <c r="K91" s="26">
        <v>4.22</v>
      </c>
      <c r="L91" s="26">
        <v>0</v>
      </c>
      <c r="M91" s="26">
        <v>0</v>
      </c>
      <c r="N91" s="26">
        <v>28.9</v>
      </c>
      <c r="O91" s="26">
        <v>31.22</v>
      </c>
      <c r="P91" s="26">
        <v>0</v>
      </c>
      <c r="Q91" s="26">
        <v>0</v>
      </c>
      <c r="R91" s="23"/>
      <c r="S91" s="23"/>
      <c r="T91" s="23"/>
      <c r="U91" s="23"/>
      <c r="V91" s="23"/>
      <c r="W91" s="23"/>
      <c r="X91" s="23"/>
      <c r="Y91" s="23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9" x14ac:dyDescent="0.25">
      <c r="A92" s="26" t="s">
        <v>24</v>
      </c>
      <c r="B92" s="26" t="s">
        <v>81</v>
      </c>
      <c r="C92" s="26">
        <v>326.93</v>
      </c>
      <c r="D92" s="26">
        <v>180.17999999999901</v>
      </c>
      <c r="E92" s="26">
        <v>6.14</v>
      </c>
      <c r="F92" s="26">
        <v>47.43</v>
      </c>
      <c r="G92" s="26">
        <v>0</v>
      </c>
      <c r="H92" s="26">
        <v>24.85</v>
      </c>
      <c r="I92" s="26">
        <v>0</v>
      </c>
      <c r="J92" s="26">
        <v>26.56</v>
      </c>
      <c r="K92" s="26">
        <v>0.17</v>
      </c>
      <c r="L92" s="26">
        <v>0</v>
      </c>
      <c r="M92" s="26">
        <v>0</v>
      </c>
      <c r="N92" s="26">
        <v>10.01</v>
      </c>
      <c r="O92" s="26">
        <v>31.58</v>
      </c>
      <c r="P92" s="26">
        <v>0</v>
      </c>
      <c r="Q92" s="26">
        <v>0</v>
      </c>
      <c r="R92" s="23"/>
      <c r="S92" s="23"/>
      <c r="T92" s="23"/>
      <c r="U92" s="23"/>
      <c r="V92" s="23"/>
      <c r="W92" s="23"/>
      <c r="X92" s="23"/>
      <c r="Y92" s="23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9" s="15" customFormat="1" x14ac:dyDescent="0.25">
      <c r="A93" s="26" t="s">
        <v>25</v>
      </c>
      <c r="B93" s="26" t="s">
        <v>81</v>
      </c>
      <c r="C93" s="26">
        <v>775.3</v>
      </c>
      <c r="D93" s="26">
        <v>479.78</v>
      </c>
      <c r="E93" s="26">
        <v>7.4</v>
      </c>
      <c r="F93" s="26">
        <v>78.69</v>
      </c>
      <c r="G93" s="26">
        <v>0</v>
      </c>
      <c r="H93" s="26">
        <v>34.340000000000003</v>
      </c>
      <c r="I93" s="26">
        <v>0</v>
      </c>
      <c r="J93" s="26">
        <v>58.25</v>
      </c>
      <c r="K93" s="26">
        <v>0.26</v>
      </c>
      <c r="L93" s="26">
        <v>0</v>
      </c>
      <c r="M93" s="26">
        <v>0</v>
      </c>
      <c r="N93" s="26">
        <v>23.27</v>
      </c>
      <c r="O93" s="26">
        <v>93.3</v>
      </c>
      <c r="P93" s="26">
        <v>0</v>
      </c>
      <c r="Q93" s="26">
        <v>0</v>
      </c>
      <c r="R93" s="23"/>
      <c r="S93" s="23"/>
      <c r="T93" s="23"/>
      <c r="U93" s="23"/>
      <c r="V93" s="23"/>
      <c r="W93" s="23"/>
      <c r="X93" s="23"/>
      <c r="Y93" s="23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49" x14ac:dyDescent="0.25">
      <c r="A94" s="26" t="s">
        <v>26</v>
      </c>
      <c r="B94" s="26" t="s">
        <v>81</v>
      </c>
      <c r="C94" s="26">
        <v>2234.15</v>
      </c>
      <c r="D94" s="26">
        <v>947.55</v>
      </c>
      <c r="E94" s="26">
        <v>104.99</v>
      </c>
      <c r="F94" s="26">
        <v>122.96</v>
      </c>
      <c r="G94" s="26">
        <v>0</v>
      </c>
      <c r="H94" s="26">
        <v>191.87</v>
      </c>
      <c r="I94" s="26">
        <v>0</v>
      </c>
      <c r="J94" s="26">
        <v>114.85</v>
      </c>
      <c r="K94" s="26">
        <v>26.83</v>
      </c>
      <c r="L94" s="26">
        <v>0</v>
      </c>
      <c r="M94" s="26">
        <v>0</v>
      </c>
      <c r="N94" s="26">
        <v>32.97</v>
      </c>
      <c r="O94" s="26">
        <v>692.13</v>
      </c>
      <c r="P94" s="26">
        <v>0</v>
      </c>
      <c r="Q94" s="26">
        <v>0</v>
      </c>
      <c r="R94" s="23"/>
      <c r="S94" s="23"/>
      <c r="T94" s="23"/>
      <c r="U94" s="23"/>
      <c r="V94" s="23"/>
      <c r="W94" s="23"/>
      <c r="X94" s="23"/>
      <c r="Y94" s="23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9" x14ac:dyDescent="0.25">
      <c r="A95" s="26" t="s">
        <v>31</v>
      </c>
      <c r="B95" s="26" t="s">
        <v>81</v>
      </c>
      <c r="C95" s="26">
        <v>6715.75</v>
      </c>
      <c r="D95" s="26">
        <v>3705.5699999999902</v>
      </c>
      <c r="E95" s="26">
        <v>228.15</v>
      </c>
      <c r="F95" s="26">
        <v>288.8</v>
      </c>
      <c r="G95" s="26">
        <v>0</v>
      </c>
      <c r="H95" s="26">
        <v>494.52</v>
      </c>
      <c r="I95" s="26">
        <v>0</v>
      </c>
      <c r="J95" s="26">
        <v>243.15</v>
      </c>
      <c r="K95" s="26">
        <v>28.5</v>
      </c>
      <c r="L95" s="26">
        <v>0.15</v>
      </c>
      <c r="M95" s="26">
        <v>0</v>
      </c>
      <c r="N95" s="26">
        <v>1.31</v>
      </c>
      <c r="O95" s="26">
        <v>1725.6</v>
      </c>
      <c r="P95" s="26">
        <v>0</v>
      </c>
      <c r="Q95" s="26">
        <v>0</v>
      </c>
      <c r="R95" s="23"/>
      <c r="S95" s="23"/>
      <c r="T95" s="23"/>
      <c r="U95" s="23"/>
      <c r="V95" s="23"/>
      <c r="W95" s="23"/>
      <c r="X95" s="23"/>
      <c r="Y95" s="23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9" x14ac:dyDescent="0.25">
      <c r="A96" s="26" t="s">
        <v>29</v>
      </c>
      <c r="B96" s="26" t="s">
        <v>81</v>
      </c>
      <c r="C96" s="26">
        <v>22958.34</v>
      </c>
      <c r="D96" s="26">
        <v>9560.0300000000007</v>
      </c>
      <c r="E96" s="26">
        <v>432.01</v>
      </c>
      <c r="F96" s="26">
        <v>5195.13</v>
      </c>
      <c r="G96" s="26">
        <v>0</v>
      </c>
      <c r="H96" s="26">
        <v>2610.7800000000002</v>
      </c>
      <c r="I96" s="26">
        <v>0</v>
      </c>
      <c r="J96" s="26">
        <v>2157.2399999999998</v>
      </c>
      <c r="K96" s="26">
        <v>28.53</v>
      </c>
      <c r="L96" s="26">
        <v>1.21</v>
      </c>
      <c r="M96" s="26">
        <v>0</v>
      </c>
      <c r="N96" s="26">
        <v>750.26</v>
      </c>
      <c r="O96" s="26">
        <v>2223.13</v>
      </c>
      <c r="P96" s="26">
        <v>0</v>
      </c>
      <c r="Q96" s="26">
        <v>0</v>
      </c>
      <c r="R96" s="23"/>
      <c r="S96" s="23"/>
      <c r="T96" s="23"/>
      <c r="U96" s="23"/>
      <c r="V96" s="23"/>
      <c r="W96" s="23"/>
      <c r="X96" s="23"/>
      <c r="Y96" s="23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26" t="s">
        <v>30</v>
      </c>
      <c r="B97" s="26" t="s">
        <v>81</v>
      </c>
      <c r="C97" s="26">
        <v>3740.41</v>
      </c>
      <c r="D97" s="26">
        <v>1698.24</v>
      </c>
      <c r="E97" s="26">
        <v>98.34</v>
      </c>
      <c r="F97" s="26">
        <v>668.2</v>
      </c>
      <c r="G97" s="26">
        <v>0</v>
      </c>
      <c r="H97" s="26">
        <v>316.06</v>
      </c>
      <c r="I97" s="26">
        <v>0</v>
      </c>
      <c r="J97" s="26">
        <v>450.99</v>
      </c>
      <c r="K97" s="26">
        <v>29.82</v>
      </c>
      <c r="L97" s="26">
        <v>1.55</v>
      </c>
      <c r="M97" s="26">
        <v>0</v>
      </c>
      <c r="N97" s="26">
        <v>228.69</v>
      </c>
      <c r="O97" s="26">
        <v>248.51</v>
      </c>
      <c r="P97" s="26">
        <v>0</v>
      </c>
      <c r="Q97" s="26">
        <v>0</v>
      </c>
      <c r="R97" s="23"/>
      <c r="S97" s="23"/>
      <c r="T97" s="23"/>
      <c r="U97" s="23"/>
      <c r="V97" s="23"/>
      <c r="W97" s="23"/>
      <c r="X97" s="23"/>
      <c r="Y97" s="23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opLeftCell="A42" workbookViewId="0">
      <selection activeCell="C56" sqref="C56"/>
    </sheetView>
  </sheetViews>
  <sheetFormatPr defaultRowHeight="15" x14ac:dyDescent="0.25"/>
  <cols>
    <col min="1" max="2" width="9.140625" style="23"/>
    <col min="15" max="15" width="9.140625" customWidth="1"/>
  </cols>
  <sheetData>
    <row r="1" spans="1:24" s="23" customForma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24" x14ac:dyDescent="0.25">
      <c r="A2" s="23" t="str">
        <f>Baseline!A2</f>
        <v>SecondarySchool</v>
      </c>
      <c r="B2" s="26" t="str">
        <f>Baseline!B2</f>
        <v>Victoria</v>
      </c>
      <c r="C2" s="2">
        <f>('LPD''d'!C2-Baseline!C2)*(-1)/Baseline!C2</f>
        <v>2.0470081198091912E-2</v>
      </c>
      <c r="D2" s="2">
        <f>('LPD''d'!D2-Baseline!D2)*(-1)/Baseline!D2</f>
        <v>-6.4406858579626719E-2</v>
      </c>
      <c r="E2" s="2">
        <f>('LPD''d'!E2-Baseline!E2)*(-1)/Baseline!E2</f>
        <v>5.6972408650261069E-2</v>
      </c>
      <c r="F2" s="2">
        <f>('LPD''d'!F2-Baseline!F2)*(-1)/Baseline!F2</f>
        <v>0.14459505617136359</v>
      </c>
      <c r="G2" s="2" t="e">
        <f>('LPD''d'!G2-Baseline!G2)*(-1)/Baseline!G2</f>
        <v>#DIV/0!</v>
      </c>
      <c r="H2" s="2">
        <f>('LPD''d'!H2-Baseline!H2)*(-1)/Baseline!H2</f>
        <v>0</v>
      </c>
      <c r="I2" s="2" t="e">
        <f>('LPD''d'!I2-Baseline!I2)*(-1)/Baseline!I2</f>
        <v>#DIV/0!</v>
      </c>
      <c r="J2" s="2">
        <f>('LPD''d'!J2-Baseline!J2)*(-1)/Baseline!J2</f>
        <v>2.4825426647878564E-2</v>
      </c>
      <c r="K2" s="2">
        <f>('LPD''d'!K2-Baseline!K2)*(-1)/Baseline!K2</f>
        <v>-1.3262599469495266E-3</v>
      </c>
      <c r="L2" s="2" t="e">
        <f>('LPD''d'!L2-Baseline!L2)*(-1)/Baseline!L2</f>
        <v>#DIV/0!</v>
      </c>
      <c r="M2" s="2" t="e">
        <f>('LPD''d'!M2-Baseline!M2)*(-1)/Baseline!M2</f>
        <v>#DIV/0!</v>
      </c>
      <c r="N2" s="2">
        <f>('LPD''d'!N2-Baseline!N2)*(-1)/Baseline!N2</f>
        <v>-1.6739203213927016E-2</v>
      </c>
      <c r="O2" s="2">
        <f>('LPD''d'!O2-Baseline!O2)*(-1)/Baseline!O2</f>
        <v>-2.8492777999914782E-4</v>
      </c>
      <c r="P2" s="2" t="e">
        <f>('LPD''d'!P2-Baseline!P2)*(-1)/Baseline!P2</f>
        <v>#DIV/0!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 s="26" t="str">
        <f>Baseline!A3</f>
        <v>PrimarySchool</v>
      </c>
      <c r="B3" s="26" t="str">
        <f>Baseline!B3</f>
        <v>Victoria</v>
      </c>
      <c r="C3" s="2">
        <f>('LPD''d'!C3-Baseline!C3)*(-1)/Baseline!C3</f>
        <v>2.4043025202913872E-2</v>
      </c>
      <c r="D3" s="2">
        <f>('LPD''d'!D3-Baseline!D3)*(-1)/Baseline!D3</f>
        <v>-5.2934665665611329E-2</v>
      </c>
      <c r="E3" s="2">
        <f>('LPD''d'!E3-Baseline!E3)*(-1)/Baseline!E3</f>
        <v>5.7100354731662605E-2</v>
      </c>
      <c r="F3" s="2">
        <f>('LPD''d'!F3-Baseline!F3)*(-1)/Baseline!F3</f>
        <v>0.18102321701654375</v>
      </c>
      <c r="G3" s="2" t="e">
        <f>('LPD''d'!G3-Baseline!G3)*(-1)/Baseline!G3</f>
        <v>#DIV/0!</v>
      </c>
      <c r="H3" s="2">
        <f>('LPD''d'!H3-Baseline!H3)*(-1)/Baseline!H3</f>
        <v>0</v>
      </c>
      <c r="I3" s="2" t="e">
        <f>('LPD''d'!I3-Baseline!I3)*(-1)/Baseline!I3</f>
        <v>#DIV/0!</v>
      </c>
      <c r="J3" s="2">
        <f>('LPD''d'!J3-Baseline!J3)*(-1)/Baseline!J3</f>
        <v>3.0175090028560871E-2</v>
      </c>
      <c r="K3" s="2">
        <f>('LPD''d'!K3-Baseline!K3)*(-1)/Baseline!K3</f>
        <v>-1.9323671497584495E-2</v>
      </c>
      <c r="L3" s="2" t="e">
        <f>('LPD''d'!L3-Baseline!L3)*(-1)/Baseline!L3</f>
        <v>#DIV/0!</v>
      </c>
      <c r="M3" s="2" t="e">
        <f>('LPD''d'!M3-Baseline!M3)*(-1)/Baseline!M3</f>
        <v>#DIV/0!</v>
      </c>
      <c r="N3" s="2">
        <f>('LPD''d'!N3-Baseline!N3)*(-1)/Baseline!N3</f>
        <v>-2.4299065420560782E-2</v>
      </c>
      <c r="O3" s="2">
        <f>('LPD''d'!O3-Baseline!O3)*(-1)/Baseline!O3</f>
        <v>-3.4458400096452186E-5</v>
      </c>
      <c r="P3" s="2" t="e">
        <f>('LPD''d'!P3-Baseline!P3)*(-1)/Baseline!P3</f>
        <v>#DIV/0!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 s="26" t="str">
        <f>Baseline!A4</f>
        <v>SmallOffice</v>
      </c>
      <c r="B4" s="26" t="str">
        <f>Baseline!B4</f>
        <v>Victoria</v>
      </c>
      <c r="C4" s="2">
        <f>('LPD''d'!C4-Baseline!C4)*(-1)/Baseline!C4</f>
        <v>4.5391724971927061E-2</v>
      </c>
      <c r="D4" s="2">
        <f>('LPD''d'!D4-Baseline!D4)*(-1)/Baseline!D4</f>
        <v>-0.13730355665839539</v>
      </c>
      <c r="E4" s="2">
        <f>('LPD''d'!E4-Baseline!E4)*(-1)/Baseline!E4</f>
        <v>7.1038251366120214E-2</v>
      </c>
      <c r="F4" s="2">
        <f>('LPD''d'!F4-Baseline!F4)*(-1)/Baseline!F4</f>
        <v>0.199882652063368</v>
      </c>
      <c r="G4" s="2" t="e">
        <f>('LPD''d'!G4-Baseline!G4)*(-1)/Baseline!G4</f>
        <v>#DIV/0!</v>
      </c>
      <c r="H4" s="2">
        <f>('LPD''d'!H4-Baseline!H4)*(-1)/Baseline!H4</f>
        <v>0</v>
      </c>
      <c r="I4" s="2" t="e">
        <f>('LPD''d'!I4-Baseline!I4)*(-1)/Baseline!I4</f>
        <v>#DIV/0!</v>
      </c>
      <c r="J4" s="2">
        <f>('LPD''d'!J4-Baseline!J4)*(-1)/Baseline!J4</f>
        <v>3.7719600413365563E-2</v>
      </c>
      <c r="K4" s="2">
        <f>('LPD''d'!K4-Baseline!K4)*(-1)/Baseline!K4</f>
        <v>-9.3749999999999903E-2</v>
      </c>
      <c r="L4" s="2" t="e">
        <f>('LPD''d'!L4-Baseline!L4)*(-1)/Baseline!L4</f>
        <v>#DIV/0!</v>
      </c>
      <c r="M4" s="2" t="e">
        <f>('LPD''d'!M4-Baseline!M4)*(-1)/Baseline!M4</f>
        <v>#DIV/0!</v>
      </c>
      <c r="N4" s="2" t="e">
        <f>('LPD''d'!N4-Baseline!N4)*(-1)/Baseline!N4</f>
        <v>#DIV/0!</v>
      </c>
      <c r="O4" s="2">
        <f>('LPD''d'!O4-Baseline!O4)*(-1)/Baseline!O4</f>
        <v>0</v>
      </c>
      <c r="P4" s="2" t="e">
        <f>('LPD''d'!P4-Baseline!P4)*(-1)/Baseline!P4</f>
        <v>#DIV/0!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 s="26" t="str">
        <f>Baseline!A5</f>
        <v>MediumOffice</v>
      </c>
      <c r="B5" s="26" t="str">
        <f>Baseline!B5</f>
        <v>Victoria</v>
      </c>
      <c r="C5" s="2">
        <f>('LPD''d'!C5-Baseline!C5)*(-1)/Baseline!C5</f>
        <v>4.8524893207764055E-2</v>
      </c>
      <c r="D5" s="2">
        <f>('LPD''d'!D5-Baseline!D5)*(-1)/Baseline!D5</f>
        <v>-1.127522985691742E-2</v>
      </c>
      <c r="E5" s="2">
        <f>('LPD''d'!E5-Baseline!E5)*(-1)/Baseline!E5</f>
        <v>4.496421010182472E-2</v>
      </c>
      <c r="F5" s="2">
        <f>('LPD''d'!F5-Baseline!F5)*(-1)/Baseline!F5</f>
        <v>0.24137773930475201</v>
      </c>
      <c r="G5" s="2" t="e">
        <f>('LPD''d'!G5-Baseline!G5)*(-1)/Baseline!G5</f>
        <v>#DIV/0!</v>
      </c>
      <c r="H5" s="2">
        <f>('LPD''d'!H5-Baseline!H5)*(-1)/Baseline!H5</f>
        <v>0</v>
      </c>
      <c r="I5" s="2" t="e">
        <f>('LPD''d'!I5-Baseline!I5)*(-1)/Baseline!I5</f>
        <v>#DIV/0!</v>
      </c>
      <c r="J5" s="2">
        <f>('LPD''d'!J5-Baseline!J5)*(-1)/Baseline!J5</f>
        <v>4.8953960378864146E-2</v>
      </c>
      <c r="K5" s="2">
        <f>('LPD''d'!K5-Baseline!K5)*(-1)/Baseline!K5</f>
        <v>8.3495686056223593E-4</v>
      </c>
      <c r="L5" s="2">
        <f>('LPD''d'!L5-Baseline!L5)*(-1)/Baseline!L5</f>
        <v>5.4621848739495757E-2</v>
      </c>
      <c r="M5" s="2" t="e">
        <f>('LPD''d'!M5-Baseline!M5)*(-1)/Baseline!M5</f>
        <v>#DIV/0!</v>
      </c>
      <c r="N5" s="2" t="e">
        <f>('LPD''d'!N5-Baseline!N5)*(-1)/Baseline!N5</f>
        <v>#DIV/0!</v>
      </c>
      <c r="O5" s="2">
        <f>('LPD''d'!O5-Baseline!O5)*(-1)/Baseline!O5</f>
        <v>-7.5352271870928378E-5</v>
      </c>
      <c r="P5" s="2" t="e">
        <f>('LPD''d'!P5-Baseline!P5)*(-1)/Baseline!P5</f>
        <v>#DIV/0!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26" t="str">
        <f>Baseline!A6</f>
        <v>LargeOffice</v>
      </c>
      <c r="B6" s="26" t="str">
        <f>Baseline!B6</f>
        <v>Victoria</v>
      </c>
      <c r="C6" s="2">
        <f>('LPD''d'!C6-Baseline!C6)*(-1)/Baseline!C6</f>
        <v>6.1969624617104743E-2</v>
      </c>
      <c r="D6" s="2">
        <f>('LPD''d'!D6-Baseline!D6)*(-1)/Baseline!D6</f>
        <v>-4.855778362684194E-2</v>
      </c>
      <c r="E6" s="2">
        <f>('LPD''d'!E6-Baseline!E6)*(-1)/Baseline!E6</f>
        <v>5.8206009211199734E-2</v>
      </c>
      <c r="F6" s="2">
        <f>('LPD''d'!F6-Baseline!F6)*(-1)/Baseline!F6</f>
        <v>0.23316320492709328</v>
      </c>
      <c r="G6" s="2" t="e">
        <f>('LPD''d'!G6-Baseline!G6)*(-1)/Baseline!G6</f>
        <v>#DIV/0!</v>
      </c>
      <c r="H6" s="2">
        <f>('LPD''d'!H6-Baseline!H6)*(-1)/Baseline!H6</f>
        <v>0</v>
      </c>
      <c r="I6" s="2" t="e">
        <f>('LPD''d'!I6-Baseline!I6)*(-1)/Baseline!I6</f>
        <v>#DIV/0!</v>
      </c>
      <c r="J6" s="2">
        <f>('LPD''d'!J6-Baseline!J6)*(-1)/Baseline!J6</f>
        <v>6.1805150647598048E-2</v>
      </c>
      <c r="K6" s="2">
        <f>('LPD''d'!K6-Baseline!K6)*(-1)/Baseline!K6</f>
        <v>2.3668741057422154E-2</v>
      </c>
      <c r="L6" s="2">
        <f>('LPD''d'!L6-Baseline!L6)*(-1)/Baseline!L6</f>
        <v>5.9531772575250871E-2</v>
      </c>
      <c r="M6" s="2" t="e">
        <f>('LPD''d'!M6-Baseline!M6)*(-1)/Baseline!M6</f>
        <v>#DIV/0!</v>
      </c>
      <c r="N6" s="2">
        <f>('LPD''d'!N6-Baseline!N6)*(-1)/Baseline!N6</f>
        <v>1.8329938900203638E-2</v>
      </c>
      <c r="O6" s="2">
        <f>('LPD''d'!O6-Baseline!O6)*(-1)/Baseline!O6</f>
        <v>-4.5508328023987007E-5</v>
      </c>
      <c r="P6" s="2" t="e">
        <f>('LPD''d'!P6-Baseline!P6)*(-1)/Baseline!P6</f>
        <v>#DIV/0!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 s="26" t="str">
        <f>Baseline!A7</f>
        <v>SmallHotel</v>
      </c>
      <c r="B7" s="26" t="str">
        <f>Baseline!B7</f>
        <v>Victoria</v>
      </c>
      <c r="C7" s="2">
        <f>('LPD''d'!C7-Baseline!C7)*(-1)/Baseline!C7</f>
        <v>4.219892302033703E-2</v>
      </c>
      <c r="D7" s="2">
        <f>('LPD''d'!D7-Baseline!D7)*(-1)/Baseline!D7</f>
        <v>-7.949944229682028E-2</v>
      </c>
      <c r="E7" s="2">
        <f>('LPD''d'!E7-Baseline!E7)*(-1)/Baseline!E7</f>
        <v>0.11642090635374043</v>
      </c>
      <c r="F7" s="2">
        <f>('LPD''d'!F7-Baseline!F7)*(-1)/Baseline!F7</f>
        <v>0.41362389023405977</v>
      </c>
      <c r="G7" s="2" t="e">
        <f>('LPD''d'!G7-Baseline!G7)*(-1)/Baseline!G7</f>
        <v>#DIV/0!</v>
      </c>
      <c r="H7" s="2">
        <f>('LPD''d'!H7-Baseline!H7)*(-1)/Baseline!H7</f>
        <v>0</v>
      </c>
      <c r="I7" s="2" t="e">
        <f>('LPD''d'!I7-Baseline!I7)*(-1)/Baseline!I7</f>
        <v>#DIV/0!</v>
      </c>
      <c r="J7" s="2">
        <f>('LPD''d'!J7-Baseline!J7)*(-1)/Baseline!J7</f>
        <v>3.543501015947291E-2</v>
      </c>
      <c r="K7" s="2">
        <f>('LPD''d'!K7-Baseline!K7)*(-1)/Baseline!K7</f>
        <v>-2.7272727272727268E-2</v>
      </c>
      <c r="L7" s="2">
        <f>('LPD''d'!L7-Baseline!L7)*(-1)/Baseline!L7</f>
        <v>2.8571428571428439E-2</v>
      </c>
      <c r="M7" s="2" t="e">
        <f>('LPD''d'!M7-Baseline!M7)*(-1)/Baseline!M7</f>
        <v>#DIV/0!</v>
      </c>
      <c r="N7" s="2">
        <f>('LPD''d'!N7-Baseline!N7)*(-1)/Baseline!N7</f>
        <v>0</v>
      </c>
      <c r="O7" s="2">
        <f>('LPD''d'!O7-Baseline!O7)*(-1)/Baseline!O7</f>
        <v>2.7071841900444326E-4</v>
      </c>
      <c r="P7" s="2" t="e">
        <f>('LPD''d'!P7-Baseline!P7)*(-1)/Baseline!P7</f>
        <v>#DIV/0!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 s="26" t="str">
        <f>Baseline!A8</f>
        <v>LargeHotel</v>
      </c>
      <c r="B8" s="26" t="str">
        <f>Baseline!B8</f>
        <v>Victoria</v>
      </c>
      <c r="C8" s="2">
        <f>('LPD''d'!C8-Baseline!C8)*(-1)/Baseline!C8</f>
        <v>6.295083899374064E-2</v>
      </c>
      <c r="D8" s="2">
        <f>('LPD''d'!D8-Baseline!D8)*(-1)/Baseline!D8</f>
        <v>-6.7414043143406932E-2</v>
      </c>
      <c r="E8" s="2">
        <f>('LPD''d'!E8-Baseline!E8)*(-1)/Baseline!E8</f>
        <v>0.10732185033700095</v>
      </c>
      <c r="F8" s="2">
        <f>('LPD''d'!F8-Baseline!F8)*(-1)/Baseline!F8</f>
        <v>0.43351508365383062</v>
      </c>
      <c r="G8" s="2" t="e">
        <f>('LPD''d'!G8-Baseline!G8)*(-1)/Baseline!G8</f>
        <v>#DIV/0!</v>
      </c>
      <c r="H8" s="2">
        <f>('LPD''d'!H8-Baseline!H8)*(-1)/Baseline!H8</f>
        <v>0</v>
      </c>
      <c r="I8" s="2" t="e">
        <f>('LPD''d'!I8-Baseline!I8)*(-1)/Baseline!I8</f>
        <v>#DIV/0!</v>
      </c>
      <c r="J8" s="2">
        <f>('LPD''d'!J8-Baseline!J8)*(-1)/Baseline!J8</f>
        <v>5.6978417266187027E-2</v>
      </c>
      <c r="K8" s="2">
        <f>('LPD''d'!K8-Baseline!K8)*(-1)/Baseline!K8</f>
        <v>1.9916479280436796E-2</v>
      </c>
      <c r="L8" s="2">
        <f>('LPD''d'!L8-Baseline!L8)*(-1)/Baseline!L8</f>
        <v>0.13907284768211919</v>
      </c>
      <c r="M8" s="2" t="e">
        <f>('LPD''d'!M8-Baseline!M8)*(-1)/Baseline!M8</f>
        <v>#DIV/0!</v>
      </c>
      <c r="N8" s="2">
        <f>('LPD''d'!N8-Baseline!N8)*(-1)/Baseline!N8</f>
        <v>-3.8177988414955316E-2</v>
      </c>
      <c r="O8" s="2">
        <f>('LPD''d'!O8-Baseline!O8)*(-1)/Baseline!O8</f>
        <v>-2.2161769838919182E-5</v>
      </c>
      <c r="P8" s="2" t="e">
        <f>('LPD''d'!P8-Baseline!P8)*(-1)/Baseline!P8</f>
        <v>#DIV/0!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 s="26" t="str">
        <f>Baseline!A9</f>
        <v>Warehouse</v>
      </c>
      <c r="B9" s="26" t="str">
        <f>Baseline!B9</f>
        <v>Victoria</v>
      </c>
      <c r="C9" s="2">
        <f>('LPD''d'!C9-Baseline!C9)*(-1)/Baseline!C9</f>
        <v>6.1127670634372067E-3</v>
      </c>
      <c r="D9" s="2">
        <f>('LPD''d'!D9-Baseline!D9)*(-1)/Baseline!D9</f>
        <v>-6.8010687393733572E-3</v>
      </c>
      <c r="E9" s="2">
        <f>('LPD''d'!E9-Baseline!E9)*(-1)/Baseline!E9</f>
        <v>9.3653591890701677E-3</v>
      </c>
      <c r="F9" s="2">
        <f>('LPD''d'!F9-Baseline!F9)*(-1)/Baseline!F9</f>
        <v>4.405910274077484E-2</v>
      </c>
      <c r="G9" s="2" t="e">
        <f>('LPD''d'!G9-Baseline!G9)*(-1)/Baseline!G9</f>
        <v>#DIV/0!</v>
      </c>
      <c r="H9" s="2">
        <f>('LPD''d'!H9-Baseline!H9)*(-1)/Baseline!H9</f>
        <v>0</v>
      </c>
      <c r="I9" s="2" t="e">
        <f>('LPD''d'!I9-Baseline!I9)*(-1)/Baseline!I9</f>
        <v>#DIV/0!</v>
      </c>
      <c r="J9" s="2">
        <f>('LPD''d'!J9-Baseline!J9)*(-1)/Baseline!J9</f>
        <v>4.0298717768071203E-3</v>
      </c>
      <c r="K9" s="2">
        <f>('LPD''d'!K9-Baseline!K9)*(-1)/Baseline!K9</f>
        <v>-2.5929127052722006E-3</v>
      </c>
      <c r="L9" s="2" t="e">
        <f>('LPD''d'!L9-Baseline!L9)*(-1)/Baseline!L9</f>
        <v>#DIV/0!</v>
      </c>
      <c r="M9" s="2" t="e">
        <f>('LPD''d'!M9-Baseline!M9)*(-1)/Baseline!M9</f>
        <v>#DIV/0!</v>
      </c>
      <c r="N9" s="2" t="e">
        <f>('LPD''d'!N9-Baseline!N9)*(-1)/Baseline!N9</f>
        <v>#DIV/0!</v>
      </c>
      <c r="O9" s="2">
        <f>('LPD''d'!O9-Baseline!O9)*(-1)/Baseline!O9</f>
        <v>0</v>
      </c>
      <c r="P9" s="2" t="e">
        <f>('LPD''d'!P9-Baseline!P9)*(-1)/Baseline!P9</f>
        <v>#DIV/0!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 s="26" t="str">
        <f>Baseline!A10</f>
        <v>RetailStandalone</v>
      </c>
      <c r="B10" s="26" t="str">
        <f>Baseline!B10</f>
        <v>Victoria</v>
      </c>
      <c r="C10" s="2">
        <f>('LPD''d'!C10-Baseline!C10)*(-1)/Baseline!C10</f>
        <v>3.7315894045062296E-2</v>
      </c>
      <c r="D10" s="2">
        <f>('LPD''d'!D10-Baseline!D10)*(-1)/Baseline!D10</f>
        <v>-7.8212841503106742E-2</v>
      </c>
      <c r="E10" s="2">
        <f>('LPD''d'!E10-Baseline!E10)*(-1)/Baseline!E10</f>
        <v>4.5250102221616566E-2</v>
      </c>
      <c r="F10" s="2">
        <f>('LPD''d'!F10-Baseline!F10)*(-1)/Baseline!F10</f>
        <v>0.16682622058749424</v>
      </c>
      <c r="G10" s="2" t="e">
        <f>('LPD''d'!G10-Baseline!G10)*(-1)/Baseline!G10</f>
        <v>#DIV/0!</v>
      </c>
      <c r="H10" s="2">
        <f>('LPD''d'!H10-Baseline!H10)*(-1)/Baseline!H10</f>
        <v>0</v>
      </c>
      <c r="I10" s="2" t="e">
        <f>('LPD''d'!I10-Baseline!I10)*(-1)/Baseline!I10</f>
        <v>#DIV/0!</v>
      </c>
      <c r="J10" s="2">
        <f>('LPD''d'!J10-Baseline!J10)*(-1)/Baseline!J10</f>
        <v>3.3145980905451129E-2</v>
      </c>
      <c r="K10" s="2">
        <f>('LPD''d'!K10-Baseline!K10)*(-1)/Baseline!K10</f>
        <v>-1.0020040080160284E-2</v>
      </c>
      <c r="L10" s="2" t="e">
        <f>('LPD''d'!L10-Baseline!L10)*(-1)/Baseline!L10</f>
        <v>#DIV/0!</v>
      </c>
      <c r="M10" s="2" t="e">
        <f>('LPD''d'!M10-Baseline!M10)*(-1)/Baseline!M10</f>
        <v>#DIV/0!</v>
      </c>
      <c r="N10" s="2" t="e">
        <f>('LPD''d'!N10-Baseline!N10)*(-1)/Baseline!N10</f>
        <v>#DIV/0!</v>
      </c>
      <c r="O10" s="2">
        <f>('LPD''d'!O10-Baseline!O10)*(-1)/Baseline!O10</f>
        <v>0</v>
      </c>
      <c r="P10" s="2" t="e">
        <f>('LPD''d'!P10-Baseline!P10)*(-1)/Baseline!P10</f>
        <v>#DIV/0!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6" t="str">
        <f>Baseline!A11</f>
        <v>RetailStripmall</v>
      </c>
      <c r="B11" s="26" t="str">
        <f>Baseline!B11</f>
        <v>Victoria</v>
      </c>
      <c r="C11" s="2">
        <f>('LPD''d'!C11-Baseline!C11)*(-1)/Baseline!C11</f>
        <v>3.2755374544079653E-2</v>
      </c>
      <c r="D11" s="2">
        <f>('LPD''d'!D11-Baseline!D11)*(-1)/Baseline!D11</f>
        <v>-6.257652728930567E-2</v>
      </c>
      <c r="E11" s="2">
        <f>('LPD''d'!E11-Baseline!E11)*(-1)/Baseline!E11</f>
        <v>5.5802300421364373E-2</v>
      </c>
      <c r="F11" s="2">
        <f>('LPD''d'!F11-Baseline!F11)*(-1)/Baseline!F11</f>
        <v>0.13740939970199767</v>
      </c>
      <c r="G11" s="2" t="e">
        <f>('LPD''d'!G11-Baseline!G11)*(-1)/Baseline!G11</f>
        <v>#DIV/0!</v>
      </c>
      <c r="H11" s="2">
        <f>('LPD''d'!H11-Baseline!H11)*(-1)/Baseline!H11</f>
        <v>0</v>
      </c>
      <c r="I11" s="2" t="e">
        <f>('LPD''d'!I11-Baseline!I11)*(-1)/Baseline!I11</f>
        <v>#DIV/0!</v>
      </c>
      <c r="J11" s="2">
        <f>('LPD''d'!J11-Baseline!J11)*(-1)/Baseline!J11</f>
        <v>2.1807067550396728E-2</v>
      </c>
      <c r="K11" s="2">
        <f>('LPD''d'!K11-Baseline!K11)*(-1)/Baseline!K11</f>
        <v>-1.6574585635359129E-2</v>
      </c>
      <c r="L11" s="2" t="e">
        <f>('LPD''d'!L11-Baseline!L11)*(-1)/Baseline!L11</f>
        <v>#DIV/0!</v>
      </c>
      <c r="M11" s="2" t="e">
        <f>('LPD''d'!M11-Baseline!M11)*(-1)/Baseline!M11</f>
        <v>#DIV/0!</v>
      </c>
      <c r="N11" s="2" t="e">
        <f>('LPD''d'!N11-Baseline!N11)*(-1)/Baseline!N11</f>
        <v>#DIV/0!</v>
      </c>
      <c r="O11" s="2">
        <f>('LPD''d'!O11-Baseline!O11)*(-1)/Baseline!O11</f>
        <v>0</v>
      </c>
      <c r="P11" s="2" t="e">
        <f>('LPD''d'!P11-Baseline!P11)*(-1)/Baseline!P11</f>
        <v>#DIV/0!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6" t="str">
        <f>Baseline!A12</f>
        <v>QuickServiceRestaurant</v>
      </c>
      <c r="B12" s="26" t="str">
        <f>Baseline!B12</f>
        <v>Victoria</v>
      </c>
      <c r="C12" s="2">
        <f>('LPD''d'!C12-Baseline!C12)*(-1)/Baseline!C12</f>
        <v>2.4436990896022563E-3</v>
      </c>
      <c r="D12" s="2">
        <f>('LPD''d'!D12-Baseline!D12)*(-1)/Baseline!D12</f>
        <v>-9.1148115687993535E-3</v>
      </c>
      <c r="E12" s="2">
        <f>('LPD''d'!E12-Baseline!E12)*(-1)/Baseline!E12</f>
        <v>3.3149171270719486E-3</v>
      </c>
      <c r="F12" s="2">
        <f>('LPD''d'!F12-Baseline!F12)*(-1)/Baseline!F12</f>
        <v>1.8824989656599164E-2</v>
      </c>
      <c r="G12" s="2" t="e">
        <f>('LPD''d'!G12-Baseline!G12)*(-1)/Baseline!G12</f>
        <v>#DIV/0!</v>
      </c>
      <c r="H12" s="2">
        <f>('LPD''d'!H12-Baseline!H12)*(-1)/Baseline!H12</f>
        <v>0</v>
      </c>
      <c r="I12" s="2" t="e">
        <f>('LPD''d'!I12-Baseline!I12)*(-1)/Baseline!I12</f>
        <v>#DIV/0!</v>
      </c>
      <c r="J12" s="2">
        <f>('LPD''d'!J12-Baseline!J12)*(-1)/Baseline!J12</f>
        <v>3.1486146095718332E-3</v>
      </c>
      <c r="K12" s="2">
        <f>('LPD''d'!K12-Baseline!K12)*(-1)/Baseline!K12</f>
        <v>-0.1999999999999999</v>
      </c>
      <c r="L12" s="2" t="e">
        <f>('LPD''d'!L12-Baseline!L12)*(-1)/Baseline!L12</f>
        <v>#DIV/0!</v>
      </c>
      <c r="M12" s="2" t="e">
        <f>('LPD''d'!M12-Baseline!M12)*(-1)/Baseline!M12</f>
        <v>#DIV/0!</v>
      </c>
      <c r="N12" s="2">
        <f>('LPD''d'!N12-Baseline!N12)*(-1)/Baseline!N12</f>
        <v>0</v>
      </c>
      <c r="O12" s="2">
        <f>('LPD''d'!O12-Baseline!O12)*(-1)/Baseline!O12</f>
        <v>3.2467532467537542E-4</v>
      </c>
      <c r="P12" s="2" t="e">
        <f>('LPD''d'!P12-Baseline!P12)*(-1)/Baseline!P12</f>
        <v>#DIV/0!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6" t="str">
        <f>Baseline!A13</f>
        <v>FullServiceRestaurant</v>
      </c>
      <c r="B13" s="26" t="str">
        <f>Baseline!B13</f>
        <v>Victoria</v>
      </c>
      <c r="C13" s="2">
        <f>('LPD''d'!C13-Baseline!C13)*(-1)/Baseline!C13</f>
        <v>6.1680150398175275E-3</v>
      </c>
      <c r="D13" s="2">
        <f>('LPD''d'!D13-Baseline!D13)*(-1)/Baseline!D13</f>
        <v>-2.6812552603102127E-2</v>
      </c>
      <c r="E13" s="2">
        <f>('LPD''d'!E13-Baseline!E13)*(-1)/Baseline!E13</f>
        <v>2.4793388429752188E-2</v>
      </c>
      <c r="F13" s="2">
        <f>('LPD''d'!F13-Baseline!F13)*(-1)/Baseline!F13</f>
        <v>8.3187696609577075E-2</v>
      </c>
      <c r="G13" s="2" t="e">
        <f>('LPD''d'!G13-Baseline!G13)*(-1)/Baseline!G13</f>
        <v>#DIV/0!</v>
      </c>
      <c r="H13" s="2">
        <f>('LPD''d'!H13-Baseline!H13)*(-1)/Baseline!H13</f>
        <v>0</v>
      </c>
      <c r="I13" s="2" t="e">
        <f>('LPD''d'!I13-Baseline!I13)*(-1)/Baseline!I13</f>
        <v>#DIV/0!</v>
      </c>
      <c r="J13" s="2">
        <f>('LPD''d'!J13-Baseline!J13)*(-1)/Baseline!J13</f>
        <v>-3.2647730982701808E-4</v>
      </c>
      <c r="K13" s="2">
        <f>('LPD''d'!K13-Baseline!K13)*(-1)/Baseline!K13</f>
        <v>0</v>
      </c>
      <c r="L13" s="2" t="e">
        <f>('LPD''d'!L13-Baseline!L13)*(-1)/Baseline!L13</f>
        <v>#DIV/0!</v>
      </c>
      <c r="M13" s="2" t="e">
        <f>('LPD''d'!M13-Baseline!M13)*(-1)/Baseline!M13</f>
        <v>#DIV/0!</v>
      </c>
      <c r="N13" s="2">
        <f>('LPD''d'!N13-Baseline!N13)*(-1)/Baseline!N13</f>
        <v>0</v>
      </c>
      <c r="O13" s="2">
        <f>('LPD''d'!O13-Baseline!O13)*(-1)/Baseline!O13</f>
        <v>0</v>
      </c>
      <c r="P13" s="2" t="e">
        <f>('LPD''d'!P13-Baseline!P13)*(-1)/Baseline!P13</f>
        <v>#DIV/0!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6" t="str">
        <f>Baseline!A14</f>
        <v>MidriseApartment</v>
      </c>
      <c r="B14" s="26" t="str">
        <f>Baseline!B14</f>
        <v>Victoria</v>
      </c>
      <c r="C14" s="2">
        <f>('LPD''d'!C14-Baseline!C14)*(-1)/Baseline!C14</f>
        <v>3.6068640456788491E-3</v>
      </c>
      <c r="D14" s="2">
        <f>('LPD''d'!D14-Baseline!D14)*(-1)/Baseline!D14</f>
        <v>-1.1278682857266383E-2</v>
      </c>
      <c r="E14" s="2">
        <f>('LPD''d'!E14-Baseline!E14)*(-1)/Baseline!E14</f>
        <v>5.560914713726323E-3</v>
      </c>
      <c r="F14" s="2">
        <f>('LPD''d'!F14-Baseline!F14)*(-1)/Baseline!F14</f>
        <v>5.6331542594013947E-2</v>
      </c>
      <c r="G14" s="2" t="e">
        <f>('LPD''d'!G14-Baseline!G14)*(-1)/Baseline!G14</f>
        <v>#DIV/0!</v>
      </c>
      <c r="H14" s="2">
        <f>('LPD''d'!H14-Baseline!H14)*(-1)/Baseline!H14</f>
        <v>0</v>
      </c>
      <c r="I14" s="2" t="e">
        <f>('LPD''d'!I14-Baseline!I14)*(-1)/Baseline!I14</f>
        <v>#DIV/0!</v>
      </c>
      <c r="J14" s="2">
        <f>('LPD''d'!J14-Baseline!J14)*(-1)/Baseline!J14</f>
        <v>1.6438356164384185E-3</v>
      </c>
      <c r="K14" s="2">
        <f>('LPD''d'!K14-Baseline!K14)*(-1)/Baseline!K14</f>
        <v>-3.8002171552658373E-3</v>
      </c>
      <c r="L14" s="2" t="e">
        <f>('LPD''d'!L14-Baseline!L14)*(-1)/Baseline!L14</f>
        <v>#DIV/0!</v>
      </c>
      <c r="M14" s="2" t="e">
        <f>('LPD''d'!M14-Baseline!M14)*(-1)/Baseline!M14</f>
        <v>#DIV/0!</v>
      </c>
      <c r="N14" s="2">
        <f>('LPD''d'!N14-Baseline!N14)*(-1)/Baseline!N14</f>
        <v>0</v>
      </c>
      <c r="O14" s="2">
        <f>('LPD''d'!O14-Baseline!O14)*(-1)/Baseline!O14</f>
        <v>5.6077386793724415E-5</v>
      </c>
      <c r="P14" s="2" t="e">
        <f>('LPD''d'!P14-Baseline!P14)*(-1)/Baseline!P14</f>
        <v>#DIV/0!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6" t="str">
        <f>Baseline!A15</f>
        <v>HighriseApartment</v>
      </c>
      <c r="B15" s="26" t="str">
        <f>Baseline!B15</f>
        <v>Victoria</v>
      </c>
      <c r="C15" s="2">
        <f>('LPD''d'!C15-Baseline!C15)*(-1)/Baseline!C15</f>
        <v>3.8938729594086637E-3</v>
      </c>
      <c r="D15" s="2">
        <f>('LPD''d'!D15-Baseline!D15)*(-1)/Baseline!D15</f>
        <v>-2.5183468520664277E-3</v>
      </c>
      <c r="E15" s="2">
        <f>('LPD''d'!E15-Baseline!E15)*(-1)/Baseline!E15</f>
        <v>7.6804096218464858E-3</v>
      </c>
      <c r="F15" s="2">
        <f>('LPD''d'!F15-Baseline!F15)*(-1)/Baseline!F15</f>
        <v>5.623999215711898E-2</v>
      </c>
      <c r="G15" s="2" t="e">
        <f>('LPD''d'!G15-Baseline!G15)*(-1)/Baseline!G15</f>
        <v>#DIV/0!</v>
      </c>
      <c r="H15" s="2">
        <f>('LPD''d'!H15-Baseline!H15)*(-1)/Baseline!H15</f>
        <v>0</v>
      </c>
      <c r="I15" s="2" t="e">
        <f>('LPD''d'!I15-Baseline!I15)*(-1)/Baseline!I15</f>
        <v>#DIV/0!</v>
      </c>
      <c r="J15" s="2">
        <f>('LPD''d'!J15-Baseline!J15)*(-1)/Baseline!J15</f>
        <v>3.983656792645611E-3</v>
      </c>
      <c r="K15" s="2">
        <f>('LPD''d'!K15-Baseline!K15)*(-1)/Baseline!K15</f>
        <v>-2.1215335656917804E-3</v>
      </c>
      <c r="L15" s="2">
        <f>('LPD''d'!L15-Baseline!L15)*(-1)/Baseline!L15</f>
        <v>3.4482758620689495E-2</v>
      </c>
      <c r="M15" s="2" t="e">
        <f>('LPD''d'!M15-Baseline!M15)*(-1)/Baseline!M15</f>
        <v>#DIV/0!</v>
      </c>
      <c r="N15" s="2">
        <f>('LPD''d'!N15-Baseline!N15)*(-1)/Baseline!N15</f>
        <v>0</v>
      </c>
      <c r="O15" s="2">
        <f>('LPD''d'!O15-Baseline!O15)*(-1)/Baseline!O15</f>
        <v>3.3826638477770502E-5</v>
      </c>
      <c r="P15" s="2" t="e">
        <f>('LPD''d'!P15-Baseline!P15)*(-1)/Baseline!P15</f>
        <v>#DIV/0!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6" t="str">
        <f>Baseline!A16</f>
        <v>Hospital</v>
      </c>
      <c r="B16" s="26" t="str">
        <f>Baseline!B16</f>
        <v>Victoria</v>
      </c>
      <c r="C16" s="2">
        <f>('LPD''d'!C16-Baseline!C16)*(-1)/Baseline!C16</f>
        <v>-2.9216141430364665E-2</v>
      </c>
      <c r="D16" s="2">
        <f>('LPD''d'!D16-Baseline!D16)*(-1)/Baseline!D16</f>
        <v>5.2078310348151633E-3</v>
      </c>
      <c r="E16" s="2">
        <f>('LPD''d'!E16-Baseline!E16)*(-1)/Baseline!E16</f>
        <v>-3.3840322502931196E-2</v>
      </c>
      <c r="F16" s="2">
        <f>('LPD''d'!F16-Baseline!F16)*(-1)/Baseline!F16</f>
        <v>-9.0717273002116322E-2</v>
      </c>
      <c r="G16" s="2" t="e">
        <f>('LPD''d'!G16-Baseline!G16)*(-1)/Baseline!G16</f>
        <v>#DIV/0!</v>
      </c>
      <c r="H16" s="2">
        <f>('LPD''d'!H16-Baseline!H16)*(-1)/Baseline!H16</f>
        <v>0</v>
      </c>
      <c r="I16" s="2" t="e">
        <f>('LPD''d'!I16-Baseline!I16)*(-1)/Baseline!I16</f>
        <v>#DIV/0!</v>
      </c>
      <c r="J16" s="2">
        <f>('LPD''d'!J16-Baseline!J16)*(-1)/Baseline!J16</f>
        <v>-1.6218207165318708E-2</v>
      </c>
      <c r="K16" s="2">
        <f>('LPD''d'!K16-Baseline!K16)*(-1)/Baseline!K16</f>
        <v>1.7543859649122716E-2</v>
      </c>
      <c r="L16" s="2">
        <f>('LPD''d'!L16-Baseline!L16)*(-1)/Baseline!L16</f>
        <v>3.2258064516128962E-2</v>
      </c>
      <c r="M16" s="2" t="e">
        <f>('LPD''d'!M16-Baseline!M16)*(-1)/Baseline!M16</f>
        <v>#DIV/0!</v>
      </c>
      <c r="N16" s="2">
        <f>('LPD''d'!N16-Baseline!N16)*(-1)/Baseline!N16</f>
        <v>7.8290286205230014E-2</v>
      </c>
      <c r="O16" s="2">
        <f>('LPD''d'!O16-Baseline!O16)*(-1)/Baseline!O16</f>
        <v>-4.8865867635748194E-5</v>
      </c>
      <c r="P16" s="2" t="e">
        <f>('LPD''d'!P16-Baseline!P16)*(-1)/Baseline!P16</f>
        <v>#DIV/0!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6" t="str">
        <f>Baseline!A17</f>
        <v>Outpatient</v>
      </c>
      <c r="B17" s="26" t="str">
        <f>Baseline!B17</f>
        <v>Victoria</v>
      </c>
      <c r="C17" s="2">
        <f>('LPD''d'!C17-Baseline!C17)*(-1)/Baseline!C17</f>
        <v>2.9507416236955495E-2</v>
      </c>
      <c r="D17" s="2">
        <f>('LPD''d'!D17-Baseline!D17)*(-1)/Baseline!D17</f>
        <v>-5.4698416814325065E-2</v>
      </c>
      <c r="E17" s="2">
        <f>('LPD''d'!E17-Baseline!E17)*(-1)/Baseline!E17</f>
        <v>7.6161654372359944E-2</v>
      </c>
      <c r="F17" s="2">
        <f>('LPD''d'!F17-Baseline!F17)*(-1)/Baseline!F17</f>
        <v>0.1226135140103469</v>
      </c>
      <c r="G17" s="2" t="e">
        <f>('LPD''d'!G17-Baseline!G17)*(-1)/Baseline!G17</f>
        <v>#DIV/0!</v>
      </c>
      <c r="H17" s="2">
        <f>('LPD''d'!H17-Baseline!H17)*(-1)/Baseline!H17</f>
        <v>0</v>
      </c>
      <c r="I17" s="2" t="e">
        <f>('LPD''d'!I17-Baseline!I17)*(-1)/Baseline!I17</f>
        <v>#DIV/0!</v>
      </c>
      <c r="J17" s="2">
        <f>('LPD''d'!J17-Baseline!J17)*(-1)/Baseline!J17</f>
        <v>2.7832897255342725E-2</v>
      </c>
      <c r="K17" s="2">
        <f>('LPD''d'!K17-Baseline!K17)*(-1)/Baseline!K17</f>
        <v>1.3455235466620686E-2</v>
      </c>
      <c r="L17" s="2">
        <f>('LPD''d'!L17-Baseline!L17)*(-1)/Baseline!L17</f>
        <v>0.10270270270270279</v>
      </c>
      <c r="M17" s="2" t="e">
        <f>('LPD''d'!M17-Baseline!M17)*(-1)/Baseline!M17</f>
        <v>#DIV/0!</v>
      </c>
      <c r="N17" s="2">
        <f>('LPD''d'!N17-Baseline!N17)*(-1)/Baseline!N17</f>
        <v>0</v>
      </c>
      <c r="O17" s="2">
        <f>('LPD''d'!O17-Baseline!O17)*(-1)/Baseline!O17</f>
        <v>-1.5917230401906899E-4</v>
      </c>
      <c r="P17" s="2" t="e">
        <f>('LPD''d'!P17-Baseline!P17)*(-1)/Baseline!P17</f>
        <v>#DIV/0!</v>
      </c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6" t="str">
        <f>Baseline!A18</f>
        <v>SecondarySchool</v>
      </c>
      <c r="B18" s="26" t="str">
        <f>Baseline!B18</f>
        <v>Windsor</v>
      </c>
      <c r="C18" s="2">
        <f>('LPD''d'!C18-Baseline!C18)*(-1)/Baseline!C18</f>
        <v>2.3380415303209046E-2</v>
      </c>
      <c r="D18" s="2">
        <f>('LPD''d'!D18-Baseline!D18)*(-1)/Baseline!D18</f>
        <v>-4.5412304966462251E-2</v>
      </c>
      <c r="E18" s="2">
        <f>('LPD''d'!E18-Baseline!E18)*(-1)/Baseline!E18</f>
        <v>3.5537731363102038E-2</v>
      </c>
      <c r="F18" s="2">
        <f>('LPD''d'!F18-Baseline!F18)*(-1)/Baseline!F18</f>
        <v>0.14459505617136359</v>
      </c>
      <c r="G18" s="2" t="e">
        <f>('LPD''d'!G18-Baseline!G18)*(-1)/Baseline!G18</f>
        <v>#DIV/0!</v>
      </c>
      <c r="H18" s="2">
        <f>('LPD''d'!H18-Baseline!H18)*(-1)/Baseline!H18</f>
        <v>0</v>
      </c>
      <c r="I18" s="2" t="e">
        <f>('LPD''d'!I18-Baseline!I18)*(-1)/Baseline!I18</f>
        <v>#DIV/0!</v>
      </c>
      <c r="J18" s="2">
        <f>('LPD''d'!J18-Baseline!J18)*(-1)/Baseline!J18</f>
        <v>2.1641627771295292E-2</v>
      </c>
      <c r="K18" s="2">
        <f>('LPD''d'!K18-Baseline!K18)*(-1)/Baseline!K18</f>
        <v>-1.0520778537611557E-3</v>
      </c>
      <c r="L18" s="2" t="e">
        <f>('LPD''d'!L18-Baseline!L18)*(-1)/Baseline!L18</f>
        <v>#DIV/0!</v>
      </c>
      <c r="M18" s="2" t="e">
        <f>('LPD''d'!M18-Baseline!M18)*(-1)/Baseline!M18</f>
        <v>#DIV/0!</v>
      </c>
      <c r="N18" s="2">
        <f>('LPD''d'!N18-Baseline!N18)*(-1)/Baseline!N18</f>
        <v>-1.7303354947843335E-2</v>
      </c>
      <c r="O18" s="2">
        <f>('LPD''d'!O18-Baseline!O18)*(-1)/Baseline!O18</f>
        <v>-1.5756132147613897E-4</v>
      </c>
      <c r="P18" s="2" t="e">
        <f>('LPD''d'!P18-Baseline!P18)*(-1)/Baseline!P18</f>
        <v>#DIV/0!</v>
      </c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6" t="str">
        <f>Baseline!A19</f>
        <v>PrimarySchool</v>
      </c>
      <c r="B19" s="26" t="str">
        <f>Baseline!B19</f>
        <v>Windsor</v>
      </c>
      <c r="C19" s="2">
        <f>('LPD''d'!C19-Baseline!C19)*(-1)/Baseline!C19</f>
        <v>2.9925795497421658E-2</v>
      </c>
      <c r="D19" s="2">
        <f>('LPD''d'!D19-Baseline!D19)*(-1)/Baseline!D19</f>
        <v>-3.9998682357591631E-2</v>
      </c>
      <c r="E19" s="2">
        <f>('LPD''d'!E19-Baseline!E19)*(-1)/Baseline!E19</f>
        <v>4.1589323057402643E-2</v>
      </c>
      <c r="F19" s="2">
        <f>('LPD''d'!F19-Baseline!F19)*(-1)/Baseline!F19</f>
        <v>0.18102321701654375</v>
      </c>
      <c r="G19" s="2" t="e">
        <f>('LPD''d'!G19-Baseline!G19)*(-1)/Baseline!G19</f>
        <v>#DIV/0!</v>
      </c>
      <c r="H19" s="2">
        <f>('LPD''d'!H19-Baseline!H19)*(-1)/Baseline!H19</f>
        <v>0</v>
      </c>
      <c r="I19" s="2" t="e">
        <f>('LPD''d'!I19-Baseline!I19)*(-1)/Baseline!I19</f>
        <v>#DIV/0!</v>
      </c>
      <c r="J19" s="2">
        <f>('LPD''d'!J19-Baseline!J19)*(-1)/Baseline!J19</f>
        <v>3.2765685617687057E-2</v>
      </c>
      <c r="K19" s="2">
        <f>('LPD''d'!K19-Baseline!K19)*(-1)/Baseline!K19</f>
        <v>-1.4136904761904857E-2</v>
      </c>
      <c r="L19" s="2" t="e">
        <f>('LPD''d'!L19-Baseline!L19)*(-1)/Baseline!L19</f>
        <v>#DIV/0!</v>
      </c>
      <c r="M19" s="2" t="e">
        <f>('LPD''d'!M19-Baseline!M19)*(-1)/Baseline!M19</f>
        <v>#DIV/0!</v>
      </c>
      <c r="N19" s="2">
        <f>('LPD''d'!N19-Baseline!N19)*(-1)/Baseline!N19</f>
        <v>-1.2712777418659846E-2</v>
      </c>
      <c r="O19" s="2">
        <f>('LPD''d'!O19-Baseline!O19)*(-1)/Baseline!O19</f>
        <v>-5.2158492272000288E-5</v>
      </c>
      <c r="P19" s="2" t="e">
        <f>('LPD''d'!P19-Baseline!P19)*(-1)/Baseline!P19</f>
        <v>#DIV/0!</v>
      </c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6" t="str">
        <f>Baseline!A20</f>
        <v>SmallOffice</v>
      </c>
      <c r="B20" s="26" t="str">
        <f>Baseline!B20</f>
        <v>Windsor</v>
      </c>
      <c r="C20" s="2">
        <f>('LPD''d'!C20-Baseline!C20)*(-1)/Baseline!C20</f>
        <v>4.4252369951406093E-2</v>
      </c>
      <c r="D20" s="2">
        <f>('LPD''d'!D20-Baseline!D20)*(-1)/Baseline!D20</f>
        <v>-0.11427409516063436</v>
      </c>
      <c r="E20" s="2">
        <f>('LPD''d'!E20-Baseline!E20)*(-1)/Baseline!E20</f>
        <v>5.0204918032786969E-2</v>
      </c>
      <c r="F20" s="2">
        <f>('LPD''d'!F20-Baseline!F20)*(-1)/Baseline!F20</f>
        <v>0.199882652063368</v>
      </c>
      <c r="G20" s="2" t="e">
        <f>('LPD''d'!G20-Baseline!G20)*(-1)/Baseline!G20</f>
        <v>#DIV/0!</v>
      </c>
      <c r="H20" s="2">
        <f>('LPD''d'!H20-Baseline!H20)*(-1)/Baseline!H20</f>
        <v>0</v>
      </c>
      <c r="I20" s="2" t="e">
        <f>('LPD''d'!I20-Baseline!I20)*(-1)/Baseline!I20</f>
        <v>#DIV/0!</v>
      </c>
      <c r="J20" s="2">
        <f>('LPD''d'!J20-Baseline!J20)*(-1)/Baseline!J20</f>
        <v>3.7456300982187447E-2</v>
      </c>
      <c r="K20" s="2">
        <f>('LPD''d'!K20-Baseline!K20)*(-1)/Baseline!K20</f>
        <v>-5.5555555555555393E-2</v>
      </c>
      <c r="L20" s="2" t="e">
        <f>('LPD''d'!L20-Baseline!L20)*(-1)/Baseline!L20</f>
        <v>#DIV/0!</v>
      </c>
      <c r="M20" s="2" t="e">
        <f>('LPD''d'!M20-Baseline!M20)*(-1)/Baseline!M20</f>
        <v>#DIV/0!</v>
      </c>
      <c r="N20" s="2">
        <f>('LPD''d'!N20-Baseline!N20)*(-1)/Baseline!N20</f>
        <v>0</v>
      </c>
      <c r="O20" s="2">
        <f>('LPD''d'!O20-Baseline!O20)*(-1)/Baseline!O20</f>
        <v>0</v>
      </c>
      <c r="P20" s="2" t="e">
        <f>('LPD''d'!P20-Baseline!P20)*(-1)/Baseline!P20</f>
        <v>#DIV/0!</v>
      </c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6" t="str">
        <f>Baseline!A21</f>
        <v>MediumOffice</v>
      </c>
      <c r="B21" s="26" t="str">
        <f>Baseline!B21</f>
        <v>Windsor</v>
      </c>
      <c r="C21" s="2">
        <f>('LPD''d'!C21-Baseline!C21)*(-1)/Baseline!C21</f>
        <v>4.7189097772388833E-2</v>
      </c>
      <c r="D21" s="2">
        <f>('LPD''d'!D21-Baseline!D21)*(-1)/Baseline!D21</f>
        <v>-1.255009491668437E-2</v>
      </c>
      <c r="E21" s="2">
        <f>('LPD''d'!E21-Baseline!E21)*(-1)/Baseline!E21</f>
        <v>4.3249817562636898E-2</v>
      </c>
      <c r="F21" s="2">
        <f>('LPD''d'!F21-Baseline!F21)*(-1)/Baseline!F21</f>
        <v>0.24137773930475201</v>
      </c>
      <c r="G21" s="2" t="e">
        <f>('LPD''d'!G21-Baseline!G21)*(-1)/Baseline!G21</f>
        <v>#DIV/0!</v>
      </c>
      <c r="H21" s="2">
        <f>('LPD''d'!H21-Baseline!H21)*(-1)/Baseline!H21</f>
        <v>0</v>
      </c>
      <c r="I21" s="2" t="e">
        <f>('LPD''d'!I21-Baseline!I21)*(-1)/Baseline!I21</f>
        <v>#DIV/0!</v>
      </c>
      <c r="J21" s="2">
        <f>('LPD''d'!J21-Baseline!J21)*(-1)/Baseline!J21</f>
        <v>4.4985526987910709E-2</v>
      </c>
      <c r="K21" s="2">
        <f>('LPD''d'!K21-Baseline!K21)*(-1)/Baseline!K21</f>
        <v>1.7205203524968384E-2</v>
      </c>
      <c r="L21" s="2">
        <f>('LPD''d'!L21-Baseline!L21)*(-1)/Baseline!L21</f>
        <v>3.8434661076170558E-2</v>
      </c>
      <c r="M21" s="2" t="e">
        <f>('LPD''d'!M21-Baseline!M21)*(-1)/Baseline!M21</f>
        <v>#DIV/0!</v>
      </c>
      <c r="N21" s="2">
        <f>('LPD''d'!N21-Baseline!N21)*(-1)/Baseline!N21</f>
        <v>2.1231422505307404E-3</v>
      </c>
      <c r="O21" s="2">
        <f>('LPD''d'!O21-Baseline!O21)*(-1)/Baseline!O21</f>
        <v>-2.2810218978103054E-4</v>
      </c>
      <c r="P21" s="2" t="e">
        <f>('LPD''d'!P21-Baseline!P21)*(-1)/Baseline!P21</f>
        <v>#DIV/0!</v>
      </c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6" t="str">
        <f>Baseline!A22</f>
        <v>LargeOffice</v>
      </c>
      <c r="B22" s="26" t="str">
        <f>Baseline!B22</f>
        <v>Windsor</v>
      </c>
      <c r="C22" s="2">
        <f>('LPD''d'!C22-Baseline!C22)*(-1)/Baseline!C22</f>
        <v>5.9587466042324941E-2</v>
      </c>
      <c r="D22" s="2">
        <f>('LPD''d'!D22-Baseline!D22)*(-1)/Baseline!D22</f>
        <v>-3.9578102266269469E-2</v>
      </c>
      <c r="E22" s="2">
        <f>('LPD''d'!E22-Baseline!E22)*(-1)/Baseline!E22</f>
        <v>5.121295687108926E-2</v>
      </c>
      <c r="F22" s="2">
        <f>('LPD''d'!F22-Baseline!F22)*(-1)/Baseline!F22</f>
        <v>0.23316320492709328</v>
      </c>
      <c r="G22" s="2" t="e">
        <f>('LPD''d'!G22-Baseline!G22)*(-1)/Baseline!G22</f>
        <v>#DIV/0!</v>
      </c>
      <c r="H22" s="2">
        <f>('LPD''d'!H22-Baseline!H22)*(-1)/Baseline!H22</f>
        <v>0</v>
      </c>
      <c r="I22" s="2" t="e">
        <f>('LPD''d'!I22-Baseline!I22)*(-1)/Baseline!I22</f>
        <v>#DIV/0!</v>
      </c>
      <c r="J22" s="2">
        <f>('LPD''d'!J22-Baseline!J22)*(-1)/Baseline!J22</f>
        <v>6.3407099419067775E-2</v>
      </c>
      <c r="K22" s="2">
        <f>('LPD''d'!K22-Baseline!K22)*(-1)/Baseline!K22</f>
        <v>1.5676321289937234E-2</v>
      </c>
      <c r="L22" s="2">
        <f>('LPD''d'!L22-Baseline!L22)*(-1)/Baseline!L22</f>
        <v>4.4090056285178252E-2</v>
      </c>
      <c r="M22" s="2" t="e">
        <f>('LPD''d'!M22-Baseline!M22)*(-1)/Baseline!M22</f>
        <v>#DIV/0!</v>
      </c>
      <c r="N22" s="2">
        <f>('LPD''d'!N22-Baseline!N22)*(-1)/Baseline!N22</f>
        <v>4.3288655165780246E-3</v>
      </c>
      <c r="O22" s="2">
        <f>('LPD''d'!O22-Baseline!O22)*(-1)/Baseline!O22</f>
        <v>-1.6534619359289348E-4</v>
      </c>
      <c r="P22" s="2" t="e">
        <f>('LPD''d'!P22-Baseline!P22)*(-1)/Baseline!P22</f>
        <v>#DIV/0!</v>
      </c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6" t="str">
        <f>Baseline!A23</f>
        <v>SmallHotel</v>
      </c>
      <c r="B23" s="26" t="str">
        <f>Baseline!B23</f>
        <v>Windsor</v>
      </c>
      <c r="C23" s="2">
        <f>('LPD''d'!C23-Baseline!C23)*(-1)/Baseline!C23</f>
        <v>4.3559201465090715E-2</v>
      </c>
      <c r="D23" s="2">
        <f>('LPD''d'!D23-Baseline!D23)*(-1)/Baseline!D23</f>
        <v>-6.6296585422268503E-2</v>
      </c>
      <c r="E23" s="2">
        <f>('LPD''d'!E23-Baseline!E23)*(-1)/Baseline!E23</f>
        <v>8.5317220543806679E-2</v>
      </c>
      <c r="F23" s="2">
        <f>('LPD''d'!F23-Baseline!F23)*(-1)/Baseline!F23</f>
        <v>0.41362389023405977</v>
      </c>
      <c r="G23" s="2" t="e">
        <f>('LPD''d'!G23-Baseline!G23)*(-1)/Baseline!G23</f>
        <v>#DIV/0!</v>
      </c>
      <c r="H23" s="2">
        <f>('LPD''d'!H23-Baseline!H23)*(-1)/Baseline!H23</f>
        <v>0</v>
      </c>
      <c r="I23" s="2" t="e">
        <f>('LPD''d'!I23-Baseline!I23)*(-1)/Baseline!I23</f>
        <v>#DIV/0!</v>
      </c>
      <c r="J23" s="2">
        <f>('LPD''d'!J23-Baseline!J23)*(-1)/Baseline!J23</f>
        <v>3.5933046273272991E-2</v>
      </c>
      <c r="K23" s="2">
        <f>('LPD''d'!K23-Baseline!K23)*(-1)/Baseline!K23</f>
        <v>-1.4628437682855471E-2</v>
      </c>
      <c r="L23" s="2">
        <f>('LPD''d'!L23-Baseline!L23)*(-1)/Baseline!L23</f>
        <v>1.4492753623188259E-2</v>
      </c>
      <c r="M23" s="2" t="e">
        <f>('LPD''d'!M23-Baseline!M23)*(-1)/Baseline!M23</f>
        <v>#DIV/0!</v>
      </c>
      <c r="N23" s="2">
        <f>('LPD''d'!N23-Baseline!N23)*(-1)/Baseline!N23</f>
        <v>2.1261516654853506E-3</v>
      </c>
      <c r="O23" s="2">
        <f>('LPD''d'!O23-Baseline!O23)*(-1)/Baseline!O23</f>
        <v>1.4790879716014593E-4</v>
      </c>
      <c r="P23" s="2" t="e">
        <f>('LPD''d'!P23-Baseline!P23)*(-1)/Baseline!P23</f>
        <v>#DIV/0!</v>
      </c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6" t="str">
        <f>Baseline!A24</f>
        <v>LargeHotel</v>
      </c>
      <c r="B24" s="26" t="str">
        <f>Baseline!B24</f>
        <v>Windsor</v>
      </c>
      <c r="C24" s="2">
        <f>('LPD''d'!C24-Baseline!C24)*(-1)/Baseline!C24</f>
        <v>7.1784652592991452E-2</v>
      </c>
      <c r="D24" s="2">
        <f>('LPD''d'!D24-Baseline!D24)*(-1)/Baseline!D24</f>
        <v>-3.8432312040277784E-2</v>
      </c>
      <c r="E24" s="2">
        <f>('LPD''d'!E24-Baseline!E24)*(-1)/Baseline!E24</f>
        <v>9.2663363315363623E-2</v>
      </c>
      <c r="F24" s="2">
        <f>('LPD''d'!F24-Baseline!F24)*(-1)/Baseline!F24</f>
        <v>0.43351508365383062</v>
      </c>
      <c r="G24" s="2" t="e">
        <f>('LPD''d'!G24-Baseline!G24)*(-1)/Baseline!G24</f>
        <v>#DIV/0!</v>
      </c>
      <c r="H24" s="2">
        <f>('LPD''d'!H24-Baseline!H24)*(-1)/Baseline!H24</f>
        <v>0</v>
      </c>
      <c r="I24" s="2" t="e">
        <f>('LPD''d'!I24-Baseline!I24)*(-1)/Baseline!I24</f>
        <v>#DIV/0!</v>
      </c>
      <c r="J24" s="2">
        <f>('LPD''d'!J24-Baseline!J24)*(-1)/Baseline!J24</f>
        <v>6.7235469072944531E-2</v>
      </c>
      <c r="K24" s="2">
        <f>('LPD''d'!K24-Baseline!K24)*(-1)/Baseline!K24</f>
        <v>1.7486222975837278E-2</v>
      </c>
      <c r="L24" s="2">
        <f>('LPD''d'!L24-Baseline!L24)*(-1)/Baseline!L24</f>
        <v>9.6989966555183951E-2</v>
      </c>
      <c r="M24" s="2" t="e">
        <f>('LPD''d'!M24-Baseline!M24)*(-1)/Baseline!M24</f>
        <v>#DIV/0!</v>
      </c>
      <c r="N24" s="2">
        <f>('LPD''d'!N24-Baseline!N24)*(-1)/Baseline!N24</f>
        <v>-5.7635404605686218E-2</v>
      </c>
      <c r="O24" s="2">
        <f>('LPD''d'!O24-Baseline!O24)*(-1)/Baseline!O24</f>
        <v>4.58482200267226E-4</v>
      </c>
      <c r="P24" s="2" t="e">
        <f>('LPD''d'!P24-Baseline!P24)*(-1)/Baseline!P24</f>
        <v>#DIV/0!</v>
      </c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6" t="str">
        <f>Baseline!A25</f>
        <v>Warehouse</v>
      </c>
      <c r="B25" s="26" t="str">
        <f>Baseline!B25</f>
        <v>Windsor</v>
      </c>
      <c r="C25" s="2">
        <f>('LPD''d'!C25-Baseline!C25)*(-1)/Baseline!C25</f>
        <v>5.5277306015597723E-3</v>
      </c>
      <c r="D25" s="2">
        <f>('LPD''d'!D25-Baseline!D25)*(-1)/Baseline!D25</f>
        <v>-4.8880633493010063E-3</v>
      </c>
      <c r="E25" s="2">
        <f>('LPD''d'!E25-Baseline!E25)*(-1)/Baseline!E25</f>
        <v>5.5255887383238653E-3</v>
      </c>
      <c r="F25" s="2">
        <f>('LPD''d'!F25-Baseline!F25)*(-1)/Baseline!F25</f>
        <v>4.405910274077484E-2</v>
      </c>
      <c r="G25" s="2" t="e">
        <f>('LPD''d'!G25-Baseline!G25)*(-1)/Baseline!G25</f>
        <v>#DIV/0!</v>
      </c>
      <c r="H25" s="2">
        <f>('LPD''d'!H25-Baseline!H25)*(-1)/Baseline!H25</f>
        <v>0</v>
      </c>
      <c r="I25" s="2" t="e">
        <f>('LPD''d'!I25-Baseline!I25)*(-1)/Baseline!I25</f>
        <v>#DIV/0!</v>
      </c>
      <c r="J25" s="2">
        <f>('LPD''d'!J25-Baseline!J25)*(-1)/Baseline!J25</f>
        <v>3.9586192336113161E-3</v>
      </c>
      <c r="K25" s="2">
        <f>('LPD''d'!K25-Baseline!K25)*(-1)/Baseline!K25</f>
        <v>-3.2284100080709559E-3</v>
      </c>
      <c r="L25" s="2" t="e">
        <f>('LPD''d'!L25-Baseline!L25)*(-1)/Baseline!L25</f>
        <v>#DIV/0!</v>
      </c>
      <c r="M25" s="2" t="e">
        <f>('LPD''d'!M25-Baseline!M25)*(-1)/Baseline!M25</f>
        <v>#DIV/0!</v>
      </c>
      <c r="N25" s="2">
        <f>('LPD''d'!N25-Baseline!N25)*(-1)/Baseline!N25</f>
        <v>-1.2804097311140429E-3</v>
      </c>
      <c r="O25" s="2">
        <f>('LPD''d'!O25-Baseline!O25)*(-1)/Baseline!O25</f>
        <v>-1.7494751574536593E-4</v>
      </c>
      <c r="P25" s="2" t="e">
        <f>('LPD''d'!P25-Baseline!P25)*(-1)/Baseline!P25</f>
        <v>#DIV/0!</v>
      </c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6" t="str">
        <f>Baseline!A26</f>
        <v>RetailStandalone</v>
      </c>
      <c r="B26" s="26" t="str">
        <f>Baseline!B26</f>
        <v>Windsor</v>
      </c>
      <c r="C26" s="2">
        <f>('LPD''d'!C26-Baseline!C26)*(-1)/Baseline!C26</f>
        <v>4.7545142516042402E-2</v>
      </c>
      <c r="D26" s="2">
        <f>('LPD''d'!D26-Baseline!D26)*(-1)/Baseline!D26</f>
        <v>-4.7883450992834704E-2</v>
      </c>
      <c r="E26" s="2">
        <f>('LPD''d'!E26-Baseline!E26)*(-1)/Baseline!E26</f>
        <v>4.0382629490733228E-2</v>
      </c>
      <c r="F26" s="2">
        <f>('LPD''d'!F26-Baseline!F26)*(-1)/Baseline!F26</f>
        <v>0.16682622058749424</v>
      </c>
      <c r="G26" s="2" t="e">
        <f>('LPD''d'!G26-Baseline!G26)*(-1)/Baseline!G26</f>
        <v>#DIV/0!</v>
      </c>
      <c r="H26" s="2">
        <f>('LPD''d'!H26-Baseline!H26)*(-1)/Baseline!H26</f>
        <v>0</v>
      </c>
      <c r="I26" s="2" t="e">
        <f>('LPD''d'!I26-Baseline!I26)*(-1)/Baseline!I26</f>
        <v>#DIV/0!</v>
      </c>
      <c r="J26" s="2">
        <f>('LPD''d'!J26-Baseline!J26)*(-1)/Baseline!J26</f>
        <v>3.4806152880238597E-2</v>
      </c>
      <c r="K26" s="2">
        <f>('LPD''d'!K26-Baseline!K26)*(-1)/Baseline!K26</f>
        <v>-1.612903225806453E-2</v>
      </c>
      <c r="L26" s="2" t="e">
        <f>('LPD''d'!L26-Baseline!L26)*(-1)/Baseline!L26</f>
        <v>#DIV/0!</v>
      </c>
      <c r="M26" s="2" t="e">
        <f>('LPD''d'!M26-Baseline!M26)*(-1)/Baseline!M26</f>
        <v>#DIV/0!</v>
      </c>
      <c r="N26" s="2">
        <f>('LPD''d'!N26-Baseline!N26)*(-1)/Baseline!N26</f>
        <v>-3.2614413466596388E-2</v>
      </c>
      <c r="O26" s="2">
        <f>('LPD''d'!O26-Baseline!O26)*(-1)/Baseline!O26</f>
        <v>0</v>
      </c>
      <c r="P26" s="2" t="e">
        <f>('LPD''d'!P26-Baseline!P26)*(-1)/Baseline!P26</f>
        <v>#DIV/0!</v>
      </c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6" t="str">
        <f>Baseline!A27</f>
        <v>RetailStripmall</v>
      </c>
      <c r="B27" s="26" t="str">
        <f>Baseline!B27</f>
        <v>Windsor</v>
      </c>
      <c r="C27" s="2">
        <f>('LPD''d'!C27-Baseline!C27)*(-1)/Baseline!C27</f>
        <v>3.5905076861576381E-2</v>
      </c>
      <c r="D27" s="2">
        <f>('LPD''d'!D27-Baseline!D27)*(-1)/Baseline!D27</f>
        <v>-4.7681219970754252E-2</v>
      </c>
      <c r="E27" s="2">
        <f>('LPD''d'!E27-Baseline!E27)*(-1)/Baseline!E27</f>
        <v>3.8941163133431454E-2</v>
      </c>
      <c r="F27" s="2">
        <f>('LPD''d'!F27-Baseline!F27)*(-1)/Baseline!F27</f>
        <v>0.13740939970199767</v>
      </c>
      <c r="G27" s="2" t="e">
        <f>('LPD''d'!G27-Baseline!G27)*(-1)/Baseline!G27</f>
        <v>#DIV/0!</v>
      </c>
      <c r="H27" s="2">
        <f>('LPD''d'!H27-Baseline!H27)*(-1)/Baseline!H27</f>
        <v>0</v>
      </c>
      <c r="I27" s="2" t="e">
        <f>('LPD''d'!I27-Baseline!I27)*(-1)/Baseline!I27</f>
        <v>#DIV/0!</v>
      </c>
      <c r="J27" s="2">
        <f>('LPD''d'!J27-Baseline!J27)*(-1)/Baseline!J27</f>
        <v>2.3524806036016845E-2</v>
      </c>
      <c r="K27" s="2">
        <f>('LPD''d'!K27-Baseline!K27)*(-1)/Baseline!K27</f>
        <v>-9.975062344139661E-3</v>
      </c>
      <c r="L27" s="2" t="e">
        <f>('LPD''d'!L27-Baseline!L27)*(-1)/Baseline!L27</f>
        <v>#DIV/0!</v>
      </c>
      <c r="M27" s="2" t="e">
        <f>('LPD''d'!M27-Baseline!M27)*(-1)/Baseline!M27</f>
        <v>#DIV/0!</v>
      </c>
      <c r="N27" s="2">
        <f>('LPD''d'!N27-Baseline!N27)*(-1)/Baseline!N27</f>
        <v>-6.5812261863525366E-3</v>
      </c>
      <c r="O27" s="2">
        <f>('LPD''d'!O27-Baseline!O27)*(-1)/Baseline!O27</f>
        <v>0</v>
      </c>
      <c r="P27" s="2" t="e">
        <f>('LPD''d'!P27-Baseline!P27)*(-1)/Baseline!P27</f>
        <v>#DIV/0!</v>
      </c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6" t="str">
        <f>Baseline!A28</f>
        <v>QuickServiceRestaurant</v>
      </c>
      <c r="B28" s="26" t="str">
        <f>Baseline!B28</f>
        <v>Windsor</v>
      </c>
      <c r="C28" s="2">
        <f>('LPD''d'!C28-Baseline!C28)*(-1)/Baseline!C28</f>
        <v>2.7962250961201781E-3</v>
      </c>
      <c r="D28" s="2">
        <f>('LPD''d'!D28-Baseline!D28)*(-1)/Baseline!D28</f>
        <v>-8.2770270270269408E-3</v>
      </c>
      <c r="E28" s="2">
        <f>('LPD''d'!E28-Baseline!E28)*(-1)/Baseline!E28</f>
        <v>5.393258426966337E-3</v>
      </c>
      <c r="F28" s="2">
        <f>('LPD''d'!F28-Baseline!F28)*(-1)/Baseline!F28</f>
        <v>1.8824989656599164E-2</v>
      </c>
      <c r="G28" s="2" t="e">
        <f>('LPD''d'!G28-Baseline!G28)*(-1)/Baseline!G28</f>
        <v>#DIV/0!</v>
      </c>
      <c r="H28" s="2">
        <f>('LPD''d'!H28-Baseline!H28)*(-1)/Baseline!H28</f>
        <v>0</v>
      </c>
      <c r="I28" s="2" t="e">
        <f>('LPD''d'!I28-Baseline!I28)*(-1)/Baseline!I28</f>
        <v>#DIV/0!</v>
      </c>
      <c r="J28" s="2">
        <f>('LPD''d'!J28-Baseline!J28)*(-1)/Baseline!J28</f>
        <v>2.9788501638368012E-3</v>
      </c>
      <c r="K28" s="2">
        <f>('LPD''d'!K28-Baseline!K28)*(-1)/Baseline!K28</f>
        <v>0</v>
      </c>
      <c r="L28" s="2" t="e">
        <f>('LPD''d'!L28-Baseline!L28)*(-1)/Baseline!L28</f>
        <v>#DIV/0!</v>
      </c>
      <c r="M28" s="2" t="e">
        <f>('LPD''d'!M28-Baseline!M28)*(-1)/Baseline!M28</f>
        <v>#DIV/0!</v>
      </c>
      <c r="N28" s="2">
        <f>('LPD''d'!N28-Baseline!N28)*(-1)/Baseline!N28</f>
        <v>0</v>
      </c>
      <c r="O28" s="2">
        <f>('LPD''d'!O28-Baseline!O28)*(-1)/Baseline!O28</f>
        <v>0</v>
      </c>
      <c r="P28" s="2" t="e">
        <f>('LPD''d'!P28-Baseline!P28)*(-1)/Baseline!P28</f>
        <v>#DIV/0!</v>
      </c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6" t="str">
        <f>Baseline!A29</f>
        <v>FullServiceRestaurant</v>
      </c>
      <c r="B29" s="26" t="str">
        <f>Baseline!B29</f>
        <v>Windsor</v>
      </c>
      <c r="C29" s="2">
        <f>('LPD''d'!C29-Baseline!C29)*(-1)/Baseline!C29</f>
        <v>7.8501170960188372E-3</v>
      </c>
      <c r="D29" s="2">
        <f>('LPD''d'!D29-Baseline!D29)*(-1)/Baseline!D29</f>
        <v>-1.9388709845098339E-2</v>
      </c>
      <c r="E29" s="2">
        <f>('LPD''d'!E29-Baseline!E29)*(-1)/Baseline!E29</f>
        <v>2.0337301587301595E-2</v>
      </c>
      <c r="F29" s="2">
        <f>('LPD''d'!F29-Baseline!F29)*(-1)/Baseline!F29</f>
        <v>8.3187696609577075E-2</v>
      </c>
      <c r="G29" s="2" t="e">
        <f>('LPD''d'!G29-Baseline!G29)*(-1)/Baseline!G29</f>
        <v>#DIV/0!</v>
      </c>
      <c r="H29" s="2">
        <f>('LPD''d'!H29-Baseline!H29)*(-1)/Baseline!H29</f>
        <v>0</v>
      </c>
      <c r="I29" s="2" t="e">
        <f>('LPD''d'!I29-Baseline!I29)*(-1)/Baseline!I29</f>
        <v>#DIV/0!</v>
      </c>
      <c r="J29" s="2">
        <f>('LPD''d'!J29-Baseline!J29)*(-1)/Baseline!J29</f>
        <v>-4.7468354430370302E-4</v>
      </c>
      <c r="K29" s="2">
        <f>('LPD''d'!K29-Baseline!K29)*(-1)/Baseline!K29</f>
        <v>-5.8823529411764594E-2</v>
      </c>
      <c r="L29" s="2" t="e">
        <f>('LPD''d'!L29-Baseline!L29)*(-1)/Baseline!L29</f>
        <v>#DIV/0!</v>
      </c>
      <c r="M29" s="2" t="e">
        <f>('LPD''d'!M29-Baseline!M29)*(-1)/Baseline!M29</f>
        <v>#DIV/0!</v>
      </c>
      <c r="N29" s="2">
        <f>('LPD''d'!N29-Baseline!N29)*(-1)/Baseline!N29</f>
        <v>0</v>
      </c>
      <c r="O29" s="2">
        <f>('LPD''d'!O29-Baseline!O29)*(-1)/Baseline!O29</f>
        <v>-1.0612331529227321E-4</v>
      </c>
      <c r="P29" s="2" t="e">
        <f>('LPD''d'!P29-Baseline!P29)*(-1)/Baseline!P29</f>
        <v>#DIV/0!</v>
      </c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6" t="str">
        <f>Baseline!A30</f>
        <v>MidriseApartment</v>
      </c>
      <c r="B30" s="26" t="str">
        <f>Baseline!B30</f>
        <v>Windsor</v>
      </c>
      <c r="C30" s="2">
        <f>('LPD''d'!C30-Baseline!C30)*(-1)/Baseline!C30</f>
        <v>3.2035826653235024E-3</v>
      </c>
      <c r="D30" s="2">
        <f>('LPD''d'!D30-Baseline!D30)*(-1)/Baseline!D30</f>
        <v>-3.6087186642929318E-3</v>
      </c>
      <c r="E30" s="2">
        <f>('LPD''d'!E30-Baseline!E30)*(-1)/Baseline!E30</f>
        <v>4.7025539073253485E-3</v>
      </c>
      <c r="F30" s="2">
        <f>('LPD''d'!F30-Baseline!F30)*(-1)/Baseline!F30</f>
        <v>5.6331542594013947E-2</v>
      </c>
      <c r="G30" s="2" t="e">
        <f>('LPD''d'!G30-Baseline!G30)*(-1)/Baseline!G30</f>
        <v>#DIV/0!</v>
      </c>
      <c r="H30" s="2">
        <f>('LPD''d'!H30-Baseline!H30)*(-1)/Baseline!H30</f>
        <v>0</v>
      </c>
      <c r="I30" s="2" t="e">
        <f>('LPD''d'!I30-Baseline!I30)*(-1)/Baseline!I30</f>
        <v>#DIV/0!</v>
      </c>
      <c r="J30" s="2">
        <f>('LPD''d'!J30-Baseline!J30)*(-1)/Baseline!J30</f>
        <v>2.7810885975368552E-3</v>
      </c>
      <c r="K30" s="2">
        <f>('LPD''d'!K30-Baseline!K30)*(-1)/Baseline!K30</f>
        <v>-2.2502250225022824E-3</v>
      </c>
      <c r="L30" s="2" t="e">
        <f>('LPD''d'!L30-Baseline!L30)*(-1)/Baseline!L30</f>
        <v>#DIV/0!</v>
      </c>
      <c r="M30" s="2" t="e">
        <f>('LPD''d'!M30-Baseline!M30)*(-1)/Baseline!M30</f>
        <v>#DIV/0!</v>
      </c>
      <c r="N30" s="2">
        <f>('LPD''d'!N30-Baseline!N30)*(-1)/Baseline!N30</f>
        <v>1.4164305949008198E-3</v>
      </c>
      <c r="O30" s="2">
        <f>('LPD''d'!O30-Baseline!O30)*(-1)/Baseline!O30</f>
        <v>2.8288143024825406E-5</v>
      </c>
      <c r="P30" s="2" t="e">
        <f>('LPD''d'!P30-Baseline!P30)*(-1)/Baseline!P30</f>
        <v>#DIV/0!</v>
      </c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6" t="str">
        <f>Baseline!A31</f>
        <v>HighriseApartment</v>
      </c>
      <c r="B31" s="26" t="str">
        <f>Baseline!B31</f>
        <v>Windsor</v>
      </c>
      <c r="C31" s="2">
        <f>('LPD''d'!C31-Baseline!C31)*(-1)/Baseline!C31</f>
        <v>3.7961487032658896E-3</v>
      </c>
      <c r="D31" s="2">
        <f>('LPD''d'!D31-Baseline!D31)*(-1)/Baseline!D31</f>
        <v>-1.3413012334264462E-3</v>
      </c>
      <c r="E31" s="2">
        <f>('LPD''d'!E31-Baseline!E31)*(-1)/Baseline!E31</f>
        <v>5.6189840225411578E-3</v>
      </c>
      <c r="F31" s="2">
        <f>('LPD''d'!F31-Baseline!F31)*(-1)/Baseline!F31</f>
        <v>5.623999215711898E-2</v>
      </c>
      <c r="G31" s="2" t="e">
        <f>('LPD''d'!G31-Baseline!G31)*(-1)/Baseline!G31</f>
        <v>#DIV/0!</v>
      </c>
      <c r="H31" s="2">
        <f>('LPD''d'!H31-Baseline!H31)*(-1)/Baseline!H31</f>
        <v>0</v>
      </c>
      <c r="I31" s="2" t="e">
        <f>('LPD''d'!I31-Baseline!I31)*(-1)/Baseline!I31</f>
        <v>#DIV/0!</v>
      </c>
      <c r="J31" s="2">
        <f>('LPD''d'!J31-Baseline!J31)*(-1)/Baseline!J31</f>
        <v>5.4546002471144934E-3</v>
      </c>
      <c r="K31" s="2">
        <f>('LPD''d'!K31-Baseline!K31)*(-1)/Baseline!K31</f>
        <v>7.7821011673150098E-4</v>
      </c>
      <c r="L31" s="2">
        <f>('LPD''d'!L31-Baseline!L31)*(-1)/Baseline!L31</f>
        <v>5.4054054054054106E-2</v>
      </c>
      <c r="M31" s="2" t="e">
        <f>('LPD''d'!M31-Baseline!M31)*(-1)/Baseline!M31</f>
        <v>#DIV/0!</v>
      </c>
      <c r="N31" s="2">
        <f>('LPD''d'!N31-Baseline!N31)*(-1)/Baseline!N31</f>
        <v>1.5290519877675516E-3</v>
      </c>
      <c r="O31" s="2">
        <f>('LPD''d'!O31-Baseline!O31)*(-1)/Baseline!O31</f>
        <v>-3.9833382650947871E-5</v>
      </c>
      <c r="P31" s="2" t="e">
        <f>('LPD''d'!P31-Baseline!P31)*(-1)/Baseline!P31</f>
        <v>#DIV/0!</v>
      </c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6" t="str">
        <f>Baseline!A32</f>
        <v>Hospital</v>
      </c>
      <c r="B32" s="26" t="str">
        <f>Baseline!B32</f>
        <v>Windsor</v>
      </c>
      <c r="C32" s="2">
        <f>('LPD''d'!C32-Baseline!C32)*(-1)/Baseline!C32</f>
        <v>-2.8495619599779264E-2</v>
      </c>
      <c r="D32" s="2">
        <f>('LPD''d'!D32-Baseline!D32)*(-1)/Baseline!D32</f>
        <v>7.3434480168386718E-3</v>
      </c>
      <c r="E32" s="2">
        <f>('LPD''d'!E32-Baseline!E32)*(-1)/Baseline!E32</f>
        <v>-3.7147153696922404E-2</v>
      </c>
      <c r="F32" s="2">
        <f>('LPD''d'!F32-Baseline!F32)*(-1)/Baseline!F32</f>
        <v>-9.0717273002116322E-2</v>
      </c>
      <c r="G32" s="2" t="e">
        <f>('LPD''d'!G32-Baseline!G32)*(-1)/Baseline!G32</f>
        <v>#DIV/0!</v>
      </c>
      <c r="H32" s="2">
        <f>('LPD''d'!H32-Baseline!H32)*(-1)/Baseline!H32</f>
        <v>0</v>
      </c>
      <c r="I32" s="2" t="e">
        <f>('LPD''d'!I32-Baseline!I32)*(-1)/Baseline!I32</f>
        <v>#DIV/0!</v>
      </c>
      <c r="J32" s="2">
        <f>('LPD''d'!J32-Baseline!J32)*(-1)/Baseline!J32</f>
        <v>-1.7061087535774126E-2</v>
      </c>
      <c r="K32" s="2">
        <f>('LPD''d'!K32-Baseline!K32)*(-1)/Baseline!K32</f>
        <v>-2.7432861680623407E-3</v>
      </c>
      <c r="L32" s="2">
        <f>('LPD''d'!L32-Baseline!L32)*(-1)/Baseline!L32</f>
        <v>2.5110782865583447E-2</v>
      </c>
      <c r="M32" s="2" t="e">
        <f>('LPD''d'!M32-Baseline!M32)*(-1)/Baseline!M32</f>
        <v>#DIV/0!</v>
      </c>
      <c r="N32" s="2">
        <f>('LPD''d'!N32-Baseline!N32)*(-1)/Baseline!N32</f>
        <v>3.8613913686545889E-2</v>
      </c>
      <c r="O32" s="2">
        <f>('LPD''d'!O32-Baseline!O32)*(-1)/Baseline!O32</f>
        <v>-2.6901727987636606E-5</v>
      </c>
      <c r="P32" s="2" t="e">
        <f>('LPD''d'!P32-Baseline!P32)*(-1)/Baseline!P32</f>
        <v>#DIV/0!</v>
      </c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6" t="str">
        <f>Baseline!A33</f>
        <v>Outpatient</v>
      </c>
      <c r="B33" s="26" t="str">
        <f>Baseline!B33</f>
        <v>Windsor</v>
      </c>
      <c r="C33" s="2">
        <f>('LPD''d'!C33-Baseline!C33)*(-1)/Baseline!C33</f>
        <v>3.3018416843910277E-2</v>
      </c>
      <c r="D33" s="2">
        <f>('LPD''d'!D33-Baseline!D33)*(-1)/Baseline!D33</f>
        <v>-4.9755730928222289E-2</v>
      </c>
      <c r="E33" s="2">
        <f>('LPD''d'!E33-Baseline!E33)*(-1)/Baseline!E33</f>
        <v>4.9308478653036655E-2</v>
      </c>
      <c r="F33" s="2">
        <f>('LPD''d'!F33-Baseline!F33)*(-1)/Baseline!F33</f>
        <v>0.1226135140103469</v>
      </c>
      <c r="G33" s="2" t="e">
        <f>('LPD''d'!G33-Baseline!G33)*(-1)/Baseline!G33</f>
        <v>#DIV/0!</v>
      </c>
      <c r="H33" s="2">
        <f>('LPD''d'!H33-Baseline!H33)*(-1)/Baseline!H33</f>
        <v>0</v>
      </c>
      <c r="I33" s="2" t="e">
        <f>('LPD''d'!I33-Baseline!I33)*(-1)/Baseline!I33</f>
        <v>#DIV/0!</v>
      </c>
      <c r="J33" s="2">
        <f>('LPD''d'!J33-Baseline!J33)*(-1)/Baseline!J33</f>
        <v>2.943231441048039E-2</v>
      </c>
      <c r="K33" s="2">
        <f>('LPD''d'!K33-Baseline!K33)*(-1)/Baseline!K33</f>
        <v>1.9043814089759047E-2</v>
      </c>
      <c r="L33" s="2">
        <f>('LPD''d'!L33-Baseline!L33)*(-1)/Baseline!L33</f>
        <v>4.8832271762207967E-2</v>
      </c>
      <c r="M33" s="2" t="e">
        <f>('LPD''d'!M33-Baseline!M33)*(-1)/Baseline!M33</f>
        <v>#DIV/0!</v>
      </c>
      <c r="N33" s="2">
        <f>('LPD''d'!N33-Baseline!N33)*(-1)/Baseline!N33</f>
        <v>0</v>
      </c>
      <c r="O33" s="2">
        <f>('LPD''d'!O33-Baseline!O33)*(-1)/Baseline!O33</f>
        <v>-1.2053517618225376E-4</v>
      </c>
      <c r="P33" s="2" t="e">
        <f>('LPD''d'!P33-Baseline!P33)*(-1)/Baseline!P33</f>
        <v>#DIV/0!</v>
      </c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6" t="str">
        <f>Baseline!A34</f>
        <v>SecondarySchool</v>
      </c>
      <c r="B34" s="26" t="str">
        <f>Baseline!B34</f>
        <v>Montreal</v>
      </c>
      <c r="C34" s="2">
        <f>('LPD''d'!C34-Baseline!C34)*(-1)/Baseline!C34</f>
        <v>2.6084759106862049E-2</v>
      </c>
      <c r="D34" s="2">
        <f>('LPD''d'!D34-Baseline!D34)*(-1)/Baseline!D34</f>
        <v>-4.0865324585906269E-2</v>
      </c>
      <c r="E34" s="2">
        <f>('LPD''d'!E34-Baseline!E34)*(-1)/Baseline!E34</f>
        <v>4.1055016996097066E-2</v>
      </c>
      <c r="F34" s="2">
        <f>('LPD''d'!F34-Baseline!F34)*(-1)/Baseline!F34</f>
        <v>0.14459505617136359</v>
      </c>
      <c r="G34" s="2" t="e">
        <f>('LPD''d'!G34-Baseline!G34)*(-1)/Baseline!G34</f>
        <v>#DIV/0!</v>
      </c>
      <c r="H34" s="2">
        <f>('LPD''d'!H34-Baseline!H34)*(-1)/Baseline!H34</f>
        <v>0</v>
      </c>
      <c r="I34" s="2" t="e">
        <f>('LPD''d'!I34-Baseline!I34)*(-1)/Baseline!I34</f>
        <v>#DIV/0!</v>
      </c>
      <c r="J34" s="2">
        <f>('LPD''d'!J34-Baseline!J34)*(-1)/Baseline!J34</f>
        <v>2.3726903722294034E-2</v>
      </c>
      <c r="K34" s="2">
        <f>('LPD''d'!K34-Baseline!K34)*(-1)/Baseline!K34</f>
        <v>0</v>
      </c>
      <c r="L34" s="2" t="e">
        <f>('LPD''d'!L34-Baseline!L34)*(-1)/Baseline!L34</f>
        <v>#DIV/0!</v>
      </c>
      <c r="M34" s="2" t="e">
        <f>('LPD''d'!M34-Baseline!M34)*(-1)/Baseline!M34</f>
        <v>#DIV/0!</v>
      </c>
      <c r="N34" s="2">
        <f>('LPD''d'!N34-Baseline!N34)*(-1)/Baseline!N34</f>
        <v>-1.793959045571485E-2</v>
      </c>
      <c r="O34" s="2">
        <f>('LPD''d'!O34-Baseline!O34)*(-1)/Baseline!O34</f>
        <v>0</v>
      </c>
      <c r="P34" s="2" t="e">
        <f>('LPD''d'!P34-Baseline!P34)*(-1)/Baseline!P34</f>
        <v>#DIV/0!</v>
      </c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6" t="str">
        <f>Baseline!A35</f>
        <v>PrimarySchool</v>
      </c>
      <c r="B35" s="26" t="str">
        <f>Baseline!B35</f>
        <v>Montreal</v>
      </c>
      <c r="C35" s="2">
        <f>('LPD''d'!C35-Baseline!C35)*(-1)/Baseline!C35</f>
        <v>3.1958265982461757E-2</v>
      </c>
      <c r="D35" s="2">
        <f>('LPD''d'!D35-Baseline!D35)*(-1)/Baseline!D35</f>
        <v>-3.521583511494393E-2</v>
      </c>
      <c r="E35" s="2">
        <f>('LPD''d'!E35-Baseline!E35)*(-1)/Baseline!E35</f>
        <v>4.6589288030086905E-2</v>
      </c>
      <c r="F35" s="2">
        <f>('LPD''d'!F35-Baseline!F35)*(-1)/Baseline!F35</f>
        <v>0.18102321701654375</v>
      </c>
      <c r="G35" s="2" t="e">
        <f>('LPD''d'!G35-Baseline!G35)*(-1)/Baseline!G35</f>
        <v>#DIV/0!</v>
      </c>
      <c r="H35" s="2">
        <f>('LPD''d'!H35-Baseline!H35)*(-1)/Baseline!H35</f>
        <v>0</v>
      </c>
      <c r="I35" s="2" t="e">
        <f>('LPD''d'!I35-Baseline!I35)*(-1)/Baseline!I35</f>
        <v>#DIV/0!</v>
      </c>
      <c r="J35" s="2">
        <f>('LPD''d'!J35-Baseline!J35)*(-1)/Baseline!J35</f>
        <v>3.3597257366745459E-2</v>
      </c>
      <c r="K35" s="2">
        <f>('LPD''d'!K35-Baseline!K35)*(-1)/Baseline!K35</f>
        <v>0</v>
      </c>
      <c r="L35" s="2" t="e">
        <f>('LPD''d'!L35-Baseline!L35)*(-1)/Baseline!L35</f>
        <v>#DIV/0!</v>
      </c>
      <c r="M35" s="2" t="e">
        <f>('LPD''d'!M35-Baseline!M35)*(-1)/Baseline!M35</f>
        <v>#DIV/0!</v>
      </c>
      <c r="N35" s="2">
        <f>('LPD''d'!N35-Baseline!N35)*(-1)/Baseline!N35</f>
        <v>-1.2584704743465652E-2</v>
      </c>
      <c r="O35" s="2">
        <f>('LPD''d'!O35-Baseline!O35)*(-1)/Baseline!O35</f>
        <v>0</v>
      </c>
      <c r="P35" s="2" t="e">
        <f>('LPD''d'!P35-Baseline!P35)*(-1)/Baseline!P35</f>
        <v>#DIV/0!</v>
      </c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6" t="str">
        <f>Baseline!A36</f>
        <v>SmallOffice</v>
      </c>
      <c r="B36" s="26" t="str">
        <f>Baseline!B36</f>
        <v>Montreal</v>
      </c>
      <c r="C36" s="2">
        <f>('LPD''d'!C36-Baseline!C36)*(-1)/Baseline!C36</f>
        <v>4.2779682640937684E-2</v>
      </c>
      <c r="D36" s="2">
        <f>('LPD''d'!D36-Baseline!D36)*(-1)/Baseline!D36</f>
        <v>-8.3333333333333509E-2</v>
      </c>
      <c r="E36" s="2">
        <f>('LPD''d'!E36-Baseline!E36)*(-1)/Baseline!E36</f>
        <v>5.5395978662289756E-2</v>
      </c>
      <c r="F36" s="2">
        <f>('LPD''d'!F36-Baseline!F36)*(-1)/Baseline!F36</f>
        <v>0.199882652063368</v>
      </c>
      <c r="G36" s="2" t="e">
        <f>('LPD''d'!G36-Baseline!G36)*(-1)/Baseline!G36</f>
        <v>#DIV/0!</v>
      </c>
      <c r="H36" s="2">
        <f>('LPD''d'!H36-Baseline!H36)*(-1)/Baseline!H36</f>
        <v>0</v>
      </c>
      <c r="I36" s="2" t="e">
        <f>('LPD''d'!I36-Baseline!I36)*(-1)/Baseline!I36</f>
        <v>#DIV/0!</v>
      </c>
      <c r="J36" s="2">
        <f>('LPD''d'!J36-Baseline!J36)*(-1)/Baseline!J36</f>
        <v>3.9201710620099715E-2</v>
      </c>
      <c r="K36" s="2" t="e">
        <f>('LPD''d'!K36-Baseline!K36)*(-1)/Baseline!K36</f>
        <v>#DIV/0!</v>
      </c>
      <c r="L36" s="2" t="e">
        <f>('LPD''d'!L36-Baseline!L36)*(-1)/Baseline!L36</f>
        <v>#DIV/0!</v>
      </c>
      <c r="M36" s="2" t="e">
        <f>('LPD''d'!M36-Baseline!M36)*(-1)/Baseline!M36</f>
        <v>#DIV/0!</v>
      </c>
      <c r="N36" s="2">
        <f>('LPD''d'!N36-Baseline!N36)*(-1)/Baseline!N36</f>
        <v>0</v>
      </c>
      <c r="O36" s="2">
        <f>('LPD''d'!O36-Baseline!O36)*(-1)/Baseline!O36</f>
        <v>0</v>
      </c>
      <c r="P36" s="2" t="e">
        <f>('LPD''d'!P36-Baseline!P36)*(-1)/Baseline!P36</f>
        <v>#DIV/0!</v>
      </c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6" t="str">
        <f>Baseline!A37</f>
        <v>MediumOffice</v>
      </c>
      <c r="B37" s="26" t="str">
        <f>Baseline!B37</f>
        <v>Montreal</v>
      </c>
      <c r="C37" s="2">
        <f>('LPD''d'!C37-Baseline!C37)*(-1)/Baseline!C37</f>
        <v>4.9377328131543462E-2</v>
      </c>
      <c r="D37" s="2">
        <f>('LPD''d'!D37-Baseline!D37)*(-1)/Baseline!D37</f>
        <v>-2.2348988044072756E-2</v>
      </c>
      <c r="E37" s="2">
        <f>('LPD''d'!E37-Baseline!E37)*(-1)/Baseline!E37</f>
        <v>4.5917422699500075E-2</v>
      </c>
      <c r="F37" s="2">
        <f>('LPD''d'!F37-Baseline!F37)*(-1)/Baseline!F37</f>
        <v>0.24137773930475201</v>
      </c>
      <c r="G37" s="2" t="e">
        <f>('LPD''d'!G37-Baseline!G37)*(-1)/Baseline!G37</f>
        <v>#DIV/0!</v>
      </c>
      <c r="H37" s="2">
        <f>('LPD''d'!H37-Baseline!H37)*(-1)/Baseline!H37</f>
        <v>0</v>
      </c>
      <c r="I37" s="2" t="e">
        <f>('LPD''d'!I37-Baseline!I37)*(-1)/Baseline!I37</f>
        <v>#DIV/0!</v>
      </c>
      <c r="J37" s="2">
        <f>('LPD''d'!J37-Baseline!J37)*(-1)/Baseline!J37</f>
        <v>4.7431327322289801E-2</v>
      </c>
      <c r="K37" s="2">
        <f>('LPD''d'!K37-Baseline!K37)*(-1)/Baseline!K37</f>
        <v>1.9385829473323086E-2</v>
      </c>
      <c r="L37" s="2">
        <f>('LPD''d'!L37-Baseline!L37)*(-1)/Baseline!L37</f>
        <v>4.0834845735027159E-2</v>
      </c>
      <c r="M37" s="2" t="e">
        <f>('LPD''d'!M37-Baseline!M37)*(-1)/Baseline!M37</f>
        <v>#DIV/0!</v>
      </c>
      <c r="N37" s="2">
        <f>('LPD''d'!N37-Baseline!N37)*(-1)/Baseline!N37</f>
        <v>5.5096418732782423E-3</v>
      </c>
      <c r="O37" s="2">
        <f>('LPD''d'!O37-Baseline!O37)*(-1)/Baseline!O37</f>
        <v>0</v>
      </c>
      <c r="P37" s="2" t="e">
        <f>('LPD''d'!P37-Baseline!P37)*(-1)/Baseline!P37</f>
        <v>#DIV/0!</v>
      </c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6" t="str">
        <f>Baseline!A38</f>
        <v>LargeOffice</v>
      </c>
      <c r="B38" s="26" t="str">
        <f>Baseline!B38</f>
        <v>Montreal</v>
      </c>
      <c r="C38" s="2">
        <f>('LPD''d'!C38-Baseline!C38)*(-1)/Baseline!C38</f>
        <v>6.1368634334316205E-2</v>
      </c>
      <c r="D38" s="2">
        <f>('LPD''d'!D38-Baseline!D38)*(-1)/Baseline!D38</f>
        <v>-6.3953938587820558E-2</v>
      </c>
      <c r="E38" s="2">
        <f>('LPD''d'!E38-Baseline!E38)*(-1)/Baseline!E38</f>
        <v>5.4197533006020038E-2</v>
      </c>
      <c r="F38" s="2">
        <f>('LPD''d'!F38-Baseline!F38)*(-1)/Baseline!F38</f>
        <v>0.23316320492709328</v>
      </c>
      <c r="G38" s="2" t="e">
        <f>('LPD''d'!G38-Baseline!G38)*(-1)/Baseline!G38</f>
        <v>#DIV/0!</v>
      </c>
      <c r="H38" s="2">
        <f>('LPD''d'!H38-Baseline!H38)*(-1)/Baseline!H38</f>
        <v>0</v>
      </c>
      <c r="I38" s="2" t="e">
        <f>('LPD''d'!I38-Baseline!I38)*(-1)/Baseline!I38</f>
        <v>#DIV/0!</v>
      </c>
      <c r="J38" s="2">
        <f>('LPD''d'!J38-Baseline!J38)*(-1)/Baseline!J38</f>
        <v>6.7446410076684171E-2</v>
      </c>
      <c r="K38" s="2">
        <f>('LPD''d'!K38-Baseline!K38)*(-1)/Baseline!K38</f>
        <v>2.9366356797950261E-2</v>
      </c>
      <c r="L38" s="2">
        <f>('LPD''d'!L38-Baseline!L38)*(-1)/Baseline!L38</f>
        <v>4.5687446626814697E-2</v>
      </c>
      <c r="M38" s="2" t="e">
        <f>('LPD''d'!M38-Baseline!M38)*(-1)/Baseline!M38</f>
        <v>#DIV/0!</v>
      </c>
      <c r="N38" s="2">
        <f>('LPD''d'!N38-Baseline!N38)*(-1)/Baseline!N38</f>
        <v>3.8339179378415766E-3</v>
      </c>
      <c r="O38" s="2">
        <f>('LPD''d'!O38-Baseline!O38)*(-1)/Baseline!O38</f>
        <v>5.4878115704969242E-6</v>
      </c>
      <c r="P38" s="2" t="e">
        <f>('LPD''d'!P38-Baseline!P38)*(-1)/Baseline!P38</f>
        <v>#DIV/0!</v>
      </c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6" t="str">
        <f>Baseline!A39</f>
        <v>SmallHotel</v>
      </c>
      <c r="B39" s="26" t="str">
        <f>Baseline!B39</f>
        <v>Montreal</v>
      </c>
      <c r="C39" s="2">
        <f>('LPD''d'!C39-Baseline!C39)*(-1)/Baseline!C39</f>
        <v>4.5989269851387737E-2</v>
      </c>
      <c r="D39" s="2">
        <f>('LPD''d'!D39-Baseline!D39)*(-1)/Baseline!D39</f>
        <v>-5.6771141336487294E-2</v>
      </c>
      <c r="E39" s="2">
        <f>('LPD''d'!E39-Baseline!E39)*(-1)/Baseline!E39</f>
        <v>9.5011503869483455E-2</v>
      </c>
      <c r="F39" s="2">
        <f>('LPD''d'!F39-Baseline!F39)*(-1)/Baseline!F39</f>
        <v>0.41362389023405977</v>
      </c>
      <c r="G39" s="2" t="e">
        <f>('LPD''d'!G39-Baseline!G39)*(-1)/Baseline!G39</f>
        <v>#DIV/0!</v>
      </c>
      <c r="H39" s="2">
        <f>('LPD''d'!H39-Baseline!H39)*(-1)/Baseline!H39</f>
        <v>0</v>
      </c>
      <c r="I39" s="2" t="e">
        <f>('LPD''d'!I39-Baseline!I39)*(-1)/Baseline!I39</f>
        <v>#DIV/0!</v>
      </c>
      <c r="J39" s="2">
        <f>('LPD''d'!J39-Baseline!J39)*(-1)/Baseline!J39</f>
        <v>3.6370734246397106E-2</v>
      </c>
      <c r="K39" s="2">
        <f>('LPD''d'!K39-Baseline!K39)*(-1)/Baseline!K39</f>
        <v>1.1750881316098666E-2</v>
      </c>
      <c r="L39" s="2">
        <f>('LPD''d'!L39-Baseline!L39)*(-1)/Baseline!L39</f>
        <v>3.4482758620689495E-2</v>
      </c>
      <c r="M39" s="2" t="e">
        <f>('LPD''d'!M39-Baseline!M39)*(-1)/Baseline!M39</f>
        <v>#DIV/0!</v>
      </c>
      <c r="N39" s="2">
        <f>('LPD''d'!N39-Baseline!N39)*(-1)/Baseline!N39</f>
        <v>1.2968299711816052E-3</v>
      </c>
      <c r="O39" s="2">
        <f>('LPD''d'!O39-Baseline!O39)*(-1)/Baseline!O39</f>
        <v>0</v>
      </c>
      <c r="P39" s="2" t="e">
        <f>('LPD''d'!P39-Baseline!P39)*(-1)/Baseline!P39</f>
        <v>#DIV/0!</v>
      </c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6" t="str">
        <f>Baseline!A40</f>
        <v>LargeHotel</v>
      </c>
      <c r="B40" s="26" t="str">
        <f>Baseline!B40</f>
        <v>Montreal</v>
      </c>
      <c r="C40" s="2">
        <f>('LPD''d'!C40-Baseline!C40)*(-1)/Baseline!C40</f>
        <v>7.1007433269512352E-2</v>
      </c>
      <c r="D40" s="2">
        <f>('LPD''d'!D40-Baseline!D40)*(-1)/Baseline!D40</f>
        <v>-5.1493808845345997E-2</v>
      </c>
      <c r="E40" s="2">
        <f>('LPD''d'!E40-Baseline!E40)*(-1)/Baseline!E40</f>
        <v>0.10148646419472498</v>
      </c>
      <c r="F40" s="2">
        <f>('LPD''d'!F40-Baseline!F40)*(-1)/Baseline!F40</f>
        <v>0.43351508365383062</v>
      </c>
      <c r="G40" s="2" t="e">
        <f>('LPD''d'!G40-Baseline!G40)*(-1)/Baseline!G40</f>
        <v>#DIV/0!</v>
      </c>
      <c r="H40" s="2">
        <f>('LPD''d'!H40-Baseline!H40)*(-1)/Baseline!H40</f>
        <v>0</v>
      </c>
      <c r="I40" s="2" t="e">
        <f>('LPD''d'!I40-Baseline!I40)*(-1)/Baseline!I40</f>
        <v>#DIV/0!</v>
      </c>
      <c r="J40" s="2">
        <f>('LPD''d'!J40-Baseline!J40)*(-1)/Baseline!J40</f>
        <v>7.2614549518386515E-2</v>
      </c>
      <c r="K40" s="2">
        <f>('LPD''d'!K40-Baseline!K40)*(-1)/Baseline!K40</f>
        <v>2.6291931097007993E-2</v>
      </c>
      <c r="L40" s="2">
        <f>('LPD''d'!L40-Baseline!L40)*(-1)/Baseline!L40</f>
        <v>0.10491803278688533</v>
      </c>
      <c r="M40" s="2" t="e">
        <f>('LPD''d'!M40-Baseline!M40)*(-1)/Baseline!M40</f>
        <v>#DIV/0!</v>
      </c>
      <c r="N40" s="2">
        <f>('LPD''d'!N40-Baseline!N40)*(-1)/Baseline!N40</f>
        <v>-4.0430438124519748E-2</v>
      </c>
      <c r="O40" s="2">
        <f>('LPD''d'!O40-Baseline!O40)*(-1)/Baseline!O40</f>
        <v>0</v>
      </c>
      <c r="P40" s="2" t="e">
        <f>('LPD''d'!P40-Baseline!P40)*(-1)/Baseline!P40</f>
        <v>#DIV/0!</v>
      </c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6" t="str">
        <f>Baseline!A41</f>
        <v>Warehouse</v>
      </c>
      <c r="B41" s="26" t="str">
        <f>Baseline!B41</f>
        <v>Montreal</v>
      </c>
      <c r="C41" s="2">
        <f>('LPD''d'!C41-Baseline!C41)*(-1)/Baseline!C41</f>
        <v>5.9465716425700713E-3</v>
      </c>
      <c r="D41" s="2">
        <f>('LPD''d'!D41-Baseline!D41)*(-1)/Baseline!D41</f>
        <v>-4.0323049212713123E-3</v>
      </c>
      <c r="E41" s="2">
        <f>('LPD''d'!E41-Baseline!E41)*(-1)/Baseline!E41</f>
        <v>6.9956513518622636E-3</v>
      </c>
      <c r="F41" s="2">
        <f>('LPD''d'!F41-Baseline!F41)*(-1)/Baseline!F41</f>
        <v>4.405910274077484E-2</v>
      </c>
      <c r="G41" s="2" t="e">
        <f>('LPD''d'!G41-Baseline!G41)*(-1)/Baseline!G41</f>
        <v>#DIV/0!</v>
      </c>
      <c r="H41" s="2">
        <f>('LPD''d'!H41-Baseline!H41)*(-1)/Baseline!H41</f>
        <v>0</v>
      </c>
      <c r="I41" s="2" t="e">
        <f>('LPD''d'!I41-Baseline!I41)*(-1)/Baseline!I41</f>
        <v>#DIV/0!</v>
      </c>
      <c r="J41" s="2">
        <f>('LPD''d'!J41-Baseline!J41)*(-1)/Baseline!J41</f>
        <v>3.9417561406088399E-3</v>
      </c>
      <c r="K41" s="2" t="e">
        <f>('LPD''d'!K41-Baseline!K41)*(-1)/Baseline!K41</f>
        <v>#DIV/0!</v>
      </c>
      <c r="L41" s="2" t="e">
        <f>('LPD''d'!L41-Baseline!L41)*(-1)/Baseline!L41</f>
        <v>#DIV/0!</v>
      </c>
      <c r="M41" s="2" t="e">
        <f>('LPD''d'!M41-Baseline!M41)*(-1)/Baseline!M41</f>
        <v>#DIV/0!</v>
      </c>
      <c r="N41" s="2">
        <f>('LPD''d'!N41-Baseline!N41)*(-1)/Baseline!N41</f>
        <v>-1.3368983957218966E-3</v>
      </c>
      <c r="O41" s="2">
        <f>('LPD''d'!O41-Baseline!O41)*(-1)/Baseline!O41</f>
        <v>0</v>
      </c>
      <c r="P41" s="2" t="e">
        <f>('LPD''d'!P41-Baseline!P41)*(-1)/Baseline!P41</f>
        <v>#DIV/0!</v>
      </c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6" t="str">
        <f>Baseline!A42</f>
        <v>RetailStandalone</v>
      </c>
      <c r="B42" s="26" t="str">
        <f>Baseline!B42</f>
        <v>Montreal</v>
      </c>
      <c r="C42" s="2">
        <f>('LPD''d'!C42-Baseline!C42)*(-1)/Baseline!C42</f>
        <v>4.843223130886401E-2</v>
      </c>
      <c r="D42" s="2">
        <f>('LPD''d'!D42-Baseline!D42)*(-1)/Baseline!D42</f>
        <v>-4.91561570258814E-2</v>
      </c>
      <c r="E42" s="2">
        <f>('LPD''d'!E42-Baseline!E42)*(-1)/Baseline!E42</f>
        <v>4.4693473961766657E-2</v>
      </c>
      <c r="F42" s="2">
        <f>('LPD''d'!F42-Baseline!F42)*(-1)/Baseline!F42</f>
        <v>0.16682622058749424</v>
      </c>
      <c r="G42" s="2" t="e">
        <f>('LPD''d'!G42-Baseline!G42)*(-1)/Baseline!G42</f>
        <v>#DIV/0!</v>
      </c>
      <c r="H42" s="2">
        <f>('LPD''d'!H42-Baseline!H42)*(-1)/Baseline!H42</f>
        <v>0</v>
      </c>
      <c r="I42" s="2" t="e">
        <f>('LPD''d'!I42-Baseline!I42)*(-1)/Baseline!I42</f>
        <v>#DIV/0!</v>
      </c>
      <c r="J42" s="2">
        <f>('LPD''d'!J42-Baseline!J42)*(-1)/Baseline!J42</f>
        <v>3.5832918119913619E-2</v>
      </c>
      <c r="K42" s="2" t="e">
        <f>('LPD''d'!K42-Baseline!K42)*(-1)/Baseline!K42</f>
        <v>#DIV/0!</v>
      </c>
      <c r="L42" s="2" t="e">
        <f>('LPD''d'!L42-Baseline!L42)*(-1)/Baseline!L42</f>
        <v>#DIV/0!</v>
      </c>
      <c r="M42" s="2" t="e">
        <f>('LPD''d'!M42-Baseline!M42)*(-1)/Baseline!M42</f>
        <v>#DIV/0!</v>
      </c>
      <c r="N42" s="2">
        <f>('LPD''d'!N42-Baseline!N42)*(-1)/Baseline!N42</f>
        <v>-2.1227503461005874E-2</v>
      </c>
      <c r="O42" s="2">
        <f>('LPD''d'!O42-Baseline!O42)*(-1)/Baseline!O42</f>
        <v>0</v>
      </c>
      <c r="P42" s="2" t="e">
        <f>('LPD''d'!P42-Baseline!P42)*(-1)/Baseline!P42</f>
        <v>#DIV/0!</v>
      </c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6" t="str">
        <f>Baseline!A43</f>
        <v>RetailStripmall</v>
      </c>
      <c r="B43" s="26" t="str">
        <f>Baseline!B43</f>
        <v>Montreal</v>
      </c>
      <c r="C43" s="2">
        <f>('LPD''d'!C43-Baseline!C43)*(-1)/Baseline!C43</f>
        <v>3.6214102939300642E-2</v>
      </c>
      <c r="D43" s="2">
        <f>('LPD''d'!D43-Baseline!D43)*(-1)/Baseline!D43</f>
        <v>-4.1837452402318641E-2</v>
      </c>
      <c r="E43" s="2">
        <f>('LPD''d'!E43-Baseline!E43)*(-1)/Baseline!E43</f>
        <v>4.4380981784501387E-2</v>
      </c>
      <c r="F43" s="2">
        <f>('LPD''d'!F43-Baseline!F43)*(-1)/Baseline!F43</f>
        <v>0.13740939970199767</v>
      </c>
      <c r="G43" s="2" t="e">
        <f>('LPD''d'!G43-Baseline!G43)*(-1)/Baseline!G43</f>
        <v>#DIV/0!</v>
      </c>
      <c r="H43" s="2">
        <f>('LPD''d'!H43-Baseline!H43)*(-1)/Baseline!H43</f>
        <v>0</v>
      </c>
      <c r="I43" s="2" t="e">
        <f>('LPD''d'!I43-Baseline!I43)*(-1)/Baseline!I43</f>
        <v>#DIV/0!</v>
      </c>
      <c r="J43" s="2">
        <f>('LPD''d'!J43-Baseline!J43)*(-1)/Baseline!J43</f>
        <v>2.0899832801337587E-2</v>
      </c>
      <c r="K43" s="2" t="e">
        <f>('LPD''d'!K43-Baseline!K43)*(-1)/Baseline!K43</f>
        <v>#DIV/0!</v>
      </c>
      <c r="L43" s="2" t="e">
        <f>('LPD''d'!L43-Baseline!L43)*(-1)/Baseline!L43</f>
        <v>#DIV/0!</v>
      </c>
      <c r="M43" s="2" t="e">
        <f>('LPD''d'!M43-Baseline!M43)*(-1)/Baseline!M43</f>
        <v>#DIV/0!</v>
      </c>
      <c r="N43" s="2">
        <f>('LPD''d'!N43-Baseline!N43)*(-1)/Baseline!N43</f>
        <v>-5.2447552447551947E-3</v>
      </c>
      <c r="O43" s="2">
        <f>('LPD''d'!O43-Baseline!O43)*(-1)/Baseline!O43</f>
        <v>0</v>
      </c>
      <c r="P43" s="2" t="e">
        <f>('LPD''d'!P43-Baseline!P43)*(-1)/Baseline!P43</f>
        <v>#DIV/0!</v>
      </c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6" t="str">
        <f>Baseline!A44</f>
        <v>QuickServiceRestaurant</v>
      </c>
      <c r="B44" s="26" t="str">
        <f>Baseline!B44</f>
        <v>Montreal</v>
      </c>
      <c r="C44" s="2">
        <f>('LPD''d'!C44-Baseline!C44)*(-1)/Baseline!C44</f>
        <v>2.7323608479132896E-3</v>
      </c>
      <c r="D44" s="2">
        <f>('LPD''d'!D44-Baseline!D44)*(-1)/Baseline!D44</f>
        <v>-6.7762399077277808E-3</v>
      </c>
      <c r="E44" s="2">
        <f>('LPD''d'!E44-Baseline!E44)*(-1)/Baseline!E44</f>
        <v>5.3635280095351524E-3</v>
      </c>
      <c r="F44" s="2">
        <f>('LPD''d'!F44-Baseline!F44)*(-1)/Baseline!F44</f>
        <v>1.8824989656599164E-2</v>
      </c>
      <c r="G44" s="2" t="e">
        <f>('LPD''d'!G44-Baseline!G44)*(-1)/Baseline!G44</f>
        <v>#DIV/0!</v>
      </c>
      <c r="H44" s="2">
        <f>('LPD''d'!H44-Baseline!H44)*(-1)/Baseline!H44</f>
        <v>0</v>
      </c>
      <c r="I44" s="2" t="e">
        <f>('LPD''d'!I44-Baseline!I44)*(-1)/Baseline!I44</f>
        <v>#DIV/0!</v>
      </c>
      <c r="J44" s="2">
        <f>('LPD''d'!J44-Baseline!J44)*(-1)/Baseline!J44</f>
        <v>3.2331070158422705E-3</v>
      </c>
      <c r="K44" s="2" t="e">
        <f>('LPD''d'!K44-Baseline!K44)*(-1)/Baseline!K44</f>
        <v>#DIV/0!</v>
      </c>
      <c r="L44" s="2" t="e">
        <f>('LPD''d'!L44-Baseline!L44)*(-1)/Baseline!L44</f>
        <v>#DIV/0!</v>
      </c>
      <c r="M44" s="2" t="e">
        <f>('LPD''d'!M44-Baseline!M44)*(-1)/Baseline!M44</f>
        <v>#DIV/0!</v>
      </c>
      <c r="N44" s="2">
        <f>('LPD''d'!N44-Baseline!N44)*(-1)/Baseline!N44</f>
        <v>0</v>
      </c>
      <c r="O44" s="2">
        <f>('LPD''d'!O44-Baseline!O44)*(-1)/Baseline!O44</f>
        <v>0</v>
      </c>
      <c r="P44" s="2" t="e">
        <f>('LPD''d'!P44-Baseline!P44)*(-1)/Baseline!P44</f>
        <v>#DIV/0!</v>
      </c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6" t="str">
        <f>Baseline!A45</f>
        <v>FullServiceRestaurant</v>
      </c>
      <c r="B45" s="26" t="str">
        <f>Baseline!B45</f>
        <v>Montreal</v>
      </c>
      <c r="C45" s="2">
        <f>('LPD''d'!C45-Baseline!C45)*(-1)/Baseline!C45</f>
        <v>9.1406950114507127E-3</v>
      </c>
      <c r="D45" s="2">
        <f>('LPD''d'!D45-Baseline!D45)*(-1)/Baseline!D45</f>
        <v>-1.6615126578961244E-2</v>
      </c>
      <c r="E45" s="2">
        <f>('LPD''d'!E45-Baseline!E45)*(-1)/Baseline!E45</f>
        <v>2.2190912293060902E-2</v>
      </c>
      <c r="F45" s="2">
        <f>('LPD''d'!F45-Baseline!F45)*(-1)/Baseline!F45</f>
        <v>8.3187696609577075E-2</v>
      </c>
      <c r="G45" s="2" t="e">
        <f>('LPD''d'!G45-Baseline!G45)*(-1)/Baseline!G45</f>
        <v>#DIV/0!</v>
      </c>
      <c r="H45" s="2">
        <f>('LPD''d'!H45-Baseline!H45)*(-1)/Baseline!H45</f>
        <v>0</v>
      </c>
      <c r="I45" s="2" t="e">
        <f>('LPD''d'!I45-Baseline!I45)*(-1)/Baseline!I45</f>
        <v>#DIV/0!</v>
      </c>
      <c r="J45" s="2">
        <f>('LPD''d'!J45-Baseline!J45)*(-1)/Baseline!J45</f>
        <v>-1.633453119895134E-4</v>
      </c>
      <c r="K45" s="2" t="e">
        <f>('LPD''d'!K45-Baseline!K45)*(-1)/Baseline!K45</f>
        <v>#DIV/0!</v>
      </c>
      <c r="L45" s="2" t="e">
        <f>('LPD''d'!L45-Baseline!L45)*(-1)/Baseline!L45</f>
        <v>#DIV/0!</v>
      </c>
      <c r="M45" s="2" t="e">
        <f>('LPD''d'!M45-Baseline!M45)*(-1)/Baseline!M45</f>
        <v>#DIV/0!</v>
      </c>
      <c r="N45" s="2">
        <f>('LPD''d'!N45-Baseline!N45)*(-1)/Baseline!N45</f>
        <v>0</v>
      </c>
      <c r="O45" s="2">
        <f>('LPD''d'!O45-Baseline!O45)*(-1)/Baseline!O45</f>
        <v>0</v>
      </c>
      <c r="P45" s="2" t="e">
        <f>('LPD''d'!P45-Baseline!P45)*(-1)/Baseline!P45</f>
        <v>#DIV/0!</v>
      </c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6" t="str">
        <f>Baseline!A46</f>
        <v>MidriseApartment</v>
      </c>
      <c r="B46" s="26" t="str">
        <f>Baseline!B46</f>
        <v>Montreal</v>
      </c>
      <c r="C46" s="2">
        <f>('LPD''d'!C46-Baseline!C46)*(-1)/Baseline!C46</f>
        <v>3.3800878418038254E-3</v>
      </c>
      <c r="D46" s="2">
        <f>('LPD''d'!D46-Baseline!D46)*(-1)/Baseline!D46</f>
        <v>-3.2336411646757567E-3</v>
      </c>
      <c r="E46" s="2">
        <f>('LPD''d'!E46-Baseline!E46)*(-1)/Baseline!E46</f>
        <v>5.0953010001887735E-3</v>
      </c>
      <c r="F46" s="2">
        <f>('LPD''d'!F46-Baseline!F46)*(-1)/Baseline!F46</f>
        <v>5.6331542594013947E-2</v>
      </c>
      <c r="G46" s="2" t="e">
        <f>('LPD''d'!G46-Baseline!G46)*(-1)/Baseline!G46</f>
        <v>#DIV/0!</v>
      </c>
      <c r="H46" s="2">
        <f>('LPD''d'!H46-Baseline!H46)*(-1)/Baseline!H46</f>
        <v>0</v>
      </c>
      <c r="I46" s="2" t="e">
        <f>('LPD''d'!I46-Baseline!I46)*(-1)/Baseline!I46</f>
        <v>#DIV/0!</v>
      </c>
      <c r="J46" s="2">
        <f>('LPD''d'!J46-Baseline!J46)*(-1)/Baseline!J46</f>
        <v>3.7494792389947259E-3</v>
      </c>
      <c r="K46" s="2">
        <f>('LPD''d'!K46-Baseline!K46)*(-1)/Baseline!K46</f>
        <v>0</v>
      </c>
      <c r="L46" s="2" t="e">
        <f>('LPD''d'!L46-Baseline!L46)*(-1)/Baseline!L46</f>
        <v>#DIV/0!</v>
      </c>
      <c r="M46" s="2" t="e">
        <f>('LPD''d'!M46-Baseline!M46)*(-1)/Baseline!M46</f>
        <v>#DIV/0!</v>
      </c>
      <c r="N46" s="2">
        <f>('LPD''d'!N46-Baseline!N46)*(-1)/Baseline!N46</f>
        <v>1.2224938875305363E-3</v>
      </c>
      <c r="O46" s="2">
        <f>('LPD''d'!O46-Baseline!O46)*(-1)/Baseline!O46</f>
        <v>0</v>
      </c>
      <c r="P46" s="2" t="e">
        <f>('LPD''d'!P46-Baseline!P46)*(-1)/Baseline!P46</f>
        <v>#DIV/0!</v>
      </c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6" t="str">
        <f>Baseline!A47</f>
        <v>HighriseApartment</v>
      </c>
      <c r="B47" s="26" t="str">
        <f>Baseline!B47</f>
        <v>Montreal</v>
      </c>
      <c r="C47" s="2">
        <f>('LPD''d'!C47-Baseline!C47)*(-1)/Baseline!C47</f>
        <v>3.7079505010945775E-3</v>
      </c>
      <c r="D47" s="2">
        <f>('LPD''d'!D47-Baseline!D47)*(-1)/Baseline!D47</f>
        <v>-2.4065330653978748E-3</v>
      </c>
      <c r="E47" s="2">
        <f>('LPD''d'!E47-Baseline!E47)*(-1)/Baseline!E47</f>
        <v>6.0706173859178146E-3</v>
      </c>
      <c r="F47" s="2">
        <f>('LPD''d'!F47-Baseline!F47)*(-1)/Baseline!F47</f>
        <v>5.623999215711898E-2</v>
      </c>
      <c r="G47" s="2" t="e">
        <f>('LPD''d'!G47-Baseline!G47)*(-1)/Baseline!G47</f>
        <v>#DIV/0!</v>
      </c>
      <c r="H47" s="2">
        <f>('LPD''d'!H47-Baseline!H47)*(-1)/Baseline!H47</f>
        <v>0</v>
      </c>
      <c r="I47" s="2" t="e">
        <f>('LPD''d'!I47-Baseline!I47)*(-1)/Baseline!I47</f>
        <v>#DIV/0!</v>
      </c>
      <c r="J47" s="2">
        <f>('LPD''d'!J47-Baseline!J47)*(-1)/Baseline!J47</f>
        <v>3.8413553089498955E-3</v>
      </c>
      <c r="K47" s="2">
        <f>('LPD''d'!K47-Baseline!K47)*(-1)/Baseline!K47</f>
        <v>8.9686098654706602E-4</v>
      </c>
      <c r="L47" s="2">
        <f>('LPD''d'!L47-Baseline!L47)*(-1)/Baseline!L47</f>
        <v>3.3333333333333368E-2</v>
      </c>
      <c r="M47" s="2" t="e">
        <f>('LPD''d'!M47-Baseline!M47)*(-1)/Baseline!M47</f>
        <v>#DIV/0!</v>
      </c>
      <c r="N47" s="2">
        <f>('LPD''d'!N47-Baseline!N47)*(-1)/Baseline!N47</f>
        <v>1.085776330076174E-3</v>
      </c>
      <c r="O47" s="2">
        <f>('LPD''d'!O47-Baseline!O47)*(-1)/Baseline!O47</f>
        <v>0</v>
      </c>
      <c r="P47" s="2" t="e">
        <f>('LPD''d'!P47-Baseline!P47)*(-1)/Baseline!P47</f>
        <v>#DIV/0!</v>
      </c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6" t="str">
        <f>Baseline!A48</f>
        <v>Hospital</v>
      </c>
      <c r="B48" s="26" t="str">
        <f>Baseline!B48</f>
        <v>Montreal</v>
      </c>
      <c r="C48" s="2">
        <f>('LPD''d'!C48-Baseline!C48)*(-1)/Baseline!C48</f>
        <v>-2.5346663641224045E-2</v>
      </c>
      <c r="D48" s="2">
        <f>('LPD''d'!D48-Baseline!D48)*(-1)/Baseline!D48</f>
        <v>2.5593006605859451E-2</v>
      </c>
      <c r="E48" s="2">
        <f>('LPD''d'!E48-Baseline!E48)*(-1)/Baseline!E48</f>
        <v>-4.0291552339929745E-2</v>
      </c>
      <c r="F48" s="2">
        <f>('LPD''d'!F48-Baseline!F48)*(-1)/Baseline!F48</f>
        <v>-9.0717273002116322E-2</v>
      </c>
      <c r="G48" s="2" t="e">
        <f>('LPD''d'!G48-Baseline!G48)*(-1)/Baseline!G48</f>
        <v>#DIV/0!</v>
      </c>
      <c r="H48" s="2">
        <f>('LPD''d'!H48-Baseline!H48)*(-1)/Baseline!H48</f>
        <v>0</v>
      </c>
      <c r="I48" s="2" t="e">
        <f>('LPD''d'!I48-Baseline!I48)*(-1)/Baseline!I48</f>
        <v>#DIV/0!</v>
      </c>
      <c r="J48" s="2">
        <f>('LPD''d'!J48-Baseline!J48)*(-1)/Baseline!J48</f>
        <v>-1.7285276765324428E-2</v>
      </c>
      <c r="K48" s="2">
        <f>('LPD''d'!K48-Baseline!K48)*(-1)/Baseline!K48</f>
        <v>7.2718154463389953E-3</v>
      </c>
      <c r="L48" s="2">
        <f>('LPD''d'!L48-Baseline!L48)*(-1)/Baseline!L48</f>
        <v>2.611940298507473E-2</v>
      </c>
      <c r="M48" s="2" t="e">
        <f>('LPD''d'!M48-Baseline!M48)*(-1)/Baseline!M48</f>
        <v>#DIV/0!</v>
      </c>
      <c r="N48" s="2">
        <f>('LPD''d'!N48-Baseline!N48)*(-1)/Baseline!N48</f>
        <v>3.7131814644312797E-2</v>
      </c>
      <c r="O48" s="2">
        <f>('LPD''d'!O48-Baseline!O48)*(-1)/Baseline!O48</f>
        <v>5.3890053513999444E-6</v>
      </c>
      <c r="P48" s="2" t="e">
        <f>('LPD''d'!P48-Baseline!P48)*(-1)/Baseline!P48</f>
        <v>#DIV/0!</v>
      </c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6" t="str">
        <f>Baseline!A49</f>
        <v>Outpatient</v>
      </c>
      <c r="B49" s="26" t="str">
        <f>Baseline!B49</f>
        <v>Montreal</v>
      </c>
      <c r="C49" s="2">
        <f>('LPD''d'!C49-Baseline!C49)*(-1)/Baseline!C49</f>
        <v>3.2627312941684194E-2</v>
      </c>
      <c r="D49" s="2">
        <f>('LPD''d'!D49-Baseline!D49)*(-1)/Baseline!D49</f>
        <v>-4.4142174722694508E-2</v>
      </c>
      <c r="E49" s="2">
        <f>('LPD''d'!E49-Baseline!E49)*(-1)/Baseline!E49</f>
        <v>5.5487624910401809E-2</v>
      </c>
      <c r="F49" s="2">
        <f>('LPD''d'!F49-Baseline!F49)*(-1)/Baseline!F49</f>
        <v>0.1226135140103469</v>
      </c>
      <c r="G49" s="2" t="e">
        <f>('LPD''d'!G49-Baseline!G49)*(-1)/Baseline!G49</f>
        <v>#DIV/0!</v>
      </c>
      <c r="H49" s="2">
        <f>('LPD''d'!H49-Baseline!H49)*(-1)/Baseline!H49</f>
        <v>0</v>
      </c>
      <c r="I49" s="2" t="e">
        <f>('LPD''d'!I49-Baseline!I49)*(-1)/Baseline!I49</f>
        <v>#DIV/0!</v>
      </c>
      <c r="J49" s="2">
        <f>('LPD''d'!J49-Baseline!J49)*(-1)/Baseline!J49</f>
        <v>2.9310785638628267E-2</v>
      </c>
      <c r="K49" s="2">
        <f>('LPD''d'!K49-Baseline!K49)*(-1)/Baseline!K49</f>
        <v>2.4399842581660801E-2</v>
      </c>
      <c r="L49" s="2">
        <f>('LPD''d'!L49-Baseline!L49)*(-1)/Baseline!L49</f>
        <v>5.449591280653944E-2</v>
      </c>
      <c r="M49" s="2" t="e">
        <f>('LPD''d'!M49-Baseline!M49)*(-1)/Baseline!M49</f>
        <v>#DIV/0!</v>
      </c>
      <c r="N49" s="2">
        <f>('LPD''d'!N49-Baseline!N49)*(-1)/Baseline!N49</f>
        <v>0</v>
      </c>
      <c r="O49" s="2">
        <f>('LPD''d'!O49-Baseline!O49)*(-1)/Baseline!O49</f>
        <v>0</v>
      </c>
      <c r="P49" s="2" t="e">
        <f>('LPD''d'!P49-Baseline!P49)*(-1)/Baseline!P49</f>
        <v>#DIV/0!</v>
      </c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6" t="str">
        <f>Baseline!A50</f>
        <v>SecondarySchool</v>
      </c>
      <c r="B50" s="26" t="str">
        <f>Baseline!B50</f>
        <v>Edmonton</v>
      </c>
      <c r="C50" s="2">
        <f>('LPD''d'!C50-Baseline!C50)*(-1)/Baseline!C50</f>
        <v>1.5099121106888396E-2</v>
      </c>
      <c r="D50" s="2">
        <f>('LPD''d'!D50-Baseline!D50)*(-1)/Baseline!D50</f>
        <v>-3.8331952617239817E-2</v>
      </c>
      <c r="E50" s="2">
        <f>('LPD''d'!E50-Baseline!E50)*(-1)/Baseline!E50</f>
        <v>5.3357211893797211E-2</v>
      </c>
      <c r="F50" s="2">
        <f>('LPD''d'!F50-Baseline!F50)*(-1)/Baseline!F50</f>
        <v>0.14459505617136359</v>
      </c>
      <c r="G50" s="2" t="e">
        <f>('LPD''d'!G50-Baseline!G50)*(-1)/Baseline!G50</f>
        <v>#DIV/0!</v>
      </c>
      <c r="H50" s="2">
        <f>('LPD''d'!H50-Baseline!H50)*(-1)/Baseline!H50</f>
        <v>0</v>
      </c>
      <c r="I50" s="2" t="e">
        <f>('LPD''d'!I50-Baseline!I50)*(-1)/Baseline!I50</f>
        <v>#DIV/0!</v>
      </c>
      <c r="J50" s="2">
        <f>('LPD''d'!J50-Baseline!J50)*(-1)/Baseline!J50</f>
        <v>2.5002657196626303E-2</v>
      </c>
      <c r="K50" s="2">
        <f>('LPD''d'!K50-Baseline!K50)*(-1)/Baseline!K50</f>
        <v>-1.5592515592516185E-3</v>
      </c>
      <c r="L50" s="2" t="e">
        <f>('LPD''d'!L50-Baseline!L50)*(-1)/Baseline!L50</f>
        <v>#DIV/0!</v>
      </c>
      <c r="M50" s="2" t="e">
        <f>('LPD''d'!M50-Baseline!M50)*(-1)/Baseline!M50</f>
        <v>#DIV/0!</v>
      </c>
      <c r="N50" s="2">
        <f>('LPD''d'!N50-Baseline!N50)*(-1)/Baseline!N50</f>
        <v>-9.2893459230093157E-3</v>
      </c>
      <c r="O50" s="2">
        <f>('LPD''d'!O50-Baseline!O50)*(-1)/Baseline!O50</f>
        <v>-2.401661950069084E-4</v>
      </c>
      <c r="P50" s="2" t="e">
        <f>('LPD''d'!P50-Baseline!P50)*(-1)/Baseline!P50</f>
        <v>#DIV/0!</v>
      </c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6" t="str">
        <f>Baseline!A51</f>
        <v>PrimarySchool</v>
      </c>
      <c r="B51" s="26" t="str">
        <f>Baseline!B51</f>
        <v>Edmonton</v>
      </c>
      <c r="C51" s="2">
        <f>('LPD''d'!C51-Baseline!C51)*(-1)/Baseline!C51</f>
        <v>2.0414153160624875E-2</v>
      </c>
      <c r="D51" s="2">
        <f>('LPD''d'!D51-Baseline!D51)*(-1)/Baseline!D51</f>
        <v>-3.5199377225603096E-2</v>
      </c>
      <c r="E51" s="2">
        <f>('LPD''d'!E51-Baseline!E51)*(-1)/Baseline!E51</f>
        <v>5.5437100213219695E-2</v>
      </c>
      <c r="F51" s="2">
        <f>('LPD''d'!F51-Baseline!F51)*(-1)/Baseline!F51</f>
        <v>0.18102321701654375</v>
      </c>
      <c r="G51" s="2" t="e">
        <f>('LPD''d'!G51-Baseline!G51)*(-1)/Baseline!G51</f>
        <v>#DIV/0!</v>
      </c>
      <c r="H51" s="2">
        <f>('LPD''d'!H51-Baseline!H51)*(-1)/Baseline!H51</f>
        <v>0</v>
      </c>
      <c r="I51" s="2" t="e">
        <f>('LPD''d'!I51-Baseline!I51)*(-1)/Baseline!I51</f>
        <v>#DIV/0!</v>
      </c>
      <c r="J51" s="2">
        <f>('LPD''d'!J51-Baseline!J51)*(-1)/Baseline!J51</f>
        <v>3.2656511733487818E-2</v>
      </c>
      <c r="K51" s="2">
        <f>('LPD''d'!K51-Baseline!K51)*(-1)/Baseline!K51</f>
        <v>-1.6847826086956647E-2</v>
      </c>
      <c r="L51" s="2" t="e">
        <f>('LPD''d'!L51-Baseline!L51)*(-1)/Baseline!L51</f>
        <v>#DIV/0!</v>
      </c>
      <c r="M51" s="2" t="e">
        <f>('LPD''d'!M51-Baseline!M51)*(-1)/Baseline!M51</f>
        <v>#DIV/0!</v>
      </c>
      <c r="N51" s="2">
        <f>('LPD''d'!N51-Baseline!N51)*(-1)/Baseline!N51</f>
        <v>-1.5013345195729473E-2</v>
      </c>
      <c r="O51" s="2">
        <f>('LPD''d'!O51-Baseline!O51)*(-1)/Baseline!O51</f>
        <v>-4.491623122888773E-5</v>
      </c>
      <c r="P51" s="2" t="e">
        <f>('LPD''d'!P51-Baseline!P51)*(-1)/Baseline!P51</f>
        <v>#DIV/0!</v>
      </c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6" t="str">
        <f>Baseline!A52</f>
        <v>SmallOffice</v>
      </c>
      <c r="B52" s="26" t="str">
        <f>Baseline!B52</f>
        <v>Edmonton</v>
      </c>
      <c r="C52" s="2">
        <f>('LPD''d'!C52-Baseline!C52)*(-1)/Baseline!C52</f>
        <v>3.4213281483697192E-2</v>
      </c>
      <c r="D52" s="2">
        <f>('LPD''d'!D52-Baseline!D52)*(-1)/Baseline!D52</f>
        <v>-7.6100121114251171E-2</v>
      </c>
      <c r="E52" s="2">
        <f>('LPD''d'!E52-Baseline!E52)*(-1)/Baseline!E52</f>
        <v>6.6406250000000069E-2</v>
      </c>
      <c r="F52" s="2">
        <f>('LPD''d'!F52-Baseline!F52)*(-1)/Baseline!F52</f>
        <v>0.199882652063368</v>
      </c>
      <c r="G52" s="2" t="e">
        <f>('LPD''d'!G52-Baseline!G52)*(-1)/Baseline!G52</f>
        <v>#DIV/0!</v>
      </c>
      <c r="H52" s="2">
        <f>('LPD''d'!H52-Baseline!H52)*(-1)/Baseline!H52</f>
        <v>0</v>
      </c>
      <c r="I52" s="2" t="e">
        <f>('LPD''d'!I52-Baseline!I52)*(-1)/Baseline!I52</f>
        <v>#DIV/0!</v>
      </c>
      <c r="J52" s="2">
        <f>('LPD''d'!J52-Baseline!J52)*(-1)/Baseline!J52</f>
        <v>2.6482145908081397E-2</v>
      </c>
      <c r="K52" s="2">
        <f>('LPD''d'!K52-Baseline!K52)*(-1)/Baseline!K52</f>
        <v>-3.6585365853658569E-2</v>
      </c>
      <c r="L52" s="2" t="e">
        <f>('LPD''d'!L52-Baseline!L52)*(-1)/Baseline!L52</f>
        <v>#DIV/0!</v>
      </c>
      <c r="M52" s="2" t="e">
        <f>('LPD''d'!M52-Baseline!M52)*(-1)/Baseline!M52</f>
        <v>#DIV/0!</v>
      </c>
      <c r="N52" s="2">
        <f>('LPD''d'!N52-Baseline!N52)*(-1)/Baseline!N52</f>
        <v>0</v>
      </c>
      <c r="O52" s="2">
        <f>('LPD''d'!O52-Baseline!O52)*(-1)/Baseline!O52</f>
        <v>0</v>
      </c>
      <c r="P52" s="2" t="e">
        <f>('LPD''d'!P52-Baseline!P52)*(-1)/Baseline!P52</f>
        <v>#DIV/0!</v>
      </c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6" t="str">
        <f>Baseline!A53</f>
        <v>MediumOffice</v>
      </c>
      <c r="B53" s="26" t="str">
        <f>Baseline!B53</f>
        <v>Edmonton</v>
      </c>
      <c r="C53" s="2">
        <f>('LPD''d'!C53-Baseline!C53)*(-1)/Baseline!C53</f>
        <v>4.0462816840310174E-2</v>
      </c>
      <c r="D53" s="2">
        <f>('LPD''d'!D53-Baseline!D53)*(-1)/Baseline!D53</f>
        <v>-2.1557398983141542E-2</v>
      </c>
      <c r="E53" s="2">
        <f>('LPD''d'!E53-Baseline!E53)*(-1)/Baseline!E53</f>
        <v>4.6689211301407234E-2</v>
      </c>
      <c r="F53" s="2">
        <f>('LPD''d'!F53-Baseline!F53)*(-1)/Baseline!F53</f>
        <v>0.24137773930475201</v>
      </c>
      <c r="G53" s="2" t="e">
        <f>('LPD''d'!G53-Baseline!G53)*(-1)/Baseline!G53</f>
        <v>#DIV/0!</v>
      </c>
      <c r="H53" s="2">
        <f>('LPD''d'!H53-Baseline!H53)*(-1)/Baseline!H53</f>
        <v>0</v>
      </c>
      <c r="I53" s="2" t="e">
        <f>('LPD''d'!I53-Baseline!I53)*(-1)/Baseline!I53</f>
        <v>#DIV/0!</v>
      </c>
      <c r="J53" s="2">
        <f>('LPD''d'!J53-Baseline!J53)*(-1)/Baseline!J53</f>
        <v>4.7176892496733402E-2</v>
      </c>
      <c r="K53" s="2">
        <f>('LPD''d'!K53-Baseline!K53)*(-1)/Baseline!K53</f>
        <v>2.1067415730337047E-2</v>
      </c>
      <c r="L53" s="2">
        <f>('LPD''d'!L53-Baseline!L53)*(-1)/Baseline!L53</f>
        <v>5.1391862955032168E-2</v>
      </c>
      <c r="M53" s="2" t="e">
        <f>('LPD''d'!M53-Baseline!M53)*(-1)/Baseline!M53</f>
        <v>#DIV/0!</v>
      </c>
      <c r="N53" s="2">
        <f>('LPD''d'!N53-Baseline!N53)*(-1)/Baseline!N53</f>
        <v>-1.0101010101010111E-2</v>
      </c>
      <c r="O53" s="2">
        <f>('LPD''d'!O53-Baseline!O53)*(-1)/Baseline!O53</f>
        <v>-3.3015286077423837E-5</v>
      </c>
      <c r="P53" s="2" t="e">
        <f>('LPD''d'!P53-Baseline!P53)*(-1)/Baseline!P53</f>
        <v>#DIV/0!</v>
      </c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6" t="str">
        <f>Baseline!A54</f>
        <v>LargeOffice</v>
      </c>
      <c r="B54" s="26" t="str">
        <f>Baseline!B54</f>
        <v>Edmonton</v>
      </c>
      <c r="C54" s="2">
        <f>('LPD''d'!C54-Baseline!C54)*(-1)/Baseline!C54</f>
        <v>5.4187197539321462E-2</v>
      </c>
      <c r="D54" s="2">
        <f>('LPD''d'!D54-Baseline!D54)*(-1)/Baseline!D54</f>
        <v>-6.8613563724512078E-2</v>
      </c>
      <c r="E54" s="2">
        <f>('LPD''d'!E54-Baseline!E54)*(-1)/Baseline!E54</f>
        <v>6.0907006285365425E-2</v>
      </c>
      <c r="F54" s="2">
        <f>('LPD''d'!F54-Baseline!F54)*(-1)/Baseline!F54</f>
        <v>0.23316320492709328</v>
      </c>
      <c r="G54" s="2" t="e">
        <f>('LPD''d'!G54-Baseline!G54)*(-1)/Baseline!G54</f>
        <v>#DIV/0!</v>
      </c>
      <c r="H54" s="2">
        <f>('LPD''d'!H54-Baseline!H54)*(-1)/Baseline!H54</f>
        <v>0</v>
      </c>
      <c r="I54" s="2" t="e">
        <f>('LPD''d'!I54-Baseline!I54)*(-1)/Baseline!I54</f>
        <v>#DIV/0!</v>
      </c>
      <c r="J54" s="2">
        <f>('LPD''d'!J54-Baseline!J54)*(-1)/Baseline!J54</f>
        <v>7.1133328506644264E-2</v>
      </c>
      <c r="K54" s="2">
        <f>('LPD''d'!K54-Baseline!K54)*(-1)/Baseline!K54</f>
        <v>2.5574688268725089E-2</v>
      </c>
      <c r="L54" s="2">
        <f>('LPD''d'!L54-Baseline!L54)*(-1)/Baseline!L54</f>
        <v>5.9757004711133072E-2</v>
      </c>
      <c r="M54" s="2" t="e">
        <f>('LPD''d'!M54-Baseline!M54)*(-1)/Baseline!M54</f>
        <v>#DIV/0!</v>
      </c>
      <c r="N54" s="2">
        <f>('LPD''d'!N54-Baseline!N54)*(-1)/Baseline!N54</f>
        <v>1.9082745349583031E-2</v>
      </c>
      <c r="O54" s="2">
        <f>('LPD''d'!O54-Baseline!O54)*(-1)/Baseline!O54</f>
        <v>-7.8873372743656851E-5</v>
      </c>
      <c r="P54" s="2" t="e">
        <f>('LPD''d'!P54-Baseline!P54)*(-1)/Baseline!P54</f>
        <v>#DIV/0!</v>
      </c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6" t="str">
        <f>Baseline!A55</f>
        <v>SmallHotel</v>
      </c>
      <c r="B55" s="26" t="str">
        <f>Baseline!B55</f>
        <v>Edmonton</v>
      </c>
      <c r="C55" s="2">
        <f>('LPD''d'!C55-Baseline!C55)*(-1)/Baseline!C55</f>
        <v>2.9874332401126628E-2</v>
      </c>
      <c r="D55" s="2">
        <f>('LPD''d'!D55-Baseline!D55)*(-1)/Baseline!D55</f>
        <v>-5.4547425278427715E-2</v>
      </c>
      <c r="E55" s="2">
        <f>('LPD''d'!E55-Baseline!E55)*(-1)/Baseline!E55</f>
        <v>0.11417762875075231</v>
      </c>
      <c r="F55" s="2">
        <f>('LPD''d'!F55-Baseline!F55)*(-1)/Baseline!F55</f>
        <v>0.41362389023405977</v>
      </c>
      <c r="G55" s="2" t="e">
        <f>('LPD''d'!G55-Baseline!G55)*(-1)/Baseline!G55</f>
        <v>#DIV/0!</v>
      </c>
      <c r="H55" s="2">
        <f>('LPD''d'!H55-Baseline!H55)*(-1)/Baseline!H55</f>
        <v>0</v>
      </c>
      <c r="I55" s="2" t="e">
        <f>('LPD''d'!I55-Baseline!I55)*(-1)/Baseline!I55</f>
        <v>#DIV/0!</v>
      </c>
      <c r="J55" s="2">
        <f>('LPD''d'!J55-Baseline!J55)*(-1)/Baseline!J55</f>
        <v>3.3926407754607445E-2</v>
      </c>
      <c r="K55" s="2">
        <f>('LPD''d'!K55-Baseline!K55)*(-1)/Baseline!K55</f>
        <v>-1.6618497109826533E-2</v>
      </c>
      <c r="L55" s="2">
        <f>('LPD''d'!L55-Baseline!L55)*(-1)/Baseline!L55</f>
        <v>3.2258064516129059E-2</v>
      </c>
      <c r="M55" s="2" t="e">
        <f>('LPD''d'!M55-Baseline!M55)*(-1)/Baseline!M55</f>
        <v>#DIV/0!</v>
      </c>
      <c r="N55" s="2">
        <f>('LPD''d'!N55-Baseline!N55)*(-1)/Baseline!N55</f>
        <v>0</v>
      </c>
      <c r="O55" s="2">
        <f>('LPD''d'!O55-Baseline!O55)*(-1)/Baseline!O55</f>
        <v>1.2806367720072056E-4</v>
      </c>
      <c r="P55" s="2" t="e">
        <f>('LPD''d'!P55-Baseline!P55)*(-1)/Baseline!P55</f>
        <v>#DIV/0!</v>
      </c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6" t="str">
        <f>Baseline!A56</f>
        <v>LargeHotel</v>
      </c>
      <c r="B56" s="26" t="str">
        <f>Baseline!B56</f>
        <v>Edmonton</v>
      </c>
      <c r="C56" s="2">
        <f>('LPD''d'!C56-Baseline!C56)*(-1)/Baseline!C56</f>
        <v>5.0417748642109211E-2</v>
      </c>
      <c r="D56" s="2">
        <f>('LPD''d'!D56-Baseline!D56)*(-1)/Baseline!D56</f>
        <v>-4.0419735217742933E-2</v>
      </c>
      <c r="E56" s="2">
        <f>('LPD''d'!E56-Baseline!E56)*(-1)/Baseline!E56</f>
        <v>0.11076885540882611</v>
      </c>
      <c r="F56" s="2">
        <f>('LPD''d'!F56-Baseline!F56)*(-1)/Baseline!F56</f>
        <v>0.43351508365383062</v>
      </c>
      <c r="G56" s="2" t="e">
        <f>('LPD''d'!G56-Baseline!G56)*(-1)/Baseline!G56</f>
        <v>#DIV/0!</v>
      </c>
      <c r="H56" s="2">
        <f>('LPD''d'!H56-Baseline!H56)*(-1)/Baseline!H56</f>
        <v>0</v>
      </c>
      <c r="I56" s="2" t="e">
        <f>('LPD''d'!I56-Baseline!I56)*(-1)/Baseline!I56</f>
        <v>#DIV/0!</v>
      </c>
      <c r="J56" s="2">
        <f>('LPD''d'!J56-Baseline!J56)*(-1)/Baseline!J56</f>
        <v>7.4929837376494585E-2</v>
      </c>
      <c r="K56" s="2">
        <f>('LPD''d'!K56-Baseline!K56)*(-1)/Baseline!K56</f>
        <v>2.2923161562442691E-2</v>
      </c>
      <c r="L56" s="2">
        <f>('LPD''d'!L56-Baseline!L56)*(-1)/Baseline!L56</f>
        <v>0.13780918727915198</v>
      </c>
      <c r="M56" s="2" t="e">
        <f>('LPD''d'!M56-Baseline!M56)*(-1)/Baseline!M56</f>
        <v>#DIV/0!</v>
      </c>
      <c r="N56" s="2">
        <f>('LPD''d'!N56-Baseline!N56)*(-1)/Baseline!N56</f>
        <v>-7.8219226676126227E-2</v>
      </c>
      <c r="O56" s="2">
        <f>('LPD''d'!O56-Baseline!O56)*(-1)/Baseline!O56</f>
        <v>-4.823438050169016E-5</v>
      </c>
      <c r="P56" s="2" t="e">
        <f>('LPD''d'!P56-Baseline!P56)*(-1)/Baseline!P56</f>
        <v>#DIV/0!</v>
      </c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6" t="str">
        <f>Baseline!A57</f>
        <v>Warehouse</v>
      </c>
      <c r="B57" s="26" t="str">
        <f>Baseline!B57</f>
        <v>Edmonton</v>
      </c>
      <c r="C57" s="2">
        <f>('LPD''d'!C57-Baseline!C57)*(-1)/Baseline!C57</f>
        <v>4.5483403765648103E-3</v>
      </c>
      <c r="D57" s="2">
        <f>('LPD''d'!D57-Baseline!D57)*(-1)/Baseline!D57</f>
        <v>-4.0343436433226991E-3</v>
      </c>
      <c r="E57" s="2">
        <f>('LPD''d'!E57-Baseline!E57)*(-1)/Baseline!E57</f>
        <v>1.0283978029683248E-2</v>
      </c>
      <c r="F57" s="2">
        <f>('LPD''d'!F57-Baseline!F57)*(-1)/Baseline!F57</f>
        <v>4.405910274077484E-2</v>
      </c>
      <c r="G57" s="2" t="e">
        <f>('LPD''d'!G57-Baseline!G57)*(-1)/Baseline!G57</f>
        <v>#DIV/0!</v>
      </c>
      <c r="H57" s="2">
        <f>('LPD''d'!H57-Baseline!H57)*(-1)/Baseline!H57</f>
        <v>0</v>
      </c>
      <c r="I57" s="2" t="e">
        <f>('LPD''d'!I57-Baseline!I57)*(-1)/Baseline!I57</f>
        <v>#DIV/0!</v>
      </c>
      <c r="J57" s="2">
        <f>('LPD''d'!J57-Baseline!J57)*(-1)/Baseline!J57</f>
        <v>4.5840154784937154E-3</v>
      </c>
      <c r="K57" s="2">
        <f>('LPD''d'!K57-Baseline!K57)*(-1)/Baseline!K57</f>
        <v>-2.4420024420026068E-3</v>
      </c>
      <c r="L57" s="2" t="e">
        <f>('LPD''d'!L57-Baseline!L57)*(-1)/Baseline!L57</f>
        <v>#DIV/0!</v>
      </c>
      <c r="M57" s="2" t="e">
        <f>('LPD''d'!M57-Baseline!M57)*(-1)/Baseline!M57</f>
        <v>#DIV/0!</v>
      </c>
      <c r="N57" s="2">
        <f>('LPD''d'!N57-Baseline!N57)*(-1)/Baseline!N57</f>
        <v>-6.6225165562913968E-3</v>
      </c>
      <c r="O57" s="2">
        <f>('LPD''d'!O57-Baseline!O57)*(-1)/Baseline!O57</f>
        <v>0</v>
      </c>
      <c r="P57" s="2" t="e">
        <f>('LPD''d'!P57-Baseline!P57)*(-1)/Baseline!P57</f>
        <v>#DIV/0!</v>
      </c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6" t="str">
        <f>Baseline!A58</f>
        <v>RetailStandalone</v>
      </c>
      <c r="B58" s="26" t="str">
        <f>Baseline!B58</f>
        <v>Edmonton</v>
      </c>
      <c r="C58" s="2">
        <f>('LPD''d'!C58-Baseline!C58)*(-1)/Baseline!C58</f>
        <v>3.4749706129887134E-2</v>
      </c>
      <c r="D58" s="2">
        <f>('LPD''d'!D58-Baseline!D58)*(-1)/Baseline!D58</f>
        <v>-4.8504292031561654E-2</v>
      </c>
      <c r="E58" s="2">
        <f>('LPD''d'!E58-Baseline!E58)*(-1)/Baseline!E58</f>
        <v>4.8088779284833419E-2</v>
      </c>
      <c r="F58" s="2">
        <f>('LPD''d'!F58-Baseline!F58)*(-1)/Baseline!F58</f>
        <v>0.16682622058749424</v>
      </c>
      <c r="G58" s="2" t="e">
        <f>('LPD''d'!G58-Baseline!G58)*(-1)/Baseline!G58</f>
        <v>#DIV/0!</v>
      </c>
      <c r="H58" s="2">
        <f>('LPD''d'!H58-Baseline!H58)*(-1)/Baseline!H58</f>
        <v>0</v>
      </c>
      <c r="I58" s="2" t="e">
        <f>('LPD''d'!I58-Baseline!I58)*(-1)/Baseline!I58</f>
        <v>#DIV/0!</v>
      </c>
      <c r="J58" s="2">
        <f>('LPD''d'!J58-Baseline!J58)*(-1)/Baseline!J58</f>
        <v>3.1794988957428966E-2</v>
      </c>
      <c r="K58" s="2">
        <f>('LPD''d'!K58-Baseline!K58)*(-1)/Baseline!K58</f>
        <v>8.1395348837209253E-2</v>
      </c>
      <c r="L58" s="2" t="e">
        <f>('LPD''d'!L58-Baseline!L58)*(-1)/Baseline!L58</f>
        <v>#DIV/0!</v>
      </c>
      <c r="M58" s="2" t="e">
        <f>('LPD''d'!M58-Baseline!M58)*(-1)/Baseline!M58</f>
        <v>#DIV/0!</v>
      </c>
      <c r="N58" s="2">
        <f>('LPD''d'!N58-Baseline!N58)*(-1)/Baseline!N58</f>
        <v>-4.6692607003891093E-2</v>
      </c>
      <c r="O58" s="2">
        <f>('LPD''d'!O58-Baseline!O58)*(-1)/Baseline!O58</f>
        <v>0</v>
      </c>
      <c r="P58" s="2" t="e">
        <f>('LPD''d'!P58-Baseline!P58)*(-1)/Baseline!P58</f>
        <v>#DIV/0!</v>
      </c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6" t="str">
        <f>Baseline!A59</f>
        <v>RetailStripmall</v>
      </c>
      <c r="B59" s="26" t="str">
        <f>Baseline!B59</f>
        <v>Edmonton</v>
      </c>
      <c r="C59" s="2">
        <f>('LPD''d'!C59-Baseline!C59)*(-1)/Baseline!C59</f>
        <v>2.8625385823360567E-2</v>
      </c>
      <c r="D59" s="2">
        <f>('LPD''d'!D59-Baseline!D59)*(-1)/Baseline!D59</f>
        <v>-4.1359302305011579E-2</v>
      </c>
      <c r="E59" s="2">
        <f>('LPD''d'!E59-Baseline!E59)*(-1)/Baseline!E59</f>
        <v>5.4576189326249656E-2</v>
      </c>
      <c r="F59" s="2">
        <f>('LPD''d'!F59-Baseline!F59)*(-1)/Baseline!F59</f>
        <v>0.13740939970199767</v>
      </c>
      <c r="G59" s="2" t="e">
        <f>('LPD''d'!G59-Baseline!G59)*(-1)/Baseline!G59</f>
        <v>#DIV/0!</v>
      </c>
      <c r="H59" s="2">
        <f>('LPD''d'!H59-Baseline!H59)*(-1)/Baseline!H59</f>
        <v>0</v>
      </c>
      <c r="I59" s="2" t="e">
        <f>('LPD''d'!I59-Baseline!I59)*(-1)/Baseline!I59</f>
        <v>#DIV/0!</v>
      </c>
      <c r="J59" s="2">
        <f>('LPD''d'!J59-Baseline!J59)*(-1)/Baseline!J59</f>
        <v>2.4295130620837092E-2</v>
      </c>
      <c r="K59" s="2">
        <f>('LPD''d'!K59-Baseline!K59)*(-1)/Baseline!K59</f>
        <v>-1.2891344383057144E-2</v>
      </c>
      <c r="L59" s="2" t="e">
        <f>('LPD''d'!L59-Baseline!L59)*(-1)/Baseline!L59</f>
        <v>#DIV/0!</v>
      </c>
      <c r="M59" s="2" t="e">
        <f>('LPD''d'!M59-Baseline!M59)*(-1)/Baseline!M59</f>
        <v>#DIV/0!</v>
      </c>
      <c r="N59" s="2">
        <f>('LPD''d'!N59-Baseline!N59)*(-1)/Baseline!N59</f>
        <v>-8.4839542604205256E-3</v>
      </c>
      <c r="O59" s="2">
        <f>('LPD''d'!O59-Baseline!O59)*(-1)/Baseline!O59</f>
        <v>0</v>
      </c>
      <c r="P59" s="2" t="e">
        <f>('LPD''d'!P59-Baseline!P59)*(-1)/Baseline!P59</f>
        <v>#DIV/0!</v>
      </c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6" t="str">
        <f>Baseline!A60</f>
        <v>QuickServiceRestaurant</v>
      </c>
      <c r="B60" s="26" t="str">
        <f>Baseline!B60</f>
        <v>Edmonton</v>
      </c>
      <c r="C60" s="2">
        <f>('LPD''d'!C60-Baseline!C60)*(-1)/Baseline!C60</f>
        <v>1.6153224875966922E-3</v>
      </c>
      <c r="D60" s="2">
        <f>('LPD''d'!D60-Baseline!D60)*(-1)/Baseline!D60</f>
        <v>-6.2314540059348143E-3</v>
      </c>
      <c r="E60" s="2">
        <f>('LPD''d'!E60-Baseline!E60)*(-1)/Baseline!E60</f>
        <v>3.5629453681709456E-3</v>
      </c>
      <c r="F60" s="2">
        <f>('LPD''d'!F60-Baseline!F60)*(-1)/Baseline!F60</f>
        <v>1.8824989656599164E-2</v>
      </c>
      <c r="G60" s="2" t="e">
        <f>('LPD''d'!G60-Baseline!G60)*(-1)/Baseline!G60</f>
        <v>#DIV/0!</v>
      </c>
      <c r="H60" s="2">
        <f>('LPD''d'!H60-Baseline!H60)*(-1)/Baseline!H60</f>
        <v>0</v>
      </c>
      <c r="I60" s="2" t="e">
        <f>('LPD''d'!I60-Baseline!I60)*(-1)/Baseline!I60</f>
        <v>#DIV/0!</v>
      </c>
      <c r="J60" s="2">
        <f>('LPD''d'!J60-Baseline!J60)*(-1)/Baseline!J60</f>
        <v>3.7866834963711264E-3</v>
      </c>
      <c r="K60" s="2">
        <f>('LPD''d'!K60-Baseline!K60)*(-1)/Baseline!K60</f>
        <v>0</v>
      </c>
      <c r="L60" s="2" t="e">
        <f>('LPD''d'!L60-Baseline!L60)*(-1)/Baseline!L60</f>
        <v>#DIV/0!</v>
      </c>
      <c r="M60" s="2" t="e">
        <f>('LPD''d'!M60-Baseline!M60)*(-1)/Baseline!M60</f>
        <v>#DIV/0!</v>
      </c>
      <c r="N60" s="2">
        <f>('LPD''d'!N60-Baseline!N60)*(-1)/Baseline!N60</f>
        <v>0</v>
      </c>
      <c r="O60" s="2">
        <f>('LPD''d'!O60-Baseline!O60)*(-1)/Baseline!O60</f>
        <v>0</v>
      </c>
      <c r="P60" s="2" t="e">
        <f>('LPD''d'!P60-Baseline!P60)*(-1)/Baseline!P60</f>
        <v>#DIV/0!</v>
      </c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6" t="str">
        <f>Baseline!A61</f>
        <v>FullServiceRestaurant</v>
      </c>
      <c r="B61" s="26" t="str">
        <f>Baseline!B61</f>
        <v>Edmonton</v>
      </c>
      <c r="C61" s="2">
        <f>('LPD''d'!C61-Baseline!C61)*(-1)/Baseline!C61</f>
        <v>3.7649190776728866E-3</v>
      </c>
      <c r="D61" s="2">
        <f>('LPD''d'!D61-Baseline!D61)*(-1)/Baseline!D61</f>
        <v>-1.5866983372921587E-2</v>
      </c>
      <c r="E61" s="2">
        <f>('LPD''d'!E61-Baseline!E61)*(-1)/Baseline!E61</f>
        <v>2.5408348457350214E-2</v>
      </c>
      <c r="F61" s="2">
        <f>('LPD''d'!F61-Baseline!F61)*(-1)/Baseline!F61</f>
        <v>8.3187696609577075E-2</v>
      </c>
      <c r="G61" s="2" t="e">
        <f>('LPD''d'!G61-Baseline!G61)*(-1)/Baseline!G61</f>
        <v>#DIV/0!</v>
      </c>
      <c r="H61" s="2">
        <f>('LPD''d'!H61-Baseline!H61)*(-1)/Baseline!H61</f>
        <v>0</v>
      </c>
      <c r="I61" s="2" t="e">
        <f>('LPD''d'!I61-Baseline!I61)*(-1)/Baseline!I61</f>
        <v>#DIV/0!</v>
      </c>
      <c r="J61" s="2">
        <f>('LPD''d'!J61-Baseline!J61)*(-1)/Baseline!J61</f>
        <v>1.6518004625038009E-4</v>
      </c>
      <c r="K61" s="2">
        <f>('LPD''d'!K61-Baseline!K61)*(-1)/Baseline!K61</f>
        <v>-3.4482758620689689E-2</v>
      </c>
      <c r="L61" s="2" t="e">
        <f>('LPD''d'!L61-Baseline!L61)*(-1)/Baseline!L61</f>
        <v>#DIV/0!</v>
      </c>
      <c r="M61" s="2" t="e">
        <f>('LPD''d'!M61-Baseline!M61)*(-1)/Baseline!M61</f>
        <v>#DIV/0!</v>
      </c>
      <c r="N61" s="2">
        <f>('LPD''d'!N61-Baseline!N61)*(-1)/Baseline!N61</f>
        <v>0</v>
      </c>
      <c r="O61" s="2">
        <f>('LPD''d'!O61-Baseline!O61)*(-1)/Baseline!O61</f>
        <v>0</v>
      </c>
      <c r="P61" s="2" t="e">
        <f>('LPD''d'!P61-Baseline!P61)*(-1)/Baseline!P61</f>
        <v>#DIV/0!</v>
      </c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6" t="str">
        <f>Baseline!A62</f>
        <v>MidriseApartment</v>
      </c>
      <c r="B62" s="26" t="str">
        <f>Baseline!B62</f>
        <v>Edmonton</v>
      </c>
      <c r="C62" s="2">
        <f>('LPD''d'!C62-Baseline!C62)*(-1)/Baseline!C62</f>
        <v>2.3104869984079089E-3</v>
      </c>
      <c r="D62" s="2">
        <f>('LPD''d'!D62-Baseline!D62)*(-1)/Baseline!D62</f>
        <v>-2.9464058928117625E-3</v>
      </c>
      <c r="E62" s="2">
        <f>('LPD''d'!E62-Baseline!E62)*(-1)/Baseline!E62</f>
        <v>5.5705076046818226E-3</v>
      </c>
      <c r="F62" s="2">
        <f>('LPD''d'!F62-Baseline!F62)*(-1)/Baseline!F62</f>
        <v>5.6331542594013947E-2</v>
      </c>
      <c r="G62" s="2" t="e">
        <f>('LPD''d'!G62-Baseline!G62)*(-1)/Baseline!G62</f>
        <v>#DIV/0!</v>
      </c>
      <c r="H62" s="2">
        <f>('LPD''d'!H62-Baseline!H62)*(-1)/Baseline!H62</f>
        <v>0</v>
      </c>
      <c r="I62" s="2" t="e">
        <f>('LPD''d'!I62-Baseline!I62)*(-1)/Baseline!I62</f>
        <v>#DIV/0!</v>
      </c>
      <c r="J62" s="2">
        <f>('LPD''d'!J62-Baseline!J62)*(-1)/Baseline!J62</f>
        <v>3.0321878401493919E-3</v>
      </c>
      <c r="K62" s="2">
        <f>('LPD''d'!K62-Baseline!K62)*(-1)/Baseline!K62</f>
        <v>-2.2222222222222313E-3</v>
      </c>
      <c r="L62" s="2" t="e">
        <f>('LPD''d'!L62-Baseline!L62)*(-1)/Baseline!L62</f>
        <v>#DIV/0!</v>
      </c>
      <c r="M62" s="2" t="e">
        <f>('LPD''d'!M62-Baseline!M62)*(-1)/Baseline!M62</f>
        <v>#DIV/0!</v>
      </c>
      <c r="N62" s="2">
        <f>('LPD''d'!N62-Baseline!N62)*(-1)/Baseline!N62</f>
        <v>0</v>
      </c>
      <c r="O62" s="2">
        <f>('LPD''d'!O62-Baseline!O62)*(-1)/Baseline!O62</f>
        <v>-1.2191256430876679E-5</v>
      </c>
      <c r="P62" s="2" t="e">
        <f>('LPD''d'!P62-Baseline!P62)*(-1)/Baseline!P62</f>
        <v>#DIV/0!</v>
      </c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6" t="str">
        <f>Baseline!A63</f>
        <v>HighriseApartment</v>
      </c>
      <c r="B63" s="26" t="str">
        <f>Baseline!B63</f>
        <v>Edmonton</v>
      </c>
      <c r="C63" s="2">
        <f>('LPD''d'!C63-Baseline!C63)*(-1)/Baseline!C63</f>
        <v>3.9201956725279331E-3</v>
      </c>
      <c r="D63" s="2">
        <f>('LPD''d'!D63-Baseline!D63)*(-1)/Baseline!D63</f>
        <v>1.2018791691325149E-3</v>
      </c>
      <c r="E63" s="2">
        <f>('LPD''d'!E63-Baseline!E63)*(-1)/Baseline!E63</f>
        <v>7.9417013682332414E-3</v>
      </c>
      <c r="F63" s="2">
        <f>('LPD''d'!F63-Baseline!F63)*(-1)/Baseline!F63</f>
        <v>5.623999215711898E-2</v>
      </c>
      <c r="G63" s="2" t="e">
        <f>('LPD''d'!G63-Baseline!G63)*(-1)/Baseline!G63</f>
        <v>#DIV/0!</v>
      </c>
      <c r="H63" s="2">
        <f>('LPD''d'!H63-Baseline!H63)*(-1)/Baseline!H63</f>
        <v>0</v>
      </c>
      <c r="I63" s="2" t="e">
        <f>('LPD''d'!I63-Baseline!I63)*(-1)/Baseline!I63</f>
        <v>#DIV/0!</v>
      </c>
      <c r="J63" s="2">
        <f>('LPD''d'!J63-Baseline!J63)*(-1)/Baseline!J63</f>
        <v>4.1001294777731371E-3</v>
      </c>
      <c r="K63" s="2">
        <f>('LPD''d'!K63-Baseline!K63)*(-1)/Baseline!K63</f>
        <v>1.1025358324145951E-3</v>
      </c>
      <c r="L63" s="2">
        <f>('LPD''d'!L63-Baseline!L63)*(-1)/Baseline!L63</f>
        <v>4.3478260869565251E-2</v>
      </c>
      <c r="M63" s="2" t="e">
        <f>('LPD''d'!M63-Baseline!M63)*(-1)/Baseline!M63</f>
        <v>#DIV/0!</v>
      </c>
      <c r="N63" s="2">
        <f>('LPD''d'!N63-Baseline!N63)*(-1)/Baseline!N63</f>
        <v>0</v>
      </c>
      <c r="O63" s="2">
        <f>('LPD''d'!O63-Baseline!O63)*(-1)/Baseline!O63</f>
        <v>1.9562006670626484E-5</v>
      </c>
      <c r="P63" s="2" t="e">
        <f>('LPD''d'!P63-Baseline!P63)*(-1)/Baseline!P63</f>
        <v>#DIV/0!</v>
      </c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6" t="str">
        <f>Baseline!A64</f>
        <v>Hospital</v>
      </c>
      <c r="B64" s="26" t="str">
        <f>Baseline!B64</f>
        <v>Edmonton</v>
      </c>
      <c r="C64" s="2">
        <f>('LPD''d'!C64-Baseline!C64)*(-1)/Baseline!C64</f>
        <v>-2.1292845881319442E-2</v>
      </c>
      <c r="D64" s="2">
        <f>('LPD''d'!D64-Baseline!D64)*(-1)/Baseline!D64</f>
        <v>1.1958668330289851E-2</v>
      </c>
      <c r="E64" s="2">
        <f>('LPD''d'!E64-Baseline!E64)*(-1)/Baseline!E64</f>
        <v>-2.7932026493610835E-2</v>
      </c>
      <c r="F64" s="2">
        <f>('LPD''d'!F64-Baseline!F64)*(-1)/Baseline!F64</f>
        <v>-9.0717273002116322E-2</v>
      </c>
      <c r="G64" s="2" t="e">
        <f>('LPD''d'!G64-Baseline!G64)*(-1)/Baseline!G64</f>
        <v>#DIV/0!</v>
      </c>
      <c r="H64" s="2">
        <f>('LPD''d'!H64-Baseline!H64)*(-1)/Baseline!H64</f>
        <v>0</v>
      </c>
      <c r="I64" s="2" t="e">
        <f>('LPD''d'!I64-Baseline!I64)*(-1)/Baseline!I64</f>
        <v>#DIV/0!</v>
      </c>
      <c r="J64" s="2">
        <f>('LPD''d'!J64-Baseline!J64)*(-1)/Baseline!J64</f>
        <v>-1.7649372162217035E-2</v>
      </c>
      <c r="K64" s="2">
        <f>('LPD''d'!K64-Baseline!K64)*(-1)/Baseline!K64</f>
        <v>6.3628546861564479E-3</v>
      </c>
      <c r="L64" s="2">
        <f>('LPD''d'!L64-Baseline!L64)*(-1)/Baseline!L64</f>
        <v>3.5714285714285747E-2</v>
      </c>
      <c r="M64" s="2" t="e">
        <f>('LPD''d'!M64-Baseline!M64)*(-1)/Baseline!M64</f>
        <v>#DIV/0!</v>
      </c>
      <c r="N64" s="2">
        <f>('LPD''d'!N64-Baseline!N64)*(-1)/Baseline!N64</f>
        <v>4.8181477315335605E-2</v>
      </c>
      <c r="O64" s="2">
        <f>('LPD''d'!O64-Baseline!O64)*(-1)/Baseline!O64</f>
        <v>-1.5387160184170311E-5</v>
      </c>
      <c r="P64" s="2" t="e">
        <f>('LPD''d'!P64-Baseline!P64)*(-1)/Baseline!P64</f>
        <v>#DIV/0!</v>
      </c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6" t="str">
        <f>Baseline!A65</f>
        <v>Outpatient</v>
      </c>
      <c r="B65" s="26" t="str">
        <f>Baseline!B65</f>
        <v>Edmonton</v>
      </c>
      <c r="C65" s="2">
        <f>('LPD''d'!C65-Baseline!C65)*(-1)/Baseline!C65</f>
        <v>2.5719141047427709E-2</v>
      </c>
      <c r="D65" s="2">
        <f>('LPD''d'!D65-Baseline!D65)*(-1)/Baseline!D65</f>
        <v>-4.4756477158289863E-2</v>
      </c>
      <c r="E65" s="2">
        <f>('LPD''d'!E65-Baseline!E65)*(-1)/Baseline!E65</f>
        <v>7.5812020009864145E-2</v>
      </c>
      <c r="F65" s="2">
        <f>('LPD''d'!F65-Baseline!F65)*(-1)/Baseline!F65</f>
        <v>0.1226135140103469</v>
      </c>
      <c r="G65" s="2" t="e">
        <f>('LPD''d'!G65-Baseline!G65)*(-1)/Baseline!G65</f>
        <v>#DIV/0!</v>
      </c>
      <c r="H65" s="2">
        <f>('LPD''d'!H65-Baseline!H65)*(-1)/Baseline!H65</f>
        <v>0</v>
      </c>
      <c r="I65" s="2" t="e">
        <f>('LPD''d'!I65-Baseline!I65)*(-1)/Baseline!I65</f>
        <v>#DIV/0!</v>
      </c>
      <c r="J65" s="2">
        <f>('LPD''d'!J65-Baseline!J65)*(-1)/Baseline!J65</f>
        <v>3.0637967810742673E-2</v>
      </c>
      <c r="K65" s="2">
        <f>('LPD''d'!K65-Baseline!K65)*(-1)/Baseline!K65</f>
        <v>1.1455308163923747E-2</v>
      </c>
      <c r="L65" s="2">
        <f>('LPD''d'!L65-Baseline!L65)*(-1)/Baseline!L65</f>
        <v>8.7248322147650936E-2</v>
      </c>
      <c r="M65" s="2" t="e">
        <f>('LPD''d'!M65-Baseline!M65)*(-1)/Baseline!M65</f>
        <v>#DIV/0!</v>
      </c>
      <c r="N65" s="2">
        <f>('LPD''d'!N65-Baseline!N65)*(-1)/Baseline!N65</f>
        <v>0</v>
      </c>
      <c r="O65" s="2">
        <f>('LPD''d'!O65-Baseline!O65)*(-1)/Baseline!O65</f>
        <v>-6.9139558198356749E-5</v>
      </c>
      <c r="P65" s="2" t="e">
        <f>('LPD''d'!P65-Baseline!P65)*(-1)/Baseline!P65</f>
        <v>#DIV/0!</v>
      </c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6" t="str">
        <f>Baseline!A66</f>
        <v>SecondarySchool</v>
      </c>
      <c r="B66" s="26" t="str">
        <f>Baseline!B66</f>
        <v>McMurray</v>
      </c>
      <c r="C66" s="2">
        <f>('LPD''d'!C66-Baseline!C66)*(-1)/Baseline!C66</f>
        <v>1.3695380298685748E-2</v>
      </c>
      <c r="D66" s="2">
        <f>('LPD''d'!D66-Baseline!D66)*(-1)/Baseline!D66</f>
        <v>-2.6876607307487033E-2</v>
      </c>
      <c r="E66" s="2">
        <f>('LPD''d'!E66-Baseline!E66)*(-1)/Baseline!E66</f>
        <v>6.2223153358075003E-2</v>
      </c>
      <c r="F66" s="2">
        <f>('LPD''d'!F66-Baseline!F66)*(-1)/Baseline!F66</f>
        <v>0.14459505617136359</v>
      </c>
      <c r="G66" s="2" t="e">
        <f>('LPD''d'!G66-Baseline!G66)*(-1)/Baseline!G66</f>
        <v>#DIV/0!</v>
      </c>
      <c r="H66" s="2">
        <f>('LPD''d'!H66-Baseline!H66)*(-1)/Baseline!H66</f>
        <v>0</v>
      </c>
      <c r="I66" s="2" t="e">
        <f>('LPD''d'!I66-Baseline!I66)*(-1)/Baseline!I66</f>
        <v>#DIV/0!</v>
      </c>
      <c r="J66" s="2">
        <f>('LPD''d'!J66-Baseline!J66)*(-1)/Baseline!J66</f>
        <v>2.5432736106893502E-2</v>
      </c>
      <c r="K66" s="2">
        <f>('LPD''d'!K66-Baseline!K66)*(-1)/Baseline!K66</f>
        <v>-1.3024225058608273E-3</v>
      </c>
      <c r="L66" s="2" t="e">
        <f>('LPD''d'!L66-Baseline!L66)*(-1)/Baseline!L66</f>
        <v>#DIV/0!</v>
      </c>
      <c r="M66" s="2" t="e">
        <f>('LPD''d'!M66-Baseline!M66)*(-1)/Baseline!M66</f>
        <v>#DIV/0!</v>
      </c>
      <c r="N66" s="2">
        <f>('LPD''d'!N66-Baseline!N66)*(-1)/Baseline!N66</f>
        <v>-4.5601917113053281E-2</v>
      </c>
      <c r="O66" s="2">
        <f>('LPD''d'!O66-Baseline!O66)*(-1)/Baseline!O66</f>
        <v>-1.9305855978305801E-4</v>
      </c>
      <c r="P66" s="2" t="e">
        <f>('LPD''d'!P66-Baseline!P66)*(-1)/Baseline!P66</f>
        <v>#DIV/0!</v>
      </c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6" t="str">
        <f>Baseline!A67</f>
        <v>PrimarySchool</v>
      </c>
      <c r="B67" s="26" t="str">
        <f>Baseline!B67</f>
        <v>McMurray</v>
      </c>
      <c r="C67" s="2">
        <f>('LPD''d'!C67-Baseline!C67)*(-1)/Baseline!C67</f>
        <v>1.9005275307726336E-2</v>
      </c>
      <c r="D67" s="2">
        <f>('LPD''d'!D67-Baseline!D67)*(-1)/Baseline!D67</f>
        <v>-2.5926151861889863E-2</v>
      </c>
      <c r="E67" s="2">
        <f>('LPD''d'!E67-Baseline!E67)*(-1)/Baseline!E67</f>
        <v>5.9277014770666006E-2</v>
      </c>
      <c r="F67" s="2">
        <f>('LPD''d'!F67-Baseline!F67)*(-1)/Baseline!F67</f>
        <v>0.18102321701654375</v>
      </c>
      <c r="G67" s="2" t="e">
        <f>('LPD''d'!G67-Baseline!G67)*(-1)/Baseline!G67</f>
        <v>#DIV/0!</v>
      </c>
      <c r="H67" s="2">
        <f>('LPD''d'!H67-Baseline!H67)*(-1)/Baseline!H67</f>
        <v>0</v>
      </c>
      <c r="I67" s="2" t="e">
        <f>('LPD''d'!I67-Baseline!I67)*(-1)/Baseline!I67</f>
        <v>#DIV/0!</v>
      </c>
      <c r="J67" s="2">
        <f>('LPD''d'!J67-Baseline!J67)*(-1)/Baseline!J67</f>
        <v>3.689595524640233E-2</v>
      </c>
      <c r="K67" s="2">
        <f>('LPD''d'!K67-Baseline!K67)*(-1)/Baseline!K67</f>
        <v>-1.4769230769230673E-2</v>
      </c>
      <c r="L67" s="2" t="e">
        <f>('LPD''d'!L67-Baseline!L67)*(-1)/Baseline!L67</f>
        <v>#DIV/0!</v>
      </c>
      <c r="M67" s="2" t="e">
        <f>('LPD''d'!M67-Baseline!M67)*(-1)/Baseline!M67</f>
        <v>#DIV/0!</v>
      </c>
      <c r="N67" s="2">
        <f>('LPD''d'!N67-Baseline!N67)*(-1)/Baseline!N67</f>
        <v>-8.3194021044350558E-2</v>
      </c>
      <c r="O67" s="2">
        <f>('LPD''d'!O67-Baseline!O67)*(-1)/Baseline!O67</f>
        <v>0</v>
      </c>
      <c r="P67" s="2" t="e">
        <f>('LPD''d'!P67-Baseline!P67)*(-1)/Baseline!P67</f>
        <v>#DIV/0!</v>
      </c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6" t="str">
        <f>Baseline!A68</f>
        <v>SmallOffice</v>
      </c>
      <c r="B68" s="26" t="str">
        <f>Baseline!B68</f>
        <v>McMurray</v>
      </c>
      <c r="C68" s="2">
        <f>('LPD''d'!C68-Baseline!C68)*(-1)/Baseline!C68</f>
        <v>2.994637008242448E-2</v>
      </c>
      <c r="D68" s="2">
        <f>('LPD''d'!D68-Baseline!D68)*(-1)/Baseline!D68</f>
        <v>-6.2061218758775648E-2</v>
      </c>
      <c r="E68" s="2">
        <f>('LPD''d'!E68-Baseline!E68)*(-1)/Baseline!E68</f>
        <v>7.4424898511502011E-2</v>
      </c>
      <c r="F68" s="2">
        <f>('LPD''d'!F68-Baseline!F68)*(-1)/Baseline!F68</f>
        <v>0.199882652063368</v>
      </c>
      <c r="G68" s="2" t="e">
        <f>('LPD''d'!G68-Baseline!G68)*(-1)/Baseline!G68</f>
        <v>#DIV/0!</v>
      </c>
      <c r="H68" s="2">
        <f>('LPD''d'!H68-Baseline!H68)*(-1)/Baseline!H68</f>
        <v>0</v>
      </c>
      <c r="I68" s="2" t="e">
        <f>('LPD''d'!I68-Baseline!I68)*(-1)/Baseline!I68</f>
        <v>#DIV/0!</v>
      </c>
      <c r="J68" s="2">
        <f>('LPD''d'!J68-Baseline!J68)*(-1)/Baseline!J68</f>
        <v>2.894789379117594E-2</v>
      </c>
      <c r="K68" s="2">
        <f>('LPD''d'!K68-Baseline!K68)*(-1)/Baseline!K68</f>
        <v>-2.4999999999999883E-2</v>
      </c>
      <c r="L68" s="2" t="e">
        <f>('LPD''d'!L68-Baseline!L68)*(-1)/Baseline!L68</f>
        <v>#DIV/0!</v>
      </c>
      <c r="M68" s="2" t="e">
        <f>('LPD''d'!M68-Baseline!M68)*(-1)/Baseline!M68</f>
        <v>#DIV/0!</v>
      </c>
      <c r="N68" s="2">
        <f>('LPD''d'!N68-Baseline!N68)*(-1)/Baseline!N68</f>
        <v>0</v>
      </c>
      <c r="O68" s="2">
        <f>('LPD''d'!O68-Baseline!O68)*(-1)/Baseline!O68</f>
        <v>0</v>
      </c>
      <c r="P68" s="2" t="e">
        <f>('LPD''d'!P68-Baseline!P68)*(-1)/Baseline!P68</f>
        <v>#DIV/0!</v>
      </c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6" t="str">
        <f>Baseline!A69</f>
        <v>MediumOffice</v>
      </c>
      <c r="B69" s="26" t="str">
        <f>Baseline!B69</f>
        <v>McMurray</v>
      </c>
      <c r="C69" s="2">
        <f>('LPD''d'!C69-Baseline!C69)*(-1)/Baseline!C69</f>
        <v>4.1435242864376914E-2</v>
      </c>
      <c r="D69" s="2">
        <f>('LPD''d'!D69-Baseline!D69)*(-1)/Baseline!D69</f>
        <v>-2.2040114991904294E-2</v>
      </c>
      <c r="E69" s="2">
        <f>('LPD''d'!E69-Baseline!E69)*(-1)/Baseline!E69</f>
        <v>5.3976250449802081E-2</v>
      </c>
      <c r="F69" s="2">
        <f>('LPD''d'!F69-Baseline!F69)*(-1)/Baseline!F69</f>
        <v>0.24137773930475201</v>
      </c>
      <c r="G69" s="2" t="e">
        <f>('LPD''d'!G69-Baseline!G69)*(-1)/Baseline!G69</f>
        <v>#DIV/0!</v>
      </c>
      <c r="H69" s="2">
        <f>('LPD''d'!H69-Baseline!H69)*(-1)/Baseline!H69</f>
        <v>0</v>
      </c>
      <c r="I69" s="2" t="e">
        <f>('LPD''d'!I69-Baseline!I69)*(-1)/Baseline!I69</f>
        <v>#DIV/0!</v>
      </c>
      <c r="J69" s="2">
        <f>('LPD''d'!J69-Baseline!J69)*(-1)/Baseline!J69</f>
        <v>5.4814535513974624E-2</v>
      </c>
      <c r="K69" s="2">
        <f>('LPD''d'!K69-Baseline!K69)*(-1)/Baseline!K69</f>
        <v>2.2620689655172423E-2</v>
      </c>
      <c r="L69" s="2">
        <f>('LPD''d'!L69-Baseline!L69)*(-1)/Baseline!L69</f>
        <v>6.0046189376443369E-2</v>
      </c>
      <c r="M69" s="2" t="e">
        <f>('LPD''d'!M69-Baseline!M69)*(-1)/Baseline!M69</f>
        <v>#DIV/0!</v>
      </c>
      <c r="N69" s="2">
        <f>('LPD''d'!N69-Baseline!N69)*(-1)/Baseline!N69</f>
        <v>1.2195121951219388E-2</v>
      </c>
      <c r="O69" s="2">
        <f>('LPD''d'!O69-Baseline!O69)*(-1)/Baseline!O69</f>
        <v>-1.9593116285145893E-4</v>
      </c>
      <c r="P69" s="2" t="e">
        <f>('LPD''d'!P69-Baseline!P69)*(-1)/Baseline!P69</f>
        <v>#DIV/0!</v>
      </c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6" t="str">
        <f>Baseline!A70</f>
        <v>LargeOffice</v>
      </c>
      <c r="B70" s="26" t="str">
        <f>Baseline!B70</f>
        <v>McMurray</v>
      </c>
      <c r="C70" s="2">
        <f>('LPD''d'!C70-Baseline!C70)*(-1)/Baseline!C70</f>
        <v>4.6371053880021926E-2</v>
      </c>
      <c r="D70" s="2">
        <f>('LPD''d'!D70-Baseline!D70)*(-1)/Baseline!D70</f>
        <v>-9.9920209333161203E-2</v>
      </c>
      <c r="E70" s="2">
        <f>('LPD''d'!E70-Baseline!E70)*(-1)/Baseline!E70</f>
        <v>6.9910944737876651E-2</v>
      </c>
      <c r="F70" s="2">
        <f>('LPD''d'!F70-Baseline!F70)*(-1)/Baseline!F70</f>
        <v>0.23316320492709328</v>
      </c>
      <c r="G70" s="2" t="e">
        <f>('LPD''d'!G70-Baseline!G70)*(-1)/Baseline!G70</f>
        <v>#DIV/0!</v>
      </c>
      <c r="H70" s="2">
        <f>('LPD''d'!H70-Baseline!H70)*(-1)/Baseline!H70</f>
        <v>0</v>
      </c>
      <c r="I70" s="2" t="e">
        <f>('LPD''d'!I70-Baseline!I70)*(-1)/Baseline!I70</f>
        <v>#DIV/0!</v>
      </c>
      <c r="J70" s="2">
        <f>('LPD''d'!J70-Baseline!J70)*(-1)/Baseline!J70</f>
        <v>7.6716279390841302E-2</v>
      </c>
      <c r="K70" s="2">
        <f>('LPD''d'!K70-Baseline!K70)*(-1)/Baseline!K70</f>
        <v>1.4881102005932371E-2</v>
      </c>
      <c r="L70" s="2">
        <f>('LPD''d'!L70-Baseline!L70)*(-1)/Baseline!L70</f>
        <v>6.4563824544110332E-2</v>
      </c>
      <c r="M70" s="2" t="e">
        <f>('LPD''d'!M70-Baseline!M70)*(-1)/Baseline!M70</f>
        <v>#DIV/0!</v>
      </c>
      <c r="N70" s="2">
        <f>('LPD''d'!N70-Baseline!N70)*(-1)/Baseline!N70</f>
        <v>2.5546159267089426E-2</v>
      </c>
      <c r="O70" s="2">
        <f>('LPD''d'!O70-Baseline!O70)*(-1)/Baseline!O70</f>
        <v>-2.3404861189665546E-4</v>
      </c>
      <c r="P70" s="2" t="e">
        <f>('LPD''d'!P70-Baseline!P70)*(-1)/Baseline!P70</f>
        <v>#DIV/0!</v>
      </c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6" t="str">
        <f>Baseline!A71</f>
        <v>SmallHotel</v>
      </c>
      <c r="B71" s="26" t="str">
        <f>Baseline!B71</f>
        <v>McMurray</v>
      </c>
      <c r="C71" s="2">
        <f>('LPD''d'!C71-Baseline!C71)*(-1)/Baseline!C71</f>
        <v>2.6849496848391025E-2</v>
      </c>
      <c r="D71" s="2">
        <f>('LPD''d'!D71-Baseline!D71)*(-1)/Baseline!D71</f>
        <v>-5.0236658429455572E-2</v>
      </c>
      <c r="E71" s="2">
        <f>('LPD''d'!E71-Baseline!E71)*(-1)/Baseline!E71</f>
        <v>0.14010707369859904</v>
      </c>
      <c r="F71" s="2">
        <f>('LPD''d'!F71-Baseline!F71)*(-1)/Baseline!F71</f>
        <v>0.41362389023405977</v>
      </c>
      <c r="G71" s="2" t="e">
        <f>('LPD''d'!G71-Baseline!G71)*(-1)/Baseline!G71</f>
        <v>#DIV/0!</v>
      </c>
      <c r="H71" s="2">
        <f>('LPD''d'!H71-Baseline!H71)*(-1)/Baseline!H71</f>
        <v>0</v>
      </c>
      <c r="I71" s="2" t="e">
        <f>('LPD''d'!I71-Baseline!I71)*(-1)/Baseline!I71</f>
        <v>#DIV/0!</v>
      </c>
      <c r="J71" s="2">
        <f>('LPD''d'!J71-Baseline!J71)*(-1)/Baseline!J71</f>
        <v>3.8632701603621658E-2</v>
      </c>
      <c r="K71" s="2">
        <f>('LPD''d'!K71-Baseline!K71)*(-1)/Baseline!K71</f>
        <v>-1.8666002986560477E-2</v>
      </c>
      <c r="L71" s="2">
        <f>('LPD''d'!L71-Baseline!L71)*(-1)/Baseline!L71</f>
        <v>3.4482758620689495E-2</v>
      </c>
      <c r="M71" s="2" t="e">
        <f>('LPD''d'!M71-Baseline!M71)*(-1)/Baseline!M71</f>
        <v>#DIV/0!</v>
      </c>
      <c r="N71" s="2">
        <f>('LPD''d'!N71-Baseline!N71)*(-1)/Baseline!N71</f>
        <v>1.4865467518939952E-4</v>
      </c>
      <c r="O71" s="2">
        <f>('LPD''d'!O71-Baseline!O71)*(-1)/Baseline!O71</f>
        <v>7.7724989555633835E-5</v>
      </c>
      <c r="P71" s="2" t="e">
        <f>('LPD''d'!P71-Baseline!P71)*(-1)/Baseline!P71</f>
        <v>#DIV/0!</v>
      </c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6" t="str">
        <f>Baseline!A72</f>
        <v>LargeHotel</v>
      </c>
      <c r="B72" s="26" t="str">
        <f>Baseline!B72</f>
        <v>McMurray</v>
      </c>
      <c r="C72" s="2">
        <f>('LPD''d'!C72-Baseline!C72)*(-1)/Baseline!C72</f>
        <v>4.9403305708895659E-2</v>
      </c>
      <c r="D72" s="2">
        <f>('LPD''d'!D72-Baseline!D72)*(-1)/Baseline!D72</f>
        <v>-3.5282186588858649E-2</v>
      </c>
      <c r="E72" s="2">
        <f>('LPD''d'!E72-Baseline!E72)*(-1)/Baseline!E72</f>
        <v>0.14307984790874523</v>
      </c>
      <c r="F72" s="2">
        <f>('LPD''d'!F72-Baseline!F72)*(-1)/Baseline!F72</f>
        <v>0.43351508365383062</v>
      </c>
      <c r="G72" s="2" t="e">
        <f>('LPD''d'!G72-Baseline!G72)*(-1)/Baseline!G72</f>
        <v>#DIV/0!</v>
      </c>
      <c r="H72" s="2">
        <f>('LPD''d'!H72-Baseline!H72)*(-1)/Baseline!H72</f>
        <v>0</v>
      </c>
      <c r="I72" s="2" t="e">
        <f>('LPD''d'!I72-Baseline!I72)*(-1)/Baseline!I72</f>
        <v>#DIV/0!</v>
      </c>
      <c r="J72" s="2">
        <f>('LPD''d'!J72-Baseline!J72)*(-1)/Baseline!J72</f>
        <v>8.4634552719659237E-2</v>
      </c>
      <c r="K72" s="2">
        <f>('LPD''d'!K72-Baseline!K72)*(-1)/Baseline!K72</f>
        <v>2.092126995779043E-2</v>
      </c>
      <c r="L72" s="2">
        <f>('LPD''d'!L72-Baseline!L72)*(-1)/Baseline!L72</f>
        <v>0.15224913494809686</v>
      </c>
      <c r="M72" s="2" t="e">
        <f>('LPD''d'!M72-Baseline!M72)*(-1)/Baseline!M72</f>
        <v>#DIV/0!</v>
      </c>
      <c r="N72" s="2">
        <f>('LPD''d'!N72-Baseline!N72)*(-1)/Baseline!N72</f>
        <v>-0.10378611756891398</v>
      </c>
      <c r="O72" s="2">
        <f>('LPD''d'!O72-Baseline!O72)*(-1)/Baseline!O72</f>
        <v>9.5063359729389229E-5</v>
      </c>
      <c r="P72" s="2" t="e">
        <f>('LPD''d'!P72-Baseline!P72)*(-1)/Baseline!P72</f>
        <v>#DIV/0!</v>
      </c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6" t="str">
        <f>Baseline!A73</f>
        <v>Warehouse</v>
      </c>
      <c r="B73" s="26" t="str">
        <f>Baseline!B73</f>
        <v>McMurray</v>
      </c>
      <c r="C73" s="2">
        <f>('LPD''d'!C73-Baseline!C73)*(-1)/Baseline!C73</f>
        <v>4.1766019929218327E-3</v>
      </c>
      <c r="D73" s="2">
        <f>('LPD''d'!D73-Baseline!D73)*(-1)/Baseline!D73</f>
        <v>-4.5131799733838405E-3</v>
      </c>
      <c r="E73" s="2">
        <f>('LPD''d'!E73-Baseline!E73)*(-1)/Baseline!E73</f>
        <v>1.1049005589497056E-2</v>
      </c>
      <c r="F73" s="2">
        <f>('LPD''d'!F73-Baseline!F73)*(-1)/Baseline!F73</f>
        <v>4.405910274077484E-2</v>
      </c>
      <c r="G73" s="2" t="e">
        <f>('LPD''d'!G73-Baseline!G73)*(-1)/Baseline!G73</f>
        <v>#DIV/0!</v>
      </c>
      <c r="H73" s="2">
        <f>('LPD''d'!H73-Baseline!H73)*(-1)/Baseline!H73</f>
        <v>0</v>
      </c>
      <c r="I73" s="2" t="e">
        <f>('LPD''d'!I73-Baseline!I73)*(-1)/Baseline!I73</f>
        <v>#DIV/0!</v>
      </c>
      <c r="J73" s="2">
        <f>('LPD''d'!J73-Baseline!J73)*(-1)/Baseline!J73</f>
        <v>5.4874231208336182E-3</v>
      </c>
      <c r="K73" s="2">
        <f>('LPD''d'!K73-Baseline!K73)*(-1)/Baseline!K73</f>
        <v>-1.4275517487508619E-3</v>
      </c>
      <c r="L73" s="2" t="e">
        <f>('LPD''d'!L73-Baseline!L73)*(-1)/Baseline!L73</f>
        <v>#DIV/0!</v>
      </c>
      <c r="M73" s="2" t="e">
        <f>('LPD''d'!M73-Baseline!M73)*(-1)/Baseline!M73</f>
        <v>#DIV/0!</v>
      </c>
      <c r="N73" s="2">
        <f>('LPD''d'!N73-Baseline!N73)*(-1)/Baseline!N73</f>
        <v>-7.1633237822349314E-3</v>
      </c>
      <c r="O73" s="2">
        <f>('LPD''d'!O73-Baseline!O73)*(-1)/Baseline!O73</f>
        <v>1.5019525383005582E-4</v>
      </c>
      <c r="P73" s="2" t="e">
        <f>('LPD''d'!P73-Baseline!P73)*(-1)/Baseline!P73</f>
        <v>#DIV/0!</v>
      </c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6" t="str">
        <f>Baseline!A74</f>
        <v>RetailStandalone</v>
      </c>
      <c r="B74" s="26" t="str">
        <f>Baseline!B74</f>
        <v>McMurray</v>
      </c>
      <c r="C74" s="2">
        <f>('LPD''d'!C74-Baseline!C74)*(-1)/Baseline!C74</f>
        <v>3.2761961143103202E-2</v>
      </c>
      <c r="D74" s="2">
        <f>('LPD''d'!D74-Baseline!D74)*(-1)/Baseline!D74</f>
        <v>-4.3098842386464942E-2</v>
      </c>
      <c r="E74" s="2">
        <f>('LPD''d'!E74-Baseline!E74)*(-1)/Baseline!E74</f>
        <v>6.0418027433050338E-2</v>
      </c>
      <c r="F74" s="2">
        <f>('LPD''d'!F74-Baseline!F74)*(-1)/Baseline!F74</f>
        <v>0.16682622058749424</v>
      </c>
      <c r="G74" s="2" t="e">
        <f>('LPD''d'!G74-Baseline!G74)*(-1)/Baseline!G74</f>
        <v>#DIV/0!</v>
      </c>
      <c r="H74" s="2">
        <f>('LPD''d'!H74-Baseline!H74)*(-1)/Baseline!H74</f>
        <v>0</v>
      </c>
      <c r="I74" s="2" t="e">
        <f>('LPD''d'!I74-Baseline!I74)*(-1)/Baseline!I74</f>
        <v>#DIV/0!</v>
      </c>
      <c r="J74" s="2">
        <f>('LPD''d'!J74-Baseline!J74)*(-1)/Baseline!J74</f>
        <v>3.8255003772245166E-2</v>
      </c>
      <c r="K74" s="2">
        <f>('LPD''d'!K74-Baseline!K74)*(-1)/Baseline!K74</f>
        <v>-1.9575856443719432E-2</v>
      </c>
      <c r="L74" s="2" t="e">
        <f>('LPD''d'!L74-Baseline!L74)*(-1)/Baseline!L74</f>
        <v>#DIV/0!</v>
      </c>
      <c r="M74" s="2" t="e">
        <f>('LPD''d'!M74-Baseline!M74)*(-1)/Baseline!M74</f>
        <v>#DIV/0!</v>
      </c>
      <c r="N74" s="2">
        <f>('LPD''d'!N74-Baseline!N74)*(-1)/Baseline!N74</f>
        <v>-4.1137326073805186E-2</v>
      </c>
      <c r="O74" s="2">
        <f>('LPD''d'!O74-Baseline!O74)*(-1)/Baseline!O74</f>
        <v>0</v>
      </c>
      <c r="P74" s="2" t="e">
        <f>('LPD''d'!P74-Baseline!P74)*(-1)/Baseline!P74</f>
        <v>#DIV/0!</v>
      </c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6" t="str">
        <f>Baseline!A75</f>
        <v>RetailStripmall</v>
      </c>
      <c r="B75" s="26" t="str">
        <f>Baseline!B75</f>
        <v>McMurray</v>
      </c>
      <c r="C75" s="2">
        <f>('LPD''d'!C75-Baseline!C75)*(-1)/Baseline!C75</f>
        <v>2.5590733795406731E-2</v>
      </c>
      <c r="D75" s="2">
        <f>('LPD''d'!D75-Baseline!D75)*(-1)/Baseline!D75</f>
        <v>-4.0528958001714244E-2</v>
      </c>
      <c r="E75" s="2">
        <f>('LPD''d'!E75-Baseline!E75)*(-1)/Baseline!E75</f>
        <v>6.4133738601823698E-2</v>
      </c>
      <c r="F75" s="2">
        <f>('LPD''d'!F75-Baseline!F75)*(-1)/Baseline!F75</f>
        <v>0.13740939970199767</v>
      </c>
      <c r="G75" s="2" t="e">
        <f>('LPD''d'!G75-Baseline!G75)*(-1)/Baseline!G75</f>
        <v>#DIV/0!</v>
      </c>
      <c r="H75" s="2">
        <f>('LPD''d'!H75-Baseline!H75)*(-1)/Baseline!H75</f>
        <v>0</v>
      </c>
      <c r="I75" s="2" t="e">
        <f>('LPD''d'!I75-Baseline!I75)*(-1)/Baseline!I75</f>
        <v>#DIV/0!</v>
      </c>
      <c r="J75" s="2">
        <f>('LPD''d'!J75-Baseline!J75)*(-1)/Baseline!J75</f>
        <v>2.6978489044977415E-2</v>
      </c>
      <c r="K75" s="2">
        <f>('LPD''d'!K75-Baseline!K75)*(-1)/Baseline!K75</f>
        <v>-1.6166281755196372E-2</v>
      </c>
      <c r="L75" s="2" t="e">
        <f>('LPD''d'!L75-Baseline!L75)*(-1)/Baseline!L75</f>
        <v>#DIV/0!</v>
      </c>
      <c r="M75" s="2" t="e">
        <f>('LPD''d'!M75-Baseline!M75)*(-1)/Baseline!M75</f>
        <v>#DIV/0!</v>
      </c>
      <c r="N75" s="2">
        <f>('LPD''d'!N75-Baseline!N75)*(-1)/Baseline!N75</f>
        <v>-8.2793376529877762E-3</v>
      </c>
      <c r="O75" s="2">
        <f>('LPD''d'!O75-Baseline!O75)*(-1)/Baseline!O75</f>
        <v>0</v>
      </c>
      <c r="P75" s="2" t="e">
        <f>('LPD''d'!P75-Baseline!P75)*(-1)/Baseline!P75</f>
        <v>#DIV/0!</v>
      </c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6" t="str">
        <f>Baseline!A76</f>
        <v>QuickServiceRestaurant</v>
      </c>
      <c r="B76" s="26" t="str">
        <f>Baseline!B76</f>
        <v>McMurray</v>
      </c>
      <c r="C76" s="2">
        <f>('LPD''d'!C76-Baseline!C76)*(-1)/Baseline!C76</f>
        <v>1.0083098640520859E-3</v>
      </c>
      <c r="D76" s="2">
        <f>('LPD''d'!D76-Baseline!D76)*(-1)/Baseline!D76</f>
        <v>-4.3947858472998388E-3</v>
      </c>
      <c r="E76" s="2">
        <f>('LPD''d'!E76-Baseline!E76)*(-1)/Baseline!E76</f>
        <v>4.366812227074272E-3</v>
      </c>
      <c r="F76" s="2">
        <f>('LPD''d'!F76-Baseline!F76)*(-1)/Baseline!F76</f>
        <v>1.8824989656599164E-2</v>
      </c>
      <c r="G76" s="2" t="e">
        <f>('LPD''d'!G76-Baseline!G76)*(-1)/Baseline!G76</f>
        <v>#DIV/0!</v>
      </c>
      <c r="H76" s="2">
        <f>('LPD''d'!H76-Baseline!H76)*(-1)/Baseline!H76</f>
        <v>0</v>
      </c>
      <c r="I76" s="2" t="e">
        <f>('LPD''d'!I76-Baseline!I76)*(-1)/Baseline!I76</f>
        <v>#DIV/0!</v>
      </c>
      <c r="J76" s="2">
        <f>('LPD''d'!J76-Baseline!J76)*(-1)/Baseline!J76</f>
        <v>-1.8375597206909484E-3</v>
      </c>
      <c r="K76" s="2">
        <f>('LPD''d'!K76-Baseline!K76)*(-1)/Baseline!K76</f>
        <v>0</v>
      </c>
      <c r="L76" s="2" t="e">
        <f>('LPD''d'!L76-Baseline!L76)*(-1)/Baseline!L76</f>
        <v>#DIV/0!</v>
      </c>
      <c r="M76" s="2" t="e">
        <f>('LPD''d'!M76-Baseline!M76)*(-1)/Baseline!M76</f>
        <v>#DIV/0!</v>
      </c>
      <c r="N76" s="2">
        <f>('LPD''d'!N76-Baseline!N76)*(-1)/Baseline!N76</f>
        <v>0</v>
      </c>
      <c r="O76" s="2">
        <f>('LPD''d'!O76-Baseline!O76)*(-1)/Baseline!O76</f>
        <v>0</v>
      </c>
      <c r="P76" s="2" t="e">
        <f>('LPD''d'!P76-Baseline!P76)*(-1)/Baseline!P76</f>
        <v>#DIV/0!</v>
      </c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6" t="str">
        <f>Baseline!A77</f>
        <v>FullServiceRestaurant</v>
      </c>
      <c r="B77" s="26" t="str">
        <f>Baseline!B77</f>
        <v>McMurray</v>
      </c>
      <c r="C77" s="2">
        <f>('LPD''d'!C77-Baseline!C77)*(-1)/Baseline!C77</f>
        <v>3.0703695507854527E-3</v>
      </c>
      <c r="D77" s="2">
        <f>('LPD''d'!D77-Baseline!D77)*(-1)/Baseline!D77</f>
        <v>-1.3019079685746421E-2</v>
      </c>
      <c r="E77" s="2">
        <f>('LPD''d'!E77-Baseline!E77)*(-1)/Baseline!E77</f>
        <v>2.9106029106029042E-2</v>
      </c>
      <c r="F77" s="2">
        <f>('LPD''d'!F77-Baseline!F77)*(-1)/Baseline!F77</f>
        <v>8.3187696609577075E-2</v>
      </c>
      <c r="G77" s="2" t="e">
        <f>('LPD''d'!G77-Baseline!G77)*(-1)/Baseline!G77</f>
        <v>#DIV/0!</v>
      </c>
      <c r="H77" s="2">
        <f>('LPD''d'!H77-Baseline!H77)*(-1)/Baseline!H77</f>
        <v>0</v>
      </c>
      <c r="I77" s="2" t="e">
        <f>('LPD''d'!I77-Baseline!I77)*(-1)/Baseline!I77</f>
        <v>#DIV/0!</v>
      </c>
      <c r="J77" s="2">
        <f>('LPD''d'!J77-Baseline!J77)*(-1)/Baseline!J77</f>
        <v>6.875214850463931E-4</v>
      </c>
      <c r="K77" s="2">
        <f>('LPD''d'!K77-Baseline!K77)*(-1)/Baseline!K77</f>
        <v>-4.0000000000000036E-2</v>
      </c>
      <c r="L77" s="2" t="e">
        <f>('LPD''d'!L77-Baseline!L77)*(-1)/Baseline!L77</f>
        <v>#DIV/0!</v>
      </c>
      <c r="M77" s="2" t="e">
        <f>('LPD''d'!M77-Baseline!M77)*(-1)/Baseline!M77</f>
        <v>#DIV/0!</v>
      </c>
      <c r="N77" s="2">
        <f>('LPD''d'!N77-Baseline!N77)*(-1)/Baseline!N77</f>
        <v>0</v>
      </c>
      <c r="O77" s="2">
        <f>('LPD''d'!O77-Baseline!O77)*(-1)/Baseline!O77</f>
        <v>0</v>
      </c>
      <c r="P77" s="2" t="e">
        <f>('LPD''d'!P77-Baseline!P77)*(-1)/Baseline!P77</f>
        <v>#DIV/0!</v>
      </c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6" t="str">
        <f>Baseline!A78</f>
        <v>MidriseApartment</v>
      </c>
      <c r="B78" s="26" t="str">
        <f>Baseline!B78</f>
        <v>McMurray</v>
      </c>
      <c r="C78" s="2">
        <f>('LPD''d'!C78-Baseline!C78)*(-1)/Baseline!C78</f>
        <v>2.6489229333542036E-3</v>
      </c>
      <c r="D78" s="2">
        <f>('LPD''d'!D78-Baseline!D78)*(-1)/Baseline!D78</f>
        <v>-5.1622538595153707E-3</v>
      </c>
      <c r="E78" s="2">
        <f>('LPD''d'!E78-Baseline!E78)*(-1)/Baseline!E78</f>
        <v>7.4179029838306433E-3</v>
      </c>
      <c r="F78" s="2">
        <f>('LPD''d'!F78-Baseline!F78)*(-1)/Baseline!F78</f>
        <v>5.6331542594013947E-2</v>
      </c>
      <c r="G78" s="2" t="e">
        <f>('LPD''d'!G78-Baseline!G78)*(-1)/Baseline!G78</f>
        <v>#DIV/0!</v>
      </c>
      <c r="H78" s="2">
        <f>('LPD''d'!H78-Baseline!H78)*(-1)/Baseline!H78</f>
        <v>0</v>
      </c>
      <c r="I78" s="2" t="e">
        <f>('LPD''d'!I78-Baseline!I78)*(-1)/Baseline!I78</f>
        <v>#DIV/0!</v>
      </c>
      <c r="J78" s="2">
        <f>('LPD''d'!J78-Baseline!J78)*(-1)/Baseline!J78</f>
        <v>3.8917549099465347E-3</v>
      </c>
      <c r="K78" s="2">
        <f>('LPD''d'!K78-Baseline!K78)*(-1)/Baseline!K78</f>
        <v>-2.2735884804849838E-3</v>
      </c>
      <c r="L78" s="2" t="e">
        <f>('LPD''d'!L78-Baseline!L78)*(-1)/Baseline!L78</f>
        <v>#DIV/0!</v>
      </c>
      <c r="M78" s="2" t="e">
        <f>('LPD''d'!M78-Baseline!M78)*(-1)/Baseline!M78</f>
        <v>#DIV/0!</v>
      </c>
      <c r="N78" s="2">
        <f>('LPD''d'!N78-Baseline!N78)*(-1)/Baseline!N78</f>
        <v>0</v>
      </c>
      <c r="O78" s="2">
        <f>('LPD''d'!O78-Baseline!O78)*(-1)/Baseline!O78</f>
        <v>3.6063760728936018E-5</v>
      </c>
      <c r="P78" s="2" t="e">
        <f>('LPD''d'!P78-Baseline!P78)*(-1)/Baseline!P78</f>
        <v>#DIV/0!</v>
      </c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6" t="str">
        <f>Baseline!A79</f>
        <v>HighriseApartment</v>
      </c>
      <c r="B79" s="26" t="str">
        <f>Baseline!B79</f>
        <v>McMurray</v>
      </c>
      <c r="C79" s="2">
        <f>('LPD''d'!C79-Baseline!C79)*(-1)/Baseline!C79</f>
        <v>2.5141549286893951E-3</v>
      </c>
      <c r="D79" s="2">
        <f>('LPD''d'!D79-Baseline!D79)*(-1)/Baseline!D79</f>
        <v>-1.6873581085227855E-3</v>
      </c>
      <c r="E79" s="2">
        <f>('LPD''d'!E79-Baseline!E79)*(-1)/Baseline!E79</f>
        <v>9.8191415043081161E-3</v>
      </c>
      <c r="F79" s="2">
        <f>('LPD''d'!F79-Baseline!F79)*(-1)/Baseline!F79</f>
        <v>5.623999215711898E-2</v>
      </c>
      <c r="G79" s="2" t="e">
        <f>('LPD''d'!G79-Baseline!G79)*(-1)/Baseline!G79</f>
        <v>#DIV/0!</v>
      </c>
      <c r="H79" s="2">
        <f>('LPD''d'!H79-Baseline!H79)*(-1)/Baseline!H79</f>
        <v>0</v>
      </c>
      <c r="I79" s="2" t="e">
        <f>('LPD''d'!I79-Baseline!I79)*(-1)/Baseline!I79</f>
        <v>#DIV/0!</v>
      </c>
      <c r="J79" s="2">
        <f>('LPD''d'!J79-Baseline!J79)*(-1)/Baseline!J79</f>
        <v>4.4081109241003221E-3</v>
      </c>
      <c r="K79" s="2">
        <f>('LPD''d'!K79-Baseline!K79)*(-1)/Baseline!K79</f>
        <v>1.0960906101571478E-3</v>
      </c>
      <c r="L79" s="2">
        <f>('LPD''d'!L79-Baseline!L79)*(-1)/Baseline!L79</f>
        <v>5.2631578947368467E-2</v>
      </c>
      <c r="M79" s="2" t="e">
        <f>('LPD''d'!M79-Baseline!M79)*(-1)/Baseline!M79</f>
        <v>#DIV/0!</v>
      </c>
      <c r="N79" s="2">
        <f>('LPD''d'!N79-Baseline!N79)*(-1)/Baseline!N79</f>
        <v>6.6225165562913968E-3</v>
      </c>
      <c r="O79" s="2">
        <f>('LPD''d'!O79-Baseline!O79)*(-1)/Baseline!O79</f>
        <v>4.8222750530297287E-6</v>
      </c>
      <c r="P79" s="2" t="e">
        <f>('LPD''d'!P79-Baseline!P79)*(-1)/Baseline!P79</f>
        <v>#DIV/0!</v>
      </c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6" t="str">
        <f>Baseline!A80</f>
        <v>Hospital</v>
      </c>
      <c r="B80" s="26" t="str">
        <f>Baseline!B80</f>
        <v>McMurray</v>
      </c>
      <c r="C80" s="2">
        <f>('LPD''d'!C80-Baseline!C80)*(-1)/Baseline!C80</f>
        <v>-1.3950756916652216E-2</v>
      </c>
      <c r="D80" s="2">
        <f>('LPD''d'!D80-Baseline!D80)*(-1)/Baseline!D80</f>
        <v>2.5774345238179716E-2</v>
      </c>
      <c r="E80" s="2">
        <f>('LPD''d'!E80-Baseline!E80)*(-1)/Baseline!E80</f>
        <v>-3.6686034152908734E-2</v>
      </c>
      <c r="F80" s="2">
        <f>('LPD''d'!F80-Baseline!F80)*(-1)/Baseline!F80</f>
        <v>-9.0717273002116322E-2</v>
      </c>
      <c r="G80" s="2" t="e">
        <f>('LPD''d'!G80-Baseline!G80)*(-1)/Baseline!G80</f>
        <v>#DIV/0!</v>
      </c>
      <c r="H80" s="2">
        <f>('LPD''d'!H80-Baseline!H80)*(-1)/Baseline!H80</f>
        <v>0</v>
      </c>
      <c r="I80" s="2" t="e">
        <f>('LPD''d'!I80-Baseline!I80)*(-1)/Baseline!I80</f>
        <v>#DIV/0!</v>
      </c>
      <c r="J80" s="2">
        <f>('LPD''d'!J80-Baseline!J80)*(-1)/Baseline!J80</f>
        <v>-1.7099080062419527E-2</v>
      </c>
      <c r="K80" s="2">
        <f>('LPD''d'!K80-Baseline!K80)*(-1)/Baseline!K80</f>
        <v>2.1813087852711553E-2</v>
      </c>
      <c r="L80" s="2">
        <f>('LPD''d'!L80-Baseline!L80)*(-1)/Baseline!L80</f>
        <v>3.8834951456310711E-2</v>
      </c>
      <c r="M80" s="2" t="e">
        <f>('LPD''d'!M80-Baseline!M80)*(-1)/Baseline!M80</f>
        <v>#DIV/0!</v>
      </c>
      <c r="N80" s="2">
        <f>('LPD''d'!N80-Baseline!N80)*(-1)/Baseline!N80</f>
        <v>2.6866736233109263E-2</v>
      </c>
      <c r="O80" s="2">
        <f>('LPD''d'!O80-Baseline!O80)*(-1)/Baseline!O80</f>
        <v>-4.5479524738925112E-5</v>
      </c>
      <c r="P80" s="2" t="e">
        <f>('LPD''d'!P80-Baseline!P80)*(-1)/Baseline!P80</f>
        <v>#DIV/0!</v>
      </c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6" t="str">
        <f>Baseline!A81</f>
        <v>Outpatient</v>
      </c>
      <c r="B81" s="26" t="str">
        <f>Baseline!B81</f>
        <v>McMurray</v>
      </c>
      <c r="C81" s="2">
        <f>('LPD''d'!C81-Baseline!C81)*(-1)/Baseline!C81</f>
        <v>2.3042265982898043E-2</v>
      </c>
      <c r="D81" s="2">
        <f>('LPD''d'!D81-Baseline!D81)*(-1)/Baseline!D81</f>
        <v>-3.6189557090613569E-2</v>
      </c>
      <c r="E81" s="2">
        <f>('LPD''d'!E81-Baseline!E81)*(-1)/Baseline!E81</f>
        <v>8.8443396226415089E-2</v>
      </c>
      <c r="F81" s="2">
        <f>('LPD''d'!F81-Baseline!F81)*(-1)/Baseline!F81</f>
        <v>0.1226135140103469</v>
      </c>
      <c r="G81" s="2" t="e">
        <f>('LPD''d'!G81-Baseline!G81)*(-1)/Baseline!G81</f>
        <v>#DIV/0!</v>
      </c>
      <c r="H81" s="2">
        <f>('LPD''d'!H81-Baseline!H81)*(-1)/Baseline!H81</f>
        <v>0</v>
      </c>
      <c r="I81" s="2" t="e">
        <f>('LPD''d'!I81-Baseline!I81)*(-1)/Baseline!I81</f>
        <v>#DIV/0!</v>
      </c>
      <c r="J81" s="2">
        <f>('LPD''d'!J81-Baseline!J81)*(-1)/Baseline!J81</f>
        <v>3.373365577734963E-2</v>
      </c>
      <c r="K81" s="2">
        <f>('LPD''d'!K81-Baseline!K81)*(-1)/Baseline!K81</f>
        <v>2.8053435114503797E-2</v>
      </c>
      <c r="L81" s="2">
        <f>('LPD''d'!L81-Baseline!L81)*(-1)/Baseline!L81</f>
        <v>8.9041095890410885E-2</v>
      </c>
      <c r="M81" s="2" t="e">
        <f>('LPD''d'!M81-Baseline!M81)*(-1)/Baseline!M81</f>
        <v>#DIV/0!</v>
      </c>
      <c r="N81" s="2">
        <f>('LPD''d'!N81-Baseline!N81)*(-1)/Baseline!N81</f>
        <v>0</v>
      </c>
      <c r="O81" s="2">
        <f>('LPD''d'!O81-Baseline!O81)*(-1)/Baseline!O81</f>
        <v>-1.022808632503928E-4</v>
      </c>
      <c r="P81" s="2" t="e">
        <f>('LPD''d'!P81-Baseline!P81)*(-1)/Baseline!P81</f>
        <v>#DIV/0!</v>
      </c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6" t="str">
        <f>Baseline!A82</f>
        <v>SecondarySchool</v>
      </c>
      <c r="B82" s="26" t="str">
        <f>Baseline!B82</f>
        <v>Yellowknife</v>
      </c>
      <c r="C82" s="2">
        <f>('LPD''d'!C82-Baseline!C82)*(-1)/Baseline!C82</f>
        <v>1.1577668193762415E-2</v>
      </c>
      <c r="D82" s="2">
        <f>('LPD''d'!D82-Baseline!D82)*(-1)/Baseline!D82</f>
        <v>-2.5265632271856034E-2</v>
      </c>
      <c r="E82" s="2">
        <f>('LPD''d'!E82-Baseline!E82)*(-1)/Baseline!E82</f>
        <v>7.0756849624740048E-2</v>
      </c>
      <c r="F82" s="2">
        <f>('LPD''d'!F82-Baseline!F82)*(-1)/Baseline!F82</f>
        <v>0.14459505617136359</v>
      </c>
      <c r="G82" s="2" t="e">
        <f>('LPD''d'!G82-Baseline!G82)*(-1)/Baseline!G82</f>
        <v>#DIV/0!</v>
      </c>
      <c r="H82" s="2">
        <f>('LPD''d'!H82-Baseline!H82)*(-1)/Baseline!H82</f>
        <v>0</v>
      </c>
      <c r="I82" s="2" t="e">
        <f>('LPD''d'!I82-Baseline!I82)*(-1)/Baseline!I82</f>
        <v>#DIV/0!</v>
      </c>
      <c r="J82" s="2">
        <f>('LPD''d'!J82-Baseline!J82)*(-1)/Baseline!J82</f>
        <v>2.5084936081999243E-2</v>
      </c>
      <c r="K82" s="2">
        <f>('LPD''d'!K82-Baseline!K82)*(-1)/Baseline!K82</f>
        <v>-1.0373443983402268E-3</v>
      </c>
      <c r="L82" s="2" t="e">
        <f>('LPD''d'!L82-Baseline!L82)*(-1)/Baseline!L82</f>
        <v>#DIV/0!</v>
      </c>
      <c r="M82" s="2" t="e">
        <f>('LPD''d'!M82-Baseline!M82)*(-1)/Baseline!M82</f>
        <v>#DIV/0!</v>
      </c>
      <c r="N82" s="2">
        <f>('LPD''d'!N82-Baseline!N82)*(-1)/Baseline!N82</f>
        <v>-4.0364246964608623E-3</v>
      </c>
      <c r="O82" s="2">
        <f>('LPD''d'!O82-Baseline!O82)*(-1)/Baseline!O82</f>
        <v>5.1364497886304198E-6</v>
      </c>
      <c r="P82" s="2" t="e">
        <f>('LPD''d'!P82-Baseline!P82)*(-1)/Baseline!P82</f>
        <v>#DIV/0!</v>
      </c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6" t="str">
        <f>Baseline!A83</f>
        <v>PrimarySchool</v>
      </c>
      <c r="B83" s="26" t="str">
        <f>Baseline!B83</f>
        <v>Yellowknife</v>
      </c>
      <c r="C83" s="2">
        <f>('LPD''d'!C83-Baseline!C83)*(-1)/Baseline!C83</f>
        <v>1.4502953374387374E-2</v>
      </c>
      <c r="D83" s="2">
        <f>('LPD''d'!D83-Baseline!D83)*(-1)/Baseline!D83</f>
        <v>-2.7867865329966889E-2</v>
      </c>
      <c r="E83" s="2">
        <f>('LPD''d'!E83-Baseline!E83)*(-1)/Baseline!E83</f>
        <v>6.7104168592291263E-2</v>
      </c>
      <c r="F83" s="2">
        <f>('LPD''d'!F83-Baseline!F83)*(-1)/Baseline!F83</f>
        <v>0.18102321701654375</v>
      </c>
      <c r="G83" s="2" t="e">
        <f>('LPD''d'!G83-Baseline!G83)*(-1)/Baseline!G83</f>
        <v>#DIV/0!</v>
      </c>
      <c r="H83" s="2">
        <f>('LPD''d'!H83-Baseline!H83)*(-1)/Baseline!H83</f>
        <v>0</v>
      </c>
      <c r="I83" s="2" t="e">
        <f>('LPD''d'!I83-Baseline!I83)*(-1)/Baseline!I83</f>
        <v>#DIV/0!</v>
      </c>
      <c r="J83" s="2">
        <f>('LPD''d'!J83-Baseline!J83)*(-1)/Baseline!J83</f>
        <v>3.3828895272106217E-2</v>
      </c>
      <c r="K83" s="2">
        <f>('LPD''d'!K83-Baseline!K83)*(-1)/Baseline!K83</f>
        <v>-1.3836477987421424E-2</v>
      </c>
      <c r="L83" s="2" t="e">
        <f>('LPD''d'!L83-Baseline!L83)*(-1)/Baseline!L83</f>
        <v>#DIV/0!</v>
      </c>
      <c r="M83" s="2" t="e">
        <f>('LPD''d'!M83-Baseline!M83)*(-1)/Baseline!M83</f>
        <v>#DIV/0!</v>
      </c>
      <c r="N83" s="2">
        <f>('LPD''d'!N83-Baseline!N83)*(-1)/Baseline!N83</f>
        <v>-4.7052556818181915E-3</v>
      </c>
      <c r="O83" s="2">
        <f>('LPD''d'!O83-Baseline!O83)*(-1)/Baseline!O83</f>
        <v>0</v>
      </c>
      <c r="P83" s="2" t="e">
        <f>('LPD''d'!P83-Baseline!P83)*(-1)/Baseline!P83</f>
        <v>#DIV/0!</v>
      </c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6" t="str">
        <f>Baseline!A84</f>
        <v>SmallOffice</v>
      </c>
      <c r="B84" s="26" t="str">
        <f>Baseline!B84</f>
        <v>Yellowknife</v>
      </c>
      <c r="C84" s="2">
        <f>('LPD''d'!C84-Baseline!C84)*(-1)/Baseline!C84</f>
        <v>2.5216248433536082E-2</v>
      </c>
      <c r="D84" s="2">
        <f>('LPD''d'!D84-Baseline!D84)*(-1)/Baseline!D84</f>
        <v>-5.0299864577287703E-2</v>
      </c>
      <c r="E84" s="2">
        <f>('LPD''d'!E84-Baseline!E84)*(-1)/Baseline!E84</f>
        <v>7.0200573065902605E-2</v>
      </c>
      <c r="F84" s="2">
        <f>('LPD''d'!F84-Baseline!F84)*(-1)/Baseline!F84</f>
        <v>0.199882652063368</v>
      </c>
      <c r="G84" s="2" t="e">
        <f>('LPD''d'!G84-Baseline!G84)*(-1)/Baseline!G84</f>
        <v>#DIV/0!</v>
      </c>
      <c r="H84" s="2">
        <f>('LPD''d'!H84-Baseline!H84)*(-1)/Baseline!H84</f>
        <v>0</v>
      </c>
      <c r="I84" s="2" t="e">
        <f>('LPD''d'!I84-Baseline!I84)*(-1)/Baseline!I84</f>
        <v>#DIV/0!</v>
      </c>
      <c r="J84" s="2">
        <f>('LPD''d'!J84-Baseline!J84)*(-1)/Baseline!J84</f>
        <v>3.319260445479693E-2</v>
      </c>
      <c r="K84" s="2">
        <f>('LPD''d'!K84-Baseline!K84)*(-1)/Baseline!K84</f>
        <v>-3.8961038961038995E-2</v>
      </c>
      <c r="L84" s="2" t="e">
        <f>('LPD''d'!L84-Baseline!L84)*(-1)/Baseline!L84</f>
        <v>#DIV/0!</v>
      </c>
      <c r="M84" s="2" t="e">
        <f>('LPD''d'!M84-Baseline!M84)*(-1)/Baseline!M84</f>
        <v>#DIV/0!</v>
      </c>
      <c r="N84" s="2">
        <f>('LPD''d'!N84-Baseline!N84)*(-1)/Baseline!N84</f>
        <v>0</v>
      </c>
      <c r="O84" s="2">
        <f>('LPD''d'!O84-Baseline!O84)*(-1)/Baseline!O84</f>
        <v>0</v>
      </c>
      <c r="P84" s="2" t="e">
        <f>('LPD''d'!P84-Baseline!P84)*(-1)/Baseline!P84</f>
        <v>#DIV/0!</v>
      </c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6" t="str">
        <f>Baseline!A85</f>
        <v>MediumOffice</v>
      </c>
      <c r="B85" s="26" t="str">
        <f>Baseline!B85</f>
        <v>Yellowknife</v>
      </c>
      <c r="C85" s="2">
        <f>('LPD''d'!C85-Baseline!C85)*(-1)/Baseline!C85</f>
        <v>4.2871244595965578E-2</v>
      </c>
      <c r="D85" s="2">
        <f>('LPD''d'!D85-Baseline!D85)*(-1)/Baseline!D85</f>
        <v>-4.0316530060446512E-2</v>
      </c>
      <c r="E85" s="2">
        <f>('LPD''d'!E85-Baseline!E85)*(-1)/Baseline!E85</f>
        <v>6.6513355740314847E-2</v>
      </c>
      <c r="F85" s="2">
        <f>('LPD''d'!F85-Baseline!F85)*(-1)/Baseline!F85</f>
        <v>0.24137773930475201</v>
      </c>
      <c r="G85" s="2" t="e">
        <f>('LPD''d'!G85-Baseline!G85)*(-1)/Baseline!G85</f>
        <v>#DIV/0!</v>
      </c>
      <c r="H85" s="2">
        <f>('LPD''d'!H85-Baseline!H85)*(-1)/Baseline!H85</f>
        <v>0</v>
      </c>
      <c r="I85" s="2" t="e">
        <f>('LPD''d'!I85-Baseline!I85)*(-1)/Baseline!I85</f>
        <v>#DIV/0!</v>
      </c>
      <c r="J85" s="2">
        <f>('LPD''d'!J85-Baseline!J85)*(-1)/Baseline!J85</f>
        <v>5.9817306747863702E-2</v>
      </c>
      <c r="K85" s="2">
        <f>('LPD''d'!K85-Baseline!K85)*(-1)/Baseline!K85</f>
        <v>1.1148272017837262E-2</v>
      </c>
      <c r="L85" s="2">
        <f>('LPD''d'!L85-Baseline!L85)*(-1)/Baseline!L85</f>
        <v>7.0422535211267512E-2</v>
      </c>
      <c r="M85" s="2" t="e">
        <f>('LPD''d'!M85-Baseline!M85)*(-1)/Baseline!M85</f>
        <v>#DIV/0!</v>
      </c>
      <c r="N85" s="2">
        <f>('LPD''d'!N85-Baseline!N85)*(-1)/Baseline!N85</f>
        <v>-0.25581395348837221</v>
      </c>
      <c r="O85" s="2">
        <f>('LPD''d'!O85-Baseline!O85)*(-1)/Baseline!O85</f>
        <v>0</v>
      </c>
      <c r="P85" s="2" t="e">
        <f>('LPD''d'!P85-Baseline!P85)*(-1)/Baseline!P85</f>
        <v>#DIV/0!</v>
      </c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6" t="str">
        <f>Baseline!A86</f>
        <v>LargeOffice</v>
      </c>
      <c r="B86" s="26" t="str">
        <f>Baseline!B86</f>
        <v>Yellowknife</v>
      </c>
      <c r="C86" s="2">
        <f>('LPD''d'!C86-Baseline!C86)*(-1)/Baseline!C86</f>
        <v>4.7285279980683624E-2</v>
      </c>
      <c r="D86" s="2">
        <f>('LPD''d'!D86-Baseline!D86)*(-1)/Baseline!D86</f>
        <v>-9.2848440579015021E-2</v>
      </c>
      <c r="E86" s="2">
        <f>('LPD''d'!E86-Baseline!E86)*(-1)/Baseline!E86</f>
        <v>7.4478225968292192E-2</v>
      </c>
      <c r="F86" s="2">
        <f>('LPD''d'!F86-Baseline!F86)*(-1)/Baseline!F86</f>
        <v>0.23316320492709328</v>
      </c>
      <c r="G86" s="2" t="e">
        <f>('LPD''d'!G86-Baseline!G86)*(-1)/Baseline!G86</f>
        <v>#DIV/0!</v>
      </c>
      <c r="H86" s="2">
        <f>('LPD''d'!H86-Baseline!H86)*(-1)/Baseline!H86</f>
        <v>0</v>
      </c>
      <c r="I86" s="2" t="e">
        <f>('LPD''d'!I86-Baseline!I86)*(-1)/Baseline!I86</f>
        <v>#DIV/0!</v>
      </c>
      <c r="J86" s="2">
        <f>('LPD''d'!J86-Baseline!J86)*(-1)/Baseline!J86</f>
        <v>8.0491511909903293E-2</v>
      </c>
      <c r="K86" s="2">
        <f>('LPD''d'!K86-Baseline!K86)*(-1)/Baseline!K86</f>
        <v>3.5536684262872084E-2</v>
      </c>
      <c r="L86" s="2">
        <f>('LPD''d'!L86-Baseline!L86)*(-1)/Baseline!L86</f>
        <v>6.4814814814814811E-2</v>
      </c>
      <c r="M86" s="2" t="e">
        <f>('LPD''d'!M86-Baseline!M86)*(-1)/Baseline!M86</f>
        <v>#DIV/0!</v>
      </c>
      <c r="N86" s="2">
        <f>('LPD''d'!N86-Baseline!N86)*(-1)/Baseline!N86</f>
        <v>-3.9374325782092795E-2</v>
      </c>
      <c r="O86" s="2">
        <f>('LPD''d'!O86-Baseline!O86)*(-1)/Baseline!O86</f>
        <v>6.0513527100801166E-5</v>
      </c>
      <c r="P86" s="2" t="e">
        <f>('LPD''d'!P86-Baseline!P86)*(-1)/Baseline!P86</f>
        <v>#DIV/0!</v>
      </c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6" t="str">
        <f>Baseline!A87</f>
        <v>SmallHotel</v>
      </c>
      <c r="B87" s="26" t="str">
        <f>Baseline!B87</f>
        <v>Yellowknife</v>
      </c>
      <c r="C87" s="2">
        <f>('LPD''d'!C87-Baseline!C87)*(-1)/Baseline!C87</f>
        <v>2.2873455337089527E-2</v>
      </c>
      <c r="D87" s="2">
        <f>('LPD''d'!D87-Baseline!D87)*(-1)/Baseline!D87</f>
        <v>-4.3790140473333704E-2</v>
      </c>
      <c r="E87" s="2">
        <f>('LPD''d'!E87-Baseline!E87)*(-1)/Baseline!E87</f>
        <v>0.14445020746887965</v>
      </c>
      <c r="F87" s="2">
        <f>('LPD''d'!F87-Baseline!F87)*(-1)/Baseline!F87</f>
        <v>0.41362389023405977</v>
      </c>
      <c r="G87" s="2" t="e">
        <f>('LPD''d'!G87-Baseline!G87)*(-1)/Baseline!G87</f>
        <v>#DIV/0!</v>
      </c>
      <c r="H87" s="2">
        <f>('LPD''d'!H87-Baseline!H87)*(-1)/Baseline!H87</f>
        <v>0</v>
      </c>
      <c r="I87" s="2" t="e">
        <f>('LPD''d'!I87-Baseline!I87)*(-1)/Baseline!I87</f>
        <v>#DIV/0!</v>
      </c>
      <c r="J87" s="2">
        <f>('LPD''d'!J87-Baseline!J87)*(-1)/Baseline!J87</f>
        <v>4.8627747656873839E-2</v>
      </c>
      <c r="K87" s="2">
        <f>('LPD''d'!K87-Baseline!K87)*(-1)/Baseline!K87</f>
        <v>2.1875854525566936E-3</v>
      </c>
      <c r="L87" s="2">
        <f>('LPD''d'!L87-Baseline!L87)*(-1)/Baseline!L87</f>
        <v>4.3478260869565251E-2</v>
      </c>
      <c r="M87" s="2" t="e">
        <f>('LPD''d'!M87-Baseline!M87)*(-1)/Baseline!M87</f>
        <v>#DIV/0!</v>
      </c>
      <c r="N87" s="2">
        <f>('LPD''d'!N87-Baseline!N87)*(-1)/Baseline!N87</f>
        <v>2.9730935037901031E-4</v>
      </c>
      <c r="O87" s="2">
        <f>('LPD''d'!O87-Baseline!O87)*(-1)/Baseline!O87</f>
        <v>0</v>
      </c>
      <c r="P87" s="2" t="e">
        <f>('LPD''d'!P87-Baseline!P87)*(-1)/Baseline!P87</f>
        <v>#DIV/0!</v>
      </c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6" t="str">
        <f>Baseline!A88</f>
        <v>LargeHotel</v>
      </c>
      <c r="B88" s="26" t="str">
        <f>Baseline!B88</f>
        <v>Yellowknife</v>
      </c>
      <c r="C88" s="2">
        <f>('LPD''d'!C88-Baseline!C88)*(-1)/Baseline!C88</f>
        <v>4.9283533913950808E-2</v>
      </c>
      <c r="D88" s="2">
        <f>('LPD''d'!D88-Baseline!D88)*(-1)/Baseline!D88</f>
        <v>-2.0771440839794587E-2</v>
      </c>
      <c r="E88" s="2">
        <f>('LPD''d'!E88-Baseline!E88)*(-1)/Baseline!E88</f>
        <v>0.14649493658440657</v>
      </c>
      <c r="F88" s="2">
        <f>('LPD''d'!F88-Baseline!F88)*(-1)/Baseline!F88</f>
        <v>0.43351508365383062</v>
      </c>
      <c r="G88" s="2" t="e">
        <f>('LPD''d'!G88-Baseline!G88)*(-1)/Baseline!G88</f>
        <v>#DIV/0!</v>
      </c>
      <c r="H88" s="2">
        <f>('LPD''d'!H88-Baseline!H88)*(-1)/Baseline!H88</f>
        <v>0</v>
      </c>
      <c r="I88" s="2" t="e">
        <f>('LPD''d'!I88-Baseline!I88)*(-1)/Baseline!I88</f>
        <v>#DIV/0!</v>
      </c>
      <c r="J88" s="2">
        <f>('LPD''d'!J88-Baseline!J88)*(-1)/Baseline!J88</f>
        <v>7.8430670010748979E-2</v>
      </c>
      <c r="K88" s="2">
        <f>('LPD''d'!K88-Baseline!K88)*(-1)/Baseline!K88</f>
        <v>2.2153406383992373E-2</v>
      </c>
      <c r="L88" s="2">
        <f>('LPD''d'!L88-Baseline!L88)*(-1)/Baseline!L88</f>
        <v>0.16571428571428573</v>
      </c>
      <c r="M88" s="2" t="e">
        <f>('LPD''d'!M88-Baseline!M88)*(-1)/Baseline!M88</f>
        <v>#DIV/0!</v>
      </c>
      <c r="N88" s="2">
        <f>('LPD''d'!N88-Baseline!N88)*(-1)/Baseline!N88</f>
        <v>-9.7646699266503684E-2</v>
      </c>
      <c r="O88" s="2">
        <f>('LPD''d'!O88-Baseline!O88)*(-1)/Baseline!O88</f>
        <v>0</v>
      </c>
      <c r="P88" s="2" t="e">
        <f>('LPD''d'!P88-Baseline!P88)*(-1)/Baseline!P88</f>
        <v>#DIV/0!</v>
      </c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6" t="str">
        <f>Baseline!A89</f>
        <v>Warehouse</v>
      </c>
      <c r="B89" s="26" t="str">
        <f>Baseline!B89</f>
        <v>Yellowknife</v>
      </c>
      <c r="C89" s="2">
        <f>('LPD''d'!C89-Baseline!C89)*(-1)/Baseline!C89</f>
        <v>3.354787290731351E-3</v>
      </c>
      <c r="D89" s="2">
        <f>('LPD''d'!D89-Baseline!D89)*(-1)/Baseline!D89</f>
        <v>-4.3683564578869318E-3</v>
      </c>
      <c r="E89" s="2">
        <f>('LPD''d'!E89-Baseline!E89)*(-1)/Baseline!E89</f>
        <v>1.1335531739488957E-2</v>
      </c>
      <c r="F89" s="2">
        <f>('LPD''d'!F89-Baseline!F89)*(-1)/Baseline!F89</f>
        <v>4.405910274077484E-2</v>
      </c>
      <c r="G89" s="2" t="e">
        <f>('LPD''d'!G89-Baseline!G89)*(-1)/Baseline!G89</f>
        <v>#DIV/0!</v>
      </c>
      <c r="H89" s="2">
        <f>('LPD''d'!H89-Baseline!H89)*(-1)/Baseline!H89</f>
        <v>0</v>
      </c>
      <c r="I89" s="2" t="e">
        <f>('LPD''d'!I89-Baseline!I89)*(-1)/Baseline!I89</f>
        <v>#DIV/0!</v>
      </c>
      <c r="J89" s="2">
        <f>('LPD''d'!J89-Baseline!J89)*(-1)/Baseline!J89</f>
        <v>6.3628475808783702E-3</v>
      </c>
      <c r="K89" s="2">
        <f>('LPD''d'!K89-Baseline!K89)*(-1)/Baseline!K89</f>
        <v>-2.1082220660575799E-3</v>
      </c>
      <c r="L89" s="2" t="e">
        <f>('LPD''d'!L89-Baseline!L89)*(-1)/Baseline!L89</f>
        <v>#DIV/0!</v>
      </c>
      <c r="M89" s="2" t="e">
        <f>('LPD''d'!M89-Baseline!M89)*(-1)/Baseline!M89</f>
        <v>#DIV/0!</v>
      </c>
      <c r="N89" s="2">
        <f>('LPD''d'!N89-Baseline!N89)*(-1)/Baseline!N89</f>
        <v>-5.2980132450331178E-3</v>
      </c>
      <c r="O89" s="2">
        <f>('LPD''d'!O89-Baseline!O89)*(-1)/Baseline!O89</f>
        <v>0</v>
      </c>
      <c r="P89" s="2" t="e">
        <f>('LPD''d'!P89-Baseline!P89)*(-1)/Baseline!P89</f>
        <v>#DIV/0!</v>
      </c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6" t="str">
        <f>Baseline!A90</f>
        <v>RetailStandalone</v>
      </c>
      <c r="B90" s="26" t="str">
        <f>Baseline!B90</f>
        <v>Yellowknife</v>
      </c>
      <c r="C90" s="2">
        <f>('LPD''d'!C90-Baseline!C90)*(-1)/Baseline!C90</f>
        <v>2.7205437304549496E-2</v>
      </c>
      <c r="D90" s="2">
        <f>('LPD''d'!D90-Baseline!D90)*(-1)/Baseline!D90</f>
        <v>-4.1660403827848407E-2</v>
      </c>
      <c r="E90" s="2">
        <f>('LPD''d'!E90-Baseline!E90)*(-1)/Baseline!E90</f>
        <v>6.9344448654793556E-2</v>
      </c>
      <c r="F90" s="2">
        <f>('LPD''d'!F90-Baseline!F90)*(-1)/Baseline!F90</f>
        <v>0.16682622058749424</v>
      </c>
      <c r="G90" s="2" t="e">
        <f>('LPD''d'!G90-Baseline!G90)*(-1)/Baseline!G90</f>
        <v>#DIV/0!</v>
      </c>
      <c r="H90" s="2">
        <f>('LPD''d'!H90-Baseline!H90)*(-1)/Baseline!H90</f>
        <v>0</v>
      </c>
      <c r="I90" s="2" t="e">
        <f>('LPD''d'!I90-Baseline!I90)*(-1)/Baseline!I90</f>
        <v>#DIV/0!</v>
      </c>
      <c r="J90" s="2">
        <f>('LPD''d'!J90-Baseline!J90)*(-1)/Baseline!J90</f>
        <v>3.3772731646300444E-2</v>
      </c>
      <c r="K90" s="2">
        <f>('LPD''d'!K90-Baseline!K90)*(-1)/Baseline!K90</f>
        <v>-1.8739352640545198E-2</v>
      </c>
      <c r="L90" s="2" t="e">
        <f>('LPD''d'!L90-Baseline!L90)*(-1)/Baseline!L90</f>
        <v>#DIV/0!</v>
      </c>
      <c r="M90" s="2" t="e">
        <f>('LPD''d'!M90-Baseline!M90)*(-1)/Baseline!M90</f>
        <v>#DIV/0!</v>
      </c>
      <c r="N90" s="2">
        <f>('LPD''d'!N90-Baseline!N90)*(-1)/Baseline!N90</f>
        <v>-1.8390804597701083E-2</v>
      </c>
      <c r="O90" s="2">
        <f>('LPD''d'!O90-Baseline!O90)*(-1)/Baseline!O90</f>
        <v>0</v>
      </c>
      <c r="P90" s="2" t="e">
        <f>('LPD''d'!P90-Baseline!P90)*(-1)/Baseline!P90</f>
        <v>#DIV/0!</v>
      </c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6" t="str">
        <f>Baseline!A91</f>
        <v>RetailStripmall</v>
      </c>
      <c r="B91" s="26" t="str">
        <f>Baseline!B91</f>
        <v>Yellowknife</v>
      </c>
      <c r="C91" s="2">
        <f>('LPD''d'!C91-Baseline!C91)*(-1)/Baseline!C91</f>
        <v>2.1080226314808572E-2</v>
      </c>
      <c r="D91" s="2">
        <f>('LPD''d'!D91-Baseline!D91)*(-1)/Baseline!D91</f>
        <v>-3.4524943830798391E-2</v>
      </c>
      <c r="E91" s="2">
        <f>('LPD''d'!E91-Baseline!E91)*(-1)/Baseline!E91</f>
        <v>7.2638146167558038E-2</v>
      </c>
      <c r="F91" s="2">
        <f>('LPD''d'!F91-Baseline!F91)*(-1)/Baseline!F91</f>
        <v>0.13740939970199767</v>
      </c>
      <c r="G91" s="2" t="e">
        <f>('LPD''d'!G91-Baseline!G91)*(-1)/Baseline!G91</f>
        <v>#DIV/0!</v>
      </c>
      <c r="H91" s="2">
        <f>('LPD''d'!H91-Baseline!H91)*(-1)/Baseline!H91</f>
        <v>0</v>
      </c>
      <c r="I91" s="2" t="e">
        <f>('LPD''d'!I91-Baseline!I91)*(-1)/Baseline!I91</f>
        <v>#DIV/0!</v>
      </c>
      <c r="J91" s="2">
        <f>('LPD''d'!J91-Baseline!J91)*(-1)/Baseline!J91</f>
        <v>3.0185758513931932E-2</v>
      </c>
      <c r="K91" s="2">
        <f>('LPD''d'!K91-Baseline!K91)*(-1)/Baseline!K91</f>
        <v>-1.199040767386087E-2</v>
      </c>
      <c r="L91" s="2" t="e">
        <f>('LPD''d'!L91-Baseline!L91)*(-1)/Baseline!L91</f>
        <v>#DIV/0!</v>
      </c>
      <c r="M91" s="2" t="e">
        <f>('LPD''d'!M91-Baseline!M91)*(-1)/Baseline!M91</f>
        <v>#DIV/0!</v>
      </c>
      <c r="N91" s="2">
        <f>('LPD''d'!N91-Baseline!N91)*(-1)/Baseline!N91</f>
        <v>-7.6708507670850369E-3</v>
      </c>
      <c r="O91" s="2">
        <f>('LPD''d'!O91-Baseline!O91)*(-1)/Baseline!O91</f>
        <v>0</v>
      </c>
      <c r="P91" s="2" t="e">
        <f>('LPD''d'!P91-Baseline!P91)*(-1)/Baseline!P91</f>
        <v>#DIV/0!</v>
      </c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6" t="str">
        <f>Baseline!A92</f>
        <v>QuickServiceRestaurant</v>
      </c>
      <c r="B92" s="26" t="str">
        <f>Baseline!B92</f>
        <v>Yellowknife</v>
      </c>
      <c r="C92" s="2">
        <f>('LPD''d'!C92-Baseline!C92)*(-1)/Baseline!C92</f>
        <v>1.0388975463683657E-3</v>
      </c>
      <c r="D92" s="2">
        <f>('LPD''d'!D92-Baseline!D92)*(-1)/Baseline!D92</f>
        <v>-2.9501809073142573E-3</v>
      </c>
      <c r="E92" s="2">
        <f>('LPD''d'!E92-Baseline!E92)*(-1)/Baseline!E92</f>
        <v>3.2467532467533216E-3</v>
      </c>
      <c r="F92" s="2">
        <f>('LPD''d'!F92-Baseline!F92)*(-1)/Baseline!F92</f>
        <v>1.8824989656599164E-2</v>
      </c>
      <c r="G92" s="2" t="e">
        <f>('LPD''d'!G92-Baseline!G92)*(-1)/Baseline!G92</f>
        <v>#DIV/0!</v>
      </c>
      <c r="H92" s="2">
        <f>('LPD''d'!H92-Baseline!H92)*(-1)/Baseline!H92</f>
        <v>0</v>
      </c>
      <c r="I92" s="2" t="e">
        <f>('LPD''d'!I92-Baseline!I92)*(-1)/Baseline!I92</f>
        <v>#DIV/0!</v>
      </c>
      <c r="J92" s="2">
        <f>('LPD''d'!J92-Baseline!J92)*(-1)/Baseline!J92</f>
        <v>-1.8860807242548907E-3</v>
      </c>
      <c r="K92" s="2">
        <f>('LPD''d'!K92-Baseline!K92)*(-1)/Baseline!K92</f>
        <v>-6.2500000000000056E-2</v>
      </c>
      <c r="L92" s="2" t="e">
        <f>('LPD''d'!L92-Baseline!L92)*(-1)/Baseline!L92</f>
        <v>#DIV/0!</v>
      </c>
      <c r="M92" s="2" t="e">
        <f>('LPD''d'!M92-Baseline!M92)*(-1)/Baseline!M92</f>
        <v>#DIV/0!</v>
      </c>
      <c r="N92" s="2">
        <f>('LPD''d'!N92-Baseline!N92)*(-1)/Baseline!N92</f>
        <v>0</v>
      </c>
      <c r="O92" s="2">
        <f>('LPD''d'!O92-Baseline!O92)*(-1)/Baseline!O92</f>
        <v>0</v>
      </c>
      <c r="P92" s="2" t="e">
        <f>('LPD''d'!P92-Baseline!P92)*(-1)/Baseline!P92</f>
        <v>#DIV/0!</v>
      </c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6" t="str">
        <f>Baseline!A93</f>
        <v>FullServiceRestaurant</v>
      </c>
      <c r="B93" s="26" t="str">
        <f>Baseline!B93</f>
        <v>Yellowknife</v>
      </c>
      <c r="C93" s="2">
        <f>('LPD''d'!C93-Baseline!C93)*(-1)/Baseline!C93</f>
        <v>3.752152347665278E-3</v>
      </c>
      <c r="D93" s="2">
        <f>('LPD''d'!D93-Baseline!D93)*(-1)/Baseline!D93</f>
        <v>-9.3194488271820392E-3</v>
      </c>
      <c r="E93" s="2">
        <f>('LPD''d'!E93-Baseline!E93)*(-1)/Baseline!E93</f>
        <v>2.7595269382391586E-2</v>
      </c>
      <c r="F93" s="2">
        <f>('LPD''d'!F93-Baseline!F93)*(-1)/Baseline!F93</f>
        <v>8.3187696609577075E-2</v>
      </c>
      <c r="G93" s="2" t="e">
        <f>('LPD''d'!G93-Baseline!G93)*(-1)/Baseline!G93</f>
        <v>#DIV/0!</v>
      </c>
      <c r="H93" s="2">
        <f>('LPD''d'!H93-Baseline!H93)*(-1)/Baseline!H93</f>
        <v>0</v>
      </c>
      <c r="I93" s="2" t="e">
        <f>('LPD''d'!I93-Baseline!I93)*(-1)/Baseline!I93</f>
        <v>#DIV/0!</v>
      </c>
      <c r="J93" s="2">
        <f>('LPD''d'!J93-Baseline!J93)*(-1)/Baseline!J93</f>
        <v>1.7164435290075542E-4</v>
      </c>
      <c r="K93" s="2">
        <f>('LPD''d'!K93-Baseline!K93)*(-1)/Baseline!K93</f>
        <v>-4.0000000000000036E-2</v>
      </c>
      <c r="L93" s="2" t="e">
        <f>('LPD''d'!L93-Baseline!L93)*(-1)/Baseline!L93</f>
        <v>#DIV/0!</v>
      </c>
      <c r="M93" s="2" t="e">
        <f>('LPD''d'!M93-Baseline!M93)*(-1)/Baseline!M93</f>
        <v>#DIV/0!</v>
      </c>
      <c r="N93" s="2">
        <f>('LPD''d'!N93-Baseline!N93)*(-1)/Baseline!N93</f>
        <v>0</v>
      </c>
      <c r="O93" s="2">
        <f>('LPD''d'!O93-Baseline!O93)*(-1)/Baseline!O93</f>
        <v>0</v>
      </c>
      <c r="P93" s="2" t="e">
        <f>('LPD''d'!P93-Baseline!P93)*(-1)/Baseline!P93</f>
        <v>#DIV/0!</v>
      </c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6" t="str">
        <f>Baseline!A94</f>
        <v>MidriseApartment</v>
      </c>
      <c r="B94" s="26" t="str">
        <f>Baseline!B94</f>
        <v>Yellowknife</v>
      </c>
      <c r="C94" s="2">
        <f>('LPD''d'!C94-Baseline!C94)*(-1)/Baseline!C94</f>
        <v>2.2463580417830392E-3</v>
      </c>
      <c r="D94" s="2">
        <f>('LPD''d'!D94-Baseline!D94)*(-1)/Baseline!D94</f>
        <v>-3.8137613221038286E-3</v>
      </c>
      <c r="E94" s="2">
        <f>('LPD''d'!E94-Baseline!E94)*(-1)/Baseline!E94</f>
        <v>7.4683304972585204E-3</v>
      </c>
      <c r="F94" s="2">
        <f>('LPD''d'!F94-Baseline!F94)*(-1)/Baseline!F94</f>
        <v>5.6331542594013947E-2</v>
      </c>
      <c r="G94" s="2" t="e">
        <f>('LPD''d'!G94-Baseline!G94)*(-1)/Baseline!G94</f>
        <v>#DIV/0!</v>
      </c>
      <c r="H94" s="2">
        <f>('LPD''d'!H94-Baseline!H94)*(-1)/Baseline!H94</f>
        <v>0</v>
      </c>
      <c r="I94" s="2" t="e">
        <f>('LPD''d'!I94-Baseline!I94)*(-1)/Baseline!I94</f>
        <v>#DIV/0!</v>
      </c>
      <c r="J94" s="2">
        <f>('LPD''d'!J94-Baseline!J94)*(-1)/Baseline!J94</f>
        <v>4.9384855311038591E-3</v>
      </c>
      <c r="K94" s="2">
        <f>('LPD''d'!K94-Baseline!K94)*(-1)/Baseline!K94</f>
        <v>-2.6158445440955429E-3</v>
      </c>
      <c r="L94" s="2" t="e">
        <f>('LPD''d'!L94-Baseline!L94)*(-1)/Baseline!L94</f>
        <v>#DIV/0!</v>
      </c>
      <c r="M94" s="2" t="e">
        <f>('LPD''d'!M94-Baseline!M94)*(-1)/Baseline!M94</f>
        <v>#DIV/0!</v>
      </c>
      <c r="N94" s="2">
        <f>('LPD''d'!N94-Baseline!N94)*(-1)/Baseline!N94</f>
        <v>0</v>
      </c>
      <c r="O94" s="2">
        <f>('LPD''d'!O94-Baseline!O94)*(-1)/Baseline!O94</f>
        <v>0</v>
      </c>
      <c r="P94" s="2" t="e">
        <f>('LPD''d'!P94-Baseline!P94)*(-1)/Baseline!P94</f>
        <v>#DIV/0!</v>
      </c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6" t="str">
        <f>Baseline!A95</f>
        <v>HighriseApartment</v>
      </c>
      <c r="B95" s="26" t="str">
        <f>Baseline!B95</f>
        <v>Yellowknife</v>
      </c>
      <c r="C95" s="2">
        <f>('LPD''d'!C95-Baseline!C95)*(-1)/Baseline!C95</f>
        <v>1.2091233038067468E-3</v>
      </c>
      <c r="D95" s="2">
        <f>('LPD''d'!D95-Baseline!D95)*(-1)/Baseline!D95</f>
        <v>-3.3847178634577825E-3</v>
      </c>
      <c r="E95" s="2">
        <f>('LPD''d'!E95-Baseline!E95)*(-1)/Baseline!E95</f>
        <v>1.0023431398073428E-2</v>
      </c>
      <c r="F95" s="2">
        <f>('LPD''d'!F95-Baseline!F95)*(-1)/Baseline!F95</f>
        <v>5.623999215711898E-2</v>
      </c>
      <c r="G95" s="2" t="e">
        <f>('LPD''d'!G95-Baseline!G95)*(-1)/Baseline!G95</f>
        <v>#DIV/0!</v>
      </c>
      <c r="H95" s="2">
        <f>('LPD''d'!H95-Baseline!H95)*(-1)/Baseline!H95</f>
        <v>0</v>
      </c>
      <c r="I95" s="2" t="e">
        <f>('LPD''d'!I95-Baseline!I95)*(-1)/Baseline!I95</f>
        <v>#DIV/0!</v>
      </c>
      <c r="J95" s="2">
        <f>('LPD''d'!J95-Baseline!J95)*(-1)/Baseline!J95</f>
        <v>4.258978664154929E-3</v>
      </c>
      <c r="K95" s="2">
        <f>('LPD''d'!K95-Baseline!K95)*(-1)/Baseline!K95</f>
        <v>1.4015416958654222E-3</v>
      </c>
      <c r="L95" s="2">
        <f>('LPD''d'!L95-Baseline!L95)*(-1)/Baseline!L95</f>
        <v>6.2500000000000056E-2</v>
      </c>
      <c r="M95" s="2" t="e">
        <f>('LPD''d'!M95-Baseline!M95)*(-1)/Baseline!M95</f>
        <v>#DIV/0!</v>
      </c>
      <c r="N95" s="2">
        <f>('LPD''d'!N95-Baseline!N95)*(-1)/Baseline!N95</f>
        <v>0</v>
      </c>
      <c r="O95" s="2">
        <f>('LPD''d'!O95-Baseline!O95)*(-1)/Baseline!O95</f>
        <v>1.7384955060007121E-5</v>
      </c>
      <c r="P95" s="2" t="e">
        <f>('LPD''d'!P95-Baseline!P95)*(-1)/Baseline!P95</f>
        <v>#DIV/0!</v>
      </c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6" t="str">
        <f>Baseline!A96</f>
        <v>Hospital</v>
      </c>
      <c r="B96" s="26" t="str">
        <f>Baseline!B96</f>
        <v>Yellowknife</v>
      </c>
      <c r="C96" s="2">
        <f>('LPD''d'!C96-Baseline!C96)*(-1)/Baseline!C96</f>
        <v>-1.0836457202334204E-2</v>
      </c>
      <c r="D96" s="2">
        <f>('LPD''d'!D96-Baseline!D96)*(-1)/Baseline!D96</f>
        <v>2.268768222319438E-2</v>
      </c>
      <c r="E96" s="2">
        <f>('LPD''d'!E96-Baseline!E96)*(-1)/Baseline!E96</f>
        <v>-4.0687030256311395E-2</v>
      </c>
      <c r="F96" s="2">
        <f>('LPD''d'!F96-Baseline!F96)*(-1)/Baseline!F96</f>
        <v>-9.0717273002116322E-2</v>
      </c>
      <c r="G96" s="2" t="e">
        <f>('LPD''d'!G96-Baseline!G96)*(-1)/Baseline!G96</f>
        <v>#DIV/0!</v>
      </c>
      <c r="H96" s="2">
        <f>('LPD''d'!H96-Baseline!H96)*(-1)/Baseline!H96</f>
        <v>0</v>
      </c>
      <c r="I96" s="2" t="e">
        <f>('LPD''d'!I96-Baseline!I96)*(-1)/Baseline!I96</f>
        <v>#DIV/0!</v>
      </c>
      <c r="J96" s="2">
        <f>('LPD''d'!J96-Baseline!J96)*(-1)/Baseline!J96</f>
        <v>-1.6401012047511553E-2</v>
      </c>
      <c r="K96" s="2">
        <f>('LPD''d'!K96-Baseline!K96)*(-1)/Baseline!K96</f>
        <v>2.7938671209540043E-2</v>
      </c>
      <c r="L96" s="2">
        <f>('LPD''d'!L96-Baseline!L96)*(-1)/Baseline!L96</f>
        <v>3.9682539682539715E-2</v>
      </c>
      <c r="M96" s="2" t="e">
        <f>('LPD''d'!M96-Baseline!M96)*(-1)/Baseline!M96</f>
        <v>#DIV/0!</v>
      </c>
      <c r="N96" s="2">
        <f>('LPD''d'!N96-Baseline!N96)*(-1)/Baseline!N96</f>
        <v>1.9460236554923852E-2</v>
      </c>
      <c r="O96" s="2">
        <f>('LPD''d'!O96-Baseline!O96)*(-1)/Baseline!O96</f>
        <v>4.498142267137262E-6</v>
      </c>
      <c r="P96" s="2" t="e">
        <f>('LPD''d'!P96-Baseline!P96)*(-1)/Baseline!P96</f>
        <v>#DIV/0!</v>
      </c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6" t="str">
        <f>Baseline!A97</f>
        <v>Outpatient</v>
      </c>
      <c r="B97" s="26" t="str">
        <f>Baseline!B97</f>
        <v>Yellowknife</v>
      </c>
      <c r="C97" s="2">
        <f>('LPD''d'!C97-Baseline!C97)*(-1)/Baseline!C97</f>
        <v>1.9096671325883875E-2</v>
      </c>
      <c r="D97" s="2">
        <f>('LPD''d'!D97-Baseline!D97)*(-1)/Baseline!D97</f>
        <v>-2.9286268425141964E-2</v>
      </c>
      <c r="E97" s="2">
        <f>('LPD''d'!E97-Baseline!E97)*(-1)/Baseline!E97</f>
        <v>9.1547344110854467E-2</v>
      </c>
      <c r="F97" s="2">
        <f>('LPD''d'!F97-Baseline!F97)*(-1)/Baseline!F97</f>
        <v>0.1226135140103469</v>
      </c>
      <c r="G97" s="2" t="e">
        <f>('LPD''d'!G97-Baseline!G97)*(-1)/Baseline!G97</f>
        <v>#DIV/0!</v>
      </c>
      <c r="H97" s="2">
        <f>('LPD''d'!H97-Baseline!H97)*(-1)/Baseline!H97</f>
        <v>0</v>
      </c>
      <c r="I97" s="2" t="e">
        <f>('LPD''d'!I97-Baseline!I97)*(-1)/Baseline!I97</f>
        <v>#DIV/0!</v>
      </c>
      <c r="J97" s="2">
        <f>('LPD''d'!J97-Baseline!J97)*(-1)/Baseline!J97</f>
        <v>3.5995981446251789E-2</v>
      </c>
      <c r="K97" s="2">
        <f>('LPD''d'!K97-Baseline!K97)*(-1)/Baseline!K97</f>
        <v>2.7397260273972598E-2</v>
      </c>
      <c r="L97" s="2">
        <f>('LPD''d'!L97-Baseline!L97)*(-1)/Baseline!L97</f>
        <v>0.10919540229885054</v>
      </c>
      <c r="M97" s="2" t="e">
        <f>('LPD''d'!M97-Baseline!M97)*(-1)/Baseline!M97</f>
        <v>#DIV/0!</v>
      </c>
      <c r="N97" s="2">
        <f>('LPD''d'!N97-Baseline!N97)*(-1)/Baseline!N97</f>
        <v>0</v>
      </c>
      <c r="O97" s="2">
        <f>('LPD''d'!O97-Baseline!O97)*(-1)/Baseline!O97</f>
        <v>0</v>
      </c>
      <c r="P97" s="2" t="e">
        <f>('LPD''d'!P97-Baseline!P97)*(-1)/Baseline!P97</f>
        <v>#DIV/0!</v>
      </c>
      <c r="Q97" s="2"/>
      <c r="R97" s="2"/>
      <c r="S97" s="2"/>
      <c r="T97" s="2"/>
      <c r="U97" s="2"/>
      <c r="V97" s="2"/>
      <c r="W97" s="2"/>
      <c r="X97" s="2"/>
    </row>
    <row r="98" spans="1:24" x14ac:dyDescent="0.25">
      <c r="Q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8"/>
  <sheetViews>
    <sheetView topLeftCell="L1" workbookViewId="0">
      <selection activeCell="O36" sqref="O36"/>
    </sheetView>
  </sheetViews>
  <sheetFormatPr defaultRowHeight="15" x14ac:dyDescent="0.25"/>
  <cols>
    <col min="2" max="2" width="26.28515625" customWidth="1"/>
    <col min="3" max="3" width="10.140625" bestFit="1" customWidth="1"/>
    <col min="9" max="9" width="13" customWidth="1"/>
    <col min="12" max="12" width="23.28515625" bestFit="1" customWidth="1"/>
    <col min="19" max="19" width="11.85546875" customWidth="1"/>
    <col min="22" max="22" width="23.28515625" bestFit="1" customWidth="1"/>
    <col min="23" max="23" width="11" customWidth="1"/>
    <col min="32" max="32" width="10.28515625" customWidth="1"/>
  </cols>
  <sheetData>
    <row r="2" spans="1:32" x14ac:dyDescent="0.25">
      <c r="B2" s="44" t="s">
        <v>38</v>
      </c>
      <c r="C2" s="44"/>
      <c r="D2" s="44"/>
      <c r="E2" s="44"/>
      <c r="F2" s="44"/>
      <c r="G2" s="44"/>
      <c r="H2" s="44"/>
      <c r="I2" s="44"/>
    </row>
    <row r="3" spans="1:32" ht="15" customHeight="1" x14ac:dyDescent="0.25">
      <c r="B3" s="43" t="s">
        <v>32</v>
      </c>
      <c r="C3" s="43" t="s">
        <v>33</v>
      </c>
      <c r="D3" s="43"/>
      <c r="E3" s="43"/>
      <c r="F3" s="43"/>
      <c r="G3" s="43"/>
      <c r="H3" s="43"/>
      <c r="I3" s="43"/>
      <c r="K3" s="43" t="s">
        <v>32</v>
      </c>
      <c r="L3" s="43"/>
      <c r="M3" s="43" t="s">
        <v>33</v>
      </c>
      <c r="N3" s="43"/>
      <c r="O3" s="43"/>
      <c r="P3" s="43"/>
      <c r="Q3" s="43"/>
      <c r="R3" s="43"/>
      <c r="S3" s="43"/>
      <c r="V3" s="42" t="s">
        <v>89</v>
      </c>
      <c r="W3" s="42"/>
      <c r="X3" s="42"/>
      <c r="Y3" s="42"/>
      <c r="Z3" s="42"/>
      <c r="AA3" s="42"/>
      <c r="AB3" s="42"/>
      <c r="AC3" s="42"/>
    </row>
    <row r="4" spans="1:32" ht="30" x14ac:dyDescent="0.25">
      <c r="B4" s="43"/>
      <c r="C4" s="18">
        <v>4</v>
      </c>
      <c r="D4" s="18">
        <v>5</v>
      </c>
      <c r="E4" s="18">
        <v>6</v>
      </c>
      <c r="F4" s="18" t="s">
        <v>34</v>
      </c>
      <c r="G4" s="18" t="s">
        <v>35</v>
      </c>
      <c r="H4" s="18">
        <v>8</v>
      </c>
      <c r="I4" s="18" t="s">
        <v>36</v>
      </c>
      <c r="K4" s="43"/>
      <c r="L4" s="43"/>
      <c r="M4" s="27">
        <v>4</v>
      </c>
      <c r="N4" s="27">
        <v>5</v>
      </c>
      <c r="O4" s="27">
        <v>6</v>
      </c>
      <c r="P4" s="27" t="s">
        <v>34</v>
      </c>
      <c r="Q4" s="27" t="s">
        <v>35</v>
      </c>
      <c r="R4" s="27">
        <v>8</v>
      </c>
      <c r="S4" s="27" t="s">
        <v>36</v>
      </c>
      <c r="V4" s="43" t="s">
        <v>32</v>
      </c>
      <c r="W4" s="43" t="s">
        <v>33</v>
      </c>
      <c r="X4" s="43"/>
      <c r="Y4" s="43"/>
      <c r="Z4" s="43"/>
      <c r="AA4" s="43"/>
      <c r="AB4" s="43"/>
      <c r="AC4" s="43"/>
      <c r="AD4" s="43"/>
      <c r="AE4" s="43"/>
      <c r="AF4" s="41" t="s">
        <v>36</v>
      </c>
    </row>
    <row r="5" spans="1:32" x14ac:dyDescent="0.25">
      <c r="A5" t="s">
        <v>53</v>
      </c>
      <c r="B5" s="28" t="s">
        <v>50</v>
      </c>
      <c r="C5" s="19">
        <f>'%Diff'!C2</f>
        <v>2.0470081198091912E-2</v>
      </c>
      <c r="D5" s="19">
        <f>'%Diff'!C18</f>
        <v>2.3380415303209046E-2</v>
      </c>
      <c r="E5" s="19">
        <f>'%Diff'!C34</f>
        <v>2.6084759106862049E-2</v>
      </c>
      <c r="F5" s="19">
        <f>'%Diff'!C50</f>
        <v>1.5099121106888396E-2</v>
      </c>
      <c r="G5" s="19">
        <f>'%Diff'!C66</f>
        <v>1.3695380298685748E-2</v>
      </c>
      <c r="H5" s="19">
        <f>'%Diff'!C82</f>
        <v>1.1577668193762415E-2</v>
      </c>
      <c r="I5" s="19">
        <f>AVERAGE(C5:H5)</f>
        <v>1.8384570867916592E-2</v>
      </c>
      <c r="K5" s="41" t="s">
        <v>54</v>
      </c>
      <c r="L5" s="29" t="str">
        <f>B11</f>
        <v>Large Hotel</v>
      </c>
      <c r="M5" s="30">
        <f t="shared" ref="M5:S5" si="0">C11</f>
        <v>6.295083899374064E-2</v>
      </c>
      <c r="N5" s="30">
        <f t="shared" si="0"/>
        <v>7.1784652592991452E-2</v>
      </c>
      <c r="O5" s="30">
        <f t="shared" si="0"/>
        <v>7.1007433269512352E-2</v>
      </c>
      <c r="P5" s="30">
        <f t="shared" si="0"/>
        <v>5.0417748642109211E-2</v>
      </c>
      <c r="Q5" s="30">
        <f t="shared" si="0"/>
        <v>4.9403305708895659E-2</v>
      </c>
      <c r="R5" s="30">
        <f t="shared" si="0"/>
        <v>4.9283533913950808E-2</v>
      </c>
      <c r="S5" s="30">
        <f t="shared" si="0"/>
        <v>5.9141252186866694E-2</v>
      </c>
      <c r="T5" s="45">
        <f>AVERAGE(M5:R7)</f>
        <v>5.3082077384851239E-2</v>
      </c>
      <c r="V5" s="43"/>
      <c r="W5" s="43">
        <v>4</v>
      </c>
      <c r="X5" s="43"/>
      <c r="Y5" s="43"/>
      <c r="Z5" s="43">
        <v>5</v>
      </c>
      <c r="AA5" s="43"/>
      <c r="AB5" s="43"/>
      <c r="AC5" s="43">
        <v>6</v>
      </c>
      <c r="AD5" s="43"/>
      <c r="AE5" s="43"/>
      <c r="AF5" s="41"/>
    </row>
    <row r="6" spans="1:32" ht="30" x14ac:dyDescent="0.25">
      <c r="A6" t="s">
        <v>53</v>
      </c>
      <c r="B6" s="28" t="s">
        <v>51</v>
      </c>
      <c r="C6" s="19">
        <f>'%Diff'!C3</f>
        <v>2.4043025202913872E-2</v>
      </c>
      <c r="D6" s="19">
        <f>'%Diff'!C19</f>
        <v>2.9925795497421658E-2</v>
      </c>
      <c r="E6" s="19">
        <f>'%Diff'!C35</f>
        <v>3.1958265982461757E-2</v>
      </c>
      <c r="F6" s="19">
        <f>'%Diff'!C51</f>
        <v>2.0414153160624875E-2</v>
      </c>
      <c r="G6" s="19">
        <f>'%Diff'!C67</f>
        <v>1.9005275307726336E-2</v>
      </c>
      <c r="H6" s="19">
        <f>'%Diff'!C83</f>
        <v>1.4502953374387374E-2</v>
      </c>
      <c r="I6" s="19">
        <f t="shared" ref="I6:I20" si="1">AVERAGE(C6:H6)</f>
        <v>2.3308244754255979E-2</v>
      </c>
      <c r="K6" s="41"/>
      <c r="L6" s="22" t="str">
        <f>B9</f>
        <v>Large Office</v>
      </c>
      <c r="M6" s="30">
        <f t="shared" ref="M6:S6" si="2">C9</f>
        <v>6.1969624617104743E-2</v>
      </c>
      <c r="N6" s="30">
        <f t="shared" si="2"/>
        <v>5.9587466042324941E-2</v>
      </c>
      <c r="O6" s="30">
        <f t="shared" si="2"/>
        <v>6.1368634334316205E-2</v>
      </c>
      <c r="P6" s="30">
        <f t="shared" si="2"/>
        <v>5.4187197539321462E-2</v>
      </c>
      <c r="Q6" s="30">
        <f t="shared" si="2"/>
        <v>4.6371053880021926E-2</v>
      </c>
      <c r="R6" s="30">
        <f t="shared" si="2"/>
        <v>4.7285279980683624E-2</v>
      </c>
      <c r="S6" s="30">
        <f t="shared" si="2"/>
        <v>5.5128209398962146E-2</v>
      </c>
      <c r="T6" s="46"/>
      <c r="V6" s="43"/>
      <c r="W6" s="35" t="s">
        <v>90</v>
      </c>
      <c r="X6" s="35" t="s">
        <v>91</v>
      </c>
      <c r="Y6" s="35" t="s">
        <v>92</v>
      </c>
      <c r="Z6" s="35" t="s">
        <v>90</v>
      </c>
      <c r="AA6" s="35" t="s">
        <v>91</v>
      </c>
      <c r="AB6" s="35" t="s">
        <v>92</v>
      </c>
      <c r="AC6" s="35" t="s">
        <v>90</v>
      </c>
      <c r="AD6" s="35" t="s">
        <v>91</v>
      </c>
      <c r="AE6" s="35" t="s">
        <v>92</v>
      </c>
      <c r="AF6" s="41"/>
    </row>
    <row r="7" spans="1:32" x14ac:dyDescent="0.25">
      <c r="A7" t="s">
        <v>53</v>
      </c>
      <c r="B7" s="28" t="s">
        <v>39</v>
      </c>
      <c r="C7" s="19">
        <f>'%Diff'!C4</f>
        <v>4.5391724971927061E-2</v>
      </c>
      <c r="D7" s="19">
        <f>'%Diff'!C20</f>
        <v>4.4252369951406093E-2</v>
      </c>
      <c r="E7" s="19">
        <f>'%Diff'!C36</f>
        <v>4.2779682640937684E-2</v>
      </c>
      <c r="F7" s="19">
        <f>'%Diff'!C52</f>
        <v>3.4213281483697192E-2</v>
      </c>
      <c r="G7" s="19">
        <f>'%Diff'!C68</f>
        <v>2.994637008242448E-2</v>
      </c>
      <c r="H7" s="19">
        <f>'%Diff'!C84</f>
        <v>2.5216248433536082E-2</v>
      </c>
      <c r="I7" s="19">
        <f t="shared" si="1"/>
        <v>3.6966612927321438E-2</v>
      </c>
      <c r="K7" s="41"/>
      <c r="L7" s="22" t="str">
        <f>B8</f>
        <v>Medium Office</v>
      </c>
      <c r="M7" s="30">
        <f t="shared" ref="M7:S7" si="3">C8</f>
        <v>4.8524893207764055E-2</v>
      </c>
      <c r="N7" s="30">
        <f t="shared" si="3"/>
        <v>4.7189097772388833E-2</v>
      </c>
      <c r="O7" s="30">
        <f t="shared" si="3"/>
        <v>4.9377328131543462E-2</v>
      </c>
      <c r="P7" s="30">
        <f t="shared" si="3"/>
        <v>4.0462816840310174E-2</v>
      </c>
      <c r="Q7" s="30">
        <f t="shared" si="3"/>
        <v>4.1435242864376914E-2</v>
      </c>
      <c r="R7" s="30">
        <f t="shared" si="3"/>
        <v>4.2871244595965578E-2</v>
      </c>
      <c r="S7" s="30">
        <f t="shared" si="3"/>
        <v>4.4976770568724837E-2</v>
      </c>
      <c r="T7" s="46"/>
      <c r="U7" s="26"/>
      <c r="V7" s="34" t="s">
        <v>27</v>
      </c>
      <c r="W7" s="35">
        <f>'fuel diff'!C2</f>
        <v>365.21999999999935</v>
      </c>
      <c r="X7" s="35">
        <f>'fuel diff'!D2</f>
        <v>-166.60999999999058</v>
      </c>
      <c r="Y7" s="35">
        <f>'fuel diff'!E2</f>
        <v>0</v>
      </c>
      <c r="Z7" s="35">
        <f>'fuel diff'!C18</f>
        <v>379.30000000000018</v>
      </c>
      <c r="AA7" s="35">
        <f>'fuel diff'!D18</f>
        <v>-125.93000000000029</v>
      </c>
      <c r="AB7" s="35">
        <f>'fuel diff'!E18</f>
        <v>0</v>
      </c>
      <c r="AC7" s="35">
        <f>'fuel diff'!C34</f>
        <v>259.06000000000131</v>
      </c>
      <c r="AD7" s="35">
        <f>'fuel diff'!D34</f>
        <v>0</v>
      </c>
      <c r="AE7" s="35">
        <f>'fuel diff'!E34</f>
        <v>0</v>
      </c>
      <c r="AF7" s="38">
        <f>AVERAGE(W7:AE7)</f>
        <v>79.004444444445554</v>
      </c>
    </row>
    <row r="8" spans="1:32" x14ac:dyDescent="0.25">
      <c r="A8" t="s">
        <v>53</v>
      </c>
      <c r="B8" s="28" t="s">
        <v>40</v>
      </c>
      <c r="C8" s="19">
        <f>'%Diff'!C5</f>
        <v>4.8524893207764055E-2</v>
      </c>
      <c r="D8" s="19">
        <f>'%Diff'!C21</f>
        <v>4.7189097772388833E-2</v>
      </c>
      <c r="E8" s="19">
        <f>'%Diff'!C37</f>
        <v>4.9377328131543462E-2</v>
      </c>
      <c r="F8" s="19">
        <f>'%Diff'!C53</f>
        <v>4.0462816840310174E-2</v>
      </c>
      <c r="G8" s="19">
        <f>'%Diff'!C69</f>
        <v>4.1435242864376914E-2</v>
      </c>
      <c r="H8" s="19">
        <f>'%Diff'!C85</f>
        <v>4.2871244595965578E-2</v>
      </c>
      <c r="I8" s="19">
        <f t="shared" si="1"/>
        <v>4.4976770568724837E-2</v>
      </c>
      <c r="K8" s="41" t="s">
        <v>55</v>
      </c>
      <c r="L8" s="22" t="str">
        <f>B13</f>
        <v>Retail Standalone</v>
      </c>
      <c r="M8" s="30">
        <f t="shared" ref="M8:S8" si="4">C13</f>
        <v>3.7315894045062296E-2</v>
      </c>
      <c r="N8" s="30">
        <f t="shared" si="4"/>
        <v>4.7545142516042402E-2</v>
      </c>
      <c r="O8" s="30">
        <f t="shared" si="4"/>
        <v>4.843223130886401E-2</v>
      </c>
      <c r="P8" s="30">
        <f t="shared" si="4"/>
        <v>3.4749706129887134E-2</v>
      </c>
      <c r="Q8" s="30">
        <f t="shared" si="4"/>
        <v>3.2761961143103202E-2</v>
      </c>
      <c r="R8" s="30">
        <f t="shared" si="4"/>
        <v>2.7205437304549496E-2</v>
      </c>
      <c r="S8" s="30">
        <f t="shared" si="4"/>
        <v>3.8001728741251427E-2</v>
      </c>
      <c r="T8" s="45">
        <f>AVERAGE(M8:S13)</f>
        <v>3.1782953392157982E-2</v>
      </c>
      <c r="U8" s="26"/>
      <c r="V8" s="34" t="s">
        <v>28</v>
      </c>
      <c r="W8" s="35">
        <f>'fuel diff'!C3</f>
        <v>158.56999999999994</v>
      </c>
      <c r="X8" s="35">
        <f>'fuel diff'!D3</f>
        <v>-68.409999999999854</v>
      </c>
      <c r="Y8" s="35">
        <f>'fuel diff'!E3</f>
        <v>0</v>
      </c>
      <c r="Z8" s="35">
        <f>'fuel diff'!C19</f>
        <v>167.57000000000016</v>
      </c>
      <c r="AA8" s="35">
        <f>'fuel diff'!D19</f>
        <v>-48.599999999999909</v>
      </c>
      <c r="AB8" s="35">
        <f>'fuel diff'!E19</f>
        <v>0</v>
      </c>
      <c r="AC8" s="35">
        <f>'fuel diff'!C35</f>
        <v>120.01000000000977</v>
      </c>
      <c r="AD8" s="35">
        <f>'fuel diff'!D35</f>
        <v>0</v>
      </c>
      <c r="AE8" s="35">
        <f>'fuel diff'!E35</f>
        <v>0</v>
      </c>
      <c r="AF8" s="38">
        <f t="shared" ref="AF8:AF22" si="5">AVERAGE(W8:AE8)</f>
        <v>36.571111111112231</v>
      </c>
    </row>
    <row r="9" spans="1:32" x14ac:dyDescent="0.25">
      <c r="A9" t="s">
        <v>53</v>
      </c>
      <c r="B9" s="28" t="s">
        <v>41</v>
      </c>
      <c r="C9" s="19">
        <f>'%Diff'!C6</f>
        <v>6.1969624617104743E-2</v>
      </c>
      <c r="D9" s="19">
        <f>'%Diff'!C22</f>
        <v>5.9587466042324941E-2</v>
      </c>
      <c r="E9" s="19">
        <f>'%Diff'!C38</f>
        <v>6.1368634334316205E-2</v>
      </c>
      <c r="F9" s="19">
        <f>'%Diff'!C54</f>
        <v>5.4187197539321462E-2</v>
      </c>
      <c r="G9" s="19">
        <f>'%Diff'!C70</f>
        <v>4.6371053880021926E-2</v>
      </c>
      <c r="H9" s="19">
        <f>'%Diff'!C86</f>
        <v>4.7285279980683624E-2</v>
      </c>
      <c r="I9" s="19">
        <f t="shared" si="1"/>
        <v>5.5128209398962146E-2</v>
      </c>
      <c r="K9" s="41"/>
      <c r="L9" s="22" t="str">
        <f>B7</f>
        <v>Small Office</v>
      </c>
      <c r="M9" s="30">
        <f t="shared" ref="M9:S9" si="6">C7</f>
        <v>4.5391724971927061E-2</v>
      </c>
      <c r="N9" s="30">
        <f t="shared" si="6"/>
        <v>4.4252369951406093E-2</v>
      </c>
      <c r="O9" s="30">
        <f t="shared" si="6"/>
        <v>4.2779682640937684E-2</v>
      </c>
      <c r="P9" s="30">
        <f t="shared" si="6"/>
        <v>3.4213281483697192E-2</v>
      </c>
      <c r="Q9" s="30">
        <f t="shared" si="6"/>
        <v>2.994637008242448E-2</v>
      </c>
      <c r="R9" s="30">
        <f t="shared" si="6"/>
        <v>2.5216248433536082E-2</v>
      </c>
      <c r="S9" s="30">
        <f t="shared" si="6"/>
        <v>3.6966612927321438E-2</v>
      </c>
      <c r="T9" s="46"/>
      <c r="U9" s="26"/>
      <c r="V9" s="34" t="s">
        <v>16</v>
      </c>
      <c r="W9" s="35">
        <f>'fuel diff'!C4</f>
        <v>13.810000000000002</v>
      </c>
      <c r="X9" s="35">
        <f>'fuel diff'!D4</f>
        <v>-3.3200000000000003</v>
      </c>
      <c r="Y9" s="35">
        <f>'fuel diff'!E4</f>
        <v>0</v>
      </c>
      <c r="Z9" s="35">
        <f>'fuel diff'!C20</f>
        <v>13.910000000000025</v>
      </c>
      <c r="AA9" s="35">
        <f>'fuel diff'!D20</f>
        <v>-2.8100000000000023</v>
      </c>
      <c r="AB9" s="35">
        <f>'fuel diff'!E20</f>
        <v>0</v>
      </c>
      <c r="AC9" s="35">
        <f>'fuel diff'!C36</f>
        <v>10.72999999999999</v>
      </c>
      <c r="AD9" s="35">
        <f>'fuel diff'!D36</f>
        <v>0</v>
      </c>
      <c r="AE9" s="35">
        <f>'fuel diff'!E36</f>
        <v>0</v>
      </c>
      <c r="AF9" s="38">
        <f t="shared" si="5"/>
        <v>3.5911111111111129</v>
      </c>
    </row>
    <row r="10" spans="1:32" x14ac:dyDescent="0.25">
      <c r="A10" t="s">
        <v>53</v>
      </c>
      <c r="B10" s="28" t="s">
        <v>42</v>
      </c>
      <c r="C10" s="19">
        <f>'%Diff'!C7</f>
        <v>4.219892302033703E-2</v>
      </c>
      <c r="D10" s="19">
        <f>'%Diff'!C23</f>
        <v>4.3559201465090715E-2</v>
      </c>
      <c r="E10" s="19">
        <f>'%Diff'!C39</f>
        <v>4.5989269851387737E-2</v>
      </c>
      <c r="F10" s="19">
        <f>'%Diff'!C55</f>
        <v>2.9874332401126628E-2</v>
      </c>
      <c r="G10" s="19">
        <f>'%Diff'!C71</f>
        <v>2.6849496848391025E-2</v>
      </c>
      <c r="H10" s="19">
        <f>'%Diff'!C87</f>
        <v>2.2873455337089527E-2</v>
      </c>
      <c r="I10" s="19">
        <f t="shared" si="1"/>
        <v>3.522411315390378E-2</v>
      </c>
      <c r="K10" s="41"/>
      <c r="L10" s="22" t="str">
        <f>B10</f>
        <v>Small Hotel</v>
      </c>
      <c r="M10" s="30">
        <f t="shared" ref="M10:S10" si="7">C10</f>
        <v>4.219892302033703E-2</v>
      </c>
      <c r="N10" s="30">
        <f t="shared" si="7"/>
        <v>4.3559201465090715E-2</v>
      </c>
      <c r="O10" s="30">
        <f t="shared" si="7"/>
        <v>4.5989269851387737E-2</v>
      </c>
      <c r="P10" s="30">
        <f t="shared" si="7"/>
        <v>2.9874332401126628E-2</v>
      </c>
      <c r="Q10" s="30">
        <f t="shared" si="7"/>
        <v>2.6849496848391025E-2</v>
      </c>
      <c r="R10" s="30">
        <f t="shared" si="7"/>
        <v>2.2873455337089527E-2</v>
      </c>
      <c r="S10" s="30">
        <f t="shared" si="7"/>
        <v>3.522411315390378E-2</v>
      </c>
      <c r="T10" s="46"/>
      <c r="U10" s="26"/>
      <c r="V10" s="34" t="s">
        <v>17</v>
      </c>
      <c r="W10" s="35">
        <f>'fuel diff'!C5</f>
        <v>124.85000000000014</v>
      </c>
      <c r="X10" s="35">
        <f>'fuel diff'!D5</f>
        <v>-8.3100000000000591</v>
      </c>
      <c r="Y10" s="35">
        <f>'fuel diff'!E5</f>
        <v>0</v>
      </c>
      <c r="Z10" s="35">
        <f>'fuel diff'!C21</f>
        <v>129.84999999999991</v>
      </c>
      <c r="AA10" s="35">
        <f>'fuel diff'!D21</f>
        <v>-9.5800000000000409</v>
      </c>
      <c r="AB10" s="35">
        <f>'fuel diff'!E21</f>
        <v>0</v>
      </c>
      <c r="AC10" s="35">
        <f>'fuel diff'!C37</f>
        <v>112.01000000000022</v>
      </c>
      <c r="AD10" s="35">
        <f>'fuel diff'!D37</f>
        <v>0</v>
      </c>
      <c r="AE10" s="35">
        <f>'fuel diff'!E37</f>
        <v>0</v>
      </c>
      <c r="AF10" s="38">
        <f t="shared" si="5"/>
        <v>38.757777777777797</v>
      </c>
    </row>
    <row r="11" spans="1:32" x14ac:dyDescent="0.25">
      <c r="A11" t="s">
        <v>53</v>
      </c>
      <c r="B11" s="28" t="s">
        <v>43</v>
      </c>
      <c r="C11" s="19">
        <f>'%Diff'!C8</f>
        <v>6.295083899374064E-2</v>
      </c>
      <c r="D11" s="19">
        <f>'%Diff'!C24</f>
        <v>7.1784652592991452E-2</v>
      </c>
      <c r="E11" s="19">
        <f>'%Diff'!C40</f>
        <v>7.1007433269512352E-2</v>
      </c>
      <c r="F11" s="19">
        <f>'%Diff'!C56</f>
        <v>5.0417748642109211E-2</v>
      </c>
      <c r="G11" s="19">
        <f>'%Diff'!C72</f>
        <v>4.9403305708895659E-2</v>
      </c>
      <c r="H11" s="19">
        <f>'%Diff'!C88</f>
        <v>4.9283533913950808E-2</v>
      </c>
      <c r="I11" s="19">
        <f t="shared" si="1"/>
        <v>5.9141252186866694E-2</v>
      </c>
      <c r="K11" s="41"/>
      <c r="L11" s="22" t="str">
        <f>B14</f>
        <v>Retail Strip mall</v>
      </c>
      <c r="M11" s="30">
        <f t="shared" ref="M11:S11" si="8">C14</f>
        <v>3.2755374544079653E-2</v>
      </c>
      <c r="N11" s="30">
        <f t="shared" si="8"/>
        <v>3.5905076861576381E-2</v>
      </c>
      <c r="O11" s="30">
        <f t="shared" si="8"/>
        <v>3.6214102939300642E-2</v>
      </c>
      <c r="P11" s="30">
        <f t="shared" si="8"/>
        <v>2.8625385823360567E-2</v>
      </c>
      <c r="Q11" s="30">
        <f t="shared" si="8"/>
        <v>2.5590733795406731E-2</v>
      </c>
      <c r="R11" s="30">
        <f t="shared" si="8"/>
        <v>2.1080226314808572E-2</v>
      </c>
      <c r="S11" s="30">
        <f t="shared" si="8"/>
        <v>3.002848337975543E-2</v>
      </c>
      <c r="T11" s="46"/>
      <c r="U11" s="26"/>
      <c r="V11" s="34" t="s">
        <v>18</v>
      </c>
      <c r="W11" s="35">
        <f>'fuel diff'!C6</f>
        <v>1171.620000000099</v>
      </c>
      <c r="X11" s="35">
        <f>'fuel diff'!D6</f>
        <v>-107.47000000000025</v>
      </c>
      <c r="Y11" s="35">
        <f>'fuel diff'!E6</f>
        <v>0</v>
      </c>
      <c r="Z11" s="35">
        <f>'fuel diff'!C22</f>
        <v>1213.0600000000013</v>
      </c>
      <c r="AA11" s="35">
        <f>'fuel diff'!D22</f>
        <v>-98.559999999999491</v>
      </c>
      <c r="AB11" s="35">
        <f>'fuel diff'!E22</f>
        <v>0</v>
      </c>
      <c r="AC11" s="35">
        <f>'fuel diff'!C38</f>
        <v>1064.6100000000988</v>
      </c>
      <c r="AD11" s="35">
        <f>'fuel diff'!D38</f>
        <v>0</v>
      </c>
      <c r="AE11" s="35">
        <f>'fuel diff'!E38</f>
        <v>0</v>
      </c>
      <c r="AF11" s="38">
        <f t="shared" si="5"/>
        <v>360.36222222224438</v>
      </c>
    </row>
    <row r="12" spans="1:32" x14ac:dyDescent="0.25">
      <c r="A12" t="s">
        <v>53</v>
      </c>
      <c r="B12" s="28" t="s">
        <v>21</v>
      </c>
      <c r="C12" s="19">
        <f>'%Diff'!C9</f>
        <v>6.1127670634372067E-3</v>
      </c>
      <c r="D12" s="19">
        <f>'%Diff'!C25</f>
        <v>5.5277306015597723E-3</v>
      </c>
      <c r="E12" s="19">
        <f>'%Diff'!C41</f>
        <v>5.9465716425700713E-3</v>
      </c>
      <c r="F12" s="19">
        <f>'%Diff'!C57</f>
        <v>4.5483403765648103E-3</v>
      </c>
      <c r="G12" s="19">
        <f>'%Diff'!C73</f>
        <v>4.1766019929218327E-3</v>
      </c>
      <c r="H12" s="19">
        <f>'%Diff'!C89</f>
        <v>3.354787290731351E-3</v>
      </c>
      <c r="I12" s="19">
        <f t="shared" si="1"/>
        <v>4.9444664946308413E-3</v>
      </c>
      <c r="K12" s="41"/>
      <c r="L12" s="22" t="str">
        <f>B20</f>
        <v>Outpatient</v>
      </c>
      <c r="M12" s="30">
        <f t="shared" ref="M12:S12" si="9">C20</f>
        <v>2.9507416236955495E-2</v>
      </c>
      <c r="N12" s="30">
        <f t="shared" si="9"/>
        <v>3.3018416843910277E-2</v>
      </c>
      <c r="O12" s="30">
        <f t="shared" si="9"/>
        <v>3.2627312941684194E-2</v>
      </c>
      <c r="P12" s="30">
        <f t="shared" si="9"/>
        <v>2.5719141047427709E-2</v>
      </c>
      <c r="Q12" s="30">
        <f t="shared" si="9"/>
        <v>2.3042265982898043E-2</v>
      </c>
      <c r="R12" s="30">
        <f t="shared" si="9"/>
        <v>1.9096671325883875E-2</v>
      </c>
      <c r="S12" s="30">
        <f t="shared" si="9"/>
        <v>2.7168537396459937E-2</v>
      </c>
      <c r="T12" s="46"/>
      <c r="U12" s="26"/>
      <c r="V12" s="34" t="s">
        <v>19</v>
      </c>
      <c r="W12" s="35">
        <f>'fuel diff'!C7</f>
        <v>153.88000000000102</v>
      </c>
      <c r="X12" s="35">
        <f>'fuel diff'!D7</f>
        <v>-51.789999999999964</v>
      </c>
      <c r="Y12" s="35">
        <f>'fuel diff'!E7</f>
        <v>0</v>
      </c>
      <c r="Z12" s="35">
        <f>'fuel diff'!C23</f>
        <v>160.81000000000108</v>
      </c>
      <c r="AA12" s="35">
        <f>'fuel diff'!D23</f>
        <v>-45.729999999990014</v>
      </c>
      <c r="AB12" s="35">
        <f>'fuel diff'!E23</f>
        <v>0</v>
      </c>
      <c r="AC12" s="35">
        <f>'fuel diff'!C39</f>
        <v>112.5600000000004</v>
      </c>
      <c r="AD12" s="35">
        <f>'fuel diff'!D39</f>
        <v>0</v>
      </c>
      <c r="AE12" s="35">
        <f>'fuel diff'!E39</f>
        <v>0</v>
      </c>
      <c r="AF12" s="38">
        <f t="shared" si="5"/>
        <v>36.636666666668056</v>
      </c>
    </row>
    <row r="13" spans="1:32" x14ac:dyDescent="0.25">
      <c r="A13" t="s">
        <v>53</v>
      </c>
      <c r="B13" s="28" t="s">
        <v>44</v>
      </c>
      <c r="C13" s="19">
        <f>'%Diff'!C10</f>
        <v>3.7315894045062296E-2</v>
      </c>
      <c r="D13" s="19">
        <f>'%Diff'!C26</f>
        <v>4.7545142516042402E-2</v>
      </c>
      <c r="E13" s="19">
        <f>'%Diff'!C42</f>
        <v>4.843223130886401E-2</v>
      </c>
      <c r="F13" s="19">
        <f>'%Diff'!C58</f>
        <v>3.4749706129887134E-2</v>
      </c>
      <c r="G13" s="19">
        <f>'%Diff'!C74</f>
        <v>3.2761961143103202E-2</v>
      </c>
      <c r="H13" s="19">
        <f>'%Diff'!C90</f>
        <v>2.7205437304549496E-2</v>
      </c>
      <c r="I13" s="19">
        <f t="shared" si="1"/>
        <v>3.8001728741251427E-2</v>
      </c>
      <c r="K13" s="41"/>
      <c r="L13" s="22" t="str">
        <f>B6</f>
        <v>Primary School</v>
      </c>
      <c r="M13" s="30">
        <f t="shared" ref="M13:S13" si="10">C6</f>
        <v>2.4043025202913872E-2</v>
      </c>
      <c r="N13" s="30">
        <f t="shared" si="10"/>
        <v>2.9925795497421658E-2</v>
      </c>
      <c r="O13" s="30">
        <f t="shared" si="10"/>
        <v>3.1958265982461757E-2</v>
      </c>
      <c r="P13" s="30">
        <f t="shared" si="10"/>
        <v>2.0414153160624875E-2</v>
      </c>
      <c r="Q13" s="30">
        <f t="shared" si="10"/>
        <v>1.9005275307726336E-2</v>
      </c>
      <c r="R13" s="30">
        <f t="shared" si="10"/>
        <v>1.4502953374387374E-2</v>
      </c>
      <c r="S13" s="30">
        <f t="shared" si="10"/>
        <v>2.3308244754255979E-2</v>
      </c>
      <c r="T13" s="46"/>
      <c r="U13" s="26"/>
      <c r="V13" s="34" t="s">
        <v>20</v>
      </c>
      <c r="W13" s="35">
        <f>'fuel diff'!C8</f>
        <v>619.2800000000102</v>
      </c>
      <c r="X13" s="35">
        <f>'fuel diff'!D8</f>
        <v>-170.64000000000033</v>
      </c>
      <c r="Y13" s="35">
        <f>'fuel diff'!E8</f>
        <v>0</v>
      </c>
      <c r="Z13" s="35">
        <f>'fuel diff'!C24</f>
        <v>649.73999999999978</v>
      </c>
      <c r="AA13" s="35">
        <f>'fuel diff'!D24</f>
        <v>-101.84999999999036</v>
      </c>
      <c r="AB13" s="35">
        <f>'fuel diff'!E24</f>
        <v>0</v>
      </c>
      <c r="AC13" s="35">
        <f>'fuel diff'!C40</f>
        <v>504.3700000000099</v>
      </c>
      <c r="AD13" s="35">
        <f>'fuel diff'!D40</f>
        <v>0</v>
      </c>
      <c r="AE13" s="35">
        <f>'fuel diff'!E40</f>
        <v>0</v>
      </c>
      <c r="AF13" s="38">
        <f t="shared" si="5"/>
        <v>166.76666666666992</v>
      </c>
    </row>
    <row r="14" spans="1:32" x14ac:dyDescent="0.25">
      <c r="A14" t="s">
        <v>53</v>
      </c>
      <c r="B14" s="28" t="s">
        <v>45</v>
      </c>
      <c r="C14" s="19">
        <f>'%Diff'!C11</f>
        <v>3.2755374544079653E-2</v>
      </c>
      <c r="D14" s="19">
        <f>'%Diff'!C27</f>
        <v>3.5905076861576381E-2</v>
      </c>
      <c r="E14" s="19">
        <f>'%Diff'!C43</f>
        <v>3.6214102939300642E-2</v>
      </c>
      <c r="F14" s="19">
        <f>'%Diff'!C59</f>
        <v>2.8625385823360567E-2</v>
      </c>
      <c r="G14" s="19">
        <f>'%Diff'!C75</f>
        <v>2.5590733795406731E-2</v>
      </c>
      <c r="H14" s="19">
        <f>'%Diff'!C91</f>
        <v>2.1080226314808572E-2</v>
      </c>
      <c r="I14" s="19">
        <f t="shared" si="1"/>
        <v>3.002848337975543E-2</v>
      </c>
      <c r="K14" s="41" t="s">
        <v>56</v>
      </c>
      <c r="L14" s="22" t="str">
        <f>B5</f>
        <v>Secondary School</v>
      </c>
      <c r="M14" s="30">
        <f t="shared" ref="M14:S14" si="11">C5</f>
        <v>2.0470081198091912E-2</v>
      </c>
      <c r="N14" s="30">
        <f t="shared" si="11"/>
        <v>2.3380415303209046E-2</v>
      </c>
      <c r="O14" s="30">
        <f t="shared" si="11"/>
        <v>2.6084759106862049E-2</v>
      </c>
      <c r="P14" s="30">
        <f t="shared" si="11"/>
        <v>1.5099121106888396E-2</v>
      </c>
      <c r="Q14" s="30">
        <f t="shared" si="11"/>
        <v>1.3695380298685748E-2</v>
      </c>
      <c r="R14" s="30">
        <f t="shared" si="11"/>
        <v>1.1577668193762415E-2</v>
      </c>
      <c r="S14" s="30">
        <f t="shared" si="11"/>
        <v>1.8384570867916592E-2</v>
      </c>
      <c r="T14" s="45">
        <f>AVERAGE(M14:S20)</f>
        <v>2.2060612179480689E-3</v>
      </c>
      <c r="U14" s="26"/>
      <c r="V14" s="34" t="s">
        <v>21</v>
      </c>
      <c r="W14" s="35">
        <f>'fuel diff'!C9</f>
        <v>13.759999999999991</v>
      </c>
      <c r="X14" s="35">
        <f>'fuel diff'!D9</f>
        <v>-4.4800000000000182</v>
      </c>
      <c r="Y14" s="35">
        <f>'fuel diff'!E9</f>
        <v>0</v>
      </c>
      <c r="Z14" s="35">
        <f>'fuel diff'!C25</f>
        <v>14.220000000000027</v>
      </c>
      <c r="AA14" s="35">
        <f>'fuel diff'!D25</f>
        <v>-4.0099999999999909</v>
      </c>
      <c r="AB14" s="35">
        <f>'fuel diff'!E25</f>
        <v>0</v>
      </c>
      <c r="AC14" s="35">
        <f>'fuel diff'!C41</f>
        <v>10.480000000000018</v>
      </c>
      <c r="AD14" s="35">
        <f>'fuel diff'!D41</f>
        <v>0</v>
      </c>
      <c r="AE14" s="35">
        <f>'fuel diff'!E41</f>
        <v>0</v>
      </c>
      <c r="AF14" s="38">
        <f t="shared" si="5"/>
        <v>3.3300000000000032</v>
      </c>
    </row>
    <row r="15" spans="1:32" x14ac:dyDescent="0.25">
      <c r="A15" t="s">
        <v>53</v>
      </c>
      <c r="B15" s="28" t="s">
        <v>46</v>
      </c>
      <c r="C15" s="19">
        <f>'%Diff'!C12</f>
        <v>2.4436990896022563E-3</v>
      </c>
      <c r="D15" s="19">
        <f>'%Diff'!C28</f>
        <v>2.7962250961201781E-3</v>
      </c>
      <c r="E15" s="19">
        <f>'%Diff'!C44</f>
        <v>2.7323608479132896E-3</v>
      </c>
      <c r="F15" s="19">
        <f>'%Diff'!C60</f>
        <v>1.6153224875966922E-3</v>
      </c>
      <c r="G15" s="19">
        <f>'%Diff'!C76</f>
        <v>1.0083098640520859E-3</v>
      </c>
      <c r="H15" s="19">
        <f>'%Diff'!C92</f>
        <v>1.0388975463683657E-3</v>
      </c>
      <c r="I15" s="19">
        <f t="shared" si="1"/>
        <v>1.9391358219421446E-3</v>
      </c>
      <c r="K15" s="41"/>
      <c r="L15" s="22" t="str">
        <f>B16</f>
        <v>Full Service Restaurant</v>
      </c>
      <c r="M15" s="30">
        <f t="shared" ref="M15:S15" si="12">C16</f>
        <v>6.1680150398175275E-3</v>
      </c>
      <c r="N15" s="30">
        <f t="shared" si="12"/>
        <v>7.8501170960188372E-3</v>
      </c>
      <c r="O15" s="30">
        <f t="shared" si="12"/>
        <v>9.1406950114507127E-3</v>
      </c>
      <c r="P15" s="30">
        <f t="shared" si="12"/>
        <v>3.7649190776728866E-3</v>
      </c>
      <c r="Q15" s="30">
        <f t="shared" si="12"/>
        <v>3.0703695507854527E-3</v>
      </c>
      <c r="R15" s="30">
        <f t="shared" si="12"/>
        <v>3.752152347665278E-3</v>
      </c>
      <c r="S15" s="30">
        <f t="shared" si="12"/>
        <v>5.624378020568449E-3</v>
      </c>
      <c r="T15" s="46"/>
      <c r="U15" s="26"/>
      <c r="V15" s="34" t="s">
        <v>22</v>
      </c>
      <c r="W15" s="35">
        <f>'fuel diff'!C10</f>
        <v>78.100000000000023</v>
      </c>
      <c r="X15" s="35">
        <f>'fuel diff'!D10</f>
        <v>-31.719999999999004</v>
      </c>
      <c r="Y15" s="35">
        <f>'fuel diff'!E10</f>
        <v>0</v>
      </c>
      <c r="Z15" s="35">
        <f>'fuel diff'!C26</f>
        <v>81.819999999999936</v>
      </c>
      <c r="AA15" s="35">
        <f>'fuel diff'!D26</f>
        <v>-18.109999999999957</v>
      </c>
      <c r="AB15" s="35">
        <f>'fuel diff'!E26</f>
        <v>0</v>
      </c>
      <c r="AC15" s="35">
        <f>'fuel diff'!C42</f>
        <v>62.5</v>
      </c>
      <c r="AD15" s="35">
        <f>'fuel diff'!D42</f>
        <v>0</v>
      </c>
      <c r="AE15" s="35">
        <f>'fuel diff'!E42</f>
        <v>0</v>
      </c>
      <c r="AF15" s="38">
        <f t="shared" si="5"/>
        <v>19.176666666666776</v>
      </c>
    </row>
    <row r="16" spans="1:32" x14ac:dyDescent="0.25">
      <c r="A16" t="s">
        <v>53</v>
      </c>
      <c r="B16" s="28" t="s">
        <v>47</v>
      </c>
      <c r="C16" s="19">
        <f>'%Diff'!C13</f>
        <v>6.1680150398175275E-3</v>
      </c>
      <c r="D16" s="19">
        <f>'%Diff'!C29</f>
        <v>7.8501170960188372E-3</v>
      </c>
      <c r="E16" s="19">
        <f>'%Diff'!C45</f>
        <v>9.1406950114507127E-3</v>
      </c>
      <c r="F16" s="19">
        <f>'%Diff'!C61</f>
        <v>3.7649190776728866E-3</v>
      </c>
      <c r="G16" s="19">
        <f>'%Diff'!C77</f>
        <v>3.0703695507854527E-3</v>
      </c>
      <c r="H16" s="19">
        <f>'%Diff'!C93</f>
        <v>3.752152347665278E-3</v>
      </c>
      <c r="I16" s="19">
        <f t="shared" si="1"/>
        <v>5.624378020568449E-3</v>
      </c>
      <c r="K16" s="41"/>
      <c r="L16" s="22" t="str">
        <f>B12</f>
        <v>Warehouse</v>
      </c>
      <c r="M16" s="30">
        <f t="shared" ref="M16:S16" si="13">C12</f>
        <v>6.1127670634372067E-3</v>
      </c>
      <c r="N16" s="30">
        <f t="shared" si="13"/>
        <v>5.5277306015597723E-3</v>
      </c>
      <c r="O16" s="30">
        <f t="shared" si="13"/>
        <v>5.9465716425700713E-3</v>
      </c>
      <c r="P16" s="30">
        <f t="shared" si="13"/>
        <v>4.5483403765648103E-3</v>
      </c>
      <c r="Q16" s="30">
        <f t="shared" si="13"/>
        <v>4.1766019929218327E-3</v>
      </c>
      <c r="R16" s="30">
        <f t="shared" si="13"/>
        <v>3.354787290731351E-3</v>
      </c>
      <c r="S16" s="30">
        <f t="shared" si="13"/>
        <v>4.9444664946308413E-3</v>
      </c>
      <c r="T16" s="46"/>
      <c r="U16" s="26"/>
      <c r="V16" s="34" t="s">
        <v>23</v>
      </c>
      <c r="W16" s="35">
        <f>'fuel diff'!C11</f>
        <v>65.599999999999909</v>
      </c>
      <c r="X16" s="35">
        <f>'fuel diff'!D11</f>
        <v>-24.019999999999982</v>
      </c>
      <c r="Y16" s="35">
        <f>'fuel diff'!E11</f>
        <v>0</v>
      </c>
      <c r="Z16" s="35">
        <f>'fuel diff'!C27</f>
        <v>67.660000000000082</v>
      </c>
      <c r="AA16" s="35">
        <f>'fuel diff'!D27</f>
        <v>-18.259999999999991</v>
      </c>
      <c r="AB16" s="35">
        <f>'fuel diff'!E27</f>
        <v>0</v>
      </c>
      <c r="AC16" s="35">
        <f>'fuel diff'!C43</f>
        <v>48.259999999999991</v>
      </c>
      <c r="AD16" s="35">
        <f>'fuel diff'!D43</f>
        <v>0</v>
      </c>
      <c r="AE16" s="35">
        <f>'fuel diff'!E43</f>
        <v>0</v>
      </c>
      <c r="AF16" s="38">
        <f t="shared" si="5"/>
        <v>15.471111111111112</v>
      </c>
    </row>
    <row r="17" spans="1:32" x14ac:dyDescent="0.25">
      <c r="A17" t="s">
        <v>53</v>
      </c>
      <c r="B17" s="28" t="s">
        <v>48</v>
      </c>
      <c r="C17" s="19">
        <f>'%Diff'!C14</f>
        <v>3.6068640456788491E-3</v>
      </c>
      <c r="D17" s="19">
        <f>'%Diff'!C30</f>
        <v>3.2035826653235024E-3</v>
      </c>
      <c r="E17" s="19">
        <f>'%Diff'!C46</f>
        <v>3.3800878418038254E-3</v>
      </c>
      <c r="F17" s="19">
        <f>'%Diff'!C62</f>
        <v>2.3104869984079089E-3</v>
      </c>
      <c r="G17" s="19">
        <f>'%Diff'!C78</f>
        <v>2.6489229333542036E-3</v>
      </c>
      <c r="H17" s="19">
        <f>'%Diff'!C94</f>
        <v>2.2463580417830392E-3</v>
      </c>
      <c r="I17" s="19">
        <f t="shared" si="1"/>
        <v>2.8993837543918881E-3</v>
      </c>
      <c r="K17" s="41"/>
      <c r="L17" s="22" t="str">
        <f>B18</f>
        <v>Highrise Apartment</v>
      </c>
      <c r="M17" s="30">
        <f t="shared" ref="M17:S17" si="14">C18</f>
        <v>3.8938729594086637E-3</v>
      </c>
      <c r="N17" s="30">
        <f t="shared" si="14"/>
        <v>3.7961487032658896E-3</v>
      </c>
      <c r="O17" s="30">
        <f t="shared" si="14"/>
        <v>3.7079505010945775E-3</v>
      </c>
      <c r="P17" s="30">
        <f t="shared" si="14"/>
        <v>3.9201956725279331E-3</v>
      </c>
      <c r="Q17" s="30">
        <f t="shared" si="14"/>
        <v>2.5141549286893951E-3</v>
      </c>
      <c r="R17" s="30">
        <f t="shared" si="14"/>
        <v>1.2091233038067468E-3</v>
      </c>
      <c r="S17" s="30">
        <f t="shared" si="14"/>
        <v>3.1735743447988672E-3</v>
      </c>
      <c r="T17" s="46"/>
      <c r="U17" s="26"/>
      <c r="V17" s="34" t="s">
        <v>24</v>
      </c>
      <c r="W17" s="35">
        <f>'fuel diff'!C12</f>
        <v>1.0300000000000011</v>
      </c>
      <c r="X17" s="35">
        <f>'fuel diff'!D12</f>
        <v>-0.51000000000000512</v>
      </c>
      <c r="Y17" s="35">
        <f>'fuel diff'!E12</f>
        <v>0</v>
      </c>
      <c r="Z17" s="35">
        <f>'fuel diff'!C28</f>
        <v>1.1299999999999955</v>
      </c>
      <c r="AA17" s="35">
        <f>'fuel diff'!D28</f>
        <v>-0.48999999999999488</v>
      </c>
      <c r="AB17" s="35">
        <f>'fuel diff'!E28</f>
        <v>0</v>
      </c>
      <c r="AC17" s="35">
        <f>'fuel diff'!C44</f>
        <v>0.63000000000099021</v>
      </c>
      <c r="AD17" s="35">
        <f>'fuel diff'!D44</f>
        <v>0</v>
      </c>
      <c r="AE17" s="35">
        <f>'fuel diff'!E44</f>
        <v>0</v>
      </c>
      <c r="AF17" s="38">
        <f t="shared" si="5"/>
        <v>0.19888888888899853</v>
      </c>
    </row>
    <row r="18" spans="1:32" x14ac:dyDescent="0.25">
      <c r="A18" t="s">
        <v>53</v>
      </c>
      <c r="B18" s="28" t="s">
        <v>49</v>
      </c>
      <c r="C18" s="19">
        <f>'%Diff'!C15</f>
        <v>3.8938729594086637E-3</v>
      </c>
      <c r="D18" s="19">
        <f>'%Diff'!C31</f>
        <v>3.7961487032658896E-3</v>
      </c>
      <c r="E18" s="19">
        <f>'%Diff'!C47</f>
        <v>3.7079505010945775E-3</v>
      </c>
      <c r="F18" s="19">
        <f>'%Diff'!C63</f>
        <v>3.9201956725279331E-3</v>
      </c>
      <c r="G18" s="19">
        <f>'%Diff'!C79</f>
        <v>2.5141549286893951E-3</v>
      </c>
      <c r="H18" s="19">
        <f>'%Diff'!C95</f>
        <v>1.2091233038067468E-3</v>
      </c>
      <c r="I18" s="19">
        <f t="shared" si="1"/>
        <v>3.1735743447988672E-3</v>
      </c>
      <c r="K18" s="41"/>
      <c r="L18" s="22" t="str">
        <f>B17</f>
        <v>Midrise Apartment</v>
      </c>
      <c r="M18" s="30">
        <f t="shared" ref="M18:S18" si="15">C17</f>
        <v>3.6068640456788491E-3</v>
      </c>
      <c r="N18" s="30">
        <f t="shared" si="15"/>
        <v>3.2035826653235024E-3</v>
      </c>
      <c r="O18" s="30">
        <f t="shared" si="15"/>
        <v>3.3800878418038254E-3</v>
      </c>
      <c r="P18" s="30">
        <f t="shared" si="15"/>
        <v>2.3104869984079089E-3</v>
      </c>
      <c r="Q18" s="30">
        <f t="shared" si="15"/>
        <v>2.6489229333542036E-3</v>
      </c>
      <c r="R18" s="30">
        <f t="shared" si="15"/>
        <v>2.2463580417830392E-3</v>
      </c>
      <c r="S18" s="30">
        <f t="shared" si="15"/>
        <v>2.8993837543918881E-3</v>
      </c>
      <c r="T18" s="46"/>
      <c r="U18" s="26"/>
      <c r="V18" s="34" t="s">
        <v>25</v>
      </c>
      <c r="W18" s="35">
        <f>'fuel diff'!C13</f>
        <v>7.3899999999999864</v>
      </c>
      <c r="X18" s="35">
        <f>'fuel diff'!D13</f>
        <v>-4.4600000000000364</v>
      </c>
      <c r="Y18" s="35">
        <f>'fuel diff'!E13</f>
        <v>0</v>
      </c>
      <c r="Z18" s="35">
        <f>'fuel diff'!C29</f>
        <v>7.9199999999999875</v>
      </c>
      <c r="AA18" s="35">
        <f>'fuel diff'!D29</f>
        <v>-3.7400000000000091</v>
      </c>
      <c r="AB18" s="35">
        <f>'fuel diff'!E29</f>
        <v>0</v>
      </c>
      <c r="AC18" s="35">
        <f>'fuel diff'!C45</f>
        <v>4.589999999999975</v>
      </c>
      <c r="AD18" s="35">
        <f>'fuel diff'!D45</f>
        <v>0</v>
      </c>
      <c r="AE18" s="35">
        <f>'fuel diff'!E45</f>
        <v>0</v>
      </c>
      <c r="AF18" s="38">
        <f t="shared" si="5"/>
        <v>1.2999999999999892</v>
      </c>
    </row>
    <row r="19" spans="1:32" x14ac:dyDescent="0.25">
      <c r="A19" t="s">
        <v>53</v>
      </c>
      <c r="B19" s="28" t="s">
        <v>29</v>
      </c>
      <c r="C19" s="19">
        <f>'%Diff'!C16</f>
        <v>-2.9216141430364665E-2</v>
      </c>
      <c r="D19" s="19">
        <f>'%Diff'!C32</f>
        <v>-2.8495619599779264E-2</v>
      </c>
      <c r="E19" s="19">
        <f>'%Diff'!C48</f>
        <v>-2.5346663641224045E-2</v>
      </c>
      <c r="F19" s="19">
        <f>'%Diff'!C64</f>
        <v>-2.1292845881319442E-2</v>
      </c>
      <c r="G19" s="19">
        <f>'%Diff'!C80</f>
        <v>-1.3950756916652216E-2</v>
      </c>
      <c r="H19" s="19">
        <f>'%Diff'!C96</f>
        <v>-1.0836457202334204E-2</v>
      </c>
      <c r="I19" s="19">
        <f t="shared" si="1"/>
        <v>-2.152308077861231E-2</v>
      </c>
      <c r="K19" s="41"/>
      <c r="L19" s="22" t="str">
        <f>B15</f>
        <v>Quick Service Restaurant</v>
      </c>
      <c r="M19" s="30">
        <f t="shared" ref="M19:S19" si="16">C15</f>
        <v>2.4436990896022563E-3</v>
      </c>
      <c r="N19" s="30">
        <f t="shared" si="16"/>
        <v>2.7962250961201781E-3</v>
      </c>
      <c r="O19" s="30">
        <f t="shared" si="16"/>
        <v>2.7323608479132896E-3</v>
      </c>
      <c r="P19" s="30">
        <f t="shared" si="16"/>
        <v>1.6153224875966922E-3</v>
      </c>
      <c r="Q19" s="30">
        <f t="shared" si="16"/>
        <v>1.0083098640520859E-3</v>
      </c>
      <c r="R19" s="30">
        <f t="shared" si="16"/>
        <v>1.0388975463683657E-3</v>
      </c>
      <c r="S19" s="30">
        <f t="shared" si="16"/>
        <v>1.9391358219421446E-3</v>
      </c>
      <c r="T19" s="46"/>
      <c r="U19" s="26"/>
      <c r="V19" s="34" t="s">
        <v>26</v>
      </c>
      <c r="W19" s="35">
        <f>'fuel diff'!C14</f>
        <v>8.4900000000010323</v>
      </c>
      <c r="X19" s="35">
        <f>'fuel diff'!D14</f>
        <v>-2.5699999999999363</v>
      </c>
      <c r="Y19" s="35">
        <f>'fuel diff'!E14</f>
        <v>0</v>
      </c>
      <c r="Z19" s="35">
        <f>'fuel diff'!C30</f>
        <v>8.950000000000955</v>
      </c>
      <c r="AA19" s="35">
        <f>'fuel diff'!D30</f>
        <v>-2.2300000000000182</v>
      </c>
      <c r="AB19" s="35">
        <f>'fuel diff'!E30</f>
        <v>0</v>
      </c>
      <c r="AC19" s="35">
        <f>'fuel diff'!C46</f>
        <v>6.6800000000000637</v>
      </c>
      <c r="AD19" s="35">
        <f>'fuel diff'!D46</f>
        <v>0</v>
      </c>
      <c r="AE19" s="35">
        <f>'fuel diff'!E46</f>
        <v>0</v>
      </c>
      <c r="AF19" s="38">
        <f t="shared" si="5"/>
        <v>2.1466666666668996</v>
      </c>
    </row>
    <row r="20" spans="1:32" x14ac:dyDescent="0.25">
      <c r="A20" t="s">
        <v>53</v>
      </c>
      <c r="B20" s="28" t="s">
        <v>30</v>
      </c>
      <c r="C20" s="19">
        <f>'%Diff'!C17</f>
        <v>2.9507416236955495E-2</v>
      </c>
      <c r="D20" s="19">
        <f>'%Diff'!C33</f>
        <v>3.3018416843910277E-2</v>
      </c>
      <c r="E20" s="19">
        <f>'%Diff'!C49</f>
        <v>3.2627312941684194E-2</v>
      </c>
      <c r="F20" s="19">
        <f>'%Diff'!C65</f>
        <v>2.5719141047427709E-2</v>
      </c>
      <c r="G20" s="19">
        <f>'%Diff'!C81</f>
        <v>2.3042265982898043E-2</v>
      </c>
      <c r="H20" s="19">
        <f>'%Diff'!C97</f>
        <v>1.9096671325883875E-2</v>
      </c>
      <c r="I20" s="19">
        <f t="shared" si="1"/>
        <v>2.7168537396459937E-2</v>
      </c>
      <c r="K20" s="41"/>
      <c r="L20" s="22" t="str">
        <f>B19</f>
        <v>Hospital</v>
      </c>
      <c r="M20" s="30">
        <f t="shared" ref="M20:S20" si="17">C19</f>
        <v>-2.9216141430364665E-2</v>
      </c>
      <c r="N20" s="30">
        <f t="shared" si="17"/>
        <v>-2.8495619599779264E-2</v>
      </c>
      <c r="O20" s="30">
        <f t="shared" si="17"/>
        <v>-2.5346663641224045E-2</v>
      </c>
      <c r="P20" s="30">
        <f t="shared" si="17"/>
        <v>-2.1292845881319442E-2</v>
      </c>
      <c r="Q20" s="30">
        <f t="shared" si="17"/>
        <v>-1.3950756916652216E-2</v>
      </c>
      <c r="R20" s="30">
        <f t="shared" si="17"/>
        <v>-1.0836457202334204E-2</v>
      </c>
      <c r="S20" s="30">
        <f t="shared" si="17"/>
        <v>-2.152308077861231E-2</v>
      </c>
      <c r="T20" s="46"/>
      <c r="U20" s="26"/>
      <c r="V20" s="34" t="s">
        <v>31</v>
      </c>
      <c r="W20" s="35">
        <f>'fuel diff'!C15</f>
        <v>21.130000000000109</v>
      </c>
      <c r="X20" s="35">
        <f>'fuel diff'!D15</f>
        <v>-3.1999999999998181</v>
      </c>
      <c r="Y20" s="35">
        <f>'fuel diff'!E15</f>
        <v>0</v>
      </c>
      <c r="Z20" s="35">
        <f>'fuel diff'!C31</f>
        <v>22.530000000009977</v>
      </c>
      <c r="AA20" s="35">
        <f>'fuel diff'!D31</f>
        <v>-2.4200000000000728</v>
      </c>
      <c r="AB20" s="35">
        <f>'fuel diff'!E31</f>
        <v>0</v>
      </c>
      <c r="AC20" s="35">
        <f>'fuel diff'!C47</f>
        <v>17.420000000000073</v>
      </c>
      <c r="AD20" s="35">
        <f>'fuel diff'!D47</f>
        <v>0</v>
      </c>
      <c r="AE20" s="35">
        <f>'fuel diff'!E47</f>
        <v>0</v>
      </c>
      <c r="AF20" s="38">
        <f t="shared" si="5"/>
        <v>6.1622222222233631</v>
      </c>
    </row>
    <row r="21" spans="1:32" x14ac:dyDescent="0.25">
      <c r="B21" s="18" t="s">
        <v>37</v>
      </c>
      <c r="C21" s="19">
        <f>AVERAGE(C5:C20)</f>
        <v>2.4883554550347291E-2</v>
      </c>
      <c r="D21" s="19">
        <f t="shared" ref="D21:H21" si="18">AVERAGE(D5:D20)</f>
        <v>2.692661371305442E-2</v>
      </c>
      <c r="E21" s="19">
        <f t="shared" si="18"/>
        <v>2.7837501419404907E-2</v>
      </c>
      <c r="F21" s="19">
        <f t="shared" si="18"/>
        <v>2.0539331431637761E-2</v>
      </c>
      <c r="G21" s="19">
        <f t="shared" si="18"/>
        <v>1.9223043016567548E-2</v>
      </c>
      <c r="H21" s="19">
        <f t="shared" si="18"/>
        <v>1.7609848756414869E-2</v>
      </c>
      <c r="I21" s="20"/>
      <c r="K21" s="43" t="s">
        <v>37</v>
      </c>
      <c r="L21" s="43"/>
      <c r="M21" s="19">
        <f>AVERAGE(M5:M20)</f>
        <v>2.4883554550347287E-2</v>
      </c>
      <c r="N21" s="19">
        <f t="shared" ref="N21:R21" si="19">AVERAGE(N5:N20)</f>
        <v>2.692661371305442E-2</v>
      </c>
      <c r="O21" s="19">
        <f t="shared" si="19"/>
        <v>2.7837501419404907E-2</v>
      </c>
      <c r="P21" s="19">
        <f t="shared" si="19"/>
        <v>2.0539331431637761E-2</v>
      </c>
      <c r="Q21" s="19">
        <f t="shared" si="19"/>
        <v>1.9223043016567552E-2</v>
      </c>
      <c r="R21" s="19">
        <f t="shared" si="19"/>
        <v>1.7609848756414873E-2</v>
      </c>
      <c r="S21" s="20"/>
      <c r="U21" s="26"/>
      <c r="V21" s="34" t="s">
        <v>29</v>
      </c>
      <c r="W21" s="35">
        <f>'fuel diff'!C16</f>
        <v>-464</v>
      </c>
      <c r="X21" s="35">
        <f>'fuel diff'!D16</f>
        <v>11.769999999999527</v>
      </c>
      <c r="Y21" s="35">
        <f>'fuel diff'!E16</f>
        <v>0</v>
      </c>
      <c r="Z21" s="35">
        <f>'fuel diff'!C32</f>
        <v>-510.80999999999949</v>
      </c>
      <c r="AA21" s="35">
        <f>'fuel diff'!D32</f>
        <v>18.710000000000036</v>
      </c>
      <c r="AB21" s="35">
        <f>'fuel diff'!E32</f>
        <v>0</v>
      </c>
      <c r="AC21" s="35">
        <f>'fuel diff'!C48</f>
        <v>-423.34000000000015</v>
      </c>
      <c r="AD21" s="35">
        <f>'fuel diff'!D48</f>
        <v>0</v>
      </c>
      <c r="AE21" s="35">
        <f>'fuel diff'!E48</f>
        <v>0</v>
      </c>
      <c r="AF21" s="38">
        <f t="shared" si="5"/>
        <v>-151.96333333333334</v>
      </c>
    </row>
    <row r="22" spans="1:32" x14ac:dyDescent="0.25">
      <c r="U22" s="26"/>
      <c r="V22" s="34" t="s">
        <v>30</v>
      </c>
      <c r="W22" s="35">
        <f>'fuel diff'!C17</f>
        <v>122.27999999999997</v>
      </c>
      <c r="X22" s="35">
        <f>'fuel diff'!D17</f>
        <v>-38.009999999999991</v>
      </c>
      <c r="Y22" s="35">
        <f>'fuel diff'!E17</f>
        <v>0</v>
      </c>
      <c r="Z22" s="35">
        <f>'fuel diff'!C33</f>
        <v>126.65000000000964</v>
      </c>
      <c r="AA22" s="35">
        <f>'fuel diff'!D33</f>
        <v>-26.509999999998968</v>
      </c>
      <c r="AB22" s="35">
        <f>'fuel diff'!E33</f>
        <v>0</v>
      </c>
      <c r="AC22" s="35">
        <f>'fuel diff'!C49</f>
        <v>96.770000000009986</v>
      </c>
      <c r="AD22" s="35">
        <f>'fuel diff'!D49</f>
        <v>0</v>
      </c>
      <c r="AE22" s="35">
        <f>'fuel diff'!E49</f>
        <v>0</v>
      </c>
      <c r="AF22" s="38">
        <f t="shared" si="5"/>
        <v>31.242222222224516</v>
      </c>
    </row>
    <row r="23" spans="1:32" x14ac:dyDescent="0.25">
      <c r="V23" s="33" t="s">
        <v>37</v>
      </c>
      <c r="W23" s="38">
        <f>AVERAGE(W7:W22)</f>
        <v>153.81312500000695</v>
      </c>
      <c r="X23" s="38">
        <f t="shared" ref="X23:AE23" si="20">AVERAGE(X7:X22)</f>
        <v>-42.109374999999396</v>
      </c>
      <c r="Y23" s="38">
        <f t="shared" si="20"/>
        <v>0</v>
      </c>
      <c r="Z23" s="38">
        <f t="shared" si="20"/>
        <v>158.39437500000145</v>
      </c>
      <c r="AA23" s="38">
        <f t="shared" si="20"/>
        <v>-30.632499999998693</v>
      </c>
      <c r="AB23" s="38">
        <f t="shared" si="20"/>
        <v>0</v>
      </c>
      <c r="AC23" s="38">
        <f t="shared" si="20"/>
        <v>125.45875000000822</v>
      </c>
      <c r="AD23" s="38">
        <f t="shared" si="20"/>
        <v>0</v>
      </c>
      <c r="AE23" s="38">
        <f t="shared" si="20"/>
        <v>0</v>
      </c>
      <c r="AF23" s="39"/>
    </row>
    <row r="24" spans="1:32" x14ac:dyDescent="0.25">
      <c r="B24" s="44" t="s">
        <v>52</v>
      </c>
      <c r="C24" s="44"/>
      <c r="D24" s="44"/>
      <c r="E24" s="44"/>
      <c r="F24" s="44"/>
      <c r="G24" s="44"/>
      <c r="H24" s="44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x14ac:dyDescent="0.25">
      <c r="B25" s="21" t="str">
        <f>C3</f>
        <v>Climate Zone</v>
      </c>
      <c r="C25" s="21">
        <f>C4</f>
        <v>4</v>
      </c>
      <c r="D25" s="21">
        <f t="shared" ref="D25:H25" si="21">D4</f>
        <v>5</v>
      </c>
      <c r="E25" s="21">
        <f t="shared" si="21"/>
        <v>6</v>
      </c>
      <c r="F25" s="21" t="str">
        <f t="shared" si="21"/>
        <v>7A</v>
      </c>
      <c r="G25" s="21" t="str">
        <f t="shared" si="21"/>
        <v>7B</v>
      </c>
      <c r="H25" s="21">
        <f t="shared" si="21"/>
        <v>8</v>
      </c>
      <c r="V25" s="37"/>
      <c r="W25" s="42" t="s">
        <v>89</v>
      </c>
      <c r="X25" s="42"/>
      <c r="Y25" s="42"/>
      <c r="Z25" s="42"/>
      <c r="AA25" s="42"/>
      <c r="AB25" s="42"/>
      <c r="AC25" s="42"/>
      <c r="AD25" s="42"/>
      <c r="AE25" s="37"/>
      <c r="AF25" s="37"/>
    </row>
    <row r="26" spans="1:32" x14ac:dyDescent="0.25">
      <c r="B26" s="21" t="str">
        <f>B21</f>
        <v>Climate zone average</v>
      </c>
      <c r="C26" s="19">
        <f>C21</f>
        <v>2.4883554550347291E-2</v>
      </c>
      <c r="D26" s="19">
        <f t="shared" ref="D26:H26" si="22">D21</f>
        <v>2.692661371305442E-2</v>
      </c>
      <c r="E26" s="19">
        <f t="shared" si="22"/>
        <v>2.7837501419404907E-2</v>
      </c>
      <c r="F26" s="19">
        <f t="shared" si="22"/>
        <v>2.0539331431637761E-2</v>
      </c>
      <c r="G26" s="19">
        <f t="shared" si="22"/>
        <v>1.9223043016567548E-2</v>
      </c>
      <c r="H26" s="19">
        <f t="shared" si="22"/>
        <v>1.7609848756414869E-2</v>
      </c>
      <c r="V26" s="43" t="s">
        <v>32</v>
      </c>
      <c r="W26" s="43" t="s">
        <v>33</v>
      </c>
      <c r="X26" s="43"/>
      <c r="Y26" s="43"/>
      <c r="Z26" s="43"/>
      <c r="AA26" s="43"/>
      <c r="AB26" s="43"/>
      <c r="AC26" s="43"/>
      <c r="AD26" s="43"/>
      <c r="AE26" s="43"/>
      <c r="AF26" s="41" t="s">
        <v>36</v>
      </c>
    </row>
    <row r="27" spans="1:32" x14ac:dyDescent="0.25">
      <c r="V27" s="43"/>
      <c r="W27" s="43" t="s">
        <v>34</v>
      </c>
      <c r="X27" s="43"/>
      <c r="Y27" s="43"/>
      <c r="Z27" s="43" t="s">
        <v>35</v>
      </c>
      <c r="AA27" s="43"/>
      <c r="AB27" s="43"/>
      <c r="AC27" s="43">
        <v>8</v>
      </c>
      <c r="AD27" s="43"/>
      <c r="AE27" s="43"/>
      <c r="AF27" s="41"/>
    </row>
    <row r="28" spans="1:32" ht="30" x14ac:dyDescent="0.25">
      <c r="V28" s="43"/>
      <c r="W28" s="35" t="s">
        <v>90</v>
      </c>
      <c r="X28" s="35" t="s">
        <v>91</v>
      </c>
      <c r="Y28" s="35" t="s">
        <v>92</v>
      </c>
      <c r="Z28" s="35" t="s">
        <v>90</v>
      </c>
      <c r="AA28" s="35" t="s">
        <v>91</v>
      </c>
      <c r="AB28" s="35" t="s">
        <v>92</v>
      </c>
      <c r="AC28" s="35" t="s">
        <v>90</v>
      </c>
      <c r="AD28" s="35" t="s">
        <v>91</v>
      </c>
      <c r="AE28" s="35" t="s">
        <v>92</v>
      </c>
      <c r="AF28" s="41"/>
    </row>
    <row r="29" spans="1:32" x14ac:dyDescent="0.25">
      <c r="B29" s="44" t="s">
        <v>82</v>
      </c>
      <c r="C29" s="44"/>
      <c r="D29" s="44"/>
      <c r="E29" s="44"/>
      <c r="F29" s="44"/>
      <c r="G29" s="44"/>
      <c r="H29" s="44"/>
      <c r="I29" s="44"/>
      <c r="V29" s="34" t="s">
        <v>27</v>
      </c>
      <c r="W29" s="35">
        <f>'fuel diff'!C50</f>
        <v>365.30000000000018</v>
      </c>
      <c r="X29" s="35">
        <f>'fuel diff'!D50</f>
        <v>-180.13000000000011</v>
      </c>
      <c r="Y29" s="35">
        <f>'fuel diff'!E50</f>
        <v>0</v>
      </c>
      <c r="Z29" s="35">
        <f>'fuel diff'!C66</f>
        <v>353.68000000000029</v>
      </c>
      <c r="AA29" s="35">
        <f>'fuel diff'!D66</f>
        <v>-166.65999999999985</v>
      </c>
      <c r="AB29" s="35">
        <f>'fuel diff'!E66</f>
        <v>0</v>
      </c>
      <c r="AC29" s="35">
        <f>'fuel diff'!C82</f>
        <v>203.48000000000138</v>
      </c>
      <c r="AD29" s="35">
        <f>'fuel diff'!D82</f>
        <v>0</v>
      </c>
      <c r="AE29" s="35">
        <f>'fuel diff'!E82</f>
        <v>-37.410000000000082</v>
      </c>
      <c r="AF29" s="38">
        <f>AVERAGE(W29:AE29)</f>
        <v>59.806666666666871</v>
      </c>
    </row>
    <row r="30" spans="1:32" x14ac:dyDescent="0.25">
      <c r="B30" s="43" t="s">
        <v>32</v>
      </c>
      <c r="C30" s="43" t="s">
        <v>33</v>
      </c>
      <c r="D30" s="43"/>
      <c r="E30" s="43"/>
      <c r="F30" s="43"/>
      <c r="G30" s="43"/>
      <c r="H30" s="43"/>
      <c r="I30" s="43"/>
      <c r="V30" s="34" t="s">
        <v>28</v>
      </c>
      <c r="W30" s="35">
        <f>'fuel diff'!C51</f>
        <v>158.76999999999998</v>
      </c>
      <c r="X30" s="35">
        <f>'fuel diff'!D51</f>
        <v>-66.949999999990268</v>
      </c>
      <c r="Y30" s="35">
        <f>'fuel diff'!E51</f>
        <v>0</v>
      </c>
      <c r="Z30" s="35">
        <f>'fuel diff'!C67</f>
        <v>150.71000000000004</v>
      </c>
      <c r="AA30" s="35">
        <f>'fuel diff'!D67</f>
        <v>-59.5</v>
      </c>
      <c r="AB30" s="35">
        <f>'fuel diff'!E67</f>
        <v>0</v>
      </c>
      <c r="AC30" s="35">
        <f>'fuel diff'!C83</f>
        <v>89.180000000000291</v>
      </c>
      <c r="AD30" s="35">
        <f>'fuel diff'!D83</f>
        <v>0</v>
      </c>
      <c r="AE30" s="35">
        <f>'fuel diff'!E83</f>
        <v>-14.170000000000073</v>
      </c>
      <c r="AF30" s="38">
        <f t="shared" ref="AF30:AF44" si="23">AVERAGE(W30:AE30)</f>
        <v>28.671111111112218</v>
      </c>
    </row>
    <row r="31" spans="1:32" ht="30" x14ac:dyDescent="0.25">
      <c r="B31" s="43"/>
      <c r="C31" s="32">
        <v>4</v>
      </c>
      <c r="D31" s="32">
        <v>5</v>
      </c>
      <c r="E31" s="32">
        <v>6</v>
      </c>
      <c r="F31" s="32" t="s">
        <v>34</v>
      </c>
      <c r="G31" s="32" t="s">
        <v>35</v>
      </c>
      <c r="H31" s="32">
        <v>8</v>
      </c>
      <c r="I31" s="32" t="s">
        <v>36</v>
      </c>
      <c r="V31" s="34" t="s">
        <v>16</v>
      </c>
      <c r="W31" s="35">
        <f>'fuel diff'!C52</f>
        <v>12.930000000001002</v>
      </c>
      <c r="X31" s="35">
        <f>'fuel diff'!D52</f>
        <v>-3.7700000000000102</v>
      </c>
      <c r="Y31" s="35">
        <f>'fuel diff'!E52</f>
        <v>0</v>
      </c>
      <c r="Z31" s="35">
        <f>'fuel diff'!C68</f>
        <v>12.750000000000995</v>
      </c>
      <c r="AA31" s="35">
        <f>'fuel diff'!D68</f>
        <v>-4.4200000000000017</v>
      </c>
      <c r="AB31" s="35">
        <f>'fuel diff'!E68</f>
        <v>0</v>
      </c>
      <c r="AC31" s="35">
        <f>'fuel diff'!C84</f>
        <v>8.5800000000000409</v>
      </c>
      <c r="AD31" s="35">
        <f>'fuel diff'!D84</f>
        <v>0</v>
      </c>
      <c r="AE31" s="35">
        <f>'fuel diff'!E84</f>
        <v>-0.33000000000000007</v>
      </c>
      <c r="AF31" s="38">
        <f t="shared" si="23"/>
        <v>2.860000000000225</v>
      </c>
    </row>
    <row r="32" spans="1:32" x14ac:dyDescent="0.25">
      <c r="B32" s="28" t="s">
        <v>50</v>
      </c>
      <c r="C32" s="35">
        <f>Baseline!C2</f>
        <v>9703.43</v>
      </c>
      <c r="D32" s="35">
        <f>Baseline!C18</f>
        <v>10836.42</v>
      </c>
      <c r="E32" s="35">
        <f>Baseline!C34</f>
        <v>9932.6200000000008</v>
      </c>
      <c r="F32" s="35">
        <f>Baseline!C50</f>
        <v>12264.29</v>
      </c>
      <c r="G32" s="35">
        <f>Baseline!C66</f>
        <v>13657.16</v>
      </c>
      <c r="H32" s="35">
        <f>Baseline!C82</f>
        <v>14343.13</v>
      </c>
      <c r="I32" s="35">
        <f>AVERAGE(C32:H32)</f>
        <v>11789.508333333333</v>
      </c>
      <c r="V32" s="34" t="s">
        <v>17</v>
      </c>
      <c r="W32" s="35">
        <f>'fuel diff'!C53</f>
        <v>128.34000000000015</v>
      </c>
      <c r="X32" s="35">
        <f>'fuel diff'!D53</f>
        <v>-20.149999999999864</v>
      </c>
      <c r="Y32" s="35">
        <f>'fuel diff'!E53</f>
        <v>0</v>
      </c>
      <c r="Z32" s="35">
        <f>'fuel diff'!C69</f>
        <v>123.18000000000984</v>
      </c>
      <c r="AA32" s="35">
        <f>'fuel diff'!D69</f>
        <v>-20.070000000000164</v>
      </c>
      <c r="AB32" s="35">
        <f>'fuel diff'!E69</f>
        <v>0</v>
      </c>
      <c r="AC32" s="35">
        <f>'fuel diff'!C85</f>
        <v>103.90999999999985</v>
      </c>
      <c r="AD32" s="35">
        <f>'fuel diff'!D85</f>
        <v>0</v>
      </c>
      <c r="AE32" s="35">
        <f>'fuel diff'!E85</f>
        <v>-10.100000000000009</v>
      </c>
      <c r="AF32" s="38">
        <f t="shared" si="23"/>
        <v>33.901111111112201</v>
      </c>
    </row>
    <row r="33" spans="2:32" x14ac:dyDescent="0.25">
      <c r="B33" s="28" t="s">
        <v>51</v>
      </c>
      <c r="C33" s="35">
        <f>Baseline!C3</f>
        <v>3750.36</v>
      </c>
      <c r="D33" s="35">
        <f>Baseline!C19</f>
        <v>3975.5</v>
      </c>
      <c r="E33" s="35">
        <f>Baseline!C35</f>
        <v>3755.21</v>
      </c>
      <c r="F33" s="35">
        <f>Baseline!C51</f>
        <v>4497.37</v>
      </c>
      <c r="G33" s="35">
        <f>Baseline!C67</f>
        <v>4799.72</v>
      </c>
      <c r="H33" s="35">
        <f>Baseline!C83</f>
        <v>5172.05</v>
      </c>
      <c r="I33" s="35">
        <f t="shared" ref="I33:I47" si="24">AVERAGE(C33:H33)</f>
        <v>4325.0349999999999</v>
      </c>
      <c r="V33" s="34" t="s">
        <v>18</v>
      </c>
      <c r="W33" s="35">
        <f>'fuel diff'!C54</f>
        <v>1194.7399999999998</v>
      </c>
      <c r="X33" s="35">
        <f>'fuel diff'!D54</f>
        <v>-209.9399999999996</v>
      </c>
      <c r="Y33" s="35">
        <f>'fuel diff'!E54</f>
        <v>0</v>
      </c>
      <c r="Z33" s="35">
        <f>'fuel diff'!C70</f>
        <v>1176.9400000000987</v>
      </c>
      <c r="AA33" s="35">
        <f>'fuel diff'!D70</f>
        <v>-341.22000000000025</v>
      </c>
      <c r="AB33" s="35">
        <f>'fuel diff'!E70</f>
        <v>0</v>
      </c>
      <c r="AC33" s="35">
        <f>'fuel diff'!C86</f>
        <v>866.45999999999913</v>
      </c>
      <c r="AD33" s="35">
        <f>'fuel diff'!D86</f>
        <v>0</v>
      </c>
      <c r="AE33" s="35">
        <f>'fuel diff'!E86</f>
        <v>-47.879999999999995</v>
      </c>
      <c r="AF33" s="38">
        <f t="shared" si="23"/>
        <v>293.23333333334421</v>
      </c>
    </row>
    <row r="34" spans="2:32" x14ac:dyDescent="0.25">
      <c r="B34" s="28" t="s">
        <v>39</v>
      </c>
      <c r="C34" s="35">
        <f>Baseline!C4</f>
        <v>231.54</v>
      </c>
      <c r="D34" s="35">
        <f>Baseline!C20</f>
        <v>251.06</v>
      </c>
      <c r="E34" s="35">
        <f>Baseline!C36</f>
        <v>250.82</v>
      </c>
      <c r="F34" s="35">
        <f>Baseline!C52</f>
        <v>267.44</v>
      </c>
      <c r="G34" s="35">
        <f>Baseline!C68</f>
        <v>277.83</v>
      </c>
      <c r="H34" s="35">
        <f>Baseline!C84</f>
        <v>327.17</v>
      </c>
      <c r="I34" s="35">
        <f t="shared" si="24"/>
        <v>267.64333333333337</v>
      </c>
      <c r="V34" s="34" t="s">
        <v>19</v>
      </c>
      <c r="W34" s="35">
        <f>'fuel diff'!C55</f>
        <v>151.36000000000104</v>
      </c>
      <c r="X34" s="35">
        <f>'fuel diff'!D55</f>
        <v>-60.259999999999764</v>
      </c>
      <c r="Y34" s="35">
        <f>'fuel diff'!E55</f>
        <v>0</v>
      </c>
      <c r="Z34" s="35">
        <f>'fuel diff'!C71</f>
        <v>149.76000000000101</v>
      </c>
      <c r="AA34" s="35">
        <f>'fuel diff'!D71</f>
        <v>-64.769999999999982</v>
      </c>
      <c r="AB34" s="35">
        <f>'fuel diff'!E71</f>
        <v>0</v>
      </c>
      <c r="AC34" s="35">
        <f>'fuel diff'!C87</f>
        <v>117.10000000000991</v>
      </c>
      <c r="AD34" s="35">
        <f>'fuel diff'!D87</f>
        <v>0</v>
      </c>
      <c r="AE34" s="35">
        <f>'fuel diff'!E87</f>
        <v>-40.820000000000164</v>
      </c>
      <c r="AF34" s="38">
        <f t="shared" si="23"/>
        <v>28.04111111111245</v>
      </c>
    </row>
    <row r="35" spans="2:32" x14ac:dyDescent="0.25">
      <c r="B35" s="28" t="s">
        <v>40</v>
      </c>
      <c r="C35" s="35">
        <f>Baseline!C5</f>
        <v>2401.86</v>
      </c>
      <c r="D35" s="35">
        <f>Baseline!C21</f>
        <v>2548.4699999999998</v>
      </c>
      <c r="E35" s="35">
        <f>Baseline!C37</f>
        <v>2268.4499999999998</v>
      </c>
      <c r="F35" s="35">
        <f>Baseline!C53</f>
        <v>2674.06</v>
      </c>
      <c r="G35" s="35">
        <f>Baseline!C69</f>
        <v>2488.2199999999998</v>
      </c>
      <c r="H35" s="35">
        <f>Baseline!C85</f>
        <v>2188.1799999999998</v>
      </c>
      <c r="I35" s="35">
        <f t="shared" si="24"/>
        <v>2428.2066666666665</v>
      </c>
      <c r="V35" s="34" t="s">
        <v>20</v>
      </c>
      <c r="W35" s="35">
        <f>'fuel diff'!C56</f>
        <v>626.30999999999995</v>
      </c>
      <c r="X35" s="35">
        <f>'fuel diff'!D56</f>
        <v>-171.01000000000022</v>
      </c>
      <c r="Y35" s="35">
        <f>'fuel diff'!E56</f>
        <v>0</v>
      </c>
      <c r="Z35" s="35">
        <f>'fuel diff'!C72</f>
        <v>624.65000000000987</v>
      </c>
      <c r="AA35" s="35">
        <f>'fuel diff'!D72</f>
        <v>-164.00999999999021</v>
      </c>
      <c r="AB35" s="35">
        <f>'fuel diff'!E72</f>
        <v>0</v>
      </c>
      <c r="AC35" s="35">
        <f>'fuel diff'!C88</f>
        <v>571.38000000000011</v>
      </c>
      <c r="AD35" s="35">
        <f>'fuel diff'!D88</f>
        <v>0</v>
      </c>
      <c r="AE35" s="35">
        <f>'fuel diff'!E88</f>
        <v>-87.679999999999836</v>
      </c>
      <c r="AF35" s="38">
        <f t="shared" si="23"/>
        <v>155.51555555555774</v>
      </c>
    </row>
    <row r="36" spans="2:32" x14ac:dyDescent="0.25">
      <c r="B36" s="28" t="s">
        <v>41</v>
      </c>
      <c r="C36" s="35">
        <f>Baseline!C6</f>
        <v>17171.8</v>
      </c>
      <c r="D36" s="35">
        <f>Baseline!C22</f>
        <v>18703.43</v>
      </c>
      <c r="E36" s="35">
        <f>Baseline!C38</f>
        <v>17347.95</v>
      </c>
      <c r="F36" s="35">
        <f>Baseline!C54</f>
        <v>18173.849999999999</v>
      </c>
      <c r="G36" s="35">
        <f>Baseline!C70</f>
        <v>18022.45</v>
      </c>
      <c r="H36" s="35">
        <f>Baseline!C86</f>
        <v>17311.73</v>
      </c>
      <c r="I36" s="35">
        <f t="shared" si="24"/>
        <v>17788.535</v>
      </c>
      <c r="V36" s="34" t="s">
        <v>21</v>
      </c>
      <c r="W36" s="35">
        <f>'fuel diff'!C57</f>
        <v>13.850000000000932</v>
      </c>
      <c r="X36" s="35">
        <f>'fuel diff'!D57</f>
        <v>-4.6800000000000637</v>
      </c>
      <c r="Y36" s="35">
        <f>'fuel diff'!E57</f>
        <v>0</v>
      </c>
      <c r="Z36" s="35">
        <f>'fuel diff'!C73</f>
        <v>13.779999999999973</v>
      </c>
      <c r="AA36" s="35">
        <f>'fuel diff'!D73</f>
        <v>-5.4500000000000455</v>
      </c>
      <c r="AB36" s="35">
        <f>'fuel diff'!E73</f>
        <v>0</v>
      </c>
      <c r="AC36" s="35">
        <f>'fuel diff'!C89</f>
        <v>9.150000000009868</v>
      </c>
      <c r="AD36" s="35">
        <f>'fuel diff'!D89</f>
        <v>0</v>
      </c>
      <c r="AE36" s="35">
        <f>'fuel diff'!E89</f>
        <v>-1.9200000000000728</v>
      </c>
      <c r="AF36" s="38">
        <f t="shared" si="23"/>
        <v>2.7477777777789547</v>
      </c>
    </row>
    <row r="37" spans="2:32" x14ac:dyDescent="0.25">
      <c r="B37" s="28" t="s">
        <v>42</v>
      </c>
      <c r="C37" s="35">
        <f>Baseline!C7</f>
        <v>2419.73</v>
      </c>
      <c r="D37" s="35">
        <f>Baseline!C23</f>
        <v>2642.84</v>
      </c>
      <c r="E37" s="35">
        <f>Baseline!C39</f>
        <v>2447.31</v>
      </c>
      <c r="F37" s="35">
        <f>Baseline!C55</f>
        <v>3050.11</v>
      </c>
      <c r="G37" s="35">
        <f>Baseline!C71</f>
        <v>3165.05</v>
      </c>
      <c r="H37" s="35">
        <f>Baseline!C87</f>
        <v>3334.87</v>
      </c>
      <c r="I37" s="35">
        <f t="shared" si="24"/>
        <v>2843.3183333333332</v>
      </c>
      <c r="V37" s="34" t="s">
        <v>22</v>
      </c>
      <c r="W37" s="35">
        <f>'fuel diff'!C58</f>
        <v>77.919999999999959</v>
      </c>
      <c r="X37" s="35">
        <f>'fuel diff'!D58</f>
        <v>-27.969999999999914</v>
      </c>
      <c r="Y37" s="35">
        <f>'fuel diff'!E58</f>
        <v>0</v>
      </c>
      <c r="Z37" s="35">
        <f>'fuel diff'!C74</f>
        <v>77.740000000000009</v>
      </c>
      <c r="AA37" s="35">
        <f>'fuel diff'!D74</f>
        <v>-29.040000000000077</v>
      </c>
      <c r="AB37" s="35">
        <f>'fuel diff'!E74</f>
        <v>0</v>
      </c>
      <c r="AC37" s="35">
        <f>'fuel diff'!C90</f>
        <v>47.690000000000055</v>
      </c>
      <c r="AD37" s="35">
        <f>'fuel diff'!D90</f>
        <v>0</v>
      </c>
      <c r="AE37" s="35">
        <f>'fuel diff'!E90</f>
        <v>-4.5600000000000023</v>
      </c>
      <c r="AF37" s="38">
        <f t="shared" si="23"/>
        <v>15.753333333333337</v>
      </c>
    </row>
    <row r="38" spans="2:32" x14ac:dyDescent="0.25">
      <c r="B38" s="28" t="s">
        <v>43</v>
      </c>
      <c r="C38" s="35">
        <f>Baseline!C8</f>
        <v>7126.99</v>
      </c>
      <c r="D38" s="35">
        <f>Baseline!C24</f>
        <v>7632.69</v>
      </c>
      <c r="E38" s="35">
        <f>Baseline!C40</f>
        <v>7103.2</v>
      </c>
      <c r="F38" s="35">
        <f>Baseline!C56</f>
        <v>9030.5499999999993</v>
      </c>
      <c r="G38" s="35">
        <f>Baseline!C72</f>
        <v>9323.8700000000008</v>
      </c>
      <c r="H38" s="35">
        <f>Baseline!C88</f>
        <v>9814.84</v>
      </c>
      <c r="I38" s="35">
        <f t="shared" si="24"/>
        <v>8338.69</v>
      </c>
      <c r="V38" s="34" t="s">
        <v>23</v>
      </c>
      <c r="W38" s="35">
        <f>'fuel diff'!C59</f>
        <v>65.670000000000073</v>
      </c>
      <c r="X38" s="35">
        <f>'fuel diff'!D59</f>
        <v>-23.379999999999995</v>
      </c>
      <c r="Y38" s="35">
        <f>'fuel diff'!E59</f>
        <v>0</v>
      </c>
      <c r="Z38" s="35">
        <f>'fuel diff'!C75</f>
        <v>65.090000000000941</v>
      </c>
      <c r="AA38" s="35">
        <f>'fuel diff'!D75</f>
        <v>-26.480000000000018</v>
      </c>
      <c r="AB38" s="35">
        <f>'fuel diff'!E75</f>
        <v>0</v>
      </c>
      <c r="AC38" s="35">
        <f>'fuel diff'!C91</f>
        <v>38.1400000000001</v>
      </c>
      <c r="AD38" s="35">
        <f>'fuel diff'!D91</f>
        <v>0</v>
      </c>
      <c r="AE38" s="35">
        <f>'fuel diff'!E91</f>
        <v>-3.0699999999999932</v>
      </c>
      <c r="AF38" s="38">
        <f t="shared" si="23"/>
        <v>12.885555555555678</v>
      </c>
    </row>
    <row r="39" spans="2:32" x14ac:dyDescent="0.25">
      <c r="B39" s="28" t="s">
        <v>21</v>
      </c>
      <c r="C39" s="35">
        <f>Baseline!C9</f>
        <v>1519.77</v>
      </c>
      <c r="D39" s="35">
        <f>Baseline!C25</f>
        <v>1848.86</v>
      </c>
      <c r="E39" s="35">
        <f>Baseline!C41</f>
        <v>1762.36</v>
      </c>
      <c r="F39" s="35">
        <f>Baseline!C57</f>
        <v>2016.12</v>
      </c>
      <c r="G39" s="35">
        <f>Baseline!C73</f>
        <v>1992.05</v>
      </c>
      <c r="H39" s="35">
        <f>Baseline!C89</f>
        <v>2158.11</v>
      </c>
      <c r="I39" s="35">
        <f t="shared" si="24"/>
        <v>1882.8783333333333</v>
      </c>
      <c r="V39" s="34" t="s">
        <v>24</v>
      </c>
      <c r="W39" s="35">
        <f>'fuel diff'!C60</f>
        <v>1.0600000000000023</v>
      </c>
      <c r="X39" s="35">
        <f>'fuel diff'!D60</f>
        <v>-0.62999999999999545</v>
      </c>
      <c r="Y39" s="35">
        <f>'fuel diff'!E60</f>
        <v>0</v>
      </c>
      <c r="Z39" s="35">
        <f>'fuel diff'!C76</f>
        <v>0.89000000000000057</v>
      </c>
      <c r="AA39" s="35">
        <f>'fuel diff'!D76</f>
        <v>-0.59000000000000341</v>
      </c>
      <c r="AB39" s="35">
        <f>'fuel diff'!E76</f>
        <v>0</v>
      </c>
      <c r="AC39" s="35">
        <f>'fuel diff'!C92</f>
        <v>0.39000000000100954</v>
      </c>
      <c r="AD39" s="35">
        <f>'fuel diff'!D92</f>
        <v>0</v>
      </c>
      <c r="AE39" s="35">
        <f>'fuel diff'!E92</f>
        <v>-4.9999999999999822E-2</v>
      </c>
      <c r="AF39" s="38">
        <f t="shared" si="23"/>
        <v>0.11888888888900152</v>
      </c>
    </row>
    <row r="40" spans="2:32" x14ac:dyDescent="0.25">
      <c r="B40" s="28" t="s">
        <v>44</v>
      </c>
      <c r="C40" s="35">
        <f>Baseline!C10</f>
        <v>1243.17</v>
      </c>
      <c r="D40" s="35">
        <f>Baseline!C26</f>
        <v>1340.2</v>
      </c>
      <c r="E40" s="35">
        <f>Baseline!C42</f>
        <v>1290.05</v>
      </c>
      <c r="F40" s="35">
        <f>Baseline!C58</f>
        <v>1437.71</v>
      </c>
      <c r="G40" s="35">
        <f>Baseline!C74</f>
        <v>1486.48</v>
      </c>
      <c r="H40" s="35">
        <f>Baseline!C90</f>
        <v>1586.08</v>
      </c>
      <c r="I40" s="35">
        <f t="shared" si="24"/>
        <v>1397.2816666666668</v>
      </c>
      <c r="V40" s="34" t="s">
        <v>25</v>
      </c>
      <c r="W40" s="35">
        <f>'fuel diff'!C61</f>
        <v>7.4199999999999875</v>
      </c>
      <c r="X40" s="35">
        <f>'fuel diff'!D61</f>
        <v>-5.0099999999999909</v>
      </c>
      <c r="Y40" s="35">
        <f>'fuel diff'!E61</f>
        <v>0</v>
      </c>
      <c r="Z40" s="35">
        <f>'fuel diff'!C77</f>
        <v>7.4500000000000171</v>
      </c>
      <c r="AA40" s="35">
        <f>'fuel diff'!D77</f>
        <v>-5.2199999999999704</v>
      </c>
      <c r="AB40" s="35">
        <f>'fuel diff'!E77</f>
        <v>0</v>
      </c>
      <c r="AC40" s="35">
        <f>'fuel diff'!C93</f>
        <v>3.3500000000010459</v>
      </c>
      <c r="AD40" s="35">
        <f>'fuel diff'!D93</f>
        <v>0</v>
      </c>
      <c r="AE40" s="35">
        <f>'fuel diff'!E93</f>
        <v>-0.42999999999999972</v>
      </c>
      <c r="AF40" s="38">
        <f t="shared" si="23"/>
        <v>0.84000000000012109</v>
      </c>
    </row>
    <row r="41" spans="2:32" x14ac:dyDescent="0.25">
      <c r="B41" s="28" t="s">
        <v>45</v>
      </c>
      <c r="C41" s="35">
        <f>Baseline!C11</f>
        <v>1269.4100000000001</v>
      </c>
      <c r="D41" s="35">
        <f>Baseline!C27</f>
        <v>1375.85</v>
      </c>
      <c r="E41" s="35">
        <f>Baseline!C43</f>
        <v>1332.63</v>
      </c>
      <c r="F41" s="35">
        <f>Baseline!C59</f>
        <v>1477.36</v>
      </c>
      <c r="G41" s="35">
        <f>Baseline!C75</f>
        <v>1509.14</v>
      </c>
      <c r="H41" s="35">
        <f>Baseline!C91</f>
        <v>1663.17</v>
      </c>
      <c r="I41" s="35">
        <f t="shared" si="24"/>
        <v>1437.926666666667</v>
      </c>
      <c r="V41" s="34" t="s">
        <v>26</v>
      </c>
      <c r="W41" s="35">
        <f>'fuel diff'!C62</f>
        <v>8.5499999999999545</v>
      </c>
      <c r="X41" s="35">
        <f>'fuel diff'!D62</f>
        <v>-2.9100000000000819</v>
      </c>
      <c r="Y41" s="35">
        <f>'fuel diff'!E62</f>
        <v>0</v>
      </c>
      <c r="Z41" s="35">
        <f>'fuel diff'!C78</f>
        <v>8.6000000000000227</v>
      </c>
      <c r="AA41" s="35">
        <f>'fuel diff'!D78</f>
        <v>-3.1500000000000909</v>
      </c>
      <c r="AB41" s="35">
        <f>'fuel diff'!E78</f>
        <v>0</v>
      </c>
      <c r="AC41" s="35">
        <f>'fuel diff'!C94</f>
        <v>7.9900000000000091</v>
      </c>
      <c r="AD41" s="35">
        <f>'fuel diff'!D94</f>
        <v>0</v>
      </c>
      <c r="AE41" s="35">
        <f>'fuel diff'!E94</f>
        <v>-2.9599999999999227</v>
      </c>
      <c r="AF41" s="38">
        <f t="shared" si="23"/>
        <v>1.7911111111110989</v>
      </c>
    </row>
    <row r="42" spans="2:32" x14ac:dyDescent="0.25">
      <c r="B42" s="28" t="s">
        <v>46</v>
      </c>
      <c r="C42" s="35">
        <f>Baseline!C12</f>
        <v>208.7</v>
      </c>
      <c r="D42" s="35">
        <f>Baseline!C28</f>
        <v>228.88</v>
      </c>
      <c r="E42" s="35">
        <f>Baseline!C44</f>
        <v>226.91</v>
      </c>
      <c r="F42" s="35">
        <f>Baseline!C60</f>
        <v>260.01</v>
      </c>
      <c r="G42" s="35">
        <f>Baseline!C76</f>
        <v>287.61</v>
      </c>
      <c r="H42" s="35">
        <f>Baseline!C92</f>
        <v>327.27</v>
      </c>
      <c r="I42" s="35">
        <f t="shared" si="24"/>
        <v>256.56333333333333</v>
      </c>
      <c r="V42" s="34" t="s">
        <v>31</v>
      </c>
      <c r="W42" s="35">
        <f>'fuel diff'!C63</f>
        <v>21.059999999999945</v>
      </c>
      <c r="X42" s="35">
        <f>'fuel diff'!D63</f>
        <v>3.3299999999999272</v>
      </c>
      <c r="Y42" s="35">
        <f>'fuel diff'!E63</f>
        <v>0</v>
      </c>
      <c r="Z42" s="35">
        <f>'fuel diff'!C79</f>
        <v>20.889999999999873</v>
      </c>
      <c r="AA42" s="35">
        <f>'fuel diff'!D79</f>
        <v>-4.9399999999995998</v>
      </c>
      <c r="AB42" s="35">
        <f>'fuel diff'!E79</f>
        <v>0</v>
      </c>
      <c r="AC42" s="35">
        <f>'fuel diff'!C95</f>
        <v>20.5</v>
      </c>
      <c r="AD42" s="35">
        <f>'fuel diff'!D95</f>
        <v>0</v>
      </c>
      <c r="AE42" s="35">
        <f>'fuel diff'!E95</f>
        <v>-12.360000000000127</v>
      </c>
      <c r="AF42" s="38">
        <f t="shared" si="23"/>
        <v>5.3866666666666685</v>
      </c>
    </row>
    <row r="43" spans="2:32" x14ac:dyDescent="0.25">
      <c r="B43" s="28" t="s">
        <v>47</v>
      </c>
      <c r="C43" s="35">
        <f>Baseline!C13</f>
        <v>473.41</v>
      </c>
      <c r="D43" s="35">
        <f>Baseline!C29</f>
        <v>533.75</v>
      </c>
      <c r="E43" s="35">
        <f>Baseline!C45</f>
        <v>502.15</v>
      </c>
      <c r="F43" s="35">
        <f>Baseline!C61</f>
        <v>640.12</v>
      </c>
      <c r="G43" s="35">
        <f>Baseline!C77</f>
        <v>723.04</v>
      </c>
      <c r="H43" s="35">
        <f>Baseline!C93</f>
        <v>778.22</v>
      </c>
      <c r="I43" s="35">
        <f t="shared" si="24"/>
        <v>608.44833333333327</v>
      </c>
      <c r="V43" s="34" t="s">
        <v>29</v>
      </c>
      <c r="W43" s="35">
        <f>'fuel diff'!C64</f>
        <v>-456.79999999999927</v>
      </c>
      <c r="X43" s="35">
        <f>'fuel diff'!D64</f>
        <v>57.850000000009459</v>
      </c>
      <c r="Y43" s="35">
        <f>'fuel diff'!E64</f>
        <v>0</v>
      </c>
      <c r="Z43" s="35">
        <f>'fuel diff'!C80</f>
        <v>-469.96999999990112</v>
      </c>
      <c r="AA43" s="35">
        <f>'fuel diff'!D80</f>
        <v>181.36000000000058</v>
      </c>
      <c r="AB43" s="35">
        <f>'fuel diff'!E80</f>
        <v>0</v>
      </c>
      <c r="AC43" s="35">
        <f>'fuel diff'!C96</f>
        <v>-246.29999999989741</v>
      </c>
      <c r="AD43" s="35">
        <f>'fuel diff'!D96</f>
        <v>0</v>
      </c>
      <c r="AE43" s="35">
        <f>'fuel diff'!E96</f>
        <v>0.21000000000000796</v>
      </c>
      <c r="AF43" s="38">
        <f t="shared" si="23"/>
        <v>-103.7388888888653</v>
      </c>
    </row>
    <row r="44" spans="2:32" x14ac:dyDescent="0.25">
      <c r="B44" s="28" t="s">
        <v>48</v>
      </c>
      <c r="C44" s="35">
        <f>Baseline!C14</f>
        <v>1635.77</v>
      </c>
      <c r="D44" s="35">
        <f>Baseline!C30</f>
        <v>2094.5300000000002</v>
      </c>
      <c r="E44" s="35">
        <f>Baseline!C46</f>
        <v>1976.28</v>
      </c>
      <c r="F44" s="35">
        <f>Baseline!C62</f>
        <v>2449.6999999999998</v>
      </c>
      <c r="G44" s="35">
        <f>Baseline!C78</f>
        <v>2057.44</v>
      </c>
      <c r="H44" s="35">
        <f>Baseline!C94</f>
        <v>2239.1799999999998</v>
      </c>
      <c r="I44" s="35">
        <f t="shared" si="24"/>
        <v>2075.4833333333331</v>
      </c>
      <c r="V44" s="34" t="s">
        <v>30</v>
      </c>
      <c r="W44" s="35">
        <f>'fuel diff'!C65</f>
        <v>122.36000000000013</v>
      </c>
      <c r="X44" s="35">
        <f>'fuel diff'!D65</f>
        <v>-39.130000000000109</v>
      </c>
      <c r="Y44" s="35">
        <f>'fuel diff'!E65</f>
        <v>0</v>
      </c>
      <c r="Z44" s="35">
        <f>'fuel diff'!C81</f>
        <v>121.94000000000005</v>
      </c>
      <c r="AA44" s="35">
        <f>'fuel diff'!D81</f>
        <v>-42.779999999999973</v>
      </c>
      <c r="AB44" s="35">
        <f>'fuel diff'!E81</f>
        <v>0</v>
      </c>
      <c r="AC44" s="35">
        <f>'fuel diff'!C97</f>
        <v>75.800000000000182</v>
      </c>
      <c r="AD44" s="35">
        <f>'fuel diff'!D97</f>
        <v>0</v>
      </c>
      <c r="AE44" s="35">
        <f>'fuel diff'!E97</f>
        <v>-2.9600000000000009</v>
      </c>
      <c r="AF44" s="38">
        <f t="shared" si="23"/>
        <v>26.136666666666699</v>
      </c>
    </row>
    <row r="45" spans="2:32" x14ac:dyDescent="0.25">
      <c r="B45" s="28" t="s">
        <v>49</v>
      </c>
      <c r="C45" s="35">
        <f>Baseline!C15</f>
        <v>4604.67</v>
      </c>
      <c r="D45" s="35">
        <f>Baseline!C31</f>
        <v>5294.84</v>
      </c>
      <c r="E45" s="35">
        <f>Baseline!C47</f>
        <v>4700.71</v>
      </c>
      <c r="F45" s="35">
        <f>Baseline!C63</f>
        <v>6226.73</v>
      </c>
      <c r="G45" s="35">
        <f>Baseline!C79</f>
        <v>6344.08</v>
      </c>
      <c r="H45" s="35">
        <f>Baseline!C95</f>
        <v>6723.88</v>
      </c>
      <c r="I45" s="35">
        <f t="shared" si="24"/>
        <v>5649.1516666666657</v>
      </c>
      <c r="V45" s="33" t="s">
        <v>37</v>
      </c>
      <c r="W45" s="38">
        <f>AVERAGE(W29:W44)</f>
        <v>156.17750000000024</v>
      </c>
      <c r="X45" s="38">
        <f t="shared" ref="X45:AE45" si="25">AVERAGE(X29:X44)</f>
        <v>-47.171249999998786</v>
      </c>
      <c r="Y45" s="38">
        <f t="shared" si="25"/>
        <v>0</v>
      </c>
      <c r="Z45" s="38">
        <f t="shared" si="25"/>
        <v>152.38000000001375</v>
      </c>
      <c r="AA45" s="38">
        <f t="shared" si="25"/>
        <v>-47.308749999999364</v>
      </c>
      <c r="AB45" s="38">
        <f t="shared" si="25"/>
        <v>0</v>
      </c>
      <c r="AC45" s="38">
        <f t="shared" si="25"/>
        <v>119.80000000000786</v>
      </c>
      <c r="AD45" s="38">
        <f t="shared" si="25"/>
        <v>0</v>
      </c>
      <c r="AE45" s="38">
        <f t="shared" si="25"/>
        <v>-16.655625000000018</v>
      </c>
      <c r="AF45" s="40"/>
    </row>
    <row r="46" spans="2:32" x14ac:dyDescent="0.25">
      <c r="B46" s="28" t="s">
        <v>29</v>
      </c>
      <c r="C46" s="35">
        <f>Baseline!C16</f>
        <v>15478.43</v>
      </c>
      <c r="D46" s="35">
        <f>Baseline!C32</f>
        <v>17268.97</v>
      </c>
      <c r="E46" s="35">
        <f>Baseline!C48</f>
        <v>16702.79</v>
      </c>
      <c r="F46" s="35">
        <f>Baseline!C64</f>
        <v>18736.34</v>
      </c>
      <c r="G46" s="35">
        <f>Baseline!C80</f>
        <v>20689.2</v>
      </c>
      <c r="H46" s="35">
        <f>Baseline!C96</f>
        <v>22712.22</v>
      </c>
      <c r="I46" s="35">
        <f t="shared" si="24"/>
        <v>18597.991666666665</v>
      </c>
    </row>
    <row r="47" spans="2:32" x14ac:dyDescent="0.25">
      <c r="B47" s="28" t="s">
        <v>30</v>
      </c>
      <c r="C47" s="35">
        <f>Baseline!C17</f>
        <v>2856.57</v>
      </c>
      <c r="D47" s="35">
        <f>Baseline!C33</f>
        <v>3032.55</v>
      </c>
      <c r="E47" s="35">
        <f>Baseline!C49</f>
        <v>2965.92</v>
      </c>
      <c r="F47" s="35">
        <f>Baseline!C65</f>
        <v>3236.5</v>
      </c>
      <c r="G47" s="35">
        <f>Baseline!C81</f>
        <v>3435.86</v>
      </c>
      <c r="H47" s="35">
        <f>Baseline!C97</f>
        <v>3813.23</v>
      </c>
      <c r="I47" s="35">
        <f t="shared" si="24"/>
        <v>3223.4383333333335</v>
      </c>
    </row>
    <row r="48" spans="2:32" x14ac:dyDescent="0.25">
      <c r="B48" s="32" t="s">
        <v>37</v>
      </c>
      <c r="C48" s="35">
        <f>AVERAGE(C32:C47)</f>
        <v>4505.9756250000009</v>
      </c>
      <c r="D48" s="35">
        <f t="shared" ref="D48:H48" si="26">AVERAGE(D32:D47)</f>
        <v>4975.5524999999998</v>
      </c>
      <c r="E48" s="35">
        <f t="shared" si="26"/>
        <v>4660.335</v>
      </c>
      <c r="F48" s="35">
        <f t="shared" si="26"/>
        <v>5402.3912499999997</v>
      </c>
      <c r="G48" s="35">
        <f t="shared" si="26"/>
        <v>5641.2000000000007</v>
      </c>
      <c r="H48" s="35">
        <f t="shared" si="26"/>
        <v>5905.8331250000001</v>
      </c>
      <c r="I48" s="36"/>
    </row>
  </sheetData>
  <mergeCells count="30">
    <mergeCell ref="B30:B31"/>
    <mergeCell ref="C30:I30"/>
    <mergeCell ref="B29:I29"/>
    <mergeCell ref="B24:H24"/>
    <mergeCell ref="B3:B4"/>
    <mergeCell ref="C3:I3"/>
    <mergeCell ref="B2:I2"/>
    <mergeCell ref="T5:T7"/>
    <mergeCell ref="T8:T13"/>
    <mergeCell ref="T14:T20"/>
    <mergeCell ref="K21:L21"/>
    <mergeCell ref="M3:S3"/>
    <mergeCell ref="K5:K7"/>
    <mergeCell ref="K8:K13"/>
    <mergeCell ref="K14:K20"/>
    <mergeCell ref="K3:L4"/>
    <mergeCell ref="V3:AC3"/>
    <mergeCell ref="W5:Y5"/>
    <mergeCell ref="Z5:AB5"/>
    <mergeCell ref="AC5:AE5"/>
    <mergeCell ref="W4:AE4"/>
    <mergeCell ref="V4:V6"/>
    <mergeCell ref="AF4:AF6"/>
    <mergeCell ref="AF26:AF28"/>
    <mergeCell ref="W25:AD25"/>
    <mergeCell ref="V26:V28"/>
    <mergeCell ref="W26:AE26"/>
    <mergeCell ref="W27:Y27"/>
    <mergeCell ref="Z27:AB27"/>
    <mergeCell ref="AC27:AE2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2" width="9.140625" style="26"/>
  </cols>
  <sheetData>
    <row r="1" spans="1:8" x14ac:dyDescent="0.25">
      <c r="A1" s="26" t="s">
        <v>32</v>
      </c>
      <c r="B1" s="26" t="s">
        <v>60</v>
      </c>
      <c r="C1" s="26" t="s">
        <v>83</v>
      </c>
      <c r="D1" s="26" t="s">
        <v>84</v>
      </c>
      <c r="E1" s="26" t="s">
        <v>85</v>
      </c>
      <c r="F1" s="26" t="s">
        <v>86</v>
      </c>
      <c r="G1" s="26" t="s">
        <v>87</v>
      </c>
      <c r="H1" s="26" t="s">
        <v>88</v>
      </c>
    </row>
    <row r="2" spans="1:8" x14ac:dyDescent="0.25">
      <c r="A2" s="26" t="s">
        <v>27</v>
      </c>
      <c r="B2" s="26" t="s">
        <v>76</v>
      </c>
      <c r="C2">
        <f>('lpd''d fuel'!C2-'base fuel'!C2)*-1</f>
        <v>365.21999999999935</v>
      </c>
      <c r="D2" s="26">
        <f>('lpd''d fuel'!D2-'base fuel'!D2)*-1</f>
        <v>-166.60999999999058</v>
      </c>
      <c r="E2" s="26">
        <f>('lpd''d fuel'!E2-'base fuel'!E2)*-1</f>
        <v>0</v>
      </c>
      <c r="F2" s="26">
        <f>('lpd''d fuel'!F2-'base fuel'!F2)*-1</f>
        <v>0</v>
      </c>
      <c r="G2" s="26">
        <f>('lpd''d fuel'!G2-'base fuel'!G2)*-1</f>
        <v>0</v>
      </c>
    </row>
    <row r="3" spans="1:8" x14ac:dyDescent="0.25">
      <c r="A3" s="26" t="s">
        <v>28</v>
      </c>
      <c r="B3" s="26" t="s">
        <v>76</v>
      </c>
      <c r="C3" s="26">
        <f>('lpd''d fuel'!C3-'base fuel'!C3)*-1</f>
        <v>158.56999999999994</v>
      </c>
      <c r="D3" s="26">
        <f>('lpd''d fuel'!D3-'base fuel'!D3)*-1</f>
        <v>-68.409999999999854</v>
      </c>
      <c r="E3" s="26">
        <f>('lpd''d fuel'!E3-'base fuel'!E3)*-1</f>
        <v>0</v>
      </c>
      <c r="F3" s="26">
        <f>('lpd''d fuel'!F3-'base fuel'!F3)*-1</f>
        <v>0</v>
      </c>
      <c r="G3" s="26">
        <f>('lpd''d fuel'!G3-'base fuel'!G3)*-1</f>
        <v>0</v>
      </c>
    </row>
    <row r="4" spans="1:8" x14ac:dyDescent="0.25">
      <c r="A4" s="26" t="s">
        <v>16</v>
      </c>
      <c r="B4" s="26" t="s">
        <v>76</v>
      </c>
      <c r="C4" s="26">
        <f>('lpd''d fuel'!C4-'base fuel'!C4)*-1</f>
        <v>13.810000000000002</v>
      </c>
      <c r="D4" s="26">
        <f>('lpd''d fuel'!D4-'base fuel'!D4)*-1</f>
        <v>-3.3200000000000003</v>
      </c>
      <c r="E4" s="26">
        <f>('lpd''d fuel'!E4-'base fuel'!E4)*-1</f>
        <v>0</v>
      </c>
      <c r="F4" s="26">
        <f>('lpd''d fuel'!F4-'base fuel'!F4)*-1</f>
        <v>0</v>
      </c>
      <c r="G4" s="26">
        <f>('lpd''d fuel'!G4-'base fuel'!G4)*-1</f>
        <v>0</v>
      </c>
    </row>
    <row r="5" spans="1:8" x14ac:dyDescent="0.25">
      <c r="A5" s="26" t="s">
        <v>17</v>
      </c>
      <c r="B5" s="26" t="s">
        <v>76</v>
      </c>
      <c r="C5" s="26">
        <f>('lpd''d fuel'!C5-'base fuel'!C5)*-1</f>
        <v>124.85000000000014</v>
      </c>
      <c r="D5" s="26">
        <f>('lpd''d fuel'!D5-'base fuel'!D5)*-1</f>
        <v>-8.3100000000000591</v>
      </c>
      <c r="E5" s="26">
        <f>('lpd''d fuel'!E5-'base fuel'!E5)*-1</f>
        <v>0</v>
      </c>
      <c r="F5" s="26">
        <f>('lpd''d fuel'!F5-'base fuel'!F5)*-1</f>
        <v>0</v>
      </c>
      <c r="G5" s="26">
        <f>('lpd''d fuel'!G5-'base fuel'!G5)*-1</f>
        <v>0</v>
      </c>
    </row>
    <row r="6" spans="1:8" x14ac:dyDescent="0.25">
      <c r="A6" s="26" t="s">
        <v>18</v>
      </c>
      <c r="B6" s="26" t="s">
        <v>76</v>
      </c>
      <c r="C6" s="26">
        <f>('lpd''d fuel'!C6-'base fuel'!C6)*-1</f>
        <v>1171.620000000099</v>
      </c>
      <c r="D6" s="26">
        <f>('lpd''d fuel'!D6-'base fuel'!D6)*-1</f>
        <v>-107.47000000000025</v>
      </c>
      <c r="E6" s="26">
        <f>('lpd''d fuel'!E6-'base fuel'!E6)*-1</f>
        <v>0</v>
      </c>
      <c r="F6" s="26">
        <f>('lpd''d fuel'!F6-'base fuel'!F6)*-1</f>
        <v>0</v>
      </c>
      <c r="G6" s="26">
        <f>('lpd''d fuel'!G6-'base fuel'!G6)*-1</f>
        <v>0</v>
      </c>
    </row>
    <row r="7" spans="1:8" x14ac:dyDescent="0.25">
      <c r="A7" s="26" t="s">
        <v>19</v>
      </c>
      <c r="B7" s="26" t="s">
        <v>76</v>
      </c>
      <c r="C7" s="26">
        <f>('lpd''d fuel'!C7-'base fuel'!C7)*-1</f>
        <v>153.88000000000102</v>
      </c>
      <c r="D7" s="26">
        <f>('lpd''d fuel'!D7-'base fuel'!D7)*-1</f>
        <v>-51.789999999999964</v>
      </c>
      <c r="E7" s="26">
        <f>('lpd''d fuel'!E7-'base fuel'!E7)*-1</f>
        <v>0</v>
      </c>
      <c r="F7" s="26">
        <f>('lpd''d fuel'!F7-'base fuel'!F7)*-1</f>
        <v>0</v>
      </c>
      <c r="G7" s="26">
        <f>('lpd''d fuel'!G7-'base fuel'!G7)*-1</f>
        <v>0</v>
      </c>
    </row>
    <row r="8" spans="1:8" x14ac:dyDescent="0.25">
      <c r="A8" s="26" t="s">
        <v>20</v>
      </c>
      <c r="B8" s="26" t="s">
        <v>76</v>
      </c>
      <c r="C8" s="26">
        <f>('lpd''d fuel'!C8-'base fuel'!C8)*-1</f>
        <v>619.2800000000102</v>
      </c>
      <c r="D8" s="26">
        <f>('lpd''d fuel'!D8-'base fuel'!D8)*-1</f>
        <v>-170.64000000000033</v>
      </c>
      <c r="E8" s="26">
        <f>('lpd''d fuel'!E8-'base fuel'!E8)*-1</f>
        <v>0</v>
      </c>
      <c r="F8" s="26">
        <f>('lpd''d fuel'!F8-'base fuel'!F8)*-1</f>
        <v>0</v>
      </c>
      <c r="G8" s="26">
        <f>('lpd''d fuel'!G8-'base fuel'!G8)*-1</f>
        <v>0</v>
      </c>
    </row>
    <row r="9" spans="1:8" x14ac:dyDescent="0.25">
      <c r="A9" s="26" t="s">
        <v>21</v>
      </c>
      <c r="B9" s="26" t="s">
        <v>76</v>
      </c>
      <c r="C9" s="26">
        <f>('lpd''d fuel'!C9-'base fuel'!C9)*-1</f>
        <v>13.759999999999991</v>
      </c>
      <c r="D9" s="26">
        <f>('lpd''d fuel'!D9-'base fuel'!D9)*-1</f>
        <v>-4.4800000000000182</v>
      </c>
      <c r="E9" s="26">
        <f>('lpd''d fuel'!E9-'base fuel'!E9)*-1</f>
        <v>0</v>
      </c>
      <c r="F9" s="26">
        <f>('lpd''d fuel'!F9-'base fuel'!F9)*-1</f>
        <v>0</v>
      </c>
      <c r="G9" s="26">
        <f>('lpd''d fuel'!G9-'base fuel'!G9)*-1</f>
        <v>0</v>
      </c>
    </row>
    <row r="10" spans="1:8" x14ac:dyDescent="0.25">
      <c r="A10" s="26" t="s">
        <v>22</v>
      </c>
      <c r="B10" s="26" t="s">
        <v>76</v>
      </c>
      <c r="C10" s="26">
        <f>('lpd''d fuel'!C10-'base fuel'!C10)*-1</f>
        <v>78.100000000000023</v>
      </c>
      <c r="D10" s="26">
        <f>('lpd''d fuel'!D10-'base fuel'!D10)*-1</f>
        <v>-31.719999999999004</v>
      </c>
      <c r="E10" s="26">
        <f>('lpd''d fuel'!E10-'base fuel'!E10)*-1</f>
        <v>0</v>
      </c>
      <c r="F10" s="26">
        <f>('lpd''d fuel'!F10-'base fuel'!F10)*-1</f>
        <v>0</v>
      </c>
      <c r="G10" s="26">
        <f>('lpd''d fuel'!G10-'base fuel'!G10)*-1</f>
        <v>0</v>
      </c>
    </row>
    <row r="11" spans="1:8" x14ac:dyDescent="0.25">
      <c r="A11" s="26" t="s">
        <v>23</v>
      </c>
      <c r="B11" s="26" t="s">
        <v>76</v>
      </c>
      <c r="C11" s="26">
        <f>('lpd''d fuel'!C11-'base fuel'!C11)*-1</f>
        <v>65.599999999999909</v>
      </c>
      <c r="D11" s="26">
        <f>('lpd''d fuel'!D11-'base fuel'!D11)*-1</f>
        <v>-24.019999999999982</v>
      </c>
      <c r="E11" s="26">
        <f>('lpd''d fuel'!E11-'base fuel'!E11)*-1</f>
        <v>0</v>
      </c>
      <c r="F11" s="26">
        <f>('lpd''d fuel'!F11-'base fuel'!F11)*-1</f>
        <v>0</v>
      </c>
      <c r="G11" s="26">
        <f>('lpd''d fuel'!G11-'base fuel'!G11)*-1</f>
        <v>0</v>
      </c>
    </row>
    <row r="12" spans="1:8" x14ac:dyDescent="0.25">
      <c r="A12" s="26" t="s">
        <v>24</v>
      </c>
      <c r="B12" s="26" t="s">
        <v>76</v>
      </c>
      <c r="C12" s="26">
        <f>('lpd''d fuel'!C12-'base fuel'!C12)*-1</f>
        <v>1.0300000000000011</v>
      </c>
      <c r="D12" s="26">
        <f>('lpd''d fuel'!D12-'base fuel'!D12)*-1</f>
        <v>-0.51000000000000512</v>
      </c>
      <c r="E12" s="26">
        <f>('lpd''d fuel'!E12-'base fuel'!E12)*-1</f>
        <v>0</v>
      </c>
      <c r="F12" s="26">
        <f>('lpd''d fuel'!F12-'base fuel'!F12)*-1</f>
        <v>0</v>
      </c>
      <c r="G12" s="26">
        <f>('lpd''d fuel'!G12-'base fuel'!G12)*-1</f>
        <v>0</v>
      </c>
    </row>
    <row r="13" spans="1:8" x14ac:dyDescent="0.25">
      <c r="A13" s="26" t="s">
        <v>25</v>
      </c>
      <c r="B13" s="26" t="s">
        <v>76</v>
      </c>
      <c r="C13" s="26">
        <f>('lpd''d fuel'!C13-'base fuel'!C13)*-1</f>
        <v>7.3899999999999864</v>
      </c>
      <c r="D13" s="26">
        <f>('lpd''d fuel'!D13-'base fuel'!D13)*-1</f>
        <v>-4.4600000000000364</v>
      </c>
      <c r="E13" s="26">
        <f>('lpd''d fuel'!E13-'base fuel'!E13)*-1</f>
        <v>0</v>
      </c>
      <c r="F13" s="26">
        <f>('lpd''d fuel'!F13-'base fuel'!F13)*-1</f>
        <v>0</v>
      </c>
      <c r="G13" s="26">
        <f>('lpd''d fuel'!G13-'base fuel'!G13)*-1</f>
        <v>0</v>
      </c>
    </row>
    <row r="14" spans="1:8" x14ac:dyDescent="0.25">
      <c r="A14" s="26" t="s">
        <v>26</v>
      </c>
      <c r="B14" s="26" t="s">
        <v>76</v>
      </c>
      <c r="C14" s="26">
        <f>('lpd''d fuel'!C14-'base fuel'!C14)*-1</f>
        <v>8.4900000000010323</v>
      </c>
      <c r="D14" s="26">
        <f>('lpd''d fuel'!D14-'base fuel'!D14)*-1</f>
        <v>-2.5699999999999363</v>
      </c>
      <c r="E14" s="26">
        <f>('lpd''d fuel'!E14-'base fuel'!E14)*-1</f>
        <v>0</v>
      </c>
      <c r="F14" s="26">
        <f>('lpd''d fuel'!F14-'base fuel'!F14)*-1</f>
        <v>0</v>
      </c>
      <c r="G14" s="26">
        <f>('lpd''d fuel'!G14-'base fuel'!G14)*-1</f>
        <v>0</v>
      </c>
    </row>
    <row r="15" spans="1:8" x14ac:dyDescent="0.25">
      <c r="A15" s="26" t="s">
        <v>31</v>
      </c>
      <c r="B15" s="26" t="s">
        <v>76</v>
      </c>
      <c r="C15" s="26">
        <f>('lpd''d fuel'!C15-'base fuel'!C15)*-1</f>
        <v>21.130000000000109</v>
      </c>
      <c r="D15" s="26">
        <f>('lpd''d fuel'!D15-'base fuel'!D15)*-1</f>
        <v>-3.1999999999998181</v>
      </c>
      <c r="E15" s="26">
        <f>('lpd''d fuel'!E15-'base fuel'!E15)*-1</f>
        <v>0</v>
      </c>
      <c r="F15" s="26">
        <f>('lpd''d fuel'!F15-'base fuel'!F15)*-1</f>
        <v>0</v>
      </c>
      <c r="G15" s="26">
        <f>('lpd''d fuel'!G15-'base fuel'!G15)*-1</f>
        <v>0</v>
      </c>
    </row>
    <row r="16" spans="1:8" x14ac:dyDescent="0.25">
      <c r="A16" s="26" t="s">
        <v>29</v>
      </c>
      <c r="B16" s="26" t="s">
        <v>76</v>
      </c>
      <c r="C16" s="26">
        <f>('lpd''d fuel'!C16-'base fuel'!C16)*-1</f>
        <v>-464</v>
      </c>
      <c r="D16" s="26">
        <f>('lpd''d fuel'!D16-'base fuel'!D16)*-1</f>
        <v>11.769999999999527</v>
      </c>
      <c r="E16" s="26">
        <f>('lpd''d fuel'!E16-'base fuel'!E16)*-1</f>
        <v>0</v>
      </c>
      <c r="F16" s="26">
        <f>('lpd''d fuel'!F16-'base fuel'!F16)*-1</f>
        <v>0</v>
      </c>
      <c r="G16" s="26">
        <f>('lpd''d fuel'!G16-'base fuel'!G16)*-1</f>
        <v>0</v>
      </c>
    </row>
    <row r="17" spans="1:7" x14ac:dyDescent="0.25">
      <c r="A17" s="26" t="s">
        <v>30</v>
      </c>
      <c r="B17" s="26" t="s">
        <v>76</v>
      </c>
      <c r="C17" s="26">
        <f>('lpd''d fuel'!C17-'base fuel'!C17)*-1</f>
        <v>122.27999999999997</v>
      </c>
      <c r="D17" s="26">
        <f>('lpd''d fuel'!D17-'base fuel'!D17)*-1</f>
        <v>-38.009999999999991</v>
      </c>
      <c r="E17" s="26">
        <f>('lpd''d fuel'!E17-'base fuel'!E17)*-1</f>
        <v>0</v>
      </c>
      <c r="F17" s="26">
        <f>('lpd''d fuel'!F17-'base fuel'!F17)*-1</f>
        <v>0</v>
      </c>
      <c r="G17" s="26">
        <f>('lpd''d fuel'!G17-'base fuel'!G17)*-1</f>
        <v>0</v>
      </c>
    </row>
    <row r="18" spans="1:7" x14ac:dyDescent="0.25">
      <c r="A18" s="26" t="s">
        <v>27</v>
      </c>
      <c r="B18" s="26" t="s">
        <v>77</v>
      </c>
      <c r="C18" s="26">
        <f>('lpd''d fuel'!C18-'base fuel'!C18)*-1</f>
        <v>379.30000000000018</v>
      </c>
      <c r="D18" s="26">
        <f>('lpd''d fuel'!D18-'base fuel'!D18)*-1</f>
        <v>-125.93000000000029</v>
      </c>
      <c r="E18" s="26">
        <f>('lpd''d fuel'!E18-'base fuel'!E18)*-1</f>
        <v>0</v>
      </c>
      <c r="F18" s="26">
        <f>('lpd''d fuel'!F18-'base fuel'!F18)*-1</f>
        <v>0</v>
      </c>
      <c r="G18" s="26">
        <f>('lpd''d fuel'!G18-'base fuel'!G18)*-1</f>
        <v>0</v>
      </c>
    </row>
    <row r="19" spans="1:7" x14ac:dyDescent="0.25">
      <c r="A19" s="26" t="s">
        <v>28</v>
      </c>
      <c r="B19" s="26" t="s">
        <v>77</v>
      </c>
      <c r="C19" s="26">
        <f>('lpd''d fuel'!C19-'base fuel'!C19)*-1</f>
        <v>167.57000000000016</v>
      </c>
      <c r="D19" s="26">
        <f>('lpd''d fuel'!D19-'base fuel'!D19)*-1</f>
        <v>-48.599999999999909</v>
      </c>
      <c r="E19" s="26">
        <f>('lpd''d fuel'!E19-'base fuel'!E19)*-1</f>
        <v>0</v>
      </c>
      <c r="F19" s="26">
        <f>('lpd''d fuel'!F19-'base fuel'!F19)*-1</f>
        <v>0</v>
      </c>
      <c r="G19" s="26">
        <f>('lpd''d fuel'!G19-'base fuel'!G19)*-1</f>
        <v>0</v>
      </c>
    </row>
    <row r="20" spans="1:7" x14ac:dyDescent="0.25">
      <c r="A20" s="26" t="s">
        <v>16</v>
      </c>
      <c r="B20" s="26" t="s">
        <v>77</v>
      </c>
      <c r="C20" s="26">
        <f>('lpd''d fuel'!C20-'base fuel'!C20)*-1</f>
        <v>13.910000000000025</v>
      </c>
      <c r="D20" s="26">
        <f>('lpd''d fuel'!D20-'base fuel'!D20)*-1</f>
        <v>-2.8100000000000023</v>
      </c>
      <c r="E20" s="26">
        <f>('lpd''d fuel'!E20-'base fuel'!E20)*-1</f>
        <v>0</v>
      </c>
      <c r="F20" s="26">
        <f>('lpd''d fuel'!F20-'base fuel'!F20)*-1</f>
        <v>0</v>
      </c>
      <c r="G20" s="26">
        <f>('lpd''d fuel'!G20-'base fuel'!G20)*-1</f>
        <v>0</v>
      </c>
    </row>
    <row r="21" spans="1:7" x14ac:dyDescent="0.25">
      <c r="A21" s="26" t="s">
        <v>17</v>
      </c>
      <c r="B21" s="26" t="s">
        <v>77</v>
      </c>
      <c r="C21" s="26">
        <f>('lpd''d fuel'!C21-'base fuel'!C21)*-1</f>
        <v>129.84999999999991</v>
      </c>
      <c r="D21" s="26">
        <f>('lpd''d fuel'!D21-'base fuel'!D21)*-1</f>
        <v>-9.5800000000000409</v>
      </c>
      <c r="E21" s="26">
        <f>('lpd''d fuel'!E21-'base fuel'!E21)*-1</f>
        <v>0</v>
      </c>
      <c r="F21" s="26">
        <f>('lpd''d fuel'!F21-'base fuel'!F21)*-1</f>
        <v>0</v>
      </c>
      <c r="G21" s="26">
        <f>('lpd''d fuel'!G21-'base fuel'!G21)*-1</f>
        <v>0</v>
      </c>
    </row>
    <row r="22" spans="1:7" x14ac:dyDescent="0.25">
      <c r="A22" s="26" t="s">
        <v>18</v>
      </c>
      <c r="B22" s="26" t="s">
        <v>77</v>
      </c>
      <c r="C22" s="26">
        <f>('lpd''d fuel'!C22-'base fuel'!C22)*-1</f>
        <v>1213.0600000000013</v>
      </c>
      <c r="D22" s="26">
        <f>('lpd''d fuel'!D22-'base fuel'!D22)*-1</f>
        <v>-98.559999999999491</v>
      </c>
      <c r="E22" s="26">
        <f>('lpd''d fuel'!E22-'base fuel'!E22)*-1</f>
        <v>0</v>
      </c>
      <c r="F22" s="26">
        <f>('lpd''d fuel'!F22-'base fuel'!F22)*-1</f>
        <v>0</v>
      </c>
      <c r="G22" s="26">
        <f>('lpd''d fuel'!G22-'base fuel'!G22)*-1</f>
        <v>0</v>
      </c>
    </row>
    <row r="23" spans="1:7" x14ac:dyDescent="0.25">
      <c r="A23" s="26" t="s">
        <v>19</v>
      </c>
      <c r="B23" s="26" t="s">
        <v>77</v>
      </c>
      <c r="C23" s="26">
        <f>('lpd''d fuel'!C23-'base fuel'!C23)*-1</f>
        <v>160.81000000000108</v>
      </c>
      <c r="D23" s="26">
        <f>('lpd''d fuel'!D23-'base fuel'!D23)*-1</f>
        <v>-45.729999999990014</v>
      </c>
      <c r="E23" s="26">
        <f>('lpd''d fuel'!E23-'base fuel'!E23)*-1</f>
        <v>0</v>
      </c>
      <c r="F23" s="26">
        <f>('lpd''d fuel'!F23-'base fuel'!F23)*-1</f>
        <v>0</v>
      </c>
      <c r="G23" s="26">
        <f>('lpd''d fuel'!G23-'base fuel'!G23)*-1</f>
        <v>0</v>
      </c>
    </row>
    <row r="24" spans="1:7" x14ac:dyDescent="0.25">
      <c r="A24" s="26" t="s">
        <v>20</v>
      </c>
      <c r="B24" s="26" t="s">
        <v>77</v>
      </c>
      <c r="C24" s="26">
        <f>('lpd''d fuel'!C24-'base fuel'!C24)*-1</f>
        <v>649.73999999999978</v>
      </c>
      <c r="D24" s="26">
        <f>('lpd''d fuel'!D24-'base fuel'!D24)*-1</f>
        <v>-101.84999999999036</v>
      </c>
      <c r="E24" s="26">
        <f>('lpd''d fuel'!E24-'base fuel'!E24)*-1</f>
        <v>0</v>
      </c>
      <c r="F24" s="26">
        <f>('lpd''d fuel'!F24-'base fuel'!F24)*-1</f>
        <v>0</v>
      </c>
      <c r="G24" s="26">
        <f>('lpd''d fuel'!G24-'base fuel'!G24)*-1</f>
        <v>0</v>
      </c>
    </row>
    <row r="25" spans="1:7" x14ac:dyDescent="0.25">
      <c r="A25" s="26" t="s">
        <v>21</v>
      </c>
      <c r="B25" s="26" t="s">
        <v>77</v>
      </c>
      <c r="C25" s="26">
        <f>('lpd''d fuel'!C25-'base fuel'!C25)*-1</f>
        <v>14.220000000000027</v>
      </c>
      <c r="D25" s="26">
        <f>('lpd''d fuel'!D25-'base fuel'!D25)*-1</f>
        <v>-4.0099999999999909</v>
      </c>
      <c r="E25" s="26">
        <f>('lpd''d fuel'!E25-'base fuel'!E25)*-1</f>
        <v>0</v>
      </c>
      <c r="F25" s="26">
        <f>('lpd''d fuel'!F25-'base fuel'!F25)*-1</f>
        <v>0</v>
      </c>
      <c r="G25" s="26">
        <f>('lpd''d fuel'!G25-'base fuel'!G25)*-1</f>
        <v>0</v>
      </c>
    </row>
    <row r="26" spans="1:7" x14ac:dyDescent="0.25">
      <c r="A26" s="26" t="s">
        <v>22</v>
      </c>
      <c r="B26" s="26" t="s">
        <v>77</v>
      </c>
      <c r="C26" s="26">
        <f>('lpd''d fuel'!C26-'base fuel'!C26)*-1</f>
        <v>81.819999999999936</v>
      </c>
      <c r="D26" s="26">
        <f>('lpd''d fuel'!D26-'base fuel'!D26)*-1</f>
        <v>-18.109999999999957</v>
      </c>
      <c r="E26" s="26">
        <f>('lpd''d fuel'!E26-'base fuel'!E26)*-1</f>
        <v>0</v>
      </c>
      <c r="F26" s="26">
        <f>('lpd''d fuel'!F26-'base fuel'!F26)*-1</f>
        <v>0</v>
      </c>
      <c r="G26" s="26">
        <f>('lpd''d fuel'!G26-'base fuel'!G26)*-1</f>
        <v>0</v>
      </c>
    </row>
    <row r="27" spans="1:7" x14ac:dyDescent="0.25">
      <c r="A27" s="26" t="s">
        <v>23</v>
      </c>
      <c r="B27" s="26" t="s">
        <v>77</v>
      </c>
      <c r="C27" s="26">
        <f>('lpd''d fuel'!C27-'base fuel'!C27)*-1</f>
        <v>67.660000000000082</v>
      </c>
      <c r="D27" s="26">
        <f>('lpd''d fuel'!D27-'base fuel'!D27)*-1</f>
        <v>-18.259999999999991</v>
      </c>
      <c r="E27" s="26">
        <f>('lpd''d fuel'!E27-'base fuel'!E27)*-1</f>
        <v>0</v>
      </c>
      <c r="F27" s="26">
        <f>('lpd''d fuel'!F27-'base fuel'!F27)*-1</f>
        <v>0</v>
      </c>
      <c r="G27" s="26">
        <f>('lpd''d fuel'!G27-'base fuel'!G27)*-1</f>
        <v>0</v>
      </c>
    </row>
    <row r="28" spans="1:7" x14ac:dyDescent="0.25">
      <c r="A28" s="26" t="s">
        <v>24</v>
      </c>
      <c r="B28" s="26" t="s">
        <v>77</v>
      </c>
      <c r="C28" s="26">
        <f>('lpd''d fuel'!C28-'base fuel'!C28)*-1</f>
        <v>1.1299999999999955</v>
      </c>
      <c r="D28" s="26">
        <f>('lpd''d fuel'!D28-'base fuel'!D28)*-1</f>
        <v>-0.48999999999999488</v>
      </c>
      <c r="E28" s="26">
        <f>('lpd''d fuel'!E28-'base fuel'!E28)*-1</f>
        <v>0</v>
      </c>
      <c r="F28" s="26">
        <f>('lpd''d fuel'!F28-'base fuel'!F28)*-1</f>
        <v>0</v>
      </c>
      <c r="G28" s="26">
        <f>('lpd''d fuel'!G28-'base fuel'!G28)*-1</f>
        <v>0</v>
      </c>
    </row>
    <row r="29" spans="1:7" x14ac:dyDescent="0.25">
      <c r="A29" s="26" t="s">
        <v>25</v>
      </c>
      <c r="B29" s="26" t="s">
        <v>77</v>
      </c>
      <c r="C29" s="26">
        <f>('lpd''d fuel'!C29-'base fuel'!C29)*-1</f>
        <v>7.9199999999999875</v>
      </c>
      <c r="D29" s="26">
        <f>('lpd''d fuel'!D29-'base fuel'!D29)*-1</f>
        <v>-3.7400000000000091</v>
      </c>
      <c r="E29" s="26">
        <f>('lpd''d fuel'!E29-'base fuel'!E29)*-1</f>
        <v>0</v>
      </c>
      <c r="F29" s="26">
        <f>('lpd''d fuel'!F29-'base fuel'!F29)*-1</f>
        <v>0</v>
      </c>
      <c r="G29" s="26">
        <f>('lpd''d fuel'!G29-'base fuel'!G29)*-1</f>
        <v>0</v>
      </c>
    </row>
    <row r="30" spans="1:7" x14ac:dyDescent="0.25">
      <c r="A30" s="26" t="s">
        <v>26</v>
      </c>
      <c r="B30" s="26" t="s">
        <v>77</v>
      </c>
      <c r="C30" s="26">
        <f>('lpd''d fuel'!C30-'base fuel'!C30)*-1</f>
        <v>8.950000000000955</v>
      </c>
      <c r="D30" s="26">
        <f>('lpd''d fuel'!D30-'base fuel'!D30)*-1</f>
        <v>-2.2300000000000182</v>
      </c>
      <c r="E30" s="26">
        <f>('lpd''d fuel'!E30-'base fuel'!E30)*-1</f>
        <v>0</v>
      </c>
      <c r="F30" s="26">
        <f>('lpd''d fuel'!F30-'base fuel'!F30)*-1</f>
        <v>0</v>
      </c>
      <c r="G30" s="26">
        <f>('lpd''d fuel'!G30-'base fuel'!G30)*-1</f>
        <v>0</v>
      </c>
    </row>
    <row r="31" spans="1:7" x14ac:dyDescent="0.25">
      <c r="A31" s="26" t="s">
        <v>31</v>
      </c>
      <c r="B31" s="26" t="s">
        <v>77</v>
      </c>
      <c r="C31" s="26">
        <f>('lpd''d fuel'!C31-'base fuel'!C31)*-1</f>
        <v>22.530000000009977</v>
      </c>
      <c r="D31" s="26">
        <f>('lpd''d fuel'!D31-'base fuel'!D31)*-1</f>
        <v>-2.4200000000000728</v>
      </c>
      <c r="E31" s="26">
        <f>('lpd''d fuel'!E31-'base fuel'!E31)*-1</f>
        <v>0</v>
      </c>
      <c r="F31" s="26">
        <f>('lpd''d fuel'!F31-'base fuel'!F31)*-1</f>
        <v>0</v>
      </c>
      <c r="G31" s="26">
        <f>('lpd''d fuel'!G31-'base fuel'!G31)*-1</f>
        <v>0</v>
      </c>
    </row>
    <row r="32" spans="1:7" x14ac:dyDescent="0.25">
      <c r="A32" s="26" t="s">
        <v>29</v>
      </c>
      <c r="B32" s="26" t="s">
        <v>77</v>
      </c>
      <c r="C32" s="26">
        <f>('lpd''d fuel'!C32-'base fuel'!C32)*-1</f>
        <v>-510.80999999999949</v>
      </c>
      <c r="D32" s="26">
        <f>('lpd''d fuel'!D32-'base fuel'!D32)*-1</f>
        <v>18.710000000000036</v>
      </c>
      <c r="E32" s="26">
        <f>('lpd''d fuel'!E32-'base fuel'!E32)*-1</f>
        <v>0</v>
      </c>
      <c r="F32" s="26">
        <f>('lpd''d fuel'!F32-'base fuel'!F32)*-1</f>
        <v>0</v>
      </c>
      <c r="G32" s="26">
        <f>('lpd''d fuel'!G32-'base fuel'!G32)*-1</f>
        <v>0</v>
      </c>
    </row>
    <row r="33" spans="1:7" x14ac:dyDescent="0.25">
      <c r="A33" s="26" t="s">
        <v>30</v>
      </c>
      <c r="B33" s="26" t="s">
        <v>77</v>
      </c>
      <c r="C33" s="26">
        <f>('lpd''d fuel'!C33-'base fuel'!C33)*-1</f>
        <v>126.65000000000964</v>
      </c>
      <c r="D33" s="26">
        <f>('lpd''d fuel'!D33-'base fuel'!D33)*-1</f>
        <v>-26.509999999998968</v>
      </c>
      <c r="E33" s="26">
        <f>('lpd''d fuel'!E33-'base fuel'!E33)*-1</f>
        <v>0</v>
      </c>
      <c r="F33" s="26">
        <f>('lpd''d fuel'!F33-'base fuel'!F33)*-1</f>
        <v>0</v>
      </c>
      <c r="G33" s="26">
        <f>('lpd''d fuel'!G33-'base fuel'!G33)*-1</f>
        <v>0</v>
      </c>
    </row>
    <row r="34" spans="1:7" x14ac:dyDescent="0.25">
      <c r="A34" s="26" t="s">
        <v>27</v>
      </c>
      <c r="B34" s="26" t="s">
        <v>78</v>
      </c>
      <c r="C34" s="26">
        <f>('lpd''d fuel'!C34-'base fuel'!C34)*-1</f>
        <v>259.06000000000131</v>
      </c>
      <c r="D34" s="26">
        <f>('lpd''d fuel'!D34-'base fuel'!D34)*-1</f>
        <v>0</v>
      </c>
      <c r="E34" s="26">
        <f>('lpd''d fuel'!E34-'base fuel'!E34)*-1</f>
        <v>0</v>
      </c>
      <c r="F34" s="26">
        <f>('lpd''d fuel'!F34-'base fuel'!F34)*-1</f>
        <v>0</v>
      </c>
      <c r="G34" s="26">
        <f>('lpd''d fuel'!G34-'base fuel'!G34)*-1</f>
        <v>0</v>
      </c>
    </row>
    <row r="35" spans="1:7" x14ac:dyDescent="0.25">
      <c r="A35" s="26" t="s">
        <v>28</v>
      </c>
      <c r="B35" s="26" t="s">
        <v>78</v>
      </c>
      <c r="C35" s="26">
        <f>('lpd''d fuel'!C35-'base fuel'!C35)*-1</f>
        <v>120.01000000000977</v>
      </c>
      <c r="D35" s="26">
        <f>('lpd''d fuel'!D35-'base fuel'!D35)*-1</f>
        <v>0</v>
      </c>
      <c r="E35" s="26">
        <f>('lpd''d fuel'!E35-'base fuel'!E35)*-1</f>
        <v>0</v>
      </c>
      <c r="F35" s="26">
        <f>('lpd''d fuel'!F35-'base fuel'!F35)*-1</f>
        <v>0</v>
      </c>
      <c r="G35" s="26">
        <f>('lpd''d fuel'!G35-'base fuel'!G35)*-1</f>
        <v>0</v>
      </c>
    </row>
    <row r="36" spans="1:7" x14ac:dyDescent="0.25">
      <c r="A36" s="26" t="s">
        <v>16</v>
      </c>
      <c r="B36" s="26" t="s">
        <v>78</v>
      </c>
      <c r="C36" s="26">
        <f>('lpd''d fuel'!C36-'base fuel'!C36)*-1</f>
        <v>10.72999999999999</v>
      </c>
      <c r="D36" s="26">
        <f>('lpd''d fuel'!D36-'base fuel'!D36)*-1</f>
        <v>0</v>
      </c>
      <c r="E36" s="26">
        <f>('lpd''d fuel'!E36-'base fuel'!E36)*-1</f>
        <v>0</v>
      </c>
      <c r="F36" s="26">
        <f>('lpd''d fuel'!F36-'base fuel'!F36)*-1</f>
        <v>0</v>
      </c>
      <c r="G36" s="26">
        <f>('lpd''d fuel'!G36-'base fuel'!G36)*-1</f>
        <v>0</v>
      </c>
    </row>
    <row r="37" spans="1:7" x14ac:dyDescent="0.25">
      <c r="A37" s="26" t="s">
        <v>17</v>
      </c>
      <c r="B37" s="26" t="s">
        <v>78</v>
      </c>
      <c r="C37" s="26">
        <f>('lpd''d fuel'!C37-'base fuel'!C37)*-1</f>
        <v>112.01000000000022</v>
      </c>
      <c r="D37" s="26">
        <f>('lpd''d fuel'!D37-'base fuel'!D37)*-1</f>
        <v>0</v>
      </c>
      <c r="E37" s="26">
        <f>('lpd''d fuel'!E37-'base fuel'!E37)*-1</f>
        <v>0</v>
      </c>
      <c r="F37" s="26">
        <f>('lpd''d fuel'!F37-'base fuel'!F37)*-1</f>
        <v>0</v>
      </c>
      <c r="G37" s="26">
        <f>('lpd''d fuel'!G37-'base fuel'!G37)*-1</f>
        <v>0</v>
      </c>
    </row>
    <row r="38" spans="1:7" x14ac:dyDescent="0.25">
      <c r="A38" s="26" t="s">
        <v>18</v>
      </c>
      <c r="B38" s="26" t="s">
        <v>78</v>
      </c>
      <c r="C38" s="26">
        <f>('lpd''d fuel'!C38-'base fuel'!C38)*-1</f>
        <v>1064.6100000000988</v>
      </c>
      <c r="D38" s="26">
        <f>('lpd''d fuel'!D38-'base fuel'!D38)*-1</f>
        <v>0</v>
      </c>
      <c r="E38" s="26">
        <f>('lpd''d fuel'!E38-'base fuel'!E38)*-1</f>
        <v>0</v>
      </c>
      <c r="F38" s="26">
        <f>('lpd''d fuel'!F38-'base fuel'!F38)*-1</f>
        <v>0</v>
      </c>
      <c r="G38" s="26">
        <f>('lpd''d fuel'!G38-'base fuel'!G38)*-1</f>
        <v>0</v>
      </c>
    </row>
    <row r="39" spans="1:7" x14ac:dyDescent="0.25">
      <c r="A39" s="26" t="s">
        <v>19</v>
      </c>
      <c r="B39" s="26" t="s">
        <v>78</v>
      </c>
      <c r="C39" s="26">
        <f>('lpd''d fuel'!C39-'base fuel'!C39)*-1</f>
        <v>112.5600000000004</v>
      </c>
      <c r="D39" s="26">
        <f>('lpd''d fuel'!D39-'base fuel'!D39)*-1</f>
        <v>0</v>
      </c>
      <c r="E39" s="26">
        <f>('lpd''d fuel'!E39-'base fuel'!E39)*-1</f>
        <v>0</v>
      </c>
      <c r="F39" s="26">
        <f>('lpd''d fuel'!F39-'base fuel'!F39)*-1</f>
        <v>0</v>
      </c>
      <c r="G39" s="26">
        <f>('lpd''d fuel'!G39-'base fuel'!G39)*-1</f>
        <v>0</v>
      </c>
    </row>
    <row r="40" spans="1:7" x14ac:dyDescent="0.25">
      <c r="A40" s="26" t="s">
        <v>20</v>
      </c>
      <c r="B40" s="26" t="s">
        <v>78</v>
      </c>
      <c r="C40" s="26">
        <f>('lpd''d fuel'!C40-'base fuel'!C40)*-1</f>
        <v>504.3700000000099</v>
      </c>
      <c r="D40" s="26">
        <f>('lpd''d fuel'!D40-'base fuel'!D40)*-1</f>
        <v>0</v>
      </c>
      <c r="E40" s="26">
        <f>('lpd''d fuel'!E40-'base fuel'!E40)*-1</f>
        <v>0</v>
      </c>
      <c r="F40" s="26">
        <f>('lpd''d fuel'!F40-'base fuel'!F40)*-1</f>
        <v>0</v>
      </c>
      <c r="G40" s="26">
        <f>('lpd''d fuel'!G40-'base fuel'!G40)*-1</f>
        <v>0</v>
      </c>
    </row>
    <row r="41" spans="1:7" x14ac:dyDescent="0.25">
      <c r="A41" s="26" t="s">
        <v>21</v>
      </c>
      <c r="B41" s="26" t="s">
        <v>78</v>
      </c>
      <c r="C41" s="26">
        <f>('lpd''d fuel'!C41-'base fuel'!C41)*-1</f>
        <v>10.480000000000018</v>
      </c>
      <c r="D41" s="26">
        <f>('lpd''d fuel'!D41-'base fuel'!D41)*-1</f>
        <v>0</v>
      </c>
      <c r="E41" s="26">
        <f>('lpd''d fuel'!E41-'base fuel'!E41)*-1</f>
        <v>0</v>
      </c>
      <c r="F41" s="26">
        <f>('lpd''d fuel'!F41-'base fuel'!F41)*-1</f>
        <v>0</v>
      </c>
      <c r="G41" s="26">
        <f>('lpd''d fuel'!G41-'base fuel'!G41)*-1</f>
        <v>0</v>
      </c>
    </row>
    <row r="42" spans="1:7" x14ac:dyDescent="0.25">
      <c r="A42" s="26" t="s">
        <v>22</v>
      </c>
      <c r="B42" s="26" t="s">
        <v>78</v>
      </c>
      <c r="C42" s="26">
        <f>('lpd''d fuel'!C42-'base fuel'!C42)*-1</f>
        <v>62.5</v>
      </c>
      <c r="D42" s="26">
        <f>('lpd''d fuel'!D42-'base fuel'!D42)*-1</f>
        <v>0</v>
      </c>
      <c r="E42" s="26">
        <f>('lpd''d fuel'!E42-'base fuel'!E42)*-1</f>
        <v>0</v>
      </c>
      <c r="F42" s="26">
        <f>('lpd''d fuel'!F42-'base fuel'!F42)*-1</f>
        <v>0</v>
      </c>
      <c r="G42" s="26">
        <f>('lpd''d fuel'!G42-'base fuel'!G42)*-1</f>
        <v>0</v>
      </c>
    </row>
    <row r="43" spans="1:7" x14ac:dyDescent="0.25">
      <c r="A43" s="26" t="s">
        <v>23</v>
      </c>
      <c r="B43" s="26" t="s">
        <v>78</v>
      </c>
      <c r="C43" s="26">
        <f>('lpd''d fuel'!C43-'base fuel'!C43)*-1</f>
        <v>48.259999999999991</v>
      </c>
      <c r="D43" s="26">
        <f>('lpd''d fuel'!D43-'base fuel'!D43)*-1</f>
        <v>0</v>
      </c>
      <c r="E43" s="26">
        <f>('lpd''d fuel'!E43-'base fuel'!E43)*-1</f>
        <v>0</v>
      </c>
      <c r="F43" s="26">
        <f>('lpd''d fuel'!F43-'base fuel'!F43)*-1</f>
        <v>0</v>
      </c>
      <c r="G43" s="26">
        <f>('lpd''d fuel'!G43-'base fuel'!G43)*-1</f>
        <v>0</v>
      </c>
    </row>
    <row r="44" spans="1:7" x14ac:dyDescent="0.25">
      <c r="A44" s="26" t="s">
        <v>24</v>
      </c>
      <c r="B44" s="26" t="s">
        <v>78</v>
      </c>
      <c r="C44" s="26">
        <f>('lpd''d fuel'!C44-'base fuel'!C44)*-1</f>
        <v>0.63000000000099021</v>
      </c>
      <c r="D44" s="26">
        <f>('lpd''d fuel'!D44-'base fuel'!D44)*-1</f>
        <v>0</v>
      </c>
      <c r="E44" s="26">
        <f>('lpd''d fuel'!E44-'base fuel'!E44)*-1</f>
        <v>0</v>
      </c>
      <c r="F44" s="26">
        <f>('lpd''d fuel'!F44-'base fuel'!F44)*-1</f>
        <v>0</v>
      </c>
      <c r="G44" s="26">
        <f>('lpd''d fuel'!G44-'base fuel'!G44)*-1</f>
        <v>0</v>
      </c>
    </row>
    <row r="45" spans="1:7" x14ac:dyDescent="0.25">
      <c r="A45" s="26" t="s">
        <v>25</v>
      </c>
      <c r="B45" s="26" t="s">
        <v>78</v>
      </c>
      <c r="C45" s="26">
        <f>('lpd''d fuel'!C45-'base fuel'!C45)*-1</f>
        <v>4.589999999999975</v>
      </c>
      <c r="D45" s="26">
        <f>('lpd''d fuel'!D45-'base fuel'!D45)*-1</f>
        <v>0</v>
      </c>
      <c r="E45" s="26">
        <f>('lpd''d fuel'!E45-'base fuel'!E45)*-1</f>
        <v>0</v>
      </c>
      <c r="F45" s="26">
        <f>('lpd''d fuel'!F45-'base fuel'!F45)*-1</f>
        <v>0</v>
      </c>
      <c r="G45" s="26">
        <f>('lpd''d fuel'!G45-'base fuel'!G45)*-1</f>
        <v>0</v>
      </c>
    </row>
    <row r="46" spans="1:7" x14ac:dyDescent="0.25">
      <c r="A46" s="26" t="s">
        <v>26</v>
      </c>
      <c r="B46" s="26" t="s">
        <v>78</v>
      </c>
      <c r="C46" s="26">
        <f>('lpd''d fuel'!C46-'base fuel'!C46)*-1</f>
        <v>6.6800000000000637</v>
      </c>
      <c r="D46" s="26">
        <f>('lpd''d fuel'!D46-'base fuel'!D46)*-1</f>
        <v>0</v>
      </c>
      <c r="E46" s="26">
        <f>('lpd''d fuel'!E46-'base fuel'!E46)*-1</f>
        <v>0</v>
      </c>
      <c r="F46" s="26">
        <f>('lpd''d fuel'!F46-'base fuel'!F46)*-1</f>
        <v>0</v>
      </c>
      <c r="G46" s="26">
        <f>('lpd''d fuel'!G46-'base fuel'!G46)*-1</f>
        <v>0</v>
      </c>
    </row>
    <row r="47" spans="1:7" x14ac:dyDescent="0.25">
      <c r="A47" s="26" t="s">
        <v>31</v>
      </c>
      <c r="B47" s="26" t="s">
        <v>78</v>
      </c>
      <c r="C47" s="26">
        <f>('lpd''d fuel'!C47-'base fuel'!C47)*-1</f>
        <v>17.420000000000073</v>
      </c>
      <c r="D47" s="26">
        <f>('lpd''d fuel'!D47-'base fuel'!D47)*-1</f>
        <v>0</v>
      </c>
      <c r="E47" s="26">
        <f>('lpd''d fuel'!E47-'base fuel'!E47)*-1</f>
        <v>0</v>
      </c>
      <c r="F47" s="26">
        <f>('lpd''d fuel'!F47-'base fuel'!F47)*-1</f>
        <v>0</v>
      </c>
      <c r="G47" s="26">
        <f>('lpd''d fuel'!G47-'base fuel'!G47)*-1</f>
        <v>0</v>
      </c>
    </row>
    <row r="48" spans="1:7" x14ac:dyDescent="0.25">
      <c r="A48" s="26" t="s">
        <v>29</v>
      </c>
      <c r="B48" s="26" t="s">
        <v>78</v>
      </c>
      <c r="C48" s="26">
        <f>('lpd''d fuel'!C48-'base fuel'!C48)*-1</f>
        <v>-423.34000000000015</v>
      </c>
      <c r="D48" s="26">
        <f>('lpd''d fuel'!D48-'base fuel'!D48)*-1</f>
        <v>0</v>
      </c>
      <c r="E48" s="26">
        <f>('lpd''d fuel'!E48-'base fuel'!E48)*-1</f>
        <v>0</v>
      </c>
      <c r="F48" s="26">
        <f>('lpd''d fuel'!F48-'base fuel'!F48)*-1</f>
        <v>0</v>
      </c>
      <c r="G48" s="26">
        <f>('lpd''d fuel'!G48-'base fuel'!G48)*-1</f>
        <v>0</v>
      </c>
    </row>
    <row r="49" spans="1:7" x14ac:dyDescent="0.25">
      <c r="A49" s="26" t="s">
        <v>30</v>
      </c>
      <c r="B49" s="26" t="s">
        <v>78</v>
      </c>
      <c r="C49" s="26">
        <f>('lpd''d fuel'!C49-'base fuel'!C49)*-1</f>
        <v>96.770000000009986</v>
      </c>
      <c r="D49" s="26">
        <f>('lpd''d fuel'!D49-'base fuel'!D49)*-1</f>
        <v>0</v>
      </c>
      <c r="E49" s="26">
        <f>('lpd''d fuel'!E49-'base fuel'!E49)*-1</f>
        <v>0</v>
      </c>
      <c r="F49" s="26">
        <f>('lpd''d fuel'!F49-'base fuel'!F49)*-1</f>
        <v>0</v>
      </c>
      <c r="G49" s="26">
        <f>('lpd''d fuel'!G49-'base fuel'!G49)*-1</f>
        <v>0</v>
      </c>
    </row>
    <row r="50" spans="1:7" x14ac:dyDescent="0.25">
      <c r="A50" s="26" t="s">
        <v>27</v>
      </c>
      <c r="B50" s="26" t="s">
        <v>79</v>
      </c>
      <c r="C50" s="26">
        <f>('lpd''d fuel'!C50-'base fuel'!C50)*-1</f>
        <v>365.30000000000018</v>
      </c>
      <c r="D50" s="26">
        <f>('lpd''d fuel'!D50-'base fuel'!D50)*-1</f>
        <v>-180.13000000000011</v>
      </c>
      <c r="E50" s="26">
        <f>('lpd''d fuel'!E50-'base fuel'!E50)*-1</f>
        <v>0</v>
      </c>
      <c r="F50" s="26">
        <f>('lpd''d fuel'!F50-'base fuel'!F50)*-1</f>
        <v>0</v>
      </c>
      <c r="G50" s="26">
        <f>('lpd''d fuel'!G50-'base fuel'!G50)*-1</f>
        <v>0</v>
      </c>
    </row>
    <row r="51" spans="1:7" x14ac:dyDescent="0.25">
      <c r="A51" s="26" t="s">
        <v>28</v>
      </c>
      <c r="B51" s="26" t="s">
        <v>79</v>
      </c>
      <c r="C51" s="26">
        <f>('lpd''d fuel'!C51-'base fuel'!C51)*-1</f>
        <v>158.76999999999998</v>
      </c>
      <c r="D51" s="26">
        <f>('lpd''d fuel'!D51-'base fuel'!D51)*-1</f>
        <v>-66.949999999990268</v>
      </c>
      <c r="E51" s="26">
        <f>('lpd''d fuel'!E51-'base fuel'!E51)*-1</f>
        <v>0</v>
      </c>
      <c r="F51" s="26">
        <f>('lpd''d fuel'!F51-'base fuel'!F51)*-1</f>
        <v>0</v>
      </c>
      <c r="G51" s="26">
        <f>('lpd''d fuel'!G51-'base fuel'!G51)*-1</f>
        <v>0</v>
      </c>
    </row>
    <row r="52" spans="1:7" x14ac:dyDescent="0.25">
      <c r="A52" s="26" t="s">
        <v>16</v>
      </c>
      <c r="B52" s="26" t="s">
        <v>79</v>
      </c>
      <c r="C52" s="26">
        <f>('lpd''d fuel'!C52-'base fuel'!C52)*-1</f>
        <v>12.930000000001002</v>
      </c>
      <c r="D52" s="26">
        <f>('lpd''d fuel'!D52-'base fuel'!D52)*-1</f>
        <v>-3.7700000000000102</v>
      </c>
      <c r="E52" s="26">
        <f>('lpd''d fuel'!E52-'base fuel'!E52)*-1</f>
        <v>0</v>
      </c>
      <c r="F52" s="26">
        <f>('lpd''d fuel'!F52-'base fuel'!F52)*-1</f>
        <v>0</v>
      </c>
      <c r="G52" s="26">
        <f>('lpd''d fuel'!G52-'base fuel'!G52)*-1</f>
        <v>0</v>
      </c>
    </row>
    <row r="53" spans="1:7" x14ac:dyDescent="0.25">
      <c r="A53" s="26" t="s">
        <v>17</v>
      </c>
      <c r="B53" s="26" t="s">
        <v>79</v>
      </c>
      <c r="C53" s="26">
        <f>('lpd''d fuel'!C53-'base fuel'!C53)*-1</f>
        <v>128.34000000000015</v>
      </c>
      <c r="D53" s="26">
        <f>('lpd''d fuel'!D53-'base fuel'!D53)*-1</f>
        <v>-20.149999999999864</v>
      </c>
      <c r="E53" s="26">
        <f>('lpd''d fuel'!E53-'base fuel'!E53)*-1</f>
        <v>0</v>
      </c>
      <c r="F53" s="26">
        <f>('lpd''d fuel'!F53-'base fuel'!F53)*-1</f>
        <v>0</v>
      </c>
      <c r="G53" s="26">
        <f>('lpd''d fuel'!G53-'base fuel'!G53)*-1</f>
        <v>0</v>
      </c>
    </row>
    <row r="54" spans="1:7" x14ac:dyDescent="0.25">
      <c r="A54" s="26" t="s">
        <v>18</v>
      </c>
      <c r="B54" s="26" t="s">
        <v>79</v>
      </c>
      <c r="C54" s="26">
        <f>('lpd''d fuel'!C54-'base fuel'!C54)*-1</f>
        <v>1194.7399999999998</v>
      </c>
      <c r="D54" s="26">
        <f>('lpd''d fuel'!D54-'base fuel'!D54)*-1</f>
        <v>-209.9399999999996</v>
      </c>
      <c r="E54" s="26">
        <f>('lpd''d fuel'!E54-'base fuel'!E54)*-1</f>
        <v>0</v>
      </c>
      <c r="F54" s="26">
        <f>('lpd''d fuel'!F54-'base fuel'!F54)*-1</f>
        <v>0</v>
      </c>
      <c r="G54" s="26">
        <f>('lpd''d fuel'!G54-'base fuel'!G54)*-1</f>
        <v>0</v>
      </c>
    </row>
    <row r="55" spans="1:7" x14ac:dyDescent="0.25">
      <c r="A55" s="26" t="s">
        <v>19</v>
      </c>
      <c r="B55" s="26" t="s">
        <v>79</v>
      </c>
      <c r="C55" s="26">
        <f>('lpd''d fuel'!C55-'base fuel'!C55)*-1</f>
        <v>151.36000000000104</v>
      </c>
      <c r="D55" s="26">
        <f>('lpd''d fuel'!D55-'base fuel'!D55)*-1</f>
        <v>-60.259999999999764</v>
      </c>
      <c r="E55" s="26">
        <f>('lpd''d fuel'!E55-'base fuel'!E55)*-1</f>
        <v>0</v>
      </c>
      <c r="F55" s="26">
        <f>('lpd''d fuel'!F55-'base fuel'!F55)*-1</f>
        <v>0</v>
      </c>
      <c r="G55" s="26">
        <f>('lpd''d fuel'!G55-'base fuel'!G55)*-1</f>
        <v>0</v>
      </c>
    </row>
    <row r="56" spans="1:7" x14ac:dyDescent="0.25">
      <c r="A56" s="26" t="s">
        <v>20</v>
      </c>
      <c r="B56" s="26" t="s">
        <v>79</v>
      </c>
      <c r="C56" s="26">
        <f>('lpd''d fuel'!C56-'base fuel'!C56)*-1</f>
        <v>626.30999999999995</v>
      </c>
      <c r="D56" s="26">
        <f>('lpd''d fuel'!D56-'base fuel'!D56)*-1</f>
        <v>-171.01000000000022</v>
      </c>
      <c r="E56" s="26">
        <f>('lpd''d fuel'!E56-'base fuel'!E56)*-1</f>
        <v>0</v>
      </c>
      <c r="F56" s="26">
        <f>('lpd''d fuel'!F56-'base fuel'!F56)*-1</f>
        <v>0</v>
      </c>
      <c r="G56" s="26">
        <f>('lpd''d fuel'!G56-'base fuel'!G56)*-1</f>
        <v>0</v>
      </c>
    </row>
    <row r="57" spans="1:7" x14ac:dyDescent="0.25">
      <c r="A57" s="26" t="s">
        <v>21</v>
      </c>
      <c r="B57" s="26" t="s">
        <v>79</v>
      </c>
      <c r="C57" s="26">
        <f>('lpd''d fuel'!C57-'base fuel'!C57)*-1</f>
        <v>13.850000000000932</v>
      </c>
      <c r="D57" s="26">
        <f>('lpd''d fuel'!D57-'base fuel'!D57)*-1</f>
        <v>-4.6800000000000637</v>
      </c>
      <c r="E57" s="26">
        <f>('lpd''d fuel'!E57-'base fuel'!E57)*-1</f>
        <v>0</v>
      </c>
      <c r="F57" s="26">
        <f>('lpd''d fuel'!F57-'base fuel'!F57)*-1</f>
        <v>0</v>
      </c>
      <c r="G57" s="26">
        <f>('lpd''d fuel'!G57-'base fuel'!G57)*-1</f>
        <v>0</v>
      </c>
    </row>
    <row r="58" spans="1:7" x14ac:dyDescent="0.25">
      <c r="A58" s="26" t="s">
        <v>22</v>
      </c>
      <c r="B58" s="26" t="s">
        <v>79</v>
      </c>
      <c r="C58" s="26">
        <f>('lpd''d fuel'!C58-'base fuel'!C58)*-1</f>
        <v>77.919999999999959</v>
      </c>
      <c r="D58" s="26">
        <f>('lpd''d fuel'!D58-'base fuel'!D58)*-1</f>
        <v>-27.969999999999914</v>
      </c>
      <c r="E58" s="26">
        <f>('lpd''d fuel'!E58-'base fuel'!E58)*-1</f>
        <v>0</v>
      </c>
      <c r="F58" s="26">
        <f>('lpd''d fuel'!F58-'base fuel'!F58)*-1</f>
        <v>0</v>
      </c>
      <c r="G58" s="26">
        <f>('lpd''d fuel'!G58-'base fuel'!G58)*-1</f>
        <v>0</v>
      </c>
    </row>
    <row r="59" spans="1:7" x14ac:dyDescent="0.25">
      <c r="A59" s="26" t="s">
        <v>23</v>
      </c>
      <c r="B59" s="26" t="s">
        <v>79</v>
      </c>
      <c r="C59" s="26">
        <f>('lpd''d fuel'!C59-'base fuel'!C59)*-1</f>
        <v>65.670000000000073</v>
      </c>
      <c r="D59" s="26">
        <f>('lpd''d fuel'!D59-'base fuel'!D59)*-1</f>
        <v>-23.379999999999995</v>
      </c>
      <c r="E59" s="26">
        <f>('lpd''d fuel'!E59-'base fuel'!E59)*-1</f>
        <v>0</v>
      </c>
      <c r="F59" s="26">
        <f>('lpd''d fuel'!F59-'base fuel'!F59)*-1</f>
        <v>0</v>
      </c>
      <c r="G59" s="26">
        <f>('lpd''d fuel'!G59-'base fuel'!G59)*-1</f>
        <v>0</v>
      </c>
    </row>
    <row r="60" spans="1:7" x14ac:dyDescent="0.25">
      <c r="A60" s="26" t="s">
        <v>24</v>
      </c>
      <c r="B60" s="26" t="s">
        <v>79</v>
      </c>
      <c r="C60" s="26">
        <f>('lpd''d fuel'!C60-'base fuel'!C60)*-1</f>
        <v>1.0600000000000023</v>
      </c>
      <c r="D60" s="26">
        <f>('lpd''d fuel'!D60-'base fuel'!D60)*-1</f>
        <v>-0.62999999999999545</v>
      </c>
      <c r="E60" s="26">
        <f>('lpd''d fuel'!E60-'base fuel'!E60)*-1</f>
        <v>0</v>
      </c>
      <c r="F60" s="26">
        <f>('lpd''d fuel'!F60-'base fuel'!F60)*-1</f>
        <v>0</v>
      </c>
      <c r="G60" s="26">
        <f>('lpd''d fuel'!G60-'base fuel'!G60)*-1</f>
        <v>0</v>
      </c>
    </row>
    <row r="61" spans="1:7" x14ac:dyDescent="0.25">
      <c r="A61" s="26" t="s">
        <v>25</v>
      </c>
      <c r="B61" s="26" t="s">
        <v>79</v>
      </c>
      <c r="C61" s="26">
        <f>('lpd''d fuel'!C61-'base fuel'!C61)*-1</f>
        <v>7.4199999999999875</v>
      </c>
      <c r="D61" s="26">
        <f>('lpd''d fuel'!D61-'base fuel'!D61)*-1</f>
        <v>-5.0099999999999909</v>
      </c>
      <c r="E61" s="26">
        <f>('lpd''d fuel'!E61-'base fuel'!E61)*-1</f>
        <v>0</v>
      </c>
      <c r="F61" s="26">
        <f>('lpd''d fuel'!F61-'base fuel'!F61)*-1</f>
        <v>0</v>
      </c>
      <c r="G61" s="26">
        <f>('lpd''d fuel'!G61-'base fuel'!G61)*-1</f>
        <v>0</v>
      </c>
    </row>
    <row r="62" spans="1:7" x14ac:dyDescent="0.25">
      <c r="A62" s="26" t="s">
        <v>26</v>
      </c>
      <c r="B62" s="26" t="s">
        <v>79</v>
      </c>
      <c r="C62" s="26">
        <f>('lpd''d fuel'!C62-'base fuel'!C62)*-1</f>
        <v>8.5499999999999545</v>
      </c>
      <c r="D62" s="26">
        <f>('lpd''d fuel'!D62-'base fuel'!D62)*-1</f>
        <v>-2.9100000000000819</v>
      </c>
      <c r="E62" s="26">
        <f>('lpd''d fuel'!E62-'base fuel'!E62)*-1</f>
        <v>0</v>
      </c>
      <c r="F62" s="26">
        <f>('lpd''d fuel'!F62-'base fuel'!F62)*-1</f>
        <v>0</v>
      </c>
      <c r="G62" s="26">
        <f>('lpd''d fuel'!G62-'base fuel'!G62)*-1</f>
        <v>0</v>
      </c>
    </row>
    <row r="63" spans="1:7" x14ac:dyDescent="0.25">
      <c r="A63" s="26" t="s">
        <v>31</v>
      </c>
      <c r="B63" s="26" t="s">
        <v>79</v>
      </c>
      <c r="C63" s="26">
        <f>('lpd''d fuel'!C63-'base fuel'!C63)*-1</f>
        <v>21.059999999999945</v>
      </c>
      <c r="D63" s="26">
        <f>('lpd''d fuel'!D63-'base fuel'!D63)*-1</f>
        <v>3.3299999999999272</v>
      </c>
      <c r="E63" s="26">
        <f>('lpd''d fuel'!E63-'base fuel'!E63)*-1</f>
        <v>0</v>
      </c>
      <c r="F63" s="26">
        <f>('lpd''d fuel'!F63-'base fuel'!F63)*-1</f>
        <v>0</v>
      </c>
      <c r="G63" s="26">
        <f>('lpd''d fuel'!G63-'base fuel'!G63)*-1</f>
        <v>0</v>
      </c>
    </row>
    <row r="64" spans="1:7" x14ac:dyDescent="0.25">
      <c r="A64" s="26" t="s">
        <v>29</v>
      </c>
      <c r="B64" s="26" t="s">
        <v>79</v>
      </c>
      <c r="C64" s="26">
        <f>('lpd''d fuel'!C64-'base fuel'!C64)*-1</f>
        <v>-456.79999999999927</v>
      </c>
      <c r="D64" s="26">
        <f>('lpd''d fuel'!D64-'base fuel'!D64)*-1</f>
        <v>57.850000000009459</v>
      </c>
      <c r="E64" s="26">
        <f>('lpd''d fuel'!E64-'base fuel'!E64)*-1</f>
        <v>0</v>
      </c>
      <c r="F64" s="26">
        <f>('lpd''d fuel'!F64-'base fuel'!F64)*-1</f>
        <v>0</v>
      </c>
      <c r="G64" s="26">
        <f>('lpd''d fuel'!G64-'base fuel'!G64)*-1</f>
        <v>0</v>
      </c>
    </row>
    <row r="65" spans="1:7" x14ac:dyDescent="0.25">
      <c r="A65" s="26" t="s">
        <v>30</v>
      </c>
      <c r="B65" s="26" t="s">
        <v>79</v>
      </c>
      <c r="C65" s="26">
        <f>('lpd''d fuel'!C65-'base fuel'!C65)*-1</f>
        <v>122.36000000000013</v>
      </c>
      <c r="D65" s="26">
        <f>('lpd''d fuel'!D65-'base fuel'!D65)*-1</f>
        <v>-39.130000000000109</v>
      </c>
      <c r="E65" s="26">
        <f>('lpd''d fuel'!E65-'base fuel'!E65)*-1</f>
        <v>0</v>
      </c>
      <c r="F65" s="26">
        <f>('lpd''d fuel'!F65-'base fuel'!F65)*-1</f>
        <v>0</v>
      </c>
      <c r="G65" s="26">
        <f>('lpd''d fuel'!G65-'base fuel'!G65)*-1</f>
        <v>0</v>
      </c>
    </row>
    <row r="66" spans="1:7" x14ac:dyDescent="0.25">
      <c r="A66" s="26" t="s">
        <v>27</v>
      </c>
      <c r="B66" s="26" t="s">
        <v>80</v>
      </c>
      <c r="C66" s="26">
        <f>('lpd''d fuel'!C66-'base fuel'!C66)*-1</f>
        <v>353.68000000000029</v>
      </c>
      <c r="D66" s="26">
        <f>('lpd''d fuel'!D66-'base fuel'!D66)*-1</f>
        <v>-166.65999999999985</v>
      </c>
      <c r="E66" s="26">
        <f>('lpd''d fuel'!E66-'base fuel'!E66)*-1</f>
        <v>0</v>
      </c>
      <c r="F66" s="26">
        <f>('lpd''d fuel'!F66-'base fuel'!F66)*-1</f>
        <v>0</v>
      </c>
      <c r="G66" s="26">
        <f>('lpd''d fuel'!G66-'base fuel'!G66)*-1</f>
        <v>0</v>
      </c>
    </row>
    <row r="67" spans="1:7" x14ac:dyDescent="0.25">
      <c r="A67" s="26" t="s">
        <v>28</v>
      </c>
      <c r="B67" s="26" t="s">
        <v>80</v>
      </c>
      <c r="C67" s="26">
        <f>('lpd''d fuel'!C67-'base fuel'!C67)*-1</f>
        <v>150.71000000000004</v>
      </c>
      <c r="D67" s="26">
        <f>('lpd''d fuel'!D67-'base fuel'!D67)*-1</f>
        <v>-59.5</v>
      </c>
      <c r="E67" s="26">
        <f>('lpd''d fuel'!E67-'base fuel'!E67)*-1</f>
        <v>0</v>
      </c>
      <c r="F67" s="26">
        <f>('lpd''d fuel'!F67-'base fuel'!F67)*-1</f>
        <v>0</v>
      </c>
      <c r="G67" s="26">
        <f>('lpd''d fuel'!G67-'base fuel'!G67)*-1</f>
        <v>0</v>
      </c>
    </row>
    <row r="68" spans="1:7" x14ac:dyDescent="0.25">
      <c r="A68" s="26" t="s">
        <v>16</v>
      </c>
      <c r="B68" s="26" t="s">
        <v>80</v>
      </c>
      <c r="C68" s="26">
        <f>('lpd''d fuel'!C68-'base fuel'!C68)*-1</f>
        <v>12.750000000000995</v>
      </c>
      <c r="D68" s="26">
        <f>('lpd''d fuel'!D68-'base fuel'!D68)*-1</f>
        <v>-4.4200000000000017</v>
      </c>
      <c r="E68" s="26">
        <f>('lpd''d fuel'!E68-'base fuel'!E68)*-1</f>
        <v>0</v>
      </c>
      <c r="F68" s="26">
        <f>('lpd''d fuel'!F68-'base fuel'!F68)*-1</f>
        <v>0</v>
      </c>
      <c r="G68" s="26">
        <f>('lpd''d fuel'!G68-'base fuel'!G68)*-1</f>
        <v>0</v>
      </c>
    </row>
    <row r="69" spans="1:7" x14ac:dyDescent="0.25">
      <c r="A69" s="26" t="s">
        <v>17</v>
      </c>
      <c r="B69" s="26" t="s">
        <v>80</v>
      </c>
      <c r="C69" s="26">
        <f>('lpd''d fuel'!C69-'base fuel'!C69)*-1</f>
        <v>123.18000000000984</v>
      </c>
      <c r="D69" s="26">
        <f>('lpd''d fuel'!D69-'base fuel'!D69)*-1</f>
        <v>-20.070000000000164</v>
      </c>
      <c r="E69" s="26">
        <f>('lpd''d fuel'!E69-'base fuel'!E69)*-1</f>
        <v>0</v>
      </c>
      <c r="F69" s="26">
        <f>('lpd''d fuel'!F69-'base fuel'!F69)*-1</f>
        <v>0</v>
      </c>
      <c r="G69" s="26">
        <f>('lpd''d fuel'!G69-'base fuel'!G69)*-1</f>
        <v>0</v>
      </c>
    </row>
    <row r="70" spans="1:7" x14ac:dyDescent="0.25">
      <c r="A70" s="26" t="s">
        <v>18</v>
      </c>
      <c r="B70" s="26" t="s">
        <v>80</v>
      </c>
      <c r="C70" s="26">
        <f>('lpd''d fuel'!C70-'base fuel'!C70)*-1</f>
        <v>1176.9400000000987</v>
      </c>
      <c r="D70" s="26">
        <f>('lpd''d fuel'!D70-'base fuel'!D70)*-1</f>
        <v>-341.22000000000025</v>
      </c>
      <c r="E70" s="26">
        <f>('lpd''d fuel'!E70-'base fuel'!E70)*-1</f>
        <v>0</v>
      </c>
      <c r="F70" s="26">
        <f>('lpd''d fuel'!F70-'base fuel'!F70)*-1</f>
        <v>0</v>
      </c>
      <c r="G70" s="26">
        <f>('lpd''d fuel'!G70-'base fuel'!G70)*-1</f>
        <v>0</v>
      </c>
    </row>
    <row r="71" spans="1:7" x14ac:dyDescent="0.25">
      <c r="A71" s="26" t="s">
        <v>19</v>
      </c>
      <c r="B71" s="26" t="s">
        <v>80</v>
      </c>
      <c r="C71" s="26">
        <f>('lpd''d fuel'!C71-'base fuel'!C71)*-1</f>
        <v>149.76000000000101</v>
      </c>
      <c r="D71" s="26">
        <f>('lpd''d fuel'!D71-'base fuel'!D71)*-1</f>
        <v>-64.769999999999982</v>
      </c>
      <c r="E71" s="26">
        <f>('lpd''d fuel'!E71-'base fuel'!E71)*-1</f>
        <v>0</v>
      </c>
      <c r="F71" s="26">
        <f>('lpd''d fuel'!F71-'base fuel'!F71)*-1</f>
        <v>0</v>
      </c>
      <c r="G71" s="26">
        <f>('lpd''d fuel'!G71-'base fuel'!G71)*-1</f>
        <v>0</v>
      </c>
    </row>
    <row r="72" spans="1:7" x14ac:dyDescent="0.25">
      <c r="A72" s="26" t="s">
        <v>20</v>
      </c>
      <c r="B72" s="26" t="s">
        <v>80</v>
      </c>
      <c r="C72" s="26">
        <f>('lpd''d fuel'!C72-'base fuel'!C72)*-1</f>
        <v>624.65000000000987</v>
      </c>
      <c r="D72" s="26">
        <f>('lpd''d fuel'!D72-'base fuel'!D72)*-1</f>
        <v>-164.00999999999021</v>
      </c>
      <c r="E72" s="26">
        <f>('lpd''d fuel'!E72-'base fuel'!E72)*-1</f>
        <v>0</v>
      </c>
      <c r="F72" s="26">
        <f>('lpd''d fuel'!F72-'base fuel'!F72)*-1</f>
        <v>0</v>
      </c>
      <c r="G72" s="26">
        <f>('lpd''d fuel'!G72-'base fuel'!G72)*-1</f>
        <v>0</v>
      </c>
    </row>
    <row r="73" spans="1:7" x14ac:dyDescent="0.25">
      <c r="A73" s="26" t="s">
        <v>21</v>
      </c>
      <c r="B73" s="26" t="s">
        <v>80</v>
      </c>
      <c r="C73" s="26">
        <f>('lpd''d fuel'!C73-'base fuel'!C73)*-1</f>
        <v>13.779999999999973</v>
      </c>
      <c r="D73" s="26">
        <f>('lpd''d fuel'!D73-'base fuel'!D73)*-1</f>
        <v>-5.4500000000000455</v>
      </c>
      <c r="E73" s="26">
        <f>('lpd''d fuel'!E73-'base fuel'!E73)*-1</f>
        <v>0</v>
      </c>
      <c r="F73" s="26">
        <f>('lpd''d fuel'!F73-'base fuel'!F73)*-1</f>
        <v>0</v>
      </c>
      <c r="G73" s="26">
        <f>('lpd''d fuel'!G73-'base fuel'!G73)*-1</f>
        <v>0</v>
      </c>
    </row>
    <row r="74" spans="1:7" x14ac:dyDescent="0.25">
      <c r="A74" s="26" t="s">
        <v>22</v>
      </c>
      <c r="B74" s="26" t="s">
        <v>80</v>
      </c>
      <c r="C74" s="26">
        <f>('lpd''d fuel'!C74-'base fuel'!C74)*-1</f>
        <v>77.740000000000009</v>
      </c>
      <c r="D74" s="26">
        <f>('lpd''d fuel'!D74-'base fuel'!D74)*-1</f>
        <v>-29.040000000000077</v>
      </c>
      <c r="E74" s="26">
        <f>('lpd''d fuel'!E74-'base fuel'!E74)*-1</f>
        <v>0</v>
      </c>
      <c r="F74" s="26">
        <f>('lpd''d fuel'!F74-'base fuel'!F74)*-1</f>
        <v>0</v>
      </c>
      <c r="G74" s="26">
        <f>('lpd''d fuel'!G74-'base fuel'!G74)*-1</f>
        <v>0</v>
      </c>
    </row>
    <row r="75" spans="1:7" x14ac:dyDescent="0.25">
      <c r="A75" s="26" t="s">
        <v>23</v>
      </c>
      <c r="B75" s="26" t="s">
        <v>80</v>
      </c>
      <c r="C75" s="26">
        <f>('lpd''d fuel'!C75-'base fuel'!C75)*-1</f>
        <v>65.090000000000941</v>
      </c>
      <c r="D75" s="26">
        <f>('lpd''d fuel'!D75-'base fuel'!D75)*-1</f>
        <v>-26.480000000000018</v>
      </c>
      <c r="E75" s="26">
        <f>('lpd''d fuel'!E75-'base fuel'!E75)*-1</f>
        <v>0</v>
      </c>
      <c r="F75" s="26">
        <f>('lpd''d fuel'!F75-'base fuel'!F75)*-1</f>
        <v>0</v>
      </c>
      <c r="G75" s="26">
        <f>('lpd''d fuel'!G75-'base fuel'!G75)*-1</f>
        <v>0</v>
      </c>
    </row>
    <row r="76" spans="1:7" x14ac:dyDescent="0.25">
      <c r="A76" s="26" t="s">
        <v>24</v>
      </c>
      <c r="B76" s="26" t="s">
        <v>80</v>
      </c>
      <c r="C76" s="26">
        <f>('lpd''d fuel'!C76-'base fuel'!C76)*-1</f>
        <v>0.89000000000000057</v>
      </c>
      <c r="D76" s="26">
        <f>('lpd''d fuel'!D76-'base fuel'!D76)*-1</f>
        <v>-0.59000000000000341</v>
      </c>
      <c r="E76" s="26">
        <f>('lpd''d fuel'!E76-'base fuel'!E76)*-1</f>
        <v>0</v>
      </c>
      <c r="F76" s="26">
        <f>('lpd''d fuel'!F76-'base fuel'!F76)*-1</f>
        <v>0</v>
      </c>
      <c r="G76" s="26">
        <f>('lpd''d fuel'!G76-'base fuel'!G76)*-1</f>
        <v>0</v>
      </c>
    </row>
    <row r="77" spans="1:7" x14ac:dyDescent="0.25">
      <c r="A77" s="26" t="s">
        <v>25</v>
      </c>
      <c r="B77" s="26" t="s">
        <v>80</v>
      </c>
      <c r="C77" s="26">
        <f>('lpd''d fuel'!C77-'base fuel'!C77)*-1</f>
        <v>7.4500000000000171</v>
      </c>
      <c r="D77" s="26">
        <f>('lpd''d fuel'!D77-'base fuel'!D77)*-1</f>
        <v>-5.2199999999999704</v>
      </c>
      <c r="E77" s="26">
        <f>('lpd''d fuel'!E77-'base fuel'!E77)*-1</f>
        <v>0</v>
      </c>
      <c r="F77" s="26">
        <f>('lpd''d fuel'!F77-'base fuel'!F77)*-1</f>
        <v>0</v>
      </c>
      <c r="G77" s="26">
        <f>('lpd''d fuel'!G77-'base fuel'!G77)*-1</f>
        <v>0</v>
      </c>
    </row>
    <row r="78" spans="1:7" x14ac:dyDescent="0.25">
      <c r="A78" s="26" t="s">
        <v>26</v>
      </c>
      <c r="B78" s="26" t="s">
        <v>80</v>
      </c>
      <c r="C78" s="26">
        <f>('lpd''d fuel'!C78-'base fuel'!C78)*-1</f>
        <v>8.6000000000000227</v>
      </c>
      <c r="D78" s="26">
        <f>('lpd''d fuel'!D78-'base fuel'!D78)*-1</f>
        <v>-3.1500000000000909</v>
      </c>
      <c r="E78" s="26">
        <f>('lpd''d fuel'!E78-'base fuel'!E78)*-1</f>
        <v>0</v>
      </c>
      <c r="F78" s="26">
        <f>('lpd''d fuel'!F78-'base fuel'!F78)*-1</f>
        <v>0</v>
      </c>
      <c r="G78" s="26">
        <f>('lpd''d fuel'!G78-'base fuel'!G78)*-1</f>
        <v>0</v>
      </c>
    </row>
    <row r="79" spans="1:7" x14ac:dyDescent="0.25">
      <c r="A79" s="26" t="s">
        <v>31</v>
      </c>
      <c r="B79" s="26" t="s">
        <v>80</v>
      </c>
      <c r="C79" s="26">
        <f>('lpd''d fuel'!C79-'base fuel'!C79)*-1</f>
        <v>20.889999999999873</v>
      </c>
      <c r="D79" s="26">
        <f>('lpd''d fuel'!D79-'base fuel'!D79)*-1</f>
        <v>-4.9399999999995998</v>
      </c>
      <c r="E79" s="26">
        <f>('lpd''d fuel'!E79-'base fuel'!E79)*-1</f>
        <v>0</v>
      </c>
      <c r="F79" s="26">
        <f>('lpd''d fuel'!F79-'base fuel'!F79)*-1</f>
        <v>0</v>
      </c>
      <c r="G79" s="26">
        <f>('lpd''d fuel'!G79-'base fuel'!G79)*-1</f>
        <v>0</v>
      </c>
    </row>
    <row r="80" spans="1:7" x14ac:dyDescent="0.25">
      <c r="A80" s="26" t="s">
        <v>29</v>
      </c>
      <c r="B80" s="26" t="s">
        <v>80</v>
      </c>
      <c r="C80" s="26">
        <f>('lpd''d fuel'!C80-'base fuel'!C80)*-1</f>
        <v>-469.96999999990112</v>
      </c>
      <c r="D80" s="26">
        <f>('lpd''d fuel'!D80-'base fuel'!D80)*-1</f>
        <v>181.36000000000058</v>
      </c>
      <c r="E80" s="26">
        <f>('lpd''d fuel'!E80-'base fuel'!E80)*-1</f>
        <v>0</v>
      </c>
      <c r="F80" s="26">
        <f>('lpd''d fuel'!F80-'base fuel'!F80)*-1</f>
        <v>0</v>
      </c>
      <c r="G80" s="26">
        <f>('lpd''d fuel'!G80-'base fuel'!G80)*-1</f>
        <v>0</v>
      </c>
    </row>
    <row r="81" spans="1:7" x14ac:dyDescent="0.25">
      <c r="A81" s="26" t="s">
        <v>30</v>
      </c>
      <c r="B81" s="26" t="s">
        <v>80</v>
      </c>
      <c r="C81" s="26">
        <f>('lpd''d fuel'!C81-'base fuel'!C81)*-1</f>
        <v>121.94000000000005</v>
      </c>
      <c r="D81" s="26">
        <f>('lpd''d fuel'!D81-'base fuel'!D81)*-1</f>
        <v>-42.779999999999973</v>
      </c>
      <c r="E81" s="26">
        <f>('lpd''d fuel'!E81-'base fuel'!E81)*-1</f>
        <v>0</v>
      </c>
      <c r="F81" s="26">
        <f>('lpd''d fuel'!F81-'base fuel'!F81)*-1</f>
        <v>0</v>
      </c>
      <c r="G81" s="26">
        <f>('lpd''d fuel'!G81-'base fuel'!G81)*-1</f>
        <v>0</v>
      </c>
    </row>
    <row r="82" spans="1:7" x14ac:dyDescent="0.25">
      <c r="A82" s="26" t="s">
        <v>27</v>
      </c>
      <c r="B82" s="26" t="s">
        <v>81</v>
      </c>
      <c r="C82" s="26">
        <f>('lpd''d fuel'!C82-'base fuel'!C82)*-1</f>
        <v>203.48000000000138</v>
      </c>
      <c r="D82" s="26">
        <f>('lpd''d fuel'!D82-'base fuel'!D82)*-1</f>
        <v>0</v>
      </c>
      <c r="E82" s="26">
        <f>('lpd''d fuel'!E82-'base fuel'!E82)*-1</f>
        <v>-37.410000000000082</v>
      </c>
      <c r="F82" s="26">
        <f>('lpd''d fuel'!F82-'base fuel'!F82)*-1</f>
        <v>0</v>
      </c>
      <c r="G82" s="26">
        <f>('lpd''d fuel'!G82-'base fuel'!G82)*-1</f>
        <v>0</v>
      </c>
    </row>
    <row r="83" spans="1:7" x14ac:dyDescent="0.25">
      <c r="A83" s="26" t="s">
        <v>28</v>
      </c>
      <c r="B83" s="26" t="s">
        <v>81</v>
      </c>
      <c r="C83" s="26">
        <f>('lpd''d fuel'!C83-'base fuel'!C83)*-1</f>
        <v>89.180000000000291</v>
      </c>
      <c r="D83" s="26">
        <f>('lpd''d fuel'!D83-'base fuel'!D83)*-1</f>
        <v>0</v>
      </c>
      <c r="E83" s="26">
        <f>('lpd''d fuel'!E83-'base fuel'!E83)*-1</f>
        <v>-14.170000000000073</v>
      </c>
      <c r="F83" s="26">
        <f>('lpd''d fuel'!F83-'base fuel'!F83)*-1</f>
        <v>0</v>
      </c>
      <c r="G83" s="26">
        <f>('lpd''d fuel'!G83-'base fuel'!G83)*-1</f>
        <v>0</v>
      </c>
    </row>
    <row r="84" spans="1:7" x14ac:dyDescent="0.25">
      <c r="A84" s="26" t="s">
        <v>16</v>
      </c>
      <c r="B84" s="26" t="s">
        <v>81</v>
      </c>
      <c r="C84" s="26">
        <f>('lpd''d fuel'!C84-'base fuel'!C84)*-1</f>
        <v>8.5800000000000409</v>
      </c>
      <c r="D84" s="26">
        <f>('lpd''d fuel'!D84-'base fuel'!D84)*-1</f>
        <v>0</v>
      </c>
      <c r="E84" s="26">
        <f>('lpd''d fuel'!E84-'base fuel'!E84)*-1</f>
        <v>-0.33000000000000007</v>
      </c>
      <c r="F84" s="26">
        <f>('lpd''d fuel'!F84-'base fuel'!F84)*-1</f>
        <v>0</v>
      </c>
      <c r="G84" s="26">
        <f>('lpd''d fuel'!G84-'base fuel'!G84)*-1</f>
        <v>0</v>
      </c>
    </row>
    <row r="85" spans="1:7" x14ac:dyDescent="0.25">
      <c r="A85" s="26" t="s">
        <v>17</v>
      </c>
      <c r="B85" s="26" t="s">
        <v>81</v>
      </c>
      <c r="C85" s="26">
        <f>('lpd''d fuel'!C85-'base fuel'!C85)*-1</f>
        <v>103.90999999999985</v>
      </c>
      <c r="D85" s="26">
        <f>('lpd''d fuel'!D85-'base fuel'!D85)*-1</f>
        <v>0</v>
      </c>
      <c r="E85" s="26">
        <f>('lpd''d fuel'!E85-'base fuel'!E85)*-1</f>
        <v>-10.100000000000009</v>
      </c>
      <c r="F85" s="26">
        <f>('lpd''d fuel'!F85-'base fuel'!F85)*-1</f>
        <v>0</v>
      </c>
      <c r="G85" s="26">
        <f>('lpd''d fuel'!G85-'base fuel'!G85)*-1</f>
        <v>0</v>
      </c>
    </row>
    <row r="86" spans="1:7" x14ac:dyDescent="0.25">
      <c r="A86" s="26" t="s">
        <v>18</v>
      </c>
      <c r="B86" s="26" t="s">
        <v>81</v>
      </c>
      <c r="C86" s="26">
        <f>('lpd''d fuel'!C86-'base fuel'!C86)*-1</f>
        <v>866.45999999999913</v>
      </c>
      <c r="D86" s="26">
        <f>('lpd''d fuel'!D86-'base fuel'!D86)*-1</f>
        <v>0</v>
      </c>
      <c r="E86" s="26">
        <f>('lpd''d fuel'!E86-'base fuel'!E86)*-1</f>
        <v>-47.879999999999995</v>
      </c>
      <c r="F86" s="26">
        <f>('lpd''d fuel'!F86-'base fuel'!F86)*-1</f>
        <v>0</v>
      </c>
      <c r="G86" s="26">
        <f>('lpd''d fuel'!G86-'base fuel'!G86)*-1</f>
        <v>0</v>
      </c>
    </row>
    <row r="87" spans="1:7" x14ac:dyDescent="0.25">
      <c r="A87" s="26" t="s">
        <v>19</v>
      </c>
      <c r="B87" s="26" t="s">
        <v>81</v>
      </c>
      <c r="C87" s="26">
        <f>('lpd''d fuel'!C87-'base fuel'!C87)*-1</f>
        <v>117.10000000000991</v>
      </c>
      <c r="D87" s="26">
        <f>('lpd''d fuel'!D87-'base fuel'!D87)*-1</f>
        <v>0</v>
      </c>
      <c r="E87" s="26">
        <f>('lpd''d fuel'!E87-'base fuel'!E87)*-1</f>
        <v>-40.820000000000164</v>
      </c>
      <c r="F87" s="26">
        <f>('lpd''d fuel'!F87-'base fuel'!F87)*-1</f>
        <v>0</v>
      </c>
      <c r="G87" s="26">
        <f>('lpd''d fuel'!G87-'base fuel'!G87)*-1</f>
        <v>0</v>
      </c>
    </row>
    <row r="88" spans="1:7" x14ac:dyDescent="0.25">
      <c r="A88" s="26" t="s">
        <v>20</v>
      </c>
      <c r="B88" s="26" t="s">
        <v>81</v>
      </c>
      <c r="C88" s="26">
        <f>('lpd''d fuel'!C88-'base fuel'!C88)*-1</f>
        <v>571.38000000000011</v>
      </c>
      <c r="D88" s="26">
        <f>('lpd''d fuel'!D88-'base fuel'!D88)*-1</f>
        <v>0</v>
      </c>
      <c r="E88" s="26">
        <f>('lpd''d fuel'!E88-'base fuel'!E88)*-1</f>
        <v>-87.679999999999836</v>
      </c>
      <c r="F88" s="26">
        <f>('lpd''d fuel'!F88-'base fuel'!F88)*-1</f>
        <v>0</v>
      </c>
      <c r="G88" s="26">
        <f>('lpd''d fuel'!G88-'base fuel'!G88)*-1</f>
        <v>0</v>
      </c>
    </row>
    <row r="89" spans="1:7" x14ac:dyDescent="0.25">
      <c r="A89" s="26" t="s">
        <v>21</v>
      </c>
      <c r="B89" s="26" t="s">
        <v>81</v>
      </c>
      <c r="C89" s="26">
        <f>('lpd''d fuel'!C89-'base fuel'!C89)*-1</f>
        <v>9.150000000009868</v>
      </c>
      <c r="D89" s="26">
        <f>('lpd''d fuel'!D89-'base fuel'!D89)*-1</f>
        <v>0</v>
      </c>
      <c r="E89" s="26">
        <f>('lpd''d fuel'!E89-'base fuel'!E89)*-1</f>
        <v>-1.9200000000000728</v>
      </c>
      <c r="F89" s="26">
        <f>('lpd''d fuel'!F89-'base fuel'!F89)*-1</f>
        <v>0</v>
      </c>
      <c r="G89" s="26">
        <f>('lpd''d fuel'!G89-'base fuel'!G89)*-1</f>
        <v>0</v>
      </c>
    </row>
    <row r="90" spans="1:7" x14ac:dyDescent="0.25">
      <c r="A90" s="26" t="s">
        <v>22</v>
      </c>
      <c r="B90" s="26" t="s">
        <v>81</v>
      </c>
      <c r="C90" s="26">
        <f>('lpd''d fuel'!C90-'base fuel'!C90)*-1</f>
        <v>47.690000000000055</v>
      </c>
      <c r="D90" s="26">
        <f>('lpd''d fuel'!D90-'base fuel'!D90)*-1</f>
        <v>0</v>
      </c>
      <c r="E90" s="26">
        <f>('lpd''d fuel'!E90-'base fuel'!E90)*-1</f>
        <v>-4.5600000000000023</v>
      </c>
      <c r="F90" s="26">
        <f>('lpd''d fuel'!F90-'base fuel'!F90)*-1</f>
        <v>0</v>
      </c>
      <c r="G90" s="26">
        <f>('lpd''d fuel'!G90-'base fuel'!G90)*-1</f>
        <v>0</v>
      </c>
    </row>
    <row r="91" spans="1:7" x14ac:dyDescent="0.25">
      <c r="A91" s="26" t="s">
        <v>23</v>
      </c>
      <c r="B91" s="26" t="s">
        <v>81</v>
      </c>
      <c r="C91" s="26">
        <f>('lpd''d fuel'!C91-'base fuel'!C91)*-1</f>
        <v>38.1400000000001</v>
      </c>
      <c r="D91" s="26">
        <f>('lpd''d fuel'!D91-'base fuel'!D91)*-1</f>
        <v>0</v>
      </c>
      <c r="E91" s="26">
        <f>('lpd''d fuel'!E91-'base fuel'!E91)*-1</f>
        <v>-3.0699999999999932</v>
      </c>
      <c r="F91" s="26">
        <f>('lpd''d fuel'!F91-'base fuel'!F91)*-1</f>
        <v>0</v>
      </c>
      <c r="G91" s="26">
        <f>('lpd''d fuel'!G91-'base fuel'!G91)*-1</f>
        <v>0</v>
      </c>
    </row>
    <row r="92" spans="1:7" x14ac:dyDescent="0.25">
      <c r="A92" s="26" t="s">
        <v>24</v>
      </c>
      <c r="B92" s="26" t="s">
        <v>81</v>
      </c>
      <c r="C92" s="26">
        <f>('lpd''d fuel'!C92-'base fuel'!C92)*-1</f>
        <v>0.39000000000100954</v>
      </c>
      <c r="D92" s="26">
        <f>('lpd''d fuel'!D92-'base fuel'!D92)*-1</f>
        <v>0</v>
      </c>
      <c r="E92" s="26">
        <f>('lpd''d fuel'!E92-'base fuel'!E92)*-1</f>
        <v>-4.9999999999999822E-2</v>
      </c>
      <c r="F92" s="26">
        <f>('lpd''d fuel'!F92-'base fuel'!F92)*-1</f>
        <v>0</v>
      </c>
      <c r="G92" s="26">
        <f>('lpd''d fuel'!G92-'base fuel'!G92)*-1</f>
        <v>0</v>
      </c>
    </row>
    <row r="93" spans="1:7" x14ac:dyDescent="0.25">
      <c r="A93" s="26" t="s">
        <v>25</v>
      </c>
      <c r="B93" s="26" t="s">
        <v>81</v>
      </c>
      <c r="C93" s="26">
        <f>('lpd''d fuel'!C93-'base fuel'!C93)*-1</f>
        <v>3.3500000000010459</v>
      </c>
      <c r="D93" s="26">
        <f>('lpd''d fuel'!D93-'base fuel'!D93)*-1</f>
        <v>0</v>
      </c>
      <c r="E93" s="26">
        <f>('lpd''d fuel'!E93-'base fuel'!E93)*-1</f>
        <v>-0.42999999999999972</v>
      </c>
      <c r="F93" s="26">
        <f>('lpd''d fuel'!F93-'base fuel'!F93)*-1</f>
        <v>0</v>
      </c>
      <c r="G93" s="26">
        <f>('lpd''d fuel'!G93-'base fuel'!G93)*-1</f>
        <v>0</v>
      </c>
    </row>
    <row r="94" spans="1:7" x14ac:dyDescent="0.25">
      <c r="A94" s="26" t="s">
        <v>26</v>
      </c>
      <c r="B94" s="26" t="s">
        <v>81</v>
      </c>
      <c r="C94" s="26">
        <f>('lpd''d fuel'!C94-'base fuel'!C94)*-1</f>
        <v>7.9900000000000091</v>
      </c>
      <c r="D94" s="26">
        <f>('lpd''d fuel'!D94-'base fuel'!D94)*-1</f>
        <v>0</v>
      </c>
      <c r="E94" s="26">
        <f>('lpd''d fuel'!E94-'base fuel'!E94)*-1</f>
        <v>-2.9599999999999227</v>
      </c>
      <c r="F94" s="26">
        <f>('lpd''d fuel'!F94-'base fuel'!F94)*-1</f>
        <v>0</v>
      </c>
      <c r="G94" s="26">
        <f>('lpd''d fuel'!G94-'base fuel'!G94)*-1</f>
        <v>0</v>
      </c>
    </row>
    <row r="95" spans="1:7" x14ac:dyDescent="0.25">
      <c r="A95" s="26" t="s">
        <v>31</v>
      </c>
      <c r="B95" s="26" t="s">
        <v>81</v>
      </c>
      <c r="C95" s="26">
        <f>('lpd''d fuel'!C95-'base fuel'!C95)*-1</f>
        <v>20.5</v>
      </c>
      <c r="D95" s="26">
        <f>('lpd''d fuel'!D95-'base fuel'!D95)*-1</f>
        <v>0</v>
      </c>
      <c r="E95" s="26">
        <f>('lpd''d fuel'!E95-'base fuel'!E95)*-1</f>
        <v>-12.360000000000127</v>
      </c>
      <c r="F95" s="26">
        <f>('lpd''d fuel'!F95-'base fuel'!F95)*-1</f>
        <v>0</v>
      </c>
      <c r="G95" s="26">
        <f>('lpd''d fuel'!G95-'base fuel'!G95)*-1</f>
        <v>0</v>
      </c>
    </row>
    <row r="96" spans="1:7" x14ac:dyDescent="0.25">
      <c r="A96" s="26" t="s">
        <v>29</v>
      </c>
      <c r="B96" s="26" t="s">
        <v>81</v>
      </c>
      <c r="C96" s="26">
        <f>('lpd''d fuel'!C96-'base fuel'!C96)*-1</f>
        <v>-246.29999999989741</v>
      </c>
      <c r="D96" s="26">
        <f>('lpd''d fuel'!D96-'base fuel'!D96)*-1</f>
        <v>0</v>
      </c>
      <c r="E96" s="26">
        <f>('lpd''d fuel'!E96-'base fuel'!E96)*-1</f>
        <v>0.21000000000000796</v>
      </c>
      <c r="F96" s="26">
        <f>('lpd''d fuel'!F96-'base fuel'!F96)*-1</f>
        <v>0</v>
      </c>
      <c r="G96" s="26">
        <f>('lpd''d fuel'!G96-'base fuel'!G96)*-1</f>
        <v>0</v>
      </c>
    </row>
    <row r="97" spans="1:7" x14ac:dyDescent="0.25">
      <c r="A97" s="26" t="s">
        <v>30</v>
      </c>
      <c r="B97" s="26" t="s">
        <v>81</v>
      </c>
      <c r="C97" s="26">
        <f>('lpd''d fuel'!C97-'base fuel'!C97)*-1</f>
        <v>75.800000000000182</v>
      </c>
      <c r="D97" s="26">
        <f>('lpd''d fuel'!D97-'base fuel'!D97)*-1</f>
        <v>0</v>
      </c>
      <c r="E97" s="26">
        <f>('lpd''d fuel'!E97-'base fuel'!E97)*-1</f>
        <v>-2.9600000000000009</v>
      </c>
      <c r="F97" s="26">
        <f>('lpd''d fuel'!F97-'base fuel'!F97)*-1</f>
        <v>0</v>
      </c>
      <c r="G97" s="26">
        <f>('lpd''d fuel'!G97-'base fuel'!G97)*-1</f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2" width="9.140625" style="26"/>
  </cols>
  <sheetData>
    <row r="1" spans="1:16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</row>
    <row r="2" spans="1:16" x14ac:dyDescent="0.25">
      <c r="A2" s="26" t="str">
        <f>Baseline!A2</f>
        <v>SecondarySchool</v>
      </c>
      <c r="B2" s="26" t="str">
        <f>Baseline!B2</f>
        <v>Victoria</v>
      </c>
      <c r="C2">
        <f>'LPD''d'!C2-Baseline!C2</f>
        <v>-198.63000000000102</v>
      </c>
      <c r="D2" s="26">
        <f>'LPD''d'!D2-Baseline!D2</f>
        <v>165.98999999999978</v>
      </c>
      <c r="E2" s="26">
        <f>'LPD''d'!E2-Baseline!E2</f>
        <v>-19.100000000000023</v>
      </c>
      <c r="F2" s="26">
        <f>'LPD''d'!F2-Baseline!F2</f>
        <v>-309.02999999999997</v>
      </c>
      <c r="G2" s="26">
        <f>'LPD''d'!G2-Baseline!G2</f>
        <v>0</v>
      </c>
      <c r="H2" s="26">
        <f>'LPD''d'!H2-Baseline!H2</f>
        <v>0</v>
      </c>
      <c r="I2" s="26">
        <f>'LPD''d'!I2-Baseline!I2</f>
        <v>0</v>
      </c>
      <c r="J2" s="26">
        <f>'LPD''d'!J2-Baseline!J2</f>
        <v>-39.6400000000001</v>
      </c>
      <c r="K2" s="26">
        <f>'LPD''d'!K2-Baseline!K2</f>
        <v>4.9999999999997158E-2</v>
      </c>
      <c r="L2" s="26">
        <f>'LPD''d'!L2-Baseline!L2</f>
        <v>0</v>
      </c>
      <c r="M2" s="26">
        <f>'LPD''d'!M2-Baseline!M2</f>
        <v>0</v>
      </c>
      <c r="N2" s="26">
        <f>'LPD''d'!N2-Baseline!N2</f>
        <v>2.5</v>
      </c>
      <c r="O2" s="26">
        <f>'LPD''d'!O2-Baseline!O2</f>
        <v>0.62000000000034561</v>
      </c>
      <c r="P2" s="26">
        <f>'LPD''d'!P2-Baseline!P2</f>
        <v>0</v>
      </c>
    </row>
    <row r="3" spans="1:16" x14ac:dyDescent="0.25">
      <c r="A3" s="26" t="str">
        <f>Baseline!A3</f>
        <v>PrimarySchool</v>
      </c>
      <c r="B3" s="26" t="str">
        <f>Baseline!B3</f>
        <v>Victoria</v>
      </c>
      <c r="C3" s="26">
        <f>'LPD''d'!C3-Baseline!C3</f>
        <v>-90.170000000000073</v>
      </c>
      <c r="D3" s="26">
        <f>'LPD''d'!D3-Baseline!D3</f>
        <v>68.389999999999873</v>
      </c>
      <c r="E3" s="26">
        <f>'LPD''d'!E3-Baseline!E3</f>
        <v>-9.9799999999999898</v>
      </c>
      <c r="F3" s="26">
        <f>'LPD''d'!F3-Baseline!F3</f>
        <v>-130.20999999999992</v>
      </c>
      <c r="G3" s="26">
        <f>'LPD''d'!G3-Baseline!G3</f>
        <v>0</v>
      </c>
      <c r="H3" s="26">
        <f>'LPD''d'!H3-Baseline!H3</f>
        <v>0</v>
      </c>
      <c r="I3" s="26">
        <f>'LPD''d'!I3-Baseline!I3</f>
        <v>0</v>
      </c>
      <c r="J3" s="26">
        <f>'LPD''d'!J3-Baseline!J3</f>
        <v>-19.440000000000055</v>
      </c>
      <c r="K3" s="26">
        <f>'LPD''d'!K3-Baseline!K3</f>
        <v>0.27999999999999936</v>
      </c>
      <c r="L3" s="26">
        <f>'LPD''d'!L3-Baseline!L3</f>
        <v>0</v>
      </c>
      <c r="M3" s="26">
        <f>'LPD''d'!M3-Baseline!M3</f>
        <v>0</v>
      </c>
      <c r="N3" s="26">
        <f>'LPD''d'!N3-Baseline!N3</f>
        <v>0.78000000000000114</v>
      </c>
      <c r="O3" s="26">
        <f>'LPD''d'!O3-Baseline!O3</f>
        <v>1.999999999998181E-2</v>
      </c>
      <c r="P3" s="26">
        <f>'LPD''d'!P3-Baseline!P3</f>
        <v>0</v>
      </c>
    </row>
    <row r="4" spans="1:16" x14ac:dyDescent="0.25">
      <c r="A4" s="26" t="str">
        <f>Baseline!A4</f>
        <v>SmallOffice</v>
      </c>
      <c r="B4" s="26" t="str">
        <f>Baseline!B4</f>
        <v>Victoria</v>
      </c>
      <c r="C4" s="26">
        <f>'LPD''d'!C4-Baseline!C4</f>
        <v>-10.509999999999991</v>
      </c>
      <c r="D4" s="26">
        <f>'LPD''d'!D4-Baseline!D4</f>
        <v>3.3200000000000003</v>
      </c>
      <c r="E4" s="26">
        <f>'LPD''d'!E4-Baseline!E4</f>
        <v>-1.4299999999999997</v>
      </c>
      <c r="F4" s="26">
        <f>'LPD''d'!F4-Baseline!F4</f>
        <v>-10.220000000000006</v>
      </c>
      <c r="G4" s="26">
        <f>'LPD''d'!G4-Baseline!G4</f>
        <v>0</v>
      </c>
      <c r="H4" s="26">
        <f>'LPD''d'!H4-Baseline!H4</f>
        <v>0</v>
      </c>
      <c r="I4" s="26">
        <f>'LPD''d'!I4-Baseline!I4</f>
        <v>0</v>
      </c>
      <c r="J4" s="26">
        <f>'LPD''d'!J4-Baseline!J4</f>
        <v>-2.1900000000000048</v>
      </c>
      <c r="K4" s="26">
        <f>'LPD''d'!K4-Baseline!K4</f>
        <v>2.9999999999999971E-2</v>
      </c>
      <c r="L4" s="26">
        <f>'LPD''d'!L4-Baseline!L4</f>
        <v>0</v>
      </c>
      <c r="M4" s="26">
        <f>'LPD''d'!M4-Baseline!M4</f>
        <v>0</v>
      </c>
      <c r="N4" s="26">
        <f>'LPD''d'!N4-Baseline!N4</f>
        <v>0</v>
      </c>
      <c r="O4" s="26">
        <f>'LPD''d'!O4-Baseline!O4</f>
        <v>0</v>
      </c>
      <c r="P4" s="26">
        <f>'LPD''d'!P4-Baseline!P4</f>
        <v>0</v>
      </c>
    </row>
    <row r="5" spans="1:16" x14ac:dyDescent="0.25">
      <c r="A5" s="26" t="str">
        <f>Baseline!A5</f>
        <v>MediumOffice</v>
      </c>
      <c r="B5" s="26" t="str">
        <f>Baseline!B5</f>
        <v>Victoria</v>
      </c>
      <c r="C5" s="26">
        <f>'LPD''d'!C5-Baseline!C5</f>
        <v>-116.55000000000018</v>
      </c>
      <c r="D5" s="26">
        <f>'LPD''d'!D5-Baseline!D5</f>
        <v>8.2899999999999636</v>
      </c>
      <c r="E5" s="26">
        <f>'LPD''d'!E5-Baseline!E5</f>
        <v>-4.4599999999999937</v>
      </c>
      <c r="F5" s="26">
        <f>'LPD''d'!F5-Baseline!F5</f>
        <v>-105.96000000000004</v>
      </c>
      <c r="G5" s="26">
        <f>'LPD''d'!G5-Baseline!G5</f>
        <v>0</v>
      </c>
      <c r="H5" s="26">
        <f>'LPD''d'!H5-Baseline!H5</f>
        <v>0</v>
      </c>
      <c r="I5" s="26">
        <f>'LPD''d'!I5-Baseline!I5</f>
        <v>0</v>
      </c>
      <c r="J5" s="26">
        <f>'LPD''d'!J5-Baseline!J5</f>
        <v>-14.110000000000014</v>
      </c>
      <c r="K5" s="26">
        <f>'LPD''d'!K5-Baseline!K5</f>
        <v>-6.0000000000002274E-2</v>
      </c>
      <c r="L5" s="26">
        <f>'LPD''d'!L5-Baseline!L5</f>
        <v>-0.25999999999999979</v>
      </c>
      <c r="M5" s="26">
        <f>'LPD''d'!M5-Baseline!M5</f>
        <v>0</v>
      </c>
      <c r="N5" s="26">
        <f>'LPD''d'!N5-Baseline!N5</f>
        <v>0</v>
      </c>
      <c r="O5" s="26">
        <f>'LPD''d'!O5-Baseline!O5</f>
        <v>1.999999999998181E-2</v>
      </c>
      <c r="P5" s="26">
        <f>'LPD''d'!P5-Baseline!P5</f>
        <v>0</v>
      </c>
    </row>
    <row r="6" spans="1:16" x14ac:dyDescent="0.25">
      <c r="A6" s="26" t="str">
        <f>Baseline!A6</f>
        <v>LargeOffice</v>
      </c>
      <c r="B6" s="26" t="str">
        <f>Baseline!B6</f>
        <v>Victoria</v>
      </c>
      <c r="C6" s="26">
        <f>'LPD''d'!C6-Baseline!C6</f>
        <v>-1064.1299999999992</v>
      </c>
      <c r="D6" s="26">
        <f>'LPD''d'!D6-Baseline!D6</f>
        <v>107.37000000000035</v>
      </c>
      <c r="E6" s="26">
        <f>'LPD''d'!E6-Baseline!E6</f>
        <v>-39.810000000000059</v>
      </c>
      <c r="F6" s="26">
        <f>'LPD''d'!F6-Baseline!F6</f>
        <v>-926.01000000000022</v>
      </c>
      <c r="G6" s="26">
        <f>'LPD''d'!G6-Baseline!G6</f>
        <v>0</v>
      </c>
      <c r="H6" s="26">
        <f>'LPD''d'!H6-Baseline!H6</f>
        <v>0</v>
      </c>
      <c r="I6" s="26">
        <f>'LPD''d'!I6-Baseline!I6</f>
        <v>0</v>
      </c>
      <c r="J6" s="26">
        <f>'LPD''d'!J6-Baseline!J6</f>
        <v>-188.68000000000029</v>
      </c>
      <c r="K6" s="26">
        <f>'LPD''d'!K6-Baseline!K6</f>
        <v>-13.730000000000018</v>
      </c>
      <c r="L6" s="26">
        <f>'LPD''d'!L6-Baseline!L6</f>
        <v>-2.6700000000000017</v>
      </c>
      <c r="M6" s="26">
        <f>'LPD''d'!M6-Baseline!M6</f>
        <v>0</v>
      </c>
      <c r="N6" s="26">
        <f>'LPD''d'!N6-Baseline!N6</f>
        <v>-0.71999999999999886</v>
      </c>
      <c r="O6" s="26">
        <f>'LPD''d'!O6-Baseline!O6</f>
        <v>9.9999999999909051E-2</v>
      </c>
      <c r="P6" s="26">
        <f>'LPD''d'!P6-Baseline!P6</f>
        <v>0</v>
      </c>
    </row>
    <row r="7" spans="1:16" x14ac:dyDescent="0.25">
      <c r="A7" s="26" t="str">
        <f>Baseline!A7</f>
        <v>SmallHotel</v>
      </c>
      <c r="B7" s="26" t="str">
        <f>Baseline!B7</f>
        <v>Victoria</v>
      </c>
      <c r="C7" s="26">
        <f>'LPD''d'!C7-Baseline!C7</f>
        <v>-102.11000000000013</v>
      </c>
      <c r="D7" s="26">
        <f>'LPD''d'!D7-Baseline!D7</f>
        <v>52.029999999999973</v>
      </c>
      <c r="E7" s="26">
        <f>'LPD''d'!E7-Baseline!E7</f>
        <v>-15.079999999999998</v>
      </c>
      <c r="F7" s="26">
        <f>'LPD''d'!F7-Baseline!F7</f>
        <v>-128.12</v>
      </c>
      <c r="G7" s="26">
        <f>'LPD''d'!G7-Baseline!G7</f>
        <v>0</v>
      </c>
      <c r="H7" s="26">
        <f>'LPD''d'!H7-Baseline!H7</f>
        <v>0</v>
      </c>
      <c r="I7" s="26">
        <f>'LPD''d'!I7-Baseline!I7</f>
        <v>0</v>
      </c>
      <c r="J7" s="26">
        <f>'LPD''d'!J7-Baseline!J7</f>
        <v>-11.509999999999991</v>
      </c>
      <c r="K7" s="26">
        <f>'LPD''d'!K7-Baseline!K7</f>
        <v>0.83999999999999986</v>
      </c>
      <c r="L7" s="26">
        <f>'LPD''d'!L7-Baseline!L7</f>
        <v>-9.9999999999999534E-3</v>
      </c>
      <c r="M7" s="26">
        <f>'LPD''d'!M7-Baseline!M7</f>
        <v>0</v>
      </c>
      <c r="N7" s="26">
        <f>'LPD''d'!N7-Baseline!N7</f>
        <v>0</v>
      </c>
      <c r="O7" s="26">
        <f>'LPD''d'!O7-Baseline!O7</f>
        <v>-0.24000000000000909</v>
      </c>
      <c r="P7" s="26">
        <f>'LPD''d'!P7-Baseline!P7</f>
        <v>0</v>
      </c>
    </row>
    <row r="8" spans="1:16" x14ac:dyDescent="0.25">
      <c r="A8" s="26" t="str">
        <f>Baseline!A8</f>
        <v>LargeHotel</v>
      </c>
      <c r="B8" s="26" t="str">
        <f>Baseline!B8</f>
        <v>Victoria</v>
      </c>
      <c r="C8" s="26">
        <f>'LPD''d'!C8-Baseline!C8</f>
        <v>-448.64999999999964</v>
      </c>
      <c r="D8" s="26">
        <f>'LPD''d'!D8-Baseline!D8</f>
        <v>170.59999999999991</v>
      </c>
      <c r="E8" s="26">
        <f>'LPD''d'!E8-Baseline!E8</f>
        <v>-37.259999999999991</v>
      </c>
      <c r="F8" s="26">
        <f>'LPD''d'!F8-Baseline!F8</f>
        <v>-534.29000000000008</v>
      </c>
      <c r="G8" s="26">
        <f>'LPD''d'!G8-Baseline!G8</f>
        <v>0</v>
      </c>
      <c r="H8" s="26">
        <f>'LPD''d'!H8-Baseline!H8</f>
        <v>0</v>
      </c>
      <c r="I8" s="26">
        <f>'LPD''d'!I8-Baseline!I8</f>
        <v>0</v>
      </c>
      <c r="J8" s="26">
        <f>'LPD''d'!J8-Baseline!J8</f>
        <v>-47.519999999999982</v>
      </c>
      <c r="K8" s="26">
        <f>'LPD''d'!K8-Baseline!K8</f>
        <v>-1.2399999999999949</v>
      </c>
      <c r="L8" s="26">
        <f>'LPD''d'!L8-Baseline!L8</f>
        <v>-0.41999999999999993</v>
      </c>
      <c r="M8" s="26">
        <f>'LPD''d'!M8-Baseline!M8</f>
        <v>0</v>
      </c>
      <c r="N8" s="26">
        <f>'LPD''d'!N8-Baseline!N8</f>
        <v>1.4500000000000028</v>
      </c>
      <c r="O8" s="26">
        <f>'LPD''d'!O8-Baseline!O8</f>
        <v>3.999999999996362E-2</v>
      </c>
      <c r="P8" s="26">
        <f>'LPD''d'!P8-Baseline!P8</f>
        <v>0</v>
      </c>
    </row>
    <row r="9" spans="1:16" x14ac:dyDescent="0.25">
      <c r="A9" s="26" t="str">
        <f>Baseline!A9</f>
        <v>Warehouse</v>
      </c>
      <c r="B9" s="26" t="str">
        <f>Baseline!B9</f>
        <v>Victoria</v>
      </c>
      <c r="C9" s="26">
        <f>'LPD''d'!C9-Baseline!C9</f>
        <v>-9.2899999999999636</v>
      </c>
      <c r="D9" s="26">
        <f>'LPD''d'!D9-Baseline!D9</f>
        <v>4.4800000000000182</v>
      </c>
      <c r="E9" s="26">
        <f>'LPD''d'!E9-Baseline!E9</f>
        <v>-0.85000000000000853</v>
      </c>
      <c r="F9" s="26">
        <f>'LPD''d'!F9-Baseline!F9</f>
        <v>-11.510000000000019</v>
      </c>
      <c r="G9" s="26">
        <f>'LPD''d'!G9-Baseline!G9</f>
        <v>0</v>
      </c>
      <c r="H9" s="26">
        <f>'LPD''d'!H9-Baseline!H9</f>
        <v>0</v>
      </c>
      <c r="I9" s="26">
        <f>'LPD''d'!I9-Baseline!I9</f>
        <v>0</v>
      </c>
      <c r="J9" s="26">
        <f>'LPD''d'!J9-Baseline!J9</f>
        <v>-1.4300000000000068</v>
      </c>
      <c r="K9" s="26">
        <f>'LPD''d'!K9-Baseline!K9</f>
        <v>2.9999999999999361E-2</v>
      </c>
      <c r="L9" s="26">
        <f>'LPD''d'!L9-Baseline!L9</f>
        <v>0</v>
      </c>
      <c r="M9" s="26">
        <f>'LPD''d'!M9-Baseline!M9</f>
        <v>0</v>
      </c>
      <c r="N9" s="26">
        <f>'LPD''d'!N9-Baseline!N9</f>
        <v>0</v>
      </c>
      <c r="O9" s="26">
        <f>'LPD''d'!O9-Baseline!O9</f>
        <v>0</v>
      </c>
      <c r="P9" s="26">
        <f>'LPD''d'!P9-Baseline!P9</f>
        <v>0</v>
      </c>
    </row>
    <row r="10" spans="1:16" x14ac:dyDescent="0.25">
      <c r="A10" s="26" t="str">
        <f>Baseline!A10</f>
        <v>RetailStandalone</v>
      </c>
      <c r="B10" s="26" t="str">
        <f>Baseline!B10</f>
        <v>Victoria</v>
      </c>
      <c r="C10" s="26">
        <f>'LPD''d'!C10-Baseline!C10</f>
        <v>-46.3900000000001</v>
      </c>
      <c r="D10" s="26">
        <f>'LPD''d'!D10-Baseline!D10</f>
        <v>31.71999999999997</v>
      </c>
      <c r="E10" s="26">
        <f>'LPD''d'!E10-Baseline!E10</f>
        <v>-3.3200000000000074</v>
      </c>
      <c r="F10" s="26">
        <f>'LPD''d'!F10-Baseline!F10</f>
        <v>-66.21999999999997</v>
      </c>
      <c r="G10" s="26">
        <f>'LPD''d'!G10-Baseline!G10</f>
        <v>0</v>
      </c>
      <c r="H10" s="26">
        <f>'LPD''d'!H10-Baseline!H10</f>
        <v>0</v>
      </c>
      <c r="I10" s="26">
        <f>'LPD''d'!I10-Baseline!I10</f>
        <v>0</v>
      </c>
      <c r="J10" s="26">
        <f>'LPD''d'!J10-Baseline!J10</f>
        <v>-8.6099999999999852</v>
      </c>
      <c r="K10" s="26">
        <f>'LPD''d'!K10-Baseline!K10</f>
        <v>4.9999999999999822E-2</v>
      </c>
      <c r="L10" s="26">
        <f>'LPD''d'!L10-Baseline!L10</f>
        <v>0</v>
      </c>
      <c r="M10" s="26">
        <f>'LPD''d'!M10-Baseline!M10</f>
        <v>0</v>
      </c>
      <c r="N10" s="26">
        <f>'LPD''d'!N10-Baseline!N10</f>
        <v>0</v>
      </c>
      <c r="O10" s="26">
        <f>'LPD''d'!O10-Baseline!O10</f>
        <v>0</v>
      </c>
      <c r="P10" s="26">
        <f>'LPD''d'!P10-Baseline!P10</f>
        <v>0</v>
      </c>
    </row>
    <row r="11" spans="1:16" x14ac:dyDescent="0.25">
      <c r="A11" s="26" t="str">
        <f>Baseline!A11</f>
        <v>RetailStripmall</v>
      </c>
      <c r="B11" s="26" t="str">
        <f>Baseline!B11</f>
        <v>Victoria</v>
      </c>
      <c r="C11" s="26">
        <f>'LPD''d'!C11-Baseline!C11</f>
        <v>-41.580000000000155</v>
      </c>
      <c r="D11" s="26">
        <f>'LPD''d'!D11-Baseline!D11</f>
        <v>24.019999999999982</v>
      </c>
      <c r="E11" s="26">
        <f>'LPD''d'!E11-Baseline!E11</f>
        <v>-4.9000000000000057</v>
      </c>
      <c r="F11" s="26">
        <f>'LPD''d'!F11-Baseline!F11</f>
        <v>-54.410000000000025</v>
      </c>
      <c r="G11" s="26">
        <f>'LPD''d'!G11-Baseline!G11</f>
        <v>0</v>
      </c>
      <c r="H11" s="26">
        <f>'LPD''d'!H11-Baseline!H11</f>
        <v>0</v>
      </c>
      <c r="I11" s="26">
        <f>'LPD''d'!I11-Baseline!I11</f>
        <v>0</v>
      </c>
      <c r="J11" s="26">
        <f>'LPD''d'!J11-Baseline!J11</f>
        <v>-6.3500000000000227</v>
      </c>
      <c r="K11" s="26">
        <f>'LPD''d'!K11-Baseline!K11</f>
        <v>6.0000000000000053E-2</v>
      </c>
      <c r="L11" s="26">
        <f>'LPD''d'!L11-Baseline!L11</f>
        <v>0</v>
      </c>
      <c r="M11" s="26">
        <f>'LPD''d'!M11-Baseline!M11</f>
        <v>0</v>
      </c>
      <c r="N11" s="26">
        <f>'LPD''d'!N11-Baseline!N11</f>
        <v>0</v>
      </c>
      <c r="O11" s="26">
        <f>'LPD''d'!O11-Baseline!O11</f>
        <v>0</v>
      </c>
      <c r="P11" s="26">
        <f>'LPD''d'!P11-Baseline!P11</f>
        <v>0</v>
      </c>
    </row>
    <row r="12" spans="1:16" x14ac:dyDescent="0.25">
      <c r="A12" s="26" t="str">
        <f>Baseline!A12</f>
        <v>QuickServiceRestaurant</v>
      </c>
      <c r="B12" s="26" t="str">
        <f>Baseline!B12</f>
        <v>Victoria</v>
      </c>
      <c r="C12" s="26">
        <f>'LPD''d'!C12-Baseline!C12</f>
        <v>-0.50999999999999091</v>
      </c>
      <c r="D12" s="26">
        <f>'LPD''d'!D12-Baseline!D12</f>
        <v>0.52000000000000313</v>
      </c>
      <c r="E12" s="26">
        <f>'LPD''d'!E12-Baseline!E12</f>
        <v>-3.0000000000001137E-2</v>
      </c>
      <c r="F12" s="26">
        <f>'LPD''d'!F12-Baseline!F12</f>
        <v>-0.91000000000000369</v>
      </c>
      <c r="G12" s="26">
        <f>'LPD''d'!G12-Baseline!G12</f>
        <v>0</v>
      </c>
      <c r="H12" s="26">
        <f>'LPD''d'!H12-Baseline!H12</f>
        <v>0</v>
      </c>
      <c r="I12" s="26">
        <f>'LPD''d'!I12-Baseline!I12</f>
        <v>0</v>
      </c>
      <c r="J12" s="26">
        <f>'LPD''d'!J12-Baseline!J12</f>
        <v>-0.10000000000000142</v>
      </c>
      <c r="K12" s="26">
        <f>'LPD''d'!K12-Baseline!K12</f>
        <v>9.999999999999995E-3</v>
      </c>
      <c r="L12" s="26">
        <f>'LPD''d'!L12-Baseline!L12</f>
        <v>0</v>
      </c>
      <c r="M12" s="26">
        <f>'LPD''d'!M12-Baseline!M12</f>
        <v>0</v>
      </c>
      <c r="N12" s="26">
        <f>'LPD''d'!N12-Baseline!N12</f>
        <v>0</v>
      </c>
      <c r="O12" s="26">
        <f>'LPD''d'!O12-Baseline!O12</f>
        <v>-1.0000000000001563E-2</v>
      </c>
      <c r="P12" s="26">
        <f>'LPD''d'!P12-Baseline!P12</f>
        <v>0</v>
      </c>
    </row>
    <row r="13" spans="1:16" x14ac:dyDescent="0.25">
      <c r="A13" s="26" t="str">
        <f>Baseline!A13</f>
        <v>FullServiceRestaurant</v>
      </c>
      <c r="B13" s="26" t="str">
        <f>Baseline!B13</f>
        <v>Victoria</v>
      </c>
      <c r="C13" s="26">
        <f>'LPD''d'!C13-Baseline!C13</f>
        <v>-2.9200000000000159</v>
      </c>
      <c r="D13" s="26">
        <f>'LPD''d'!D13-Baseline!D13</f>
        <v>4.460000000000008</v>
      </c>
      <c r="E13" s="26">
        <f>'LPD''d'!E13-Baseline!E13</f>
        <v>-0.27000000000000135</v>
      </c>
      <c r="F13" s="26">
        <f>'LPD''d'!F13-Baseline!F13</f>
        <v>-7.1400000000000006</v>
      </c>
      <c r="G13" s="26">
        <f>'LPD''d'!G13-Baseline!G13</f>
        <v>0</v>
      </c>
      <c r="H13" s="26">
        <f>'LPD''d'!H13-Baseline!H13</f>
        <v>0</v>
      </c>
      <c r="I13" s="26">
        <f>'LPD''d'!I13-Baseline!I13</f>
        <v>0</v>
      </c>
      <c r="J13" s="26">
        <f>'LPD''d'!J13-Baseline!J13</f>
        <v>2.0000000000003126E-2</v>
      </c>
      <c r="K13" s="26">
        <f>'LPD''d'!K13-Baseline!K13</f>
        <v>0</v>
      </c>
      <c r="L13" s="26">
        <f>'LPD''d'!L13-Baseline!L13</f>
        <v>0</v>
      </c>
      <c r="M13" s="26">
        <f>'LPD''d'!M13-Baseline!M13</f>
        <v>0</v>
      </c>
      <c r="N13" s="26">
        <f>'LPD''d'!N13-Baseline!N13</f>
        <v>0</v>
      </c>
      <c r="O13" s="26">
        <f>'LPD''d'!O13-Baseline!O13</f>
        <v>0</v>
      </c>
      <c r="P13" s="26">
        <f>'LPD''d'!P13-Baseline!P13</f>
        <v>0</v>
      </c>
    </row>
    <row r="14" spans="1:16" x14ac:dyDescent="0.25">
      <c r="A14" s="26" t="str">
        <f>Baseline!A14</f>
        <v>MidriseApartment</v>
      </c>
      <c r="B14" s="26" t="str">
        <f>Baseline!B14</f>
        <v>Victoria</v>
      </c>
      <c r="C14" s="26">
        <f>'LPD''d'!C14-Baseline!C14</f>
        <v>-5.9000000000000909</v>
      </c>
      <c r="D14" s="26">
        <f>'LPD''d'!D14-Baseline!D14</f>
        <v>2.6100000000000136</v>
      </c>
      <c r="E14" s="26">
        <f>'LPD''d'!E14-Baseline!E14</f>
        <v>-0.97999999999998977</v>
      </c>
      <c r="F14" s="26">
        <f>'LPD''d'!F14-Baseline!F14</f>
        <v>-7.3400000000000176</v>
      </c>
      <c r="G14" s="26">
        <f>'LPD''d'!G14-Baseline!G14</f>
        <v>0</v>
      </c>
      <c r="H14" s="26">
        <f>'LPD''d'!H14-Baseline!H14</f>
        <v>0</v>
      </c>
      <c r="I14" s="26">
        <f>'LPD''d'!I14-Baseline!I14</f>
        <v>0</v>
      </c>
      <c r="J14" s="26">
        <f>'LPD''d'!J14-Baseline!J14</f>
        <v>-0.24000000000000909</v>
      </c>
      <c r="K14" s="26">
        <f>'LPD''d'!K14-Baseline!K14</f>
        <v>6.9999999999996732E-2</v>
      </c>
      <c r="L14" s="26">
        <f>'LPD''d'!L14-Baseline!L14</f>
        <v>0</v>
      </c>
      <c r="M14" s="26">
        <f>'LPD''d'!M14-Baseline!M14</f>
        <v>0</v>
      </c>
      <c r="N14" s="26">
        <f>'LPD''d'!N14-Baseline!N14</f>
        <v>0</v>
      </c>
      <c r="O14" s="26">
        <f>'LPD''d'!O14-Baseline!O14</f>
        <v>-3.999999999996362E-2</v>
      </c>
      <c r="P14" s="26">
        <f>'LPD''d'!P14-Baseline!P14</f>
        <v>0</v>
      </c>
    </row>
    <row r="15" spans="1:16" x14ac:dyDescent="0.25">
      <c r="A15" s="26" t="str">
        <f>Baseline!A15</f>
        <v>HighriseApartment</v>
      </c>
      <c r="B15" s="26" t="str">
        <f>Baseline!B15</f>
        <v>Victoria</v>
      </c>
      <c r="C15" s="26">
        <f>'LPD''d'!C15-Baseline!C15</f>
        <v>-17.930000000000291</v>
      </c>
      <c r="D15" s="26">
        <f>'LPD''d'!D15-Baseline!D15</f>
        <v>3.2599999999999909</v>
      </c>
      <c r="E15" s="26">
        <f>'LPD''d'!E15-Baseline!E15</f>
        <v>-2.8799999999999955</v>
      </c>
      <c r="F15" s="26">
        <f>'LPD''d'!F15-Baseline!F15</f>
        <v>-17.20999999999998</v>
      </c>
      <c r="G15" s="26">
        <f>'LPD''d'!G15-Baseline!G15</f>
        <v>0</v>
      </c>
      <c r="H15" s="26">
        <f>'LPD''d'!H15-Baseline!H15</f>
        <v>0</v>
      </c>
      <c r="I15" s="26">
        <f>'LPD''d'!I15-Baseline!I15</f>
        <v>0</v>
      </c>
      <c r="J15" s="26">
        <f>'LPD''d'!J15-Baseline!J15</f>
        <v>-1.1700000000000159</v>
      </c>
      <c r="K15" s="26">
        <f>'LPD''d'!K15-Baseline!K15</f>
        <v>0.14000000000000057</v>
      </c>
      <c r="L15" s="26">
        <f>'LPD''d'!L15-Baseline!L15</f>
        <v>-9.9999999999999534E-3</v>
      </c>
      <c r="M15" s="26">
        <f>'LPD''d'!M15-Baseline!M15</f>
        <v>0</v>
      </c>
      <c r="N15" s="26">
        <f>'LPD''d'!N15-Baseline!N15</f>
        <v>0</v>
      </c>
      <c r="O15" s="26">
        <f>'LPD''d'!O15-Baseline!O15</f>
        <v>-5.999999999994543E-2</v>
      </c>
      <c r="P15" s="26">
        <f>'LPD''d'!P15-Baseline!P15</f>
        <v>0</v>
      </c>
    </row>
    <row r="16" spans="1:16" x14ac:dyDescent="0.25">
      <c r="A16" s="26" t="str">
        <f>Baseline!A16</f>
        <v>Hospital</v>
      </c>
      <c r="B16" s="26" t="str">
        <f>Baseline!B16</f>
        <v>Victoria</v>
      </c>
      <c r="C16" s="26">
        <f>'LPD''d'!C16-Baseline!C16</f>
        <v>452.21999999999935</v>
      </c>
      <c r="D16" s="26">
        <f>'LPD''d'!D16-Baseline!D16</f>
        <v>-11.879999999999654</v>
      </c>
      <c r="E16" s="26">
        <f>'LPD''d'!E16-Baseline!E16</f>
        <v>21.07000000000005</v>
      </c>
      <c r="F16" s="26">
        <f>'LPD''d'!F16-Baseline!F16</f>
        <v>432.09000000000015</v>
      </c>
      <c r="G16" s="26">
        <f>'LPD''d'!G16-Baseline!G16</f>
        <v>0</v>
      </c>
      <c r="H16" s="26">
        <f>'LPD''d'!H16-Baseline!H16</f>
        <v>0</v>
      </c>
      <c r="I16" s="26">
        <f>'LPD''d'!I16-Baseline!I16</f>
        <v>0</v>
      </c>
      <c r="J16" s="26">
        <f>'LPD''d'!J16-Baseline!J16</f>
        <v>40.949999999999818</v>
      </c>
      <c r="K16" s="26">
        <f>'LPD''d'!K16-Baseline!K16</f>
        <v>-0.87999999999999545</v>
      </c>
      <c r="L16" s="26">
        <f>'LPD''d'!L16-Baseline!L16</f>
        <v>-6.999999999999984E-2</v>
      </c>
      <c r="M16" s="26">
        <f>'LPD''d'!M16-Baseline!M16</f>
        <v>0</v>
      </c>
      <c r="N16" s="26">
        <f>'LPD''d'!N16-Baseline!N16</f>
        <v>-29.159999999999968</v>
      </c>
      <c r="O16" s="26">
        <f>'LPD''d'!O16-Baseline!O16</f>
        <v>0.11000000000012733</v>
      </c>
      <c r="P16" s="26">
        <f>'LPD''d'!P16-Baseline!P16</f>
        <v>0</v>
      </c>
    </row>
    <row r="17" spans="1:16" x14ac:dyDescent="0.25">
      <c r="A17" s="26" t="str">
        <f>Baseline!A17</f>
        <v>Outpatient</v>
      </c>
      <c r="B17" s="26" t="str">
        <f>Baseline!B17</f>
        <v>Victoria</v>
      </c>
      <c r="C17" s="26">
        <f>'LPD''d'!C17-Baseline!C17</f>
        <v>-84.289999999999964</v>
      </c>
      <c r="D17" s="26">
        <f>'LPD''d'!D17-Baseline!D17</f>
        <v>37.970000000000027</v>
      </c>
      <c r="E17" s="26">
        <f>'LPD''d'!E17-Baseline!E17</f>
        <v>-12.080000000000013</v>
      </c>
      <c r="F17" s="26">
        <f>'LPD''d'!F17-Baseline!F17</f>
        <v>-93.38</v>
      </c>
      <c r="G17" s="26">
        <f>'LPD''d'!G17-Baseline!G17</f>
        <v>0</v>
      </c>
      <c r="H17" s="26">
        <f>'LPD''d'!H17-Baseline!H17</f>
        <v>0</v>
      </c>
      <c r="I17" s="26">
        <f>'LPD''d'!I17-Baseline!I17</f>
        <v>0</v>
      </c>
      <c r="J17" s="26">
        <f>'LPD''d'!J17-Baseline!J17</f>
        <v>-15.850000000000023</v>
      </c>
      <c r="K17" s="26">
        <f>'LPD''d'!K17-Baseline!K17</f>
        <v>-0.78000000000000114</v>
      </c>
      <c r="L17" s="26">
        <f>'LPD''d'!L17-Baseline!L17</f>
        <v>-0.19000000000000017</v>
      </c>
      <c r="M17" s="26">
        <f>'LPD''d'!M17-Baseline!M17</f>
        <v>0</v>
      </c>
      <c r="N17" s="26">
        <f>'LPD''d'!N17-Baseline!N17</f>
        <v>0</v>
      </c>
      <c r="O17" s="26">
        <f>'LPD''d'!O17-Baseline!O17</f>
        <v>3.9999999999992042E-2</v>
      </c>
      <c r="P17" s="26">
        <f>'LPD''d'!P17-Baseline!P17</f>
        <v>0</v>
      </c>
    </row>
    <row r="18" spans="1:16" x14ac:dyDescent="0.25">
      <c r="A18" s="26" t="str">
        <f>Baseline!A18</f>
        <v>SecondarySchool</v>
      </c>
      <c r="B18" s="26" t="str">
        <f>Baseline!B18</f>
        <v>Windsor</v>
      </c>
      <c r="C18" s="26">
        <f>'LPD''d'!C18-Baseline!C18</f>
        <v>-253.36000000000058</v>
      </c>
      <c r="D18" s="26">
        <f>'LPD''d'!D18-Baseline!D18</f>
        <v>125.58999999999969</v>
      </c>
      <c r="E18" s="26">
        <f>'LPD''d'!E18-Baseline!E18</f>
        <v>-39.6099999999999</v>
      </c>
      <c r="F18" s="26">
        <f>'LPD''d'!F18-Baseline!F18</f>
        <v>-309.02999999999997</v>
      </c>
      <c r="G18" s="26">
        <f>'LPD''d'!G18-Baseline!G18</f>
        <v>0</v>
      </c>
      <c r="H18" s="26">
        <f>'LPD''d'!H18-Baseline!H18</f>
        <v>0</v>
      </c>
      <c r="I18" s="26">
        <f>'LPD''d'!I18-Baseline!I18</f>
        <v>0</v>
      </c>
      <c r="J18" s="26">
        <f>'LPD''d'!J18-Baseline!J18</f>
        <v>-35.610000000000127</v>
      </c>
      <c r="K18" s="26">
        <f>'LPD''d'!K18-Baseline!K18</f>
        <v>3.9999999999999147E-2</v>
      </c>
      <c r="L18" s="26">
        <f>'LPD''d'!L18-Baseline!L18</f>
        <v>0</v>
      </c>
      <c r="M18" s="26">
        <f>'LPD''d'!M18-Baseline!M18</f>
        <v>0</v>
      </c>
      <c r="N18" s="26">
        <f>'LPD''d'!N18-Baseline!N18</f>
        <v>4.910000000000025</v>
      </c>
      <c r="O18" s="26">
        <f>'LPD''d'!O18-Baseline!O18</f>
        <v>0.34000000000014552</v>
      </c>
      <c r="P18" s="26">
        <f>'LPD''d'!P18-Baseline!P18</f>
        <v>0</v>
      </c>
    </row>
    <row r="19" spans="1:16" x14ac:dyDescent="0.25">
      <c r="A19" s="26" t="str">
        <f>Baseline!A19</f>
        <v>PrimarySchool</v>
      </c>
      <c r="B19" s="26" t="str">
        <f>Baseline!B19</f>
        <v>Windsor</v>
      </c>
      <c r="C19" s="26">
        <f>'LPD''d'!C19-Baseline!C19</f>
        <v>-118.9699999999998</v>
      </c>
      <c r="D19" s="26">
        <f>'LPD''d'!D19-Baseline!D19</f>
        <v>48.569999999999936</v>
      </c>
      <c r="E19" s="26">
        <f>'LPD''d'!E19-Baseline!E19</f>
        <v>-17.699999999999989</v>
      </c>
      <c r="F19" s="26">
        <f>'LPD''d'!F19-Baseline!F19</f>
        <v>-130.20999999999992</v>
      </c>
      <c r="G19" s="26">
        <f>'LPD''d'!G19-Baseline!G19</f>
        <v>0</v>
      </c>
      <c r="H19" s="26">
        <f>'LPD''d'!H19-Baseline!H19</f>
        <v>0</v>
      </c>
      <c r="I19" s="26">
        <f>'LPD''d'!I19-Baseline!I19</f>
        <v>0</v>
      </c>
      <c r="J19" s="26">
        <f>'LPD''d'!J19-Baseline!J19</f>
        <v>-21.030000000000086</v>
      </c>
      <c r="K19" s="26">
        <f>'LPD''d'!K19-Baseline!K19</f>
        <v>0.19000000000000128</v>
      </c>
      <c r="L19" s="26">
        <f>'LPD''d'!L19-Baseline!L19</f>
        <v>0</v>
      </c>
      <c r="M19" s="26">
        <f>'LPD''d'!M19-Baseline!M19</f>
        <v>0</v>
      </c>
      <c r="N19" s="26">
        <f>'LPD''d'!N19-Baseline!N19</f>
        <v>1.1800000000000068</v>
      </c>
      <c r="O19" s="26">
        <f>'LPD''d'!O19-Baseline!O19</f>
        <v>3.0000000000086402E-2</v>
      </c>
      <c r="P19" s="26">
        <f>'LPD''d'!P19-Baseline!P19</f>
        <v>0</v>
      </c>
    </row>
    <row r="20" spans="1:16" x14ac:dyDescent="0.25">
      <c r="A20" s="26" t="str">
        <f>Baseline!A20</f>
        <v>SmallOffice</v>
      </c>
      <c r="B20" s="26" t="str">
        <f>Baseline!B20</f>
        <v>Windsor</v>
      </c>
      <c r="C20" s="26">
        <f>'LPD''d'!C20-Baseline!C20</f>
        <v>-11.110000000000014</v>
      </c>
      <c r="D20" s="26">
        <f>'LPD''d'!D20-Baseline!D20</f>
        <v>2.8099999999999987</v>
      </c>
      <c r="E20" s="26">
        <f>'LPD''d'!E20-Baseline!E20</f>
        <v>-1.4700000000000024</v>
      </c>
      <c r="F20" s="26">
        <f>'LPD''d'!F20-Baseline!F20</f>
        <v>-10.220000000000006</v>
      </c>
      <c r="G20" s="26">
        <f>'LPD''d'!G20-Baseline!G20</f>
        <v>0</v>
      </c>
      <c r="H20" s="26">
        <f>'LPD''d'!H20-Baseline!H20</f>
        <v>0</v>
      </c>
      <c r="I20" s="26">
        <f>'LPD''d'!I20-Baseline!I20</f>
        <v>0</v>
      </c>
      <c r="J20" s="26">
        <f>'LPD''d'!J20-Baseline!J20</f>
        <v>-2.25</v>
      </c>
      <c r="K20" s="26">
        <f>'LPD''d'!K20-Baseline!K20</f>
        <v>2.9999999999999916E-2</v>
      </c>
      <c r="L20" s="26">
        <f>'LPD''d'!L20-Baseline!L20</f>
        <v>0</v>
      </c>
      <c r="M20" s="26">
        <f>'LPD''d'!M20-Baseline!M20</f>
        <v>0</v>
      </c>
      <c r="N20" s="26">
        <f>'LPD''d'!N20-Baseline!N20</f>
        <v>0</v>
      </c>
      <c r="O20" s="26">
        <f>'LPD''d'!O20-Baseline!O20</f>
        <v>0</v>
      </c>
      <c r="P20" s="26">
        <f>'LPD''d'!P20-Baseline!P20</f>
        <v>0</v>
      </c>
    </row>
    <row r="21" spans="1:16" x14ac:dyDescent="0.25">
      <c r="A21" s="26" t="str">
        <f>Baseline!A21</f>
        <v>MediumOffice</v>
      </c>
      <c r="B21" s="26" t="str">
        <f>Baseline!B21</f>
        <v>Windsor</v>
      </c>
      <c r="C21" s="26">
        <f>'LPD''d'!C21-Baseline!C21</f>
        <v>-120.25999999999976</v>
      </c>
      <c r="D21" s="26">
        <f>'LPD''d'!D21-Baseline!D21</f>
        <v>9.5200000000000955</v>
      </c>
      <c r="E21" s="26">
        <f>'LPD''d'!E21-Baseline!E21</f>
        <v>-8.8900000000000148</v>
      </c>
      <c r="F21" s="26">
        <f>'LPD''d'!F21-Baseline!F21</f>
        <v>-105.96000000000004</v>
      </c>
      <c r="G21" s="26">
        <f>'LPD''d'!G21-Baseline!G21</f>
        <v>0</v>
      </c>
      <c r="H21" s="26">
        <f>'LPD''d'!H21-Baseline!H21</f>
        <v>0</v>
      </c>
      <c r="I21" s="26">
        <f>'LPD''d'!I21-Baseline!I21</f>
        <v>0</v>
      </c>
      <c r="J21" s="26">
        <f>'LPD''d'!J21-Baseline!J21</f>
        <v>-13.20999999999998</v>
      </c>
      <c r="K21" s="26">
        <f>'LPD''d'!K21-Baseline!K21</f>
        <v>-1.2299999999999898</v>
      </c>
      <c r="L21" s="26">
        <f>'LPD''d'!L21-Baseline!L21</f>
        <v>-0.55000000000000071</v>
      </c>
      <c r="M21" s="26">
        <f>'LPD''d'!M21-Baseline!M21</f>
        <v>0</v>
      </c>
      <c r="N21" s="26">
        <f>'LPD''d'!N21-Baseline!N21</f>
        <v>-9.9999999999997868E-3</v>
      </c>
      <c r="O21" s="26">
        <f>'LPD''d'!O21-Baseline!O21</f>
        <v>6.0000000000002274E-2</v>
      </c>
      <c r="P21" s="26">
        <f>'LPD''d'!P21-Baseline!P21</f>
        <v>0</v>
      </c>
    </row>
    <row r="22" spans="1:16" x14ac:dyDescent="0.25">
      <c r="A22" s="26" t="str">
        <f>Baseline!A22</f>
        <v>LargeOffice</v>
      </c>
      <c r="B22" s="26" t="str">
        <f>Baseline!B22</f>
        <v>Windsor</v>
      </c>
      <c r="C22" s="26">
        <f>'LPD''d'!C22-Baseline!C22</f>
        <v>-1114.4900000000016</v>
      </c>
      <c r="D22" s="26">
        <f>'LPD''d'!D22-Baseline!D22</f>
        <v>98.199999999999818</v>
      </c>
      <c r="E22" s="26">
        <f>'LPD''d'!E22-Baseline!E22</f>
        <v>-73.170000000000073</v>
      </c>
      <c r="F22" s="26">
        <f>'LPD''d'!F22-Baseline!F22</f>
        <v>-926.01000000000022</v>
      </c>
      <c r="G22" s="26">
        <f>'LPD''d'!G22-Baseline!G22</f>
        <v>0</v>
      </c>
      <c r="H22" s="26">
        <f>'LPD''d'!H22-Baseline!H22</f>
        <v>0</v>
      </c>
      <c r="I22" s="26">
        <f>'LPD''d'!I22-Baseline!I22</f>
        <v>0</v>
      </c>
      <c r="J22" s="26">
        <f>'LPD''d'!J22-Baseline!J22</f>
        <v>-195.80999999999995</v>
      </c>
      <c r="K22" s="26">
        <f>'LPD''d'!K22-Baseline!K22</f>
        <v>-11.549999999999955</v>
      </c>
      <c r="L22" s="26">
        <f>'LPD''d'!L22-Baseline!L22</f>
        <v>-5.1700000000000017</v>
      </c>
      <c r="M22" s="26">
        <f>'LPD''d'!M22-Baseline!M22</f>
        <v>0</v>
      </c>
      <c r="N22" s="26">
        <f>'LPD''d'!N22-Baseline!N22</f>
        <v>-1.3500000000000227</v>
      </c>
      <c r="O22" s="26">
        <f>'LPD''d'!O22-Baseline!O22</f>
        <v>0.36000000000012733</v>
      </c>
      <c r="P22" s="26">
        <f>'LPD''d'!P22-Baseline!P22</f>
        <v>0</v>
      </c>
    </row>
    <row r="23" spans="1:16" x14ac:dyDescent="0.25">
      <c r="A23" s="26" t="str">
        <f>Baseline!A23</f>
        <v>SmallHotel</v>
      </c>
      <c r="B23" s="26" t="str">
        <f>Baseline!B23</f>
        <v>Windsor</v>
      </c>
      <c r="C23" s="26">
        <f>'LPD''d'!C23-Baseline!C23</f>
        <v>-115.12000000000035</v>
      </c>
      <c r="D23" s="26">
        <f>'LPD''d'!D23-Baseline!D23</f>
        <v>45.860000000000014</v>
      </c>
      <c r="E23" s="26">
        <f>'LPD''d'!E23-Baseline!E23</f>
        <v>-21.180000000000007</v>
      </c>
      <c r="F23" s="26">
        <f>'LPD''d'!F23-Baseline!F23</f>
        <v>-128.12</v>
      </c>
      <c r="G23" s="26">
        <f>'LPD''d'!G23-Baseline!G23</f>
        <v>0</v>
      </c>
      <c r="H23" s="26">
        <f>'LPD''d'!H23-Baseline!H23</f>
        <v>0</v>
      </c>
      <c r="I23" s="26">
        <f>'LPD''d'!I23-Baseline!I23</f>
        <v>0</v>
      </c>
      <c r="J23" s="26">
        <f>'LPD''d'!J23-Baseline!J23</f>
        <v>-11.849999999999966</v>
      </c>
      <c r="K23" s="26">
        <f>'LPD''d'!K23-Baseline!K23</f>
        <v>0.5</v>
      </c>
      <c r="L23" s="26">
        <f>'LPD''d'!L23-Baseline!L23</f>
        <v>-9.9999999999998979E-3</v>
      </c>
      <c r="M23" s="26">
        <f>'LPD''d'!M23-Baseline!M23</f>
        <v>0</v>
      </c>
      <c r="N23" s="26">
        <f>'LPD''d'!N23-Baseline!N23</f>
        <v>-0.14999999999999147</v>
      </c>
      <c r="O23" s="26">
        <f>'LPD''d'!O23-Baseline!O23</f>
        <v>-0.12999999999999545</v>
      </c>
      <c r="P23" s="26">
        <f>'LPD''d'!P23-Baseline!P23</f>
        <v>0</v>
      </c>
    </row>
    <row r="24" spans="1:16" x14ac:dyDescent="0.25">
      <c r="A24" s="26" t="str">
        <f>Baseline!A24</f>
        <v>LargeHotel</v>
      </c>
      <c r="B24" s="26" t="str">
        <f>Baseline!B24</f>
        <v>Windsor</v>
      </c>
      <c r="C24" s="26">
        <f>'LPD''d'!C24-Baseline!C24</f>
        <v>-547.90999999999985</v>
      </c>
      <c r="D24" s="26">
        <f>'LPD''d'!D24-Baseline!D24</f>
        <v>102.67000000000007</v>
      </c>
      <c r="E24" s="26">
        <f>'LPD''d'!E24-Baseline!E24</f>
        <v>-63.770000000000095</v>
      </c>
      <c r="F24" s="26">
        <f>'LPD''d'!F24-Baseline!F24</f>
        <v>-534.29000000000008</v>
      </c>
      <c r="G24" s="26">
        <f>'LPD''d'!G24-Baseline!G24</f>
        <v>0</v>
      </c>
      <c r="H24" s="26">
        <f>'LPD''d'!H24-Baseline!H24</f>
        <v>0</v>
      </c>
      <c r="I24" s="26">
        <f>'LPD''d'!I24-Baseline!I24</f>
        <v>0</v>
      </c>
      <c r="J24" s="26">
        <f>'LPD''d'!J24-Baseline!J24</f>
        <v>-53.350000000000023</v>
      </c>
      <c r="K24" s="26">
        <f>'LPD''d'!K24-Baseline!K24</f>
        <v>-1.6500000000000057</v>
      </c>
      <c r="L24" s="26">
        <f>'LPD''d'!L24-Baseline!L24</f>
        <v>-1.1600000000000001</v>
      </c>
      <c r="M24" s="26">
        <f>'LPD''d'!M24-Baseline!M24</f>
        <v>0</v>
      </c>
      <c r="N24" s="26">
        <f>'LPD''d'!N24-Baseline!N24</f>
        <v>4.4799999999999898</v>
      </c>
      <c r="O24" s="26">
        <f>'LPD''d'!O24-Baseline!O24</f>
        <v>-0.81999999999993634</v>
      </c>
      <c r="P24" s="26">
        <f>'LPD''d'!P24-Baseline!P24</f>
        <v>0</v>
      </c>
    </row>
    <row r="25" spans="1:16" x14ac:dyDescent="0.25">
      <c r="A25" s="26" t="str">
        <f>Baseline!A25</f>
        <v>Warehouse</v>
      </c>
      <c r="B25" s="26" t="str">
        <f>Baseline!B25</f>
        <v>Windsor</v>
      </c>
      <c r="C25" s="26">
        <f>'LPD''d'!C25-Baseline!C25</f>
        <v>-10.2199999999998</v>
      </c>
      <c r="D25" s="26">
        <f>'LPD''d'!D25-Baseline!D25</f>
        <v>4</v>
      </c>
      <c r="E25" s="26">
        <f>'LPD''d'!E25-Baseline!E25</f>
        <v>-1.2599999999999909</v>
      </c>
      <c r="F25" s="26">
        <f>'LPD''d'!F25-Baseline!F25</f>
        <v>-11.510000000000019</v>
      </c>
      <c r="G25" s="26">
        <f>'LPD''d'!G25-Baseline!G25</f>
        <v>0</v>
      </c>
      <c r="H25" s="26">
        <f>'LPD''d'!H25-Baseline!H25</f>
        <v>0</v>
      </c>
      <c r="I25" s="26">
        <f>'LPD''d'!I25-Baseline!I25</f>
        <v>0</v>
      </c>
      <c r="J25" s="26">
        <f>'LPD''d'!J25-Baseline!J25</f>
        <v>-1.5</v>
      </c>
      <c r="K25" s="26">
        <f>'LPD''d'!K25-Baseline!K25</f>
        <v>3.9999999999999147E-2</v>
      </c>
      <c r="L25" s="26">
        <f>'LPD''d'!L25-Baseline!L25</f>
        <v>0</v>
      </c>
      <c r="M25" s="26">
        <f>'LPD''d'!M25-Baseline!M25</f>
        <v>0</v>
      </c>
      <c r="N25" s="26">
        <f>'LPD''d'!N25-Baseline!N25</f>
        <v>1.0000000000000675E-2</v>
      </c>
      <c r="O25" s="26">
        <f>'LPD''d'!O25-Baseline!O25</f>
        <v>1.0000000000005116E-2</v>
      </c>
      <c r="P25" s="26">
        <f>'LPD''d'!P25-Baseline!P25</f>
        <v>0</v>
      </c>
    </row>
    <row r="26" spans="1:16" x14ac:dyDescent="0.25">
      <c r="A26" s="26" t="str">
        <f>Baseline!A26</f>
        <v>RetailStandalone</v>
      </c>
      <c r="B26" s="26" t="str">
        <f>Baseline!B26</f>
        <v>Windsor</v>
      </c>
      <c r="C26" s="26">
        <f>'LPD''d'!C26-Baseline!C26</f>
        <v>-63.720000000000027</v>
      </c>
      <c r="D26" s="26">
        <f>'LPD''d'!D26-Baseline!D26</f>
        <v>18.110000000000014</v>
      </c>
      <c r="E26" s="26">
        <f>'LPD''d'!E26-Baseline!E26</f>
        <v>-7.4300000000000068</v>
      </c>
      <c r="F26" s="26">
        <f>'LPD''d'!F26-Baseline!F26</f>
        <v>-66.21999999999997</v>
      </c>
      <c r="G26" s="26">
        <f>'LPD''d'!G26-Baseline!G26</f>
        <v>0</v>
      </c>
      <c r="H26" s="26">
        <f>'LPD''d'!H26-Baseline!H26</f>
        <v>0</v>
      </c>
      <c r="I26" s="26">
        <f>'LPD''d'!I26-Baseline!I26</f>
        <v>0</v>
      </c>
      <c r="J26" s="26">
        <f>'LPD''d'!J26-Baseline!J26</f>
        <v>-8.8700000000000045</v>
      </c>
      <c r="K26" s="26">
        <f>'LPD''d'!K26-Baseline!K26</f>
        <v>8.0000000000000071E-2</v>
      </c>
      <c r="L26" s="26">
        <f>'LPD''d'!L26-Baseline!L26</f>
        <v>0</v>
      </c>
      <c r="M26" s="26">
        <f>'LPD''d'!M26-Baseline!M26</f>
        <v>0</v>
      </c>
      <c r="N26" s="26">
        <f>'LPD''d'!N26-Baseline!N26</f>
        <v>0.61999999999999744</v>
      </c>
      <c r="O26" s="26">
        <f>'LPD''d'!O26-Baseline!O26</f>
        <v>0</v>
      </c>
      <c r="P26" s="26">
        <f>'LPD''d'!P26-Baseline!P26</f>
        <v>0</v>
      </c>
    </row>
    <row r="27" spans="1:16" x14ac:dyDescent="0.25">
      <c r="A27" s="26" t="str">
        <f>Baseline!A27</f>
        <v>RetailStripmall</v>
      </c>
      <c r="B27" s="26" t="str">
        <f>Baseline!B27</f>
        <v>Windsor</v>
      </c>
      <c r="C27" s="26">
        <f>'LPD''d'!C27-Baseline!C27</f>
        <v>-49.399999999999864</v>
      </c>
      <c r="D27" s="26">
        <f>'LPD''d'!D27-Baseline!D27</f>
        <v>18.260000000000048</v>
      </c>
      <c r="E27" s="26">
        <f>'LPD''d'!E27-Baseline!E27</f>
        <v>-6.8699999999999761</v>
      </c>
      <c r="F27" s="26">
        <f>'LPD''d'!F27-Baseline!F27</f>
        <v>-54.410000000000025</v>
      </c>
      <c r="G27" s="26">
        <f>'LPD''d'!G27-Baseline!G27</f>
        <v>0</v>
      </c>
      <c r="H27" s="26">
        <f>'LPD''d'!H27-Baseline!H27</f>
        <v>0</v>
      </c>
      <c r="I27" s="26">
        <f>'LPD''d'!I27-Baseline!I27</f>
        <v>0</v>
      </c>
      <c r="J27" s="26">
        <f>'LPD''d'!J27-Baseline!J27</f>
        <v>-6.6100000000000136</v>
      </c>
      <c r="K27" s="26">
        <f>'LPD''d'!K27-Baseline!K27</f>
        <v>4.0000000000000036E-2</v>
      </c>
      <c r="L27" s="26">
        <f>'LPD''d'!L27-Baseline!L27</f>
        <v>0</v>
      </c>
      <c r="M27" s="26">
        <f>'LPD''d'!M27-Baseline!M27</f>
        <v>0</v>
      </c>
      <c r="N27" s="26">
        <f>'LPD''d'!N27-Baseline!N27</f>
        <v>0.18999999999999773</v>
      </c>
      <c r="O27" s="26">
        <f>'LPD''d'!O27-Baseline!O27</f>
        <v>0</v>
      </c>
      <c r="P27" s="26">
        <f>'LPD''d'!P27-Baseline!P27</f>
        <v>0</v>
      </c>
    </row>
    <row r="28" spans="1:16" x14ac:dyDescent="0.25">
      <c r="A28" s="26" t="str">
        <f>Baseline!A28</f>
        <v>QuickServiceRestaurant</v>
      </c>
      <c r="B28" s="26" t="str">
        <f>Baseline!B28</f>
        <v>Windsor</v>
      </c>
      <c r="C28" s="26">
        <f>'LPD''d'!C28-Baseline!C28</f>
        <v>-0.63999999999998636</v>
      </c>
      <c r="D28" s="26">
        <f>'LPD''d'!D28-Baseline!D28</f>
        <v>0.48999999999999488</v>
      </c>
      <c r="E28" s="26">
        <f>'LPD''d'!E28-Baseline!E28</f>
        <v>-0.12000000000000099</v>
      </c>
      <c r="F28" s="26">
        <f>'LPD''d'!F28-Baseline!F28</f>
        <v>-0.91000000000000369</v>
      </c>
      <c r="G28" s="26">
        <f>'LPD''d'!G28-Baseline!G28</f>
        <v>0</v>
      </c>
      <c r="H28" s="26">
        <f>'LPD''d'!H28-Baseline!H28</f>
        <v>0</v>
      </c>
      <c r="I28" s="26">
        <f>'LPD''d'!I28-Baseline!I28</f>
        <v>0</v>
      </c>
      <c r="J28" s="26">
        <f>'LPD''d'!J28-Baseline!J28</f>
        <v>-0.10000000000000142</v>
      </c>
      <c r="K28" s="26">
        <f>'LPD''d'!K28-Baseline!K28</f>
        <v>0</v>
      </c>
      <c r="L28" s="26">
        <f>'LPD''d'!L28-Baseline!L28</f>
        <v>0</v>
      </c>
      <c r="M28" s="26">
        <f>'LPD''d'!M28-Baseline!M28</f>
        <v>0</v>
      </c>
      <c r="N28" s="26">
        <f>'LPD''d'!N28-Baseline!N28</f>
        <v>0</v>
      </c>
      <c r="O28" s="26">
        <f>'LPD''d'!O28-Baseline!O28</f>
        <v>0</v>
      </c>
      <c r="P28" s="26">
        <f>'LPD''d'!P28-Baseline!P28</f>
        <v>0</v>
      </c>
    </row>
    <row r="29" spans="1:16" x14ac:dyDescent="0.25">
      <c r="A29" s="26" t="str">
        <f>Baseline!A29</f>
        <v>FullServiceRestaurant</v>
      </c>
      <c r="B29" s="26" t="str">
        <f>Baseline!B29</f>
        <v>Windsor</v>
      </c>
      <c r="C29" s="26">
        <f>'LPD''d'!C29-Baseline!C29</f>
        <v>-4.1900000000000546</v>
      </c>
      <c r="D29" s="26">
        <f>'LPD''d'!D29-Baseline!D29</f>
        <v>3.7300000000000182</v>
      </c>
      <c r="E29" s="26">
        <f>'LPD''d'!E29-Baseline!E29</f>
        <v>-0.82000000000000028</v>
      </c>
      <c r="F29" s="26">
        <f>'LPD''d'!F29-Baseline!F29</f>
        <v>-7.1400000000000006</v>
      </c>
      <c r="G29" s="26">
        <f>'LPD''d'!G29-Baseline!G29</f>
        <v>0</v>
      </c>
      <c r="H29" s="26">
        <f>'LPD''d'!H29-Baseline!H29</f>
        <v>0</v>
      </c>
      <c r="I29" s="26">
        <f>'LPD''d'!I29-Baseline!I29</f>
        <v>0</v>
      </c>
      <c r="J29" s="26">
        <f>'LPD''d'!J29-Baseline!J29</f>
        <v>2.9999999999994031E-2</v>
      </c>
      <c r="K29" s="26">
        <f>'LPD''d'!K29-Baseline!K29</f>
        <v>9.9999999999999811E-3</v>
      </c>
      <c r="L29" s="26">
        <f>'LPD''d'!L29-Baseline!L29</f>
        <v>0</v>
      </c>
      <c r="M29" s="26">
        <f>'LPD''d'!M29-Baseline!M29</f>
        <v>0</v>
      </c>
      <c r="N29" s="26">
        <f>'LPD''d'!N29-Baseline!N29</f>
        <v>0</v>
      </c>
      <c r="O29" s="26">
        <f>'LPD''d'!O29-Baseline!O29</f>
        <v>9.9999999999909051E-3</v>
      </c>
      <c r="P29" s="26">
        <f>'LPD''d'!P29-Baseline!P29</f>
        <v>0</v>
      </c>
    </row>
    <row r="30" spans="1:16" x14ac:dyDescent="0.25">
      <c r="A30" s="26" t="str">
        <f>Baseline!A30</f>
        <v>MidriseApartment</v>
      </c>
      <c r="B30" s="26" t="str">
        <f>Baseline!B30</f>
        <v>Windsor</v>
      </c>
      <c r="C30" s="26">
        <f>'LPD''d'!C30-Baseline!C30</f>
        <v>-6.7100000000000364</v>
      </c>
      <c r="D30" s="26">
        <f>'LPD''d'!D30-Baseline!D30</f>
        <v>2.25</v>
      </c>
      <c r="E30" s="26">
        <f>'LPD''d'!E30-Baseline!E30</f>
        <v>-1.2300000000000182</v>
      </c>
      <c r="F30" s="26">
        <f>'LPD''d'!F30-Baseline!F30</f>
        <v>-7.3400000000000176</v>
      </c>
      <c r="G30" s="26">
        <f>'LPD''d'!G30-Baseline!G30</f>
        <v>0</v>
      </c>
      <c r="H30" s="26">
        <f>'LPD''d'!H30-Baseline!H30</f>
        <v>0</v>
      </c>
      <c r="I30" s="26">
        <f>'LPD''d'!I30-Baseline!I30</f>
        <v>0</v>
      </c>
      <c r="J30" s="26">
        <f>'LPD''d'!J30-Baseline!J30</f>
        <v>-0.42000000000001592</v>
      </c>
      <c r="K30" s="26">
        <f>'LPD''d'!K30-Baseline!K30</f>
        <v>5.0000000000000711E-2</v>
      </c>
      <c r="L30" s="26">
        <f>'LPD''d'!L30-Baseline!L30</f>
        <v>0</v>
      </c>
      <c r="M30" s="26">
        <f>'LPD''d'!M30-Baseline!M30</f>
        <v>0</v>
      </c>
      <c r="N30" s="26">
        <f>'LPD''d'!N30-Baseline!N30</f>
        <v>-9.9999999999997868E-3</v>
      </c>
      <c r="O30" s="26">
        <f>'LPD''d'!O30-Baseline!O30</f>
        <v>-1.999999999998181E-2</v>
      </c>
      <c r="P30" s="26">
        <f>'LPD''d'!P30-Baseline!P30</f>
        <v>0</v>
      </c>
    </row>
    <row r="31" spans="1:16" x14ac:dyDescent="0.25">
      <c r="A31" s="26" t="str">
        <f>Baseline!A31</f>
        <v>HighriseApartment</v>
      </c>
      <c r="B31" s="26" t="str">
        <f>Baseline!B31</f>
        <v>Windsor</v>
      </c>
      <c r="C31" s="26">
        <f>'LPD''d'!C31-Baseline!C31</f>
        <v>-20.100000000000364</v>
      </c>
      <c r="D31" s="26">
        <f>'LPD''d'!D31-Baseline!D31</f>
        <v>2.3500000000001364</v>
      </c>
      <c r="E31" s="26">
        <f>'LPD''d'!E31-Baseline!E31</f>
        <v>-3.4500000000000455</v>
      </c>
      <c r="F31" s="26">
        <f>'LPD''d'!F31-Baseline!F31</f>
        <v>-17.20999999999998</v>
      </c>
      <c r="G31" s="26">
        <f>'LPD''d'!G31-Baseline!G31</f>
        <v>0</v>
      </c>
      <c r="H31" s="26">
        <f>'LPD''d'!H31-Baseline!H31</f>
        <v>0</v>
      </c>
      <c r="I31" s="26">
        <f>'LPD''d'!I31-Baseline!I31</f>
        <v>0</v>
      </c>
      <c r="J31" s="26">
        <f>'LPD''d'!J31-Baseline!J31</f>
        <v>-1.8100000000000023</v>
      </c>
      <c r="K31" s="26">
        <f>'LPD''d'!K31-Baseline!K31</f>
        <v>-1.9999999999999574E-2</v>
      </c>
      <c r="L31" s="26">
        <f>'LPD''d'!L31-Baseline!L31</f>
        <v>-2.0000000000000018E-2</v>
      </c>
      <c r="M31" s="26">
        <f>'LPD''d'!M31-Baseline!M31</f>
        <v>0</v>
      </c>
      <c r="N31" s="26">
        <f>'LPD''d'!N31-Baseline!N31</f>
        <v>-1.9999999999999574E-2</v>
      </c>
      <c r="O31" s="26">
        <f>'LPD''d'!O31-Baseline!O31</f>
        <v>7.0000000000163709E-2</v>
      </c>
      <c r="P31" s="26">
        <f>'LPD''d'!P31-Baseline!P31</f>
        <v>0</v>
      </c>
    </row>
    <row r="32" spans="1:16" x14ac:dyDescent="0.25">
      <c r="A32" s="26" t="str">
        <f>Baseline!A32</f>
        <v>Hospital</v>
      </c>
      <c r="B32" s="26" t="str">
        <f>Baseline!B32</f>
        <v>Windsor</v>
      </c>
      <c r="C32" s="26">
        <f>'LPD''d'!C32-Baseline!C32</f>
        <v>492.09000000000015</v>
      </c>
      <c r="D32" s="26">
        <f>'LPD''d'!D32-Baseline!D32</f>
        <v>-18.769999999999982</v>
      </c>
      <c r="E32" s="26">
        <f>'LPD''d'!E32-Baseline!E32</f>
        <v>64.720000000000027</v>
      </c>
      <c r="F32" s="26">
        <f>'LPD''d'!F32-Baseline!F32</f>
        <v>432.09000000000015</v>
      </c>
      <c r="G32" s="26">
        <f>'LPD''d'!G32-Baseline!G32</f>
        <v>0</v>
      </c>
      <c r="H32" s="26">
        <f>'LPD''d'!H32-Baseline!H32</f>
        <v>0</v>
      </c>
      <c r="I32" s="26">
        <f>'LPD''d'!I32-Baseline!I32</f>
        <v>0</v>
      </c>
      <c r="J32" s="26">
        <f>'LPD''d'!J32-Baseline!J32</f>
        <v>43.2199999999998</v>
      </c>
      <c r="K32" s="26">
        <f>'LPD''d'!K32-Baseline!K32</f>
        <v>0.18999999999999773</v>
      </c>
      <c r="L32" s="26">
        <f>'LPD''d'!L32-Baseline!L32</f>
        <v>-0.16999999999999993</v>
      </c>
      <c r="M32" s="26">
        <f>'LPD''d'!M32-Baseline!M32</f>
        <v>0</v>
      </c>
      <c r="N32" s="26">
        <f>'LPD''d'!N32-Baseline!N32</f>
        <v>-29.240000000000009</v>
      </c>
      <c r="O32" s="26">
        <f>'LPD''d'!O32-Baseline!O32</f>
        <v>5.999999999994543E-2</v>
      </c>
      <c r="P32" s="26">
        <f>'LPD''d'!P32-Baseline!P32</f>
        <v>0</v>
      </c>
    </row>
    <row r="33" spans="1:16" x14ac:dyDescent="0.25">
      <c r="A33" s="26" t="str">
        <f>Baseline!A33</f>
        <v>Outpatient</v>
      </c>
      <c r="B33" s="26" t="str">
        <f>Baseline!B33</f>
        <v>Windsor</v>
      </c>
      <c r="C33" s="26">
        <f>'LPD''d'!C33-Baseline!C33</f>
        <v>-100.13000000000011</v>
      </c>
      <c r="D33" s="26">
        <f>'LPD''d'!D33-Baseline!D33</f>
        <v>26.479999999999905</v>
      </c>
      <c r="E33" s="26">
        <f>'LPD''d'!E33-Baseline!E33</f>
        <v>-14.759999999999991</v>
      </c>
      <c r="F33" s="26">
        <f>'LPD''d'!F33-Baseline!F33</f>
        <v>-93.38</v>
      </c>
      <c r="G33" s="26">
        <f>'LPD''d'!G33-Baseline!G33</f>
        <v>0</v>
      </c>
      <c r="H33" s="26">
        <f>'LPD''d'!H33-Baseline!H33</f>
        <v>0</v>
      </c>
      <c r="I33" s="26">
        <f>'LPD''d'!I33-Baseline!I33</f>
        <v>0</v>
      </c>
      <c r="J33" s="26">
        <f>'LPD''d'!J33-Baseline!J33</f>
        <v>-16.850000000000023</v>
      </c>
      <c r="K33" s="26">
        <f>'LPD''d'!K33-Baseline!K33</f>
        <v>-1.4300000000000068</v>
      </c>
      <c r="L33" s="26">
        <f>'LPD''d'!L33-Baseline!L33</f>
        <v>-0.22999999999999954</v>
      </c>
      <c r="M33" s="26">
        <f>'LPD''d'!M33-Baseline!M33</f>
        <v>0</v>
      </c>
      <c r="N33" s="26">
        <f>'LPD''d'!N33-Baseline!N33</f>
        <v>0</v>
      </c>
      <c r="O33" s="26">
        <f>'LPD''d'!O33-Baseline!O33</f>
        <v>3.0000000000001137E-2</v>
      </c>
      <c r="P33" s="26">
        <f>'LPD''d'!P33-Baseline!P33</f>
        <v>0</v>
      </c>
    </row>
    <row r="34" spans="1:16" x14ac:dyDescent="0.25">
      <c r="A34" s="26" t="str">
        <f>Baseline!A34</f>
        <v>SecondarySchool</v>
      </c>
      <c r="B34" s="26" t="str">
        <f>Baseline!B34</f>
        <v>Montreal</v>
      </c>
      <c r="C34" s="26">
        <f>'LPD''d'!C34-Baseline!C34</f>
        <v>-259.09000000000015</v>
      </c>
      <c r="D34" s="26">
        <f>'LPD''d'!D34-Baseline!D34</f>
        <v>114.54999999999973</v>
      </c>
      <c r="E34" s="26">
        <f>'LPD''d'!E34-Baseline!E34</f>
        <v>-32.6099999999999</v>
      </c>
      <c r="F34" s="26">
        <f>'LPD''d'!F34-Baseline!F34</f>
        <v>-309.02999999999997</v>
      </c>
      <c r="G34" s="26">
        <f>'LPD''d'!G34-Baseline!G34</f>
        <v>0</v>
      </c>
      <c r="H34" s="26">
        <f>'LPD''d'!H34-Baseline!H34</f>
        <v>0</v>
      </c>
      <c r="I34" s="26">
        <f>'LPD''d'!I34-Baseline!I34</f>
        <v>0</v>
      </c>
      <c r="J34" s="26">
        <f>'LPD''d'!J34-Baseline!J34</f>
        <v>-37.059999999999945</v>
      </c>
      <c r="K34" s="26">
        <f>'LPD''d'!K34-Baseline!K34</f>
        <v>0</v>
      </c>
      <c r="L34" s="26">
        <f>'LPD''d'!L34-Baseline!L34</f>
        <v>0</v>
      </c>
      <c r="M34" s="26">
        <f>'LPD''d'!M34-Baseline!M34</f>
        <v>0</v>
      </c>
      <c r="N34" s="26">
        <f>'LPD''d'!N34-Baseline!N34</f>
        <v>5.089999999999975</v>
      </c>
      <c r="O34" s="26">
        <f>'LPD''d'!O34-Baseline!O34</f>
        <v>0</v>
      </c>
      <c r="P34" s="26">
        <f>'LPD''d'!P34-Baseline!P34</f>
        <v>0</v>
      </c>
    </row>
    <row r="35" spans="1:16" x14ac:dyDescent="0.25">
      <c r="A35" s="26" t="str">
        <f>Baseline!A35</f>
        <v>PrimarySchool</v>
      </c>
      <c r="B35" s="26" t="str">
        <f>Baseline!B35</f>
        <v>Montreal</v>
      </c>
      <c r="C35" s="26">
        <f>'LPD''d'!C35-Baseline!C35</f>
        <v>-120.01000000000022</v>
      </c>
      <c r="D35" s="26">
        <f>'LPD''d'!D35-Baseline!D35</f>
        <v>43.980000000000018</v>
      </c>
      <c r="E35" s="26">
        <f>'LPD''d'!E35-Baseline!E35</f>
        <v>-14.370000000000005</v>
      </c>
      <c r="F35" s="26">
        <f>'LPD''d'!F35-Baseline!F35</f>
        <v>-130.20999999999992</v>
      </c>
      <c r="G35" s="26">
        <f>'LPD''d'!G35-Baseline!G35</f>
        <v>0</v>
      </c>
      <c r="H35" s="26">
        <f>'LPD''d'!H35-Baseline!H35</f>
        <v>0</v>
      </c>
      <c r="I35" s="26">
        <f>'LPD''d'!I35-Baseline!I35</f>
        <v>0</v>
      </c>
      <c r="J35" s="26">
        <f>'LPD''d'!J35-Baseline!J35</f>
        <v>-20.579999999999927</v>
      </c>
      <c r="K35" s="26">
        <f>'LPD''d'!K35-Baseline!K35</f>
        <v>0</v>
      </c>
      <c r="L35" s="26">
        <f>'LPD''d'!L35-Baseline!L35</f>
        <v>0</v>
      </c>
      <c r="M35" s="26">
        <f>'LPD''d'!M35-Baseline!M35</f>
        <v>0</v>
      </c>
      <c r="N35" s="26">
        <f>'LPD''d'!N35-Baseline!N35</f>
        <v>1.1700000000000017</v>
      </c>
      <c r="O35" s="26">
        <f>'LPD''d'!O35-Baseline!O35</f>
        <v>0</v>
      </c>
      <c r="P35" s="26">
        <f>'LPD''d'!P35-Baseline!P35</f>
        <v>0</v>
      </c>
    </row>
    <row r="36" spans="1:16" x14ac:dyDescent="0.25">
      <c r="A36" s="26" t="str">
        <f>Baseline!A36</f>
        <v>SmallOffice</v>
      </c>
      <c r="B36" s="26" t="str">
        <f>Baseline!B36</f>
        <v>Montreal</v>
      </c>
      <c r="C36" s="26">
        <f>'LPD''d'!C36-Baseline!C36</f>
        <v>-10.72999999999999</v>
      </c>
      <c r="D36" s="26">
        <f>'LPD''d'!D36-Baseline!D36</f>
        <v>3.0400000000000063</v>
      </c>
      <c r="E36" s="26">
        <f>'LPD''d'!E36-Baseline!E36</f>
        <v>-1.3500000000000014</v>
      </c>
      <c r="F36" s="26">
        <f>'LPD''d'!F36-Baseline!F36</f>
        <v>-10.220000000000006</v>
      </c>
      <c r="G36" s="26">
        <f>'LPD''d'!G36-Baseline!G36</f>
        <v>0</v>
      </c>
      <c r="H36" s="26">
        <f>'LPD''d'!H36-Baseline!H36</f>
        <v>0</v>
      </c>
      <c r="I36" s="26">
        <f>'LPD''d'!I36-Baseline!I36</f>
        <v>0</v>
      </c>
      <c r="J36" s="26">
        <f>'LPD''d'!J36-Baseline!J36</f>
        <v>-2.1999999999999957</v>
      </c>
      <c r="K36" s="26">
        <f>'LPD''d'!K36-Baseline!K36</f>
        <v>0</v>
      </c>
      <c r="L36" s="26">
        <f>'LPD''d'!L36-Baseline!L36</f>
        <v>0</v>
      </c>
      <c r="M36" s="26">
        <f>'LPD''d'!M36-Baseline!M36</f>
        <v>0</v>
      </c>
      <c r="N36" s="26">
        <f>'LPD''d'!N36-Baseline!N36</f>
        <v>0</v>
      </c>
      <c r="O36" s="26">
        <f>'LPD''d'!O36-Baseline!O36</f>
        <v>0</v>
      </c>
      <c r="P36" s="26">
        <f>'LPD''d'!P36-Baseline!P36</f>
        <v>0</v>
      </c>
    </row>
    <row r="37" spans="1:16" x14ac:dyDescent="0.25">
      <c r="A37" s="26" t="str">
        <f>Baseline!A37</f>
        <v>MediumOffice</v>
      </c>
      <c r="B37" s="26" t="str">
        <f>Baseline!B37</f>
        <v>Montreal</v>
      </c>
      <c r="C37" s="26">
        <f>'LPD''d'!C37-Baseline!C37</f>
        <v>-112.00999999999976</v>
      </c>
      <c r="D37" s="26">
        <f>'LPD''d'!D37-Baseline!D37</f>
        <v>14.299999999999955</v>
      </c>
      <c r="E37" s="26">
        <f>'LPD''d'!E37-Baseline!E37</f>
        <v>-7.4399999999999977</v>
      </c>
      <c r="F37" s="26">
        <f>'LPD''d'!F37-Baseline!F37</f>
        <v>-105.96000000000004</v>
      </c>
      <c r="G37" s="26">
        <f>'LPD''d'!G37-Baseline!G37</f>
        <v>0</v>
      </c>
      <c r="H37" s="26">
        <f>'LPD''d'!H37-Baseline!H37</f>
        <v>0</v>
      </c>
      <c r="I37" s="26">
        <f>'LPD''d'!I37-Baseline!I37</f>
        <v>0</v>
      </c>
      <c r="J37" s="26">
        <f>'LPD''d'!J37-Baseline!J37</f>
        <v>-11.310000000000002</v>
      </c>
      <c r="K37" s="26">
        <f>'LPD''d'!K37-Baseline!K37</f>
        <v>-1.1300000000000026</v>
      </c>
      <c r="L37" s="26">
        <f>'LPD''d'!L37-Baseline!L37</f>
        <v>-0.44999999999999929</v>
      </c>
      <c r="M37" s="26">
        <f>'LPD''d'!M37-Baseline!M37</f>
        <v>0</v>
      </c>
      <c r="N37" s="26">
        <f>'LPD''d'!N37-Baseline!N37</f>
        <v>-2.0000000000000018E-2</v>
      </c>
      <c r="O37" s="26">
        <f>'LPD''d'!O37-Baseline!O37</f>
        <v>0</v>
      </c>
      <c r="P37" s="26">
        <f>'LPD''d'!P37-Baseline!P37</f>
        <v>0</v>
      </c>
    </row>
    <row r="38" spans="1:16" x14ac:dyDescent="0.25">
      <c r="A38" s="26" t="str">
        <f>Baseline!A38</f>
        <v>LargeOffice</v>
      </c>
      <c r="B38" s="26" t="str">
        <f>Baseline!B38</f>
        <v>Montreal</v>
      </c>
      <c r="C38" s="26">
        <f>'LPD''d'!C38-Baseline!C38</f>
        <v>-1064.6200000000008</v>
      </c>
      <c r="D38" s="26">
        <f>'LPD''d'!D38-Baseline!D38</f>
        <v>140.40000000000009</v>
      </c>
      <c r="E38" s="26">
        <f>'LPD''d'!E38-Baseline!E38</f>
        <v>-62.480000000000018</v>
      </c>
      <c r="F38" s="26">
        <f>'LPD''d'!F38-Baseline!F38</f>
        <v>-926.01000000000022</v>
      </c>
      <c r="G38" s="26">
        <f>'LPD''d'!G38-Baseline!G38</f>
        <v>0</v>
      </c>
      <c r="H38" s="26">
        <f>'LPD''d'!H38-Baseline!H38</f>
        <v>0</v>
      </c>
      <c r="I38" s="26">
        <f>'LPD''d'!I38-Baseline!I38</f>
        <v>0</v>
      </c>
      <c r="J38" s="26">
        <f>'LPD''d'!J38-Baseline!J38</f>
        <v>-193.41000000000031</v>
      </c>
      <c r="K38" s="26">
        <f>'LPD''d'!K38-Baseline!K38</f>
        <v>-17.879999999999995</v>
      </c>
      <c r="L38" s="26">
        <f>'LPD''d'!L38-Baseline!L38</f>
        <v>-4.2800000000000011</v>
      </c>
      <c r="M38" s="26">
        <f>'LPD''d'!M38-Baseline!M38</f>
        <v>0</v>
      </c>
      <c r="N38" s="26">
        <f>'LPD''d'!N38-Baseline!N38</f>
        <v>-0.93999999999999773</v>
      </c>
      <c r="O38" s="26">
        <f>'LPD''d'!O38-Baseline!O38</f>
        <v>-9.9999999999909051E-3</v>
      </c>
      <c r="P38" s="26">
        <f>'LPD''d'!P38-Baseline!P38</f>
        <v>0</v>
      </c>
    </row>
    <row r="39" spans="1:16" x14ac:dyDescent="0.25">
      <c r="A39" s="26" t="str">
        <f>Baseline!A39</f>
        <v>SmallHotel</v>
      </c>
      <c r="B39" s="26" t="str">
        <f>Baseline!B39</f>
        <v>Montreal</v>
      </c>
      <c r="C39" s="26">
        <f>'LPD''d'!C39-Baseline!C39</f>
        <v>-112.54999999999973</v>
      </c>
      <c r="D39" s="26">
        <f>'LPD''d'!D39-Baseline!D39</f>
        <v>45.120000000000005</v>
      </c>
      <c r="E39" s="26">
        <f>'LPD''d'!E39-Baseline!E39</f>
        <v>-18.170000000000016</v>
      </c>
      <c r="F39" s="26">
        <f>'LPD''d'!F39-Baseline!F39</f>
        <v>-128.12</v>
      </c>
      <c r="G39" s="26">
        <f>'LPD''d'!G39-Baseline!G39</f>
        <v>0</v>
      </c>
      <c r="H39" s="26">
        <f>'LPD''d'!H39-Baseline!H39</f>
        <v>0</v>
      </c>
      <c r="I39" s="26">
        <f>'LPD''d'!I39-Baseline!I39</f>
        <v>0</v>
      </c>
      <c r="J39" s="26">
        <f>'LPD''d'!J39-Baseline!J39</f>
        <v>-11.180000000000007</v>
      </c>
      <c r="K39" s="26">
        <f>'LPD''d'!K39-Baseline!K39</f>
        <v>-9.9999999999999645E-2</v>
      </c>
      <c r="L39" s="26">
        <f>'LPD''d'!L39-Baseline!L39</f>
        <v>-1.9999999999999907E-2</v>
      </c>
      <c r="M39" s="26">
        <f>'LPD''d'!M39-Baseline!M39</f>
        <v>0</v>
      </c>
      <c r="N39" s="26">
        <f>'LPD''d'!N39-Baseline!N39</f>
        <v>-9.0000000000003411E-2</v>
      </c>
      <c r="O39" s="26">
        <f>'LPD''d'!O39-Baseline!O39</f>
        <v>0</v>
      </c>
      <c r="P39" s="26">
        <f>'LPD''d'!P39-Baseline!P39</f>
        <v>0</v>
      </c>
    </row>
    <row r="40" spans="1:16" x14ac:dyDescent="0.25">
      <c r="A40" s="26" t="str">
        <f>Baseline!A40</f>
        <v>LargeHotel</v>
      </c>
      <c r="B40" s="26" t="str">
        <f>Baseline!B40</f>
        <v>Montreal</v>
      </c>
      <c r="C40" s="26">
        <f>'LPD''d'!C40-Baseline!C40</f>
        <v>-504.38000000000011</v>
      </c>
      <c r="D40" s="26">
        <f>'LPD''d'!D40-Baseline!D40</f>
        <v>140.23000000000002</v>
      </c>
      <c r="E40" s="26">
        <f>'LPD''d'!E40-Baseline!E40</f>
        <v>-55.370000000000005</v>
      </c>
      <c r="F40" s="26">
        <f>'LPD''d'!F40-Baseline!F40</f>
        <v>-534.29000000000008</v>
      </c>
      <c r="G40" s="26">
        <f>'LPD''d'!G40-Baseline!G40</f>
        <v>0</v>
      </c>
      <c r="H40" s="26">
        <f>'LPD''d'!H40-Baseline!H40</f>
        <v>0</v>
      </c>
      <c r="I40" s="26">
        <f>'LPD''d'!I40-Baseline!I40</f>
        <v>0</v>
      </c>
      <c r="J40" s="26">
        <f>'LPD''d'!J40-Baseline!J40</f>
        <v>-54.580000000000041</v>
      </c>
      <c r="K40" s="26">
        <f>'LPD''d'!K40-Baseline!K40</f>
        <v>-2.0299999999999869</v>
      </c>
      <c r="L40" s="26">
        <f>'LPD''d'!L40-Baseline!L40</f>
        <v>-0.96000000000000085</v>
      </c>
      <c r="M40" s="26">
        <f>'LPD''d'!M40-Baseline!M40</f>
        <v>0</v>
      </c>
      <c r="N40" s="26">
        <f>'LPD''d'!N40-Baseline!N40</f>
        <v>2.6300000000000097</v>
      </c>
      <c r="O40" s="26">
        <f>'LPD''d'!O40-Baseline!O40</f>
        <v>0</v>
      </c>
      <c r="P40" s="26">
        <f>'LPD''d'!P40-Baseline!P40</f>
        <v>0</v>
      </c>
    </row>
    <row r="41" spans="1:16" x14ac:dyDescent="0.25">
      <c r="A41" s="26" t="str">
        <f>Baseline!A41</f>
        <v>Warehouse</v>
      </c>
      <c r="B41" s="26" t="str">
        <f>Baseline!B41</f>
        <v>Montreal</v>
      </c>
      <c r="C41" s="26">
        <f>'LPD''d'!C41-Baseline!C41</f>
        <v>-10.479999999999791</v>
      </c>
      <c r="D41" s="26">
        <f>'LPD''d'!D41-Baseline!D41</f>
        <v>3.4700000000000273</v>
      </c>
      <c r="E41" s="26">
        <f>'LPD''d'!E41-Baseline!E41</f>
        <v>-1.1099999999999852</v>
      </c>
      <c r="F41" s="26">
        <f>'LPD''d'!F41-Baseline!F41</f>
        <v>-11.510000000000019</v>
      </c>
      <c r="G41" s="26">
        <f>'LPD''d'!G41-Baseline!G41</f>
        <v>0</v>
      </c>
      <c r="H41" s="26">
        <f>'LPD''d'!H41-Baseline!H41</f>
        <v>0</v>
      </c>
      <c r="I41" s="26">
        <f>'LPD''d'!I41-Baseline!I41</f>
        <v>0</v>
      </c>
      <c r="J41" s="26">
        <f>'LPD''d'!J41-Baseline!J41</f>
        <v>-1.339999999999975</v>
      </c>
      <c r="K41" s="26">
        <f>'LPD''d'!K41-Baseline!K41</f>
        <v>0</v>
      </c>
      <c r="L41" s="26">
        <f>'LPD''d'!L41-Baseline!L41</f>
        <v>0</v>
      </c>
      <c r="M41" s="26">
        <f>'LPD''d'!M41-Baseline!M41</f>
        <v>0</v>
      </c>
      <c r="N41" s="26">
        <f>'LPD''d'!N41-Baseline!N41</f>
        <v>9.9999999999997868E-3</v>
      </c>
      <c r="O41" s="26">
        <f>'LPD''d'!O41-Baseline!O41</f>
        <v>0</v>
      </c>
      <c r="P41" s="26">
        <f>'LPD''d'!P41-Baseline!P41</f>
        <v>0</v>
      </c>
    </row>
    <row r="42" spans="1:16" x14ac:dyDescent="0.25">
      <c r="A42" s="26" t="str">
        <f>Baseline!A42</f>
        <v>RetailStandalone</v>
      </c>
      <c r="B42" s="26" t="str">
        <f>Baseline!B42</f>
        <v>Montreal</v>
      </c>
      <c r="C42" s="26">
        <f>'LPD''d'!C42-Baseline!C42</f>
        <v>-62.480000000000018</v>
      </c>
      <c r="D42" s="26">
        <f>'LPD''d'!D42-Baseline!D42</f>
        <v>18.670000000000016</v>
      </c>
      <c r="E42" s="26">
        <f>'LPD''d'!E42-Baseline!E42</f>
        <v>-6.7800000000000011</v>
      </c>
      <c r="F42" s="26">
        <f>'LPD''d'!F42-Baseline!F42</f>
        <v>-66.21999999999997</v>
      </c>
      <c r="G42" s="26">
        <f>'LPD''d'!G42-Baseline!G42</f>
        <v>0</v>
      </c>
      <c r="H42" s="26">
        <f>'LPD''d'!H42-Baseline!H42</f>
        <v>0</v>
      </c>
      <c r="I42" s="26">
        <f>'LPD''d'!I42-Baseline!I42</f>
        <v>0</v>
      </c>
      <c r="J42" s="26">
        <f>'LPD''d'!J42-Baseline!J42</f>
        <v>-8.6299999999999955</v>
      </c>
      <c r="K42" s="26">
        <f>'LPD''d'!K42-Baseline!K42</f>
        <v>0</v>
      </c>
      <c r="L42" s="26">
        <f>'LPD''d'!L42-Baseline!L42</f>
        <v>0</v>
      </c>
      <c r="M42" s="26">
        <f>'LPD''d'!M42-Baseline!M42</f>
        <v>0</v>
      </c>
      <c r="N42" s="26">
        <f>'LPD''d'!N42-Baseline!N42</f>
        <v>0.4599999999999973</v>
      </c>
      <c r="O42" s="26">
        <f>'LPD''d'!O42-Baseline!O42</f>
        <v>0</v>
      </c>
      <c r="P42" s="26">
        <f>'LPD''d'!P42-Baseline!P42</f>
        <v>0</v>
      </c>
    </row>
    <row r="43" spans="1:16" x14ac:dyDescent="0.25">
      <c r="A43" s="26" t="str">
        <f>Baseline!A43</f>
        <v>RetailStripmall</v>
      </c>
      <c r="B43" s="26" t="str">
        <f>Baseline!B43</f>
        <v>Montreal</v>
      </c>
      <c r="C43" s="26">
        <f>'LPD''d'!C43-Baseline!C43</f>
        <v>-48.260000000000218</v>
      </c>
      <c r="D43" s="26">
        <f>'LPD''d'!D43-Baseline!D43</f>
        <v>17.25</v>
      </c>
      <c r="E43" s="26">
        <f>'LPD''d'!E43-Baseline!E43</f>
        <v>-5.75</v>
      </c>
      <c r="F43" s="26">
        <f>'LPD''d'!F43-Baseline!F43</f>
        <v>-54.410000000000025</v>
      </c>
      <c r="G43" s="26">
        <f>'LPD''d'!G43-Baseline!G43</f>
        <v>0</v>
      </c>
      <c r="H43" s="26">
        <f>'LPD''d'!H43-Baseline!H43</f>
        <v>0</v>
      </c>
      <c r="I43" s="26">
        <f>'LPD''d'!I43-Baseline!I43</f>
        <v>0</v>
      </c>
      <c r="J43" s="26">
        <f>'LPD''d'!J43-Baseline!J43</f>
        <v>-5.5</v>
      </c>
      <c r="K43" s="26">
        <f>'LPD''d'!K43-Baseline!K43</f>
        <v>0</v>
      </c>
      <c r="L43" s="26">
        <f>'LPD''d'!L43-Baseline!L43</f>
        <v>0</v>
      </c>
      <c r="M43" s="26">
        <f>'LPD''d'!M43-Baseline!M43</f>
        <v>0</v>
      </c>
      <c r="N43" s="26">
        <f>'LPD''d'!N43-Baseline!N43</f>
        <v>0.14999999999999858</v>
      </c>
      <c r="O43" s="26">
        <f>'LPD''d'!O43-Baseline!O43</f>
        <v>0</v>
      </c>
      <c r="P43" s="26">
        <f>'LPD''d'!P43-Baseline!P43</f>
        <v>0</v>
      </c>
    </row>
    <row r="44" spans="1:16" x14ac:dyDescent="0.25">
      <c r="A44" s="26" t="str">
        <f>Baseline!A44</f>
        <v>QuickServiceRestaurant</v>
      </c>
      <c r="B44" s="26" t="str">
        <f>Baseline!B44</f>
        <v>Montreal</v>
      </c>
      <c r="C44" s="26">
        <f>'LPD''d'!C44-Baseline!C44</f>
        <v>-0.62000000000000455</v>
      </c>
      <c r="D44" s="26">
        <f>'LPD''d'!D44-Baseline!D44</f>
        <v>0.46999999999999886</v>
      </c>
      <c r="E44" s="26">
        <f>'LPD''d'!E44-Baseline!E44</f>
        <v>-8.9999999999999858E-2</v>
      </c>
      <c r="F44" s="26">
        <f>'LPD''d'!F44-Baseline!F44</f>
        <v>-0.91000000000000369</v>
      </c>
      <c r="G44" s="26">
        <f>'LPD''d'!G44-Baseline!G44</f>
        <v>0</v>
      </c>
      <c r="H44" s="26">
        <f>'LPD''d'!H44-Baseline!H44</f>
        <v>0</v>
      </c>
      <c r="I44" s="26">
        <f>'LPD''d'!I44-Baseline!I44</f>
        <v>0</v>
      </c>
      <c r="J44" s="26">
        <f>'LPD''d'!J44-Baseline!J44</f>
        <v>-0.10000000000000142</v>
      </c>
      <c r="K44" s="26">
        <f>'LPD''d'!K44-Baseline!K44</f>
        <v>0</v>
      </c>
      <c r="L44" s="26">
        <f>'LPD''d'!L44-Baseline!L44</f>
        <v>0</v>
      </c>
      <c r="M44" s="26">
        <f>'LPD''d'!M44-Baseline!M44</f>
        <v>0</v>
      </c>
      <c r="N44" s="26">
        <f>'LPD''d'!N44-Baseline!N44</f>
        <v>0</v>
      </c>
      <c r="O44" s="26">
        <f>'LPD''d'!O44-Baseline!O44</f>
        <v>0</v>
      </c>
      <c r="P44" s="26">
        <f>'LPD''d'!P44-Baseline!P44</f>
        <v>0</v>
      </c>
    </row>
    <row r="45" spans="1:16" x14ac:dyDescent="0.25">
      <c r="A45" s="26" t="str">
        <f>Baseline!A45</f>
        <v>FullServiceRestaurant</v>
      </c>
      <c r="B45" s="26" t="str">
        <f>Baseline!B45</f>
        <v>Montreal</v>
      </c>
      <c r="C45" s="26">
        <f>'LPD''d'!C45-Baseline!C45</f>
        <v>-4.589999999999975</v>
      </c>
      <c r="D45" s="26">
        <f>'LPD''d'!D45-Baseline!D45</f>
        <v>3.1700000000000159</v>
      </c>
      <c r="E45" s="26">
        <f>'LPD''d'!E45-Baseline!E45</f>
        <v>-0.62999999999999901</v>
      </c>
      <c r="F45" s="26">
        <f>'LPD''d'!F45-Baseline!F45</f>
        <v>-7.1400000000000006</v>
      </c>
      <c r="G45" s="26">
        <f>'LPD''d'!G45-Baseline!G45</f>
        <v>0</v>
      </c>
      <c r="H45" s="26">
        <f>'LPD''d'!H45-Baseline!H45</f>
        <v>0</v>
      </c>
      <c r="I45" s="26">
        <f>'LPD''d'!I45-Baseline!I45</f>
        <v>0</v>
      </c>
      <c r="J45" s="26">
        <f>'LPD''d'!J45-Baseline!J45</f>
        <v>9.9999999999980105E-3</v>
      </c>
      <c r="K45" s="26">
        <f>'LPD''d'!K45-Baseline!K45</f>
        <v>0</v>
      </c>
      <c r="L45" s="26">
        <f>'LPD''d'!L45-Baseline!L45</f>
        <v>0</v>
      </c>
      <c r="M45" s="26">
        <f>'LPD''d'!M45-Baseline!M45</f>
        <v>0</v>
      </c>
      <c r="N45" s="26">
        <f>'LPD''d'!N45-Baseline!N45</f>
        <v>0</v>
      </c>
      <c r="O45" s="26">
        <f>'LPD''d'!O45-Baseline!O45</f>
        <v>0</v>
      </c>
      <c r="P45" s="26">
        <f>'LPD''d'!P45-Baseline!P45</f>
        <v>0</v>
      </c>
    </row>
    <row r="46" spans="1:16" x14ac:dyDescent="0.25">
      <c r="A46" s="26" t="str">
        <f>Baseline!A46</f>
        <v>MidriseApartment</v>
      </c>
      <c r="B46" s="26" t="str">
        <f>Baseline!B46</f>
        <v>Montreal</v>
      </c>
      <c r="C46" s="26">
        <f>'LPD''d'!C46-Baseline!C46</f>
        <v>-6.6800000000000637</v>
      </c>
      <c r="D46" s="26">
        <f>'LPD''d'!D46-Baseline!D46</f>
        <v>2.2900000000000773</v>
      </c>
      <c r="E46" s="26">
        <f>'LPD''d'!E46-Baseline!E46</f>
        <v>-1.0800000000000125</v>
      </c>
      <c r="F46" s="26">
        <f>'LPD''d'!F46-Baseline!F46</f>
        <v>-7.3400000000000176</v>
      </c>
      <c r="G46" s="26">
        <f>'LPD''d'!G46-Baseline!G46</f>
        <v>0</v>
      </c>
      <c r="H46" s="26">
        <f>'LPD''d'!H46-Baseline!H46</f>
        <v>0</v>
      </c>
      <c r="I46" s="26">
        <f>'LPD''d'!I46-Baseline!I46</f>
        <v>0</v>
      </c>
      <c r="J46" s="26">
        <f>'LPD''d'!J46-Baseline!J46</f>
        <v>-0.54000000000002046</v>
      </c>
      <c r="K46" s="26">
        <f>'LPD''d'!K46-Baseline!K46</f>
        <v>0</v>
      </c>
      <c r="L46" s="26">
        <f>'LPD''d'!L46-Baseline!L46</f>
        <v>0</v>
      </c>
      <c r="M46" s="26">
        <f>'LPD''d'!M46-Baseline!M46</f>
        <v>0</v>
      </c>
      <c r="N46" s="26">
        <f>'LPD''d'!N46-Baseline!N46</f>
        <v>-9.9999999999997868E-3</v>
      </c>
      <c r="O46" s="26">
        <f>'LPD''d'!O46-Baseline!O46</f>
        <v>0</v>
      </c>
      <c r="P46" s="26">
        <f>'LPD''d'!P46-Baseline!P46</f>
        <v>0</v>
      </c>
    </row>
    <row r="47" spans="1:16" x14ac:dyDescent="0.25">
      <c r="A47" s="26" t="str">
        <f>Baseline!A47</f>
        <v>HighriseApartment</v>
      </c>
      <c r="B47" s="26" t="str">
        <f>Baseline!B47</f>
        <v>Montreal</v>
      </c>
      <c r="C47" s="26">
        <f>'LPD''d'!C47-Baseline!C47</f>
        <v>-17.430000000000291</v>
      </c>
      <c r="D47" s="26">
        <f>'LPD''d'!D47-Baseline!D47</f>
        <v>3.9400000000000546</v>
      </c>
      <c r="E47" s="26">
        <f>'LPD''d'!E47-Baseline!E47</f>
        <v>-2.9399999999999977</v>
      </c>
      <c r="F47" s="26">
        <f>'LPD''d'!F47-Baseline!F47</f>
        <v>-17.20999999999998</v>
      </c>
      <c r="G47" s="26">
        <f>'LPD''d'!G47-Baseline!G47</f>
        <v>0</v>
      </c>
      <c r="H47" s="26">
        <f>'LPD''d'!H47-Baseline!H47</f>
        <v>0</v>
      </c>
      <c r="I47" s="26">
        <f>'LPD''d'!I47-Baseline!I47</f>
        <v>0</v>
      </c>
      <c r="J47" s="26">
        <f>'LPD''d'!J47-Baseline!J47</f>
        <v>-1.1699999999999591</v>
      </c>
      <c r="K47" s="26">
        <f>'LPD''d'!K47-Baseline!K47</f>
        <v>-1.9999999999999574E-2</v>
      </c>
      <c r="L47" s="26">
        <f>'LPD''d'!L47-Baseline!L47</f>
        <v>-1.0000000000000009E-2</v>
      </c>
      <c r="M47" s="26">
        <f>'LPD''d'!M47-Baseline!M47</f>
        <v>0</v>
      </c>
      <c r="N47" s="26">
        <f>'LPD''d'!N47-Baseline!N47</f>
        <v>-1.0000000000001563E-2</v>
      </c>
      <c r="O47" s="26">
        <f>'LPD''d'!O47-Baseline!O47</f>
        <v>0</v>
      </c>
      <c r="P47" s="26">
        <f>'LPD''d'!P47-Baseline!P47</f>
        <v>0</v>
      </c>
    </row>
    <row r="48" spans="1:16" x14ac:dyDescent="0.25">
      <c r="A48" s="26" t="str">
        <f>Baseline!A48</f>
        <v>Hospital</v>
      </c>
      <c r="B48" s="26" t="str">
        <f>Baseline!B48</f>
        <v>Montreal</v>
      </c>
      <c r="C48" s="26">
        <f>'LPD''d'!C48-Baseline!C48</f>
        <v>423.36000000000058</v>
      </c>
      <c r="D48" s="26">
        <f>'LPD''d'!D48-Baseline!D48</f>
        <v>-74.889999999999873</v>
      </c>
      <c r="E48" s="26">
        <f>'LPD''d'!E48-Baseline!E48</f>
        <v>52.569999999999936</v>
      </c>
      <c r="F48" s="26">
        <f>'LPD''d'!F48-Baseline!F48</f>
        <v>432.09000000000015</v>
      </c>
      <c r="G48" s="26">
        <f>'LPD''d'!G48-Baseline!G48</f>
        <v>0</v>
      </c>
      <c r="H48" s="26">
        <f>'LPD''d'!H48-Baseline!H48</f>
        <v>0</v>
      </c>
      <c r="I48" s="26">
        <f>'LPD''d'!I48-Baseline!I48</f>
        <v>0</v>
      </c>
      <c r="J48" s="26">
        <f>'LPD''d'!J48-Baseline!J48</f>
        <v>42.159999999999854</v>
      </c>
      <c r="K48" s="26">
        <f>'LPD''d'!K48-Baseline!K48</f>
        <v>-0.28999999999999915</v>
      </c>
      <c r="L48" s="26">
        <f>'LPD''d'!L48-Baseline!L48</f>
        <v>-0.14000000000000057</v>
      </c>
      <c r="M48" s="26">
        <f>'LPD''d'!M48-Baseline!M48</f>
        <v>0</v>
      </c>
      <c r="N48" s="26">
        <f>'LPD''d'!N48-Baseline!N48</f>
        <v>-28.149999999999977</v>
      </c>
      <c r="O48" s="26">
        <f>'LPD''d'!O48-Baseline!O48</f>
        <v>-1.0000000000218279E-2</v>
      </c>
      <c r="P48" s="26">
        <f>'LPD''d'!P48-Baseline!P48</f>
        <v>0</v>
      </c>
    </row>
    <row r="49" spans="1:16" x14ac:dyDescent="0.25">
      <c r="A49" s="26" t="str">
        <f>Baseline!A49</f>
        <v>Outpatient</v>
      </c>
      <c r="B49" s="26" t="str">
        <f>Baseline!B49</f>
        <v>Montreal</v>
      </c>
      <c r="C49" s="26">
        <f>'LPD''d'!C49-Baseline!C49</f>
        <v>-96.769999999999982</v>
      </c>
      <c r="D49" s="26">
        <f>'LPD''d'!D49-Baseline!D49</f>
        <v>27.259999999999991</v>
      </c>
      <c r="E49" s="26">
        <f>'LPD''d'!E49-Baseline!E49</f>
        <v>-13.159999999999997</v>
      </c>
      <c r="F49" s="26">
        <f>'LPD''d'!F49-Baseline!F49</f>
        <v>-93.38</v>
      </c>
      <c r="G49" s="26">
        <f>'LPD''d'!G49-Baseline!G49</f>
        <v>0</v>
      </c>
      <c r="H49" s="26">
        <f>'LPD''d'!H49-Baseline!H49</f>
        <v>0</v>
      </c>
      <c r="I49" s="26">
        <f>'LPD''d'!I49-Baseline!I49</f>
        <v>0</v>
      </c>
      <c r="J49" s="26">
        <f>'LPD''d'!J49-Baseline!J49</f>
        <v>-16.050000000000068</v>
      </c>
      <c r="K49" s="26">
        <f>'LPD''d'!K49-Baseline!K49</f>
        <v>-1.240000000000002</v>
      </c>
      <c r="L49" s="26">
        <f>'LPD''d'!L49-Baseline!L49</f>
        <v>-0.19999999999999973</v>
      </c>
      <c r="M49" s="26">
        <f>'LPD''d'!M49-Baseline!M49</f>
        <v>0</v>
      </c>
      <c r="N49" s="26">
        <f>'LPD''d'!N49-Baseline!N49</f>
        <v>0</v>
      </c>
      <c r="O49" s="26">
        <f>'LPD''d'!O49-Baseline!O49</f>
        <v>0</v>
      </c>
      <c r="P49" s="26">
        <f>'LPD''d'!P49-Baseline!P49</f>
        <v>0</v>
      </c>
    </row>
    <row r="50" spans="1:16" x14ac:dyDescent="0.25">
      <c r="A50" s="26" t="str">
        <f>Baseline!A50</f>
        <v>SecondarySchool</v>
      </c>
      <c r="B50" s="26" t="str">
        <f>Baseline!B50</f>
        <v>Edmonton</v>
      </c>
      <c r="C50" s="26">
        <f>'LPD''d'!C50-Baseline!C50</f>
        <v>-185.18000000000029</v>
      </c>
      <c r="D50" s="26">
        <f>'LPD''d'!D50-Baseline!D50</f>
        <v>179.52999999999975</v>
      </c>
      <c r="E50" s="26">
        <f>'LPD''d'!E50-Baseline!E50</f>
        <v>-18.769999999999982</v>
      </c>
      <c r="F50" s="26">
        <f>'LPD''d'!F50-Baseline!F50</f>
        <v>-309.02999999999997</v>
      </c>
      <c r="G50" s="26">
        <f>'LPD''d'!G50-Baseline!G50</f>
        <v>0</v>
      </c>
      <c r="H50" s="26">
        <f>'LPD''d'!H50-Baseline!H50</f>
        <v>0</v>
      </c>
      <c r="I50" s="26">
        <f>'LPD''d'!I50-Baseline!I50</f>
        <v>0</v>
      </c>
      <c r="J50" s="26">
        <f>'LPD''d'!J50-Baseline!J50</f>
        <v>-39.990000000000009</v>
      </c>
      <c r="K50" s="26">
        <f>'LPD''d'!K50-Baseline!K50</f>
        <v>6.0000000000002274E-2</v>
      </c>
      <c r="L50" s="26">
        <f>'LPD''d'!L50-Baseline!L50</f>
        <v>0</v>
      </c>
      <c r="M50" s="26">
        <f>'LPD''d'!M50-Baseline!M50</f>
        <v>0</v>
      </c>
      <c r="N50" s="26">
        <f>'LPD''d'!N50-Baseline!N50</f>
        <v>2.4300000000000068</v>
      </c>
      <c r="O50" s="26">
        <f>'LPD''d'!O50-Baseline!O50</f>
        <v>0.59999999999990905</v>
      </c>
      <c r="P50" s="26">
        <f>'LPD''d'!P50-Baseline!P50</f>
        <v>0</v>
      </c>
    </row>
    <row r="51" spans="1:16" x14ac:dyDescent="0.25">
      <c r="A51" s="26" t="str">
        <f>Baseline!A51</f>
        <v>PrimarySchool</v>
      </c>
      <c r="B51" s="26" t="str">
        <f>Baseline!B51</f>
        <v>Edmonton</v>
      </c>
      <c r="C51" s="26">
        <f>'LPD''d'!C51-Baseline!C51</f>
        <v>-91.809999999999491</v>
      </c>
      <c r="D51" s="26">
        <f>'LPD''d'!D51-Baseline!D51</f>
        <v>66.919999999999845</v>
      </c>
      <c r="E51" s="26">
        <f>'LPD''d'!E51-Baseline!E51</f>
        <v>-9.3600000000000136</v>
      </c>
      <c r="F51" s="26">
        <f>'LPD''d'!F51-Baseline!F51</f>
        <v>-130.20999999999992</v>
      </c>
      <c r="G51" s="26">
        <f>'LPD''d'!G51-Baseline!G51</f>
        <v>0</v>
      </c>
      <c r="H51" s="26">
        <f>'LPD''d'!H51-Baseline!H51</f>
        <v>0</v>
      </c>
      <c r="I51" s="26">
        <f>'LPD''d'!I51-Baseline!I51</f>
        <v>0</v>
      </c>
      <c r="J51" s="26">
        <f>'LPD''d'!J51-Baseline!J51</f>
        <v>-20.860000000000014</v>
      </c>
      <c r="K51" s="26">
        <f>'LPD''d'!K51-Baseline!K51</f>
        <v>0.31000000000000227</v>
      </c>
      <c r="L51" s="26">
        <f>'LPD''d'!L51-Baseline!L51</f>
        <v>0</v>
      </c>
      <c r="M51" s="26">
        <f>'LPD''d'!M51-Baseline!M51</f>
        <v>0</v>
      </c>
      <c r="N51" s="26">
        <f>'LPD''d'!N51-Baseline!N51</f>
        <v>1.3499999999999943</v>
      </c>
      <c r="O51" s="26">
        <f>'LPD''d'!O51-Baseline!O51</f>
        <v>3.0000000000086402E-2</v>
      </c>
      <c r="P51" s="26">
        <f>'LPD''d'!P51-Baseline!P51</f>
        <v>0</v>
      </c>
    </row>
    <row r="52" spans="1:16" x14ac:dyDescent="0.25">
      <c r="A52" s="26" t="str">
        <f>Baseline!A52</f>
        <v>SmallOffice</v>
      </c>
      <c r="B52" s="26" t="str">
        <f>Baseline!B52</f>
        <v>Edmonton</v>
      </c>
      <c r="C52" s="26">
        <f>'LPD''d'!C52-Baseline!C52</f>
        <v>-9.1499999999999773</v>
      </c>
      <c r="D52" s="26">
        <f>'LPD''d'!D52-Baseline!D52</f>
        <v>3.7700000000000031</v>
      </c>
      <c r="E52" s="26">
        <f>'LPD''d'!E52-Baseline!E52</f>
        <v>-1.1900000000000013</v>
      </c>
      <c r="F52" s="26">
        <f>'LPD''d'!F52-Baseline!F52</f>
        <v>-10.220000000000006</v>
      </c>
      <c r="G52" s="26">
        <f>'LPD''d'!G52-Baseline!G52</f>
        <v>0</v>
      </c>
      <c r="H52" s="26">
        <f>'LPD''d'!H52-Baseline!H52</f>
        <v>0</v>
      </c>
      <c r="I52" s="26">
        <f>'LPD''d'!I52-Baseline!I52</f>
        <v>0</v>
      </c>
      <c r="J52" s="26">
        <f>'LPD''d'!J52-Baseline!J52</f>
        <v>-1.5500000000000043</v>
      </c>
      <c r="K52" s="26">
        <f>'LPD''d'!K52-Baseline!K52</f>
        <v>3.0000000000000027E-2</v>
      </c>
      <c r="L52" s="26">
        <f>'LPD''d'!L52-Baseline!L52</f>
        <v>0</v>
      </c>
      <c r="M52" s="26">
        <f>'LPD''d'!M52-Baseline!M52</f>
        <v>0</v>
      </c>
      <c r="N52" s="26">
        <f>'LPD''d'!N52-Baseline!N52</f>
        <v>0</v>
      </c>
      <c r="O52" s="26">
        <f>'LPD''d'!O52-Baseline!O52</f>
        <v>0</v>
      </c>
      <c r="P52" s="26">
        <f>'LPD''d'!P52-Baseline!P52</f>
        <v>0</v>
      </c>
    </row>
    <row r="53" spans="1:16" x14ac:dyDescent="0.25">
      <c r="A53" s="26" t="str">
        <f>Baseline!A53</f>
        <v>MediumOffice</v>
      </c>
      <c r="B53" s="26" t="str">
        <f>Baseline!B53</f>
        <v>Edmonton</v>
      </c>
      <c r="C53" s="26">
        <f>'LPD''d'!C53-Baseline!C53</f>
        <v>-108.19999999999982</v>
      </c>
      <c r="D53" s="26">
        <f>'LPD''d'!D53-Baseline!D53</f>
        <v>20.139999999999986</v>
      </c>
      <c r="E53" s="26">
        <f>'LPD''d'!E53-Baseline!E53</f>
        <v>-4.2800000000000011</v>
      </c>
      <c r="F53" s="26">
        <f>'LPD''d'!F53-Baseline!F53</f>
        <v>-105.96000000000004</v>
      </c>
      <c r="G53" s="26">
        <f>'LPD''d'!G53-Baseline!G53</f>
        <v>0</v>
      </c>
      <c r="H53" s="26">
        <f>'LPD''d'!H53-Baseline!H53</f>
        <v>0</v>
      </c>
      <c r="I53" s="26">
        <f>'LPD''d'!I53-Baseline!I53</f>
        <v>0</v>
      </c>
      <c r="J53" s="26">
        <f>'LPD''d'!J53-Baseline!J53</f>
        <v>-16.96999999999997</v>
      </c>
      <c r="K53" s="26">
        <f>'LPD''d'!K53-Baseline!K53</f>
        <v>-0.89999999999999858</v>
      </c>
      <c r="L53" s="26">
        <f>'LPD''d'!L53-Baseline!L53</f>
        <v>-0.24000000000000021</v>
      </c>
      <c r="M53" s="26">
        <f>'LPD''d'!M53-Baseline!M53</f>
        <v>0</v>
      </c>
      <c r="N53" s="26">
        <f>'LPD''d'!N53-Baseline!N53</f>
        <v>1.0000000000000009E-2</v>
      </c>
      <c r="O53" s="26">
        <f>'LPD''d'!O53-Baseline!O53</f>
        <v>9.9999999999909051E-3</v>
      </c>
      <c r="P53" s="26">
        <f>'LPD''d'!P53-Baseline!P53</f>
        <v>0</v>
      </c>
    </row>
    <row r="54" spans="1:16" x14ac:dyDescent="0.25">
      <c r="A54" s="26" t="str">
        <f>Baseline!A54</f>
        <v>LargeOffice</v>
      </c>
      <c r="B54" s="26" t="str">
        <f>Baseline!B54</f>
        <v>Edmonton</v>
      </c>
      <c r="C54" s="26">
        <f>'LPD''d'!C54-Baseline!C54</f>
        <v>-984.78999999999724</v>
      </c>
      <c r="D54" s="26">
        <f>'LPD''d'!D54-Baseline!D54</f>
        <v>209.74000000000024</v>
      </c>
      <c r="E54" s="26">
        <f>'LPD''d'!E54-Baseline!E54</f>
        <v>-36.919999999999959</v>
      </c>
      <c r="F54" s="26">
        <f>'LPD''d'!F54-Baseline!F54</f>
        <v>-926.01000000000022</v>
      </c>
      <c r="G54" s="26">
        <f>'LPD''d'!G54-Baseline!G54</f>
        <v>0</v>
      </c>
      <c r="H54" s="26">
        <f>'LPD''d'!H54-Baseline!H54</f>
        <v>0</v>
      </c>
      <c r="I54" s="26">
        <f>'LPD''d'!I54-Baseline!I54</f>
        <v>0</v>
      </c>
      <c r="J54" s="26">
        <f>'LPD''d'!J54-Baseline!J54</f>
        <v>-216.14999999999964</v>
      </c>
      <c r="K54" s="26">
        <f>'LPD''d'!K54-Baseline!K54</f>
        <v>-12.060000000000002</v>
      </c>
      <c r="L54" s="26">
        <f>'LPD''d'!L54-Baseline!L54</f>
        <v>-2.4099999999999966</v>
      </c>
      <c r="M54" s="26">
        <f>'LPD''d'!M54-Baseline!M54</f>
        <v>0</v>
      </c>
      <c r="N54" s="26">
        <f>'LPD''d'!N54-Baseline!N54</f>
        <v>-1.1899999999999977</v>
      </c>
      <c r="O54" s="26">
        <f>'LPD''d'!O54-Baseline!O54</f>
        <v>0.1999999999998181</v>
      </c>
      <c r="P54" s="26">
        <f>'LPD''d'!P54-Baseline!P54</f>
        <v>0</v>
      </c>
    </row>
    <row r="55" spans="1:16" x14ac:dyDescent="0.25">
      <c r="A55" s="26" t="str">
        <f>Baseline!A55</f>
        <v>SmallHotel</v>
      </c>
      <c r="B55" s="26" t="str">
        <f>Baseline!B55</f>
        <v>Edmonton</v>
      </c>
      <c r="C55" s="26">
        <f>'LPD''d'!C55-Baseline!C55</f>
        <v>-91.120000000000346</v>
      </c>
      <c r="D55" s="26">
        <f>'LPD''d'!D55-Baseline!D55</f>
        <v>60.3900000000001</v>
      </c>
      <c r="E55" s="26">
        <f>'LPD''d'!E55-Baseline!E55</f>
        <v>-13.280000000000001</v>
      </c>
      <c r="F55" s="26">
        <f>'LPD''d'!F55-Baseline!F55</f>
        <v>-128.12</v>
      </c>
      <c r="G55" s="26">
        <f>'LPD''d'!G55-Baseline!G55</f>
        <v>0</v>
      </c>
      <c r="H55" s="26">
        <f>'LPD''d'!H55-Baseline!H55</f>
        <v>0</v>
      </c>
      <c r="I55" s="26">
        <f>'LPD''d'!I55-Baseline!I55</f>
        <v>0</v>
      </c>
      <c r="J55" s="26">
        <f>'LPD''d'!J55-Baseline!J55</f>
        <v>-10.639999999999986</v>
      </c>
      <c r="K55" s="26">
        <f>'LPD''d'!K55-Baseline!K55</f>
        <v>0.68999999999999773</v>
      </c>
      <c r="L55" s="26">
        <f>'LPD''d'!L55-Baseline!L55</f>
        <v>-1.0000000000000009E-2</v>
      </c>
      <c r="M55" s="26">
        <f>'LPD''d'!M55-Baseline!M55</f>
        <v>0</v>
      </c>
      <c r="N55" s="26">
        <f>'LPD''d'!N55-Baseline!N55</f>
        <v>0</v>
      </c>
      <c r="O55" s="26">
        <f>'LPD''d'!O55-Baseline!O55</f>
        <v>-0.12999999999999545</v>
      </c>
      <c r="P55" s="26">
        <f>'LPD''d'!P55-Baseline!P55</f>
        <v>0</v>
      </c>
    </row>
    <row r="56" spans="1:16" x14ac:dyDescent="0.25">
      <c r="A56" s="26" t="str">
        <f>Baseline!A56</f>
        <v>LargeHotel</v>
      </c>
      <c r="B56" s="26" t="str">
        <f>Baseline!B56</f>
        <v>Edmonton</v>
      </c>
      <c r="C56" s="26">
        <f>'LPD''d'!C56-Baseline!C56</f>
        <v>-455.29999999999927</v>
      </c>
      <c r="D56" s="26">
        <f>'LPD''d'!D56-Baseline!D56</f>
        <v>170.90999999999985</v>
      </c>
      <c r="E56" s="26">
        <f>'LPD''d'!E56-Baseline!E56</f>
        <v>-36.319999999999993</v>
      </c>
      <c r="F56" s="26">
        <f>'LPD''d'!F56-Baseline!F56</f>
        <v>-534.29000000000008</v>
      </c>
      <c r="G56" s="26">
        <f>'LPD''d'!G56-Baseline!G56</f>
        <v>0</v>
      </c>
      <c r="H56" s="26">
        <f>'LPD''d'!H56-Baseline!H56</f>
        <v>0</v>
      </c>
      <c r="I56" s="26">
        <f>'LPD''d'!I56-Baseline!I56</f>
        <v>0</v>
      </c>
      <c r="J56" s="26">
        <f>'LPD''d'!J56-Baseline!J56</f>
        <v>-58.470000000000027</v>
      </c>
      <c r="K56" s="26">
        <f>'LPD''d'!K56-Baseline!K56</f>
        <v>-1.25</v>
      </c>
      <c r="L56" s="26">
        <f>'LPD''d'!L56-Baseline!L56</f>
        <v>-0.39000000000000012</v>
      </c>
      <c r="M56" s="26">
        <f>'LPD''d'!M56-Baseline!M56</f>
        <v>0</v>
      </c>
      <c r="N56" s="26">
        <f>'LPD''d'!N56-Baseline!N56</f>
        <v>4.4099999999999966</v>
      </c>
      <c r="O56" s="26">
        <f>'LPD''d'!O56-Baseline!O56</f>
        <v>9.9999999999909051E-2</v>
      </c>
      <c r="P56" s="26">
        <f>'LPD''d'!P56-Baseline!P56</f>
        <v>0</v>
      </c>
    </row>
    <row r="57" spans="1:16" x14ac:dyDescent="0.25">
      <c r="A57" s="26" t="str">
        <f>Baseline!A57</f>
        <v>Warehouse</v>
      </c>
      <c r="B57" s="26" t="str">
        <f>Baseline!B57</f>
        <v>Edmonton</v>
      </c>
      <c r="C57" s="26">
        <f>'LPD''d'!C57-Baseline!C57</f>
        <v>-9.1699999999998454</v>
      </c>
      <c r="D57" s="26">
        <f>'LPD''d'!D57-Baseline!D57</f>
        <v>4.6800000000000637</v>
      </c>
      <c r="E57" s="26">
        <f>'LPD''d'!E57-Baseline!E57</f>
        <v>-0.87999999999999545</v>
      </c>
      <c r="F57" s="26">
        <f>'LPD''d'!F57-Baseline!F57</f>
        <v>-11.510000000000019</v>
      </c>
      <c r="G57" s="26">
        <f>'LPD''d'!G57-Baseline!G57</f>
        <v>0</v>
      </c>
      <c r="H57" s="26">
        <f>'LPD''d'!H57-Baseline!H57</f>
        <v>0</v>
      </c>
      <c r="I57" s="26">
        <f>'LPD''d'!I57-Baseline!I57</f>
        <v>0</v>
      </c>
      <c r="J57" s="26">
        <f>'LPD''d'!J57-Baseline!J57</f>
        <v>-1.5399999999999636</v>
      </c>
      <c r="K57" s="26">
        <f>'LPD''d'!K57-Baseline!K57</f>
        <v>4.00000000000027E-2</v>
      </c>
      <c r="L57" s="26">
        <f>'LPD''d'!L57-Baseline!L57</f>
        <v>0</v>
      </c>
      <c r="M57" s="26">
        <f>'LPD''d'!M57-Baseline!M57</f>
        <v>0</v>
      </c>
      <c r="N57" s="26">
        <f>'LPD''d'!N57-Baseline!N57</f>
        <v>4.0000000000000036E-2</v>
      </c>
      <c r="O57" s="26">
        <f>'LPD''d'!O57-Baseline!O57</f>
        <v>0</v>
      </c>
      <c r="P57" s="26">
        <f>'LPD''d'!P57-Baseline!P57</f>
        <v>0</v>
      </c>
    </row>
    <row r="58" spans="1:16" x14ac:dyDescent="0.25">
      <c r="A58" s="26" t="str">
        <f>Baseline!A58</f>
        <v>RetailStandalone</v>
      </c>
      <c r="B58" s="26" t="str">
        <f>Baseline!B58</f>
        <v>Edmonton</v>
      </c>
      <c r="C58" s="26">
        <f>'LPD''d'!C58-Baseline!C58</f>
        <v>-49.960000000000036</v>
      </c>
      <c r="D58" s="26">
        <f>'LPD''d'!D58-Baseline!D58</f>
        <v>27.970000000000027</v>
      </c>
      <c r="E58" s="26">
        <f>'LPD''d'!E58-Baseline!E58</f>
        <v>-3.5099999999999909</v>
      </c>
      <c r="F58" s="26">
        <f>'LPD''d'!F58-Baseline!F58</f>
        <v>-66.21999999999997</v>
      </c>
      <c r="G58" s="26">
        <f>'LPD''d'!G58-Baseline!G58</f>
        <v>0</v>
      </c>
      <c r="H58" s="26">
        <f>'LPD''d'!H58-Baseline!H58</f>
        <v>0</v>
      </c>
      <c r="I58" s="26">
        <f>'LPD''d'!I58-Baseline!I58</f>
        <v>0</v>
      </c>
      <c r="J58" s="26">
        <f>'LPD''d'!J58-Baseline!J58</f>
        <v>-8.3499999999999943</v>
      </c>
      <c r="K58" s="26">
        <f>'LPD''d'!K58-Baseline!K58</f>
        <v>-0.55999999999999961</v>
      </c>
      <c r="L58" s="26">
        <f>'LPD''d'!L58-Baseline!L58</f>
        <v>0</v>
      </c>
      <c r="M58" s="26">
        <f>'LPD''d'!M58-Baseline!M58</f>
        <v>0</v>
      </c>
      <c r="N58" s="26">
        <f>'LPD''d'!N58-Baseline!N58</f>
        <v>0.72000000000000064</v>
      </c>
      <c r="O58" s="26">
        <f>'LPD''d'!O58-Baseline!O58</f>
        <v>0</v>
      </c>
      <c r="P58" s="26">
        <f>'LPD''d'!P58-Baseline!P58</f>
        <v>0</v>
      </c>
    </row>
    <row r="59" spans="1:16" x14ac:dyDescent="0.25">
      <c r="A59" s="26" t="str">
        <f>Baseline!A59</f>
        <v>RetailStripmall</v>
      </c>
      <c r="B59" s="26" t="str">
        <f>Baseline!B59</f>
        <v>Edmonton</v>
      </c>
      <c r="C59" s="26">
        <f>'LPD''d'!C59-Baseline!C59</f>
        <v>-42.289999999999964</v>
      </c>
      <c r="D59" s="26">
        <f>'LPD''d'!D59-Baseline!D59</f>
        <v>23.379999999999995</v>
      </c>
      <c r="E59" s="26">
        <f>'LPD''d'!E59-Baseline!E59</f>
        <v>-4.519999999999996</v>
      </c>
      <c r="F59" s="26">
        <f>'LPD''d'!F59-Baseline!F59</f>
        <v>-54.410000000000025</v>
      </c>
      <c r="G59" s="26">
        <f>'LPD''d'!G59-Baseline!G59</f>
        <v>0</v>
      </c>
      <c r="H59" s="26">
        <f>'LPD''d'!H59-Baseline!H59</f>
        <v>0</v>
      </c>
      <c r="I59" s="26">
        <f>'LPD''d'!I59-Baseline!I59</f>
        <v>0</v>
      </c>
      <c r="J59" s="26">
        <f>'LPD''d'!J59-Baseline!J59</f>
        <v>-7.0399999999999636</v>
      </c>
      <c r="K59" s="26">
        <f>'LPD''d'!K59-Baseline!K59</f>
        <v>7.0000000000000284E-2</v>
      </c>
      <c r="L59" s="26">
        <f>'LPD''d'!L59-Baseline!L59</f>
        <v>0</v>
      </c>
      <c r="M59" s="26">
        <f>'LPD''d'!M59-Baseline!M59</f>
        <v>0</v>
      </c>
      <c r="N59" s="26">
        <f>'LPD''d'!N59-Baseline!N59</f>
        <v>0.23000000000000043</v>
      </c>
      <c r="O59" s="26">
        <f>'LPD''d'!O59-Baseline!O59</f>
        <v>0</v>
      </c>
      <c r="P59" s="26">
        <f>'LPD''d'!P59-Baseline!P59</f>
        <v>0</v>
      </c>
    </row>
    <row r="60" spans="1:16" x14ac:dyDescent="0.25">
      <c r="A60" s="26" t="str">
        <f>Baseline!A60</f>
        <v>QuickServiceRestaurant</v>
      </c>
      <c r="B60" s="26" t="str">
        <f>Baseline!B60</f>
        <v>Edmonton</v>
      </c>
      <c r="C60" s="26">
        <f>'LPD''d'!C60-Baseline!C60</f>
        <v>-0.42000000000001592</v>
      </c>
      <c r="D60" s="26">
        <f>'LPD''d'!D60-Baseline!D60</f>
        <v>0.63000000000000966</v>
      </c>
      <c r="E60" s="26">
        <f>'LPD''d'!E60-Baseline!E60</f>
        <v>-2.9999999999999361E-2</v>
      </c>
      <c r="F60" s="26">
        <f>'LPD''d'!F60-Baseline!F60</f>
        <v>-0.91000000000000369</v>
      </c>
      <c r="G60" s="26">
        <f>'LPD''d'!G60-Baseline!G60</f>
        <v>0</v>
      </c>
      <c r="H60" s="26">
        <f>'LPD''d'!H60-Baseline!H60</f>
        <v>0</v>
      </c>
      <c r="I60" s="26">
        <f>'LPD''d'!I60-Baseline!I60</f>
        <v>0</v>
      </c>
      <c r="J60" s="26">
        <f>'LPD''d'!J60-Baseline!J60</f>
        <v>-0.12000000000000099</v>
      </c>
      <c r="K60" s="26">
        <f>'LPD''d'!K60-Baseline!K60</f>
        <v>0</v>
      </c>
      <c r="L60" s="26">
        <f>'LPD''d'!L60-Baseline!L60</f>
        <v>0</v>
      </c>
      <c r="M60" s="26">
        <f>'LPD''d'!M60-Baseline!M60</f>
        <v>0</v>
      </c>
      <c r="N60" s="26">
        <f>'LPD''d'!N60-Baseline!N60</f>
        <v>0</v>
      </c>
      <c r="O60" s="26">
        <f>'LPD''d'!O60-Baseline!O60</f>
        <v>0</v>
      </c>
      <c r="P60" s="26">
        <f>'LPD''d'!P60-Baseline!P60</f>
        <v>0</v>
      </c>
    </row>
    <row r="61" spans="1:16" x14ac:dyDescent="0.25">
      <c r="A61" s="26" t="str">
        <f>Baseline!A61</f>
        <v>FullServiceRestaurant</v>
      </c>
      <c r="B61" s="26" t="str">
        <f>Baseline!B61</f>
        <v>Edmonton</v>
      </c>
      <c r="C61" s="26">
        <f>'LPD''d'!C61-Baseline!C61</f>
        <v>-2.4099999999999682</v>
      </c>
      <c r="D61" s="26">
        <f>'LPD''d'!D61-Baseline!D61</f>
        <v>5.0099999999999909</v>
      </c>
      <c r="E61" s="26">
        <f>'LPD''d'!E61-Baseline!E61</f>
        <v>-0.27999999999999936</v>
      </c>
      <c r="F61" s="26">
        <f>'LPD''d'!F61-Baseline!F61</f>
        <v>-7.1400000000000006</v>
      </c>
      <c r="G61" s="26">
        <f>'LPD''d'!G61-Baseline!G61</f>
        <v>0</v>
      </c>
      <c r="H61" s="26">
        <f>'LPD''d'!H61-Baseline!H61</f>
        <v>0</v>
      </c>
      <c r="I61" s="26">
        <f>'LPD''d'!I61-Baseline!I61</f>
        <v>0</v>
      </c>
      <c r="J61" s="26">
        <f>'LPD''d'!J61-Baseline!J61</f>
        <v>-9.9999999999980105E-3</v>
      </c>
      <c r="K61" s="26">
        <f>'LPD''d'!K61-Baseline!K61</f>
        <v>1.0000000000000009E-2</v>
      </c>
      <c r="L61" s="26">
        <f>'LPD''d'!L61-Baseline!L61</f>
        <v>0</v>
      </c>
      <c r="M61" s="26">
        <f>'LPD''d'!M61-Baseline!M61</f>
        <v>0</v>
      </c>
      <c r="N61" s="26">
        <f>'LPD''d'!N61-Baseline!N61</f>
        <v>0</v>
      </c>
      <c r="O61" s="26">
        <f>'LPD''d'!O61-Baseline!O61</f>
        <v>0</v>
      </c>
      <c r="P61" s="26">
        <f>'LPD''d'!P61-Baseline!P61</f>
        <v>0</v>
      </c>
    </row>
    <row r="62" spans="1:16" x14ac:dyDescent="0.25">
      <c r="A62" s="26" t="str">
        <f>Baseline!A62</f>
        <v>MidriseApartment</v>
      </c>
      <c r="B62" s="26" t="str">
        <f>Baseline!B62</f>
        <v>Edmonton</v>
      </c>
      <c r="C62" s="26">
        <f>'LPD''d'!C62-Baseline!C62</f>
        <v>-5.6599999999998545</v>
      </c>
      <c r="D62" s="26">
        <f>'LPD''d'!D62-Baseline!D62</f>
        <v>2.8999999999999773</v>
      </c>
      <c r="E62" s="26">
        <f>'LPD''d'!E62-Baseline!E62</f>
        <v>-0.89000000000001478</v>
      </c>
      <c r="F62" s="26">
        <f>'LPD''d'!F62-Baseline!F62</f>
        <v>-7.3400000000000176</v>
      </c>
      <c r="G62" s="26">
        <f>'LPD''d'!G62-Baseline!G62</f>
        <v>0</v>
      </c>
      <c r="H62" s="26">
        <f>'LPD''d'!H62-Baseline!H62</f>
        <v>0</v>
      </c>
      <c r="I62" s="26">
        <f>'LPD''d'!I62-Baseline!I62</f>
        <v>0</v>
      </c>
      <c r="J62" s="26">
        <f>'LPD''d'!J62-Baseline!J62</f>
        <v>-0.39000000000001478</v>
      </c>
      <c r="K62" s="26">
        <f>'LPD''d'!K62-Baseline!K62</f>
        <v>7.0000000000000284E-2</v>
      </c>
      <c r="L62" s="26">
        <f>'LPD''d'!L62-Baseline!L62</f>
        <v>0</v>
      </c>
      <c r="M62" s="26">
        <f>'LPD''d'!M62-Baseline!M62</f>
        <v>0</v>
      </c>
      <c r="N62" s="26">
        <f>'LPD''d'!N62-Baseline!N62</f>
        <v>0</v>
      </c>
      <c r="O62" s="26">
        <f>'LPD''d'!O62-Baseline!O62</f>
        <v>9.9999999999909051E-3</v>
      </c>
      <c r="P62" s="26">
        <f>'LPD''d'!P62-Baseline!P62</f>
        <v>0</v>
      </c>
    </row>
    <row r="63" spans="1:16" x14ac:dyDescent="0.25">
      <c r="A63" s="26" t="str">
        <f>Baseline!A63</f>
        <v>HighriseApartment</v>
      </c>
      <c r="B63" s="26" t="str">
        <f>Baseline!B63</f>
        <v>Edmonton</v>
      </c>
      <c r="C63" s="26">
        <f>'LPD''d'!C63-Baseline!C63</f>
        <v>-24.409999999999854</v>
      </c>
      <c r="D63" s="26">
        <f>'LPD''d'!D63-Baseline!D63</f>
        <v>-3.2899999999999636</v>
      </c>
      <c r="E63" s="26">
        <f>'LPD''d'!E63-Baseline!E63</f>
        <v>-2.6700000000000159</v>
      </c>
      <c r="F63" s="26">
        <f>'LPD''d'!F63-Baseline!F63</f>
        <v>-17.20999999999998</v>
      </c>
      <c r="G63" s="26">
        <f>'LPD''d'!G63-Baseline!G63</f>
        <v>0</v>
      </c>
      <c r="H63" s="26">
        <f>'LPD''d'!H63-Baseline!H63</f>
        <v>0</v>
      </c>
      <c r="I63" s="26">
        <f>'LPD''d'!I63-Baseline!I63</f>
        <v>0</v>
      </c>
      <c r="J63" s="26">
        <f>'LPD''d'!J63-Baseline!J63</f>
        <v>-1.1400000000000432</v>
      </c>
      <c r="K63" s="26">
        <f>'LPD''d'!K63-Baseline!K63</f>
        <v>-3.0000000000001137E-2</v>
      </c>
      <c r="L63" s="26">
        <f>'LPD''d'!L63-Baseline!L63</f>
        <v>-1.0000000000000009E-2</v>
      </c>
      <c r="M63" s="26">
        <f>'LPD''d'!M63-Baseline!M63</f>
        <v>0</v>
      </c>
      <c r="N63" s="26">
        <f>'LPD''d'!N63-Baseline!N63</f>
        <v>0</v>
      </c>
      <c r="O63" s="26">
        <f>'LPD''d'!O63-Baseline!O63</f>
        <v>-3.999999999996362E-2</v>
      </c>
      <c r="P63" s="26">
        <f>'LPD''d'!P63-Baseline!P63</f>
        <v>0</v>
      </c>
    </row>
    <row r="64" spans="1:16" x14ac:dyDescent="0.25">
      <c r="A64" s="26" t="str">
        <f>Baseline!A64</f>
        <v>Hospital</v>
      </c>
      <c r="B64" s="26" t="str">
        <f>Baseline!B64</f>
        <v>Edmonton</v>
      </c>
      <c r="C64" s="26">
        <f>'LPD''d'!C64-Baseline!C64</f>
        <v>398.95000000000073</v>
      </c>
      <c r="D64" s="26">
        <f>'LPD''d'!D64-Baseline!D64</f>
        <v>-57.890000000000327</v>
      </c>
      <c r="E64" s="26">
        <f>'LPD''d'!E64-Baseline!E64</f>
        <v>16.700000000000045</v>
      </c>
      <c r="F64" s="26">
        <f>'LPD''d'!F64-Baseline!F64</f>
        <v>432.09000000000015</v>
      </c>
      <c r="G64" s="26">
        <f>'LPD''d'!G64-Baseline!G64</f>
        <v>0</v>
      </c>
      <c r="H64" s="26">
        <f>'LPD''d'!H64-Baseline!H64</f>
        <v>0</v>
      </c>
      <c r="I64" s="26">
        <f>'LPD''d'!I64-Baseline!I64</f>
        <v>0</v>
      </c>
      <c r="J64" s="26">
        <f>'LPD''d'!J64-Baseline!J64</f>
        <v>44.430000000000291</v>
      </c>
      <c r="K64" s="26">
        <f>'LPD''d'!K64-Baseline!K64</f>
        <v>-0.36999999999999744</v>
      </c>
      <c r="L64" s="26">
        <f>'LPD''d'!L64-Baseline!L64</f>
        <v>-7.0000000000000062E-2</v>
      </c>
      <c r="M64" s="26">
        <f>'LPD''d'!M64-Baseline!M64</f>
        <v>0</v>
      </c>
      <c r="N64" s="26">
        <f>'LPD''d'!N64-Baseline!N64</f>
        <v>-35.980000000000018</v>
      </c>
      <c r="O64" s="26">
        <f>'LPD''d'!O64-Baseline!O64</f>
        <v>3.999999999996362E-2</v>
      </c>
      <c r="P64" s="26">
        <f>'LPD''d'!P64-Baseline!P64</f>
        <v>0</v>
      </c>
    </row>
    <row r="65" spans="1:16" x14ac:dyDescent="0.25">
      <c r="A65" s="26" t="str">
        <f>Baseline!A65</f>
        <v>Outpatient</v>
      </c>
      <c r="B65" s="26" t="str">
        <f>Baseline!B65</f>
        <v>Edmonton</v>
      </c>
      <c r="C65" s="26">
        <f>'LPD''d'!C65-Baseline!C65</f>
        <v>-83.239999999999782</v>
      </c>
      <c r="D65" s="26">
        <f>'LPD''d'!D65-Baseline!D65</f>
        <v>39.110000000000014</v>
      </c>
      <c r="E65" s="26">
        <f>'LPD''d'!E65-Baseline!E65</f>
        <v>-10.760000000000019</v>
      </c>
      <c r="F65" s="26">
        <f>'LPD''d'!F65-Baseline!F65</f>
        <v>-93.38</v>
      </c>
      <c r="G65" s="26">
        <f>'LPD''d'!G65-Baseline!G65</f>
        <v>0</v>
      </c>
      <c r="H65" s="26">
        <f>'LPD''d'!H65-Baseline!H65</f>
        <v>0</v>
      </c>
      <c r="I65" s="26">
        <f>'LPD''d'!I65-Baseline!I65</f>
        <v>0</v>
      </c>
      <c r="J65" s="26">
        <f>'LPD''d'!J65-Baseline!J65</f>
        <v>-17.379999999999995</v>
      </c>
      <c r="K65" s="26">
        <f>'LPD''d'!K65-Baseline!K65</f>
        <v>-0.70999999999999375</v>
      </c>
      <c r="L65" s="26">
        <f>'LPD''d'!L65-Baseline!L65</f>
        <v>-0.12999999999999989</v>
      </c>
      <c r="M65" s="26">
        <f>'LPD''d'!M65-Baseline!M65</f>
        <v>0</v>
      </c>
      <c r="N65" s="26">
        <f>'LPD''d'!N65-Baseline!N65</f>
        <v>0</v>
      </c>
      <c r="O65" s="26">
        <f>'LPD''d'!O65-Baseline!O65</f>
        <v>2.0000000000038654E-2</v>
      </c>
      <c r="P65" s="26">
        <f>'LPD''d'!P65-Baseline!P65</f>
        <v>0</v>
      </c>
    </row>
    <row r="66" spans="1:16" x14ac:dyDescent="0.25">
      <c r="A66" s="26" t="str">
        <f>Baseline!A66</f>
        <v>SecondarySchool</v>
      </c>
      <c r="B66" s="26" t="str">
        <f>Baseline!B66</f>
        <v>McMurray</v>
      </c>
      <c r="C66" s="26">
        <f>'LPD''d'!C66-Baseline!C66</f>
        <v>-187.03999999999905</v>
      </c>
      <c r="D66" s="26">
        <f>'LPD''d'!D66-Baseline!D66</f>
        <v>166.17000000000007</v>
      </c>
      <c r="E66" s="26">
        <f>'LPD''d'!E66-Baseline!E66</f>
        <v>-20.79000000000002</v>
      </c>
      <c r="F66" s="26">
        <f>'LPD''d'!F66-Baseline!F66</f>
        <v>-309.02999999999997</v>
      </c>
      <c r="G66" s="26">
        <f>'LPD''d'!G66-Baseline!G66</f>
        <v>0</v>
      </c>
      <c r="H66" s="26">
        <f>'LPD''d'!H66-Baseline!H66</f>
        <v>0</v>
      </c>
      <c r="I66" s="26">
        <f>'LPD''d'!I66-Baseline!I66</f>
        <v>0</v>
      </c>
      <c r="J66" s="26">
        <f>'LPD''d'!J66-Baseline!J66</f>
        <v>-36.850000000000136</v>
      </c>
      <c r="K66" s="26">
        <f>'LPD''d'!K66-Baseline!K66</f>
        <v>4.9999999999997158E-2</v>
      </c>
      <c r="L66" s="26">
        <f>'LPD''d'!L66-Baseline!L66</f>
        <v>0</v>
      </c>
      <c r="M66" s="26">
        <f>'LPD''d'!M66-Baseline!M66</f>
        <v>0</v>
      </c>
      <c r="N66" s="26">
        <f>'LPD''d'!N66-Baseline!N66</f>
        <v>12.939999999999998</v>
      </c>
      <c r="O66" s="26">
        <f>'LPD''d'!O66-Baseline!O66</f>
        <v>0.48999999999978172</v>
      </c>
      <c r="P66" s="26">
        <f>'LPD''d'!P66-Baseline!P66</f>
        <v>0</v>
      </c>
    </row>
    <row r="67" spans="1:16" x14ac:dyDescent="0.25">
      <c r="A67" s="26" t="str">
        <f>Baseline!A67</f>
        <v>PrimarySchool</v>
      </c>
      <c r="B67" s="26" t="str">
        <f>Baseline!B67</f>
        <v>McMurray</v>
      </c>
      <c r="C67" s="26">
        <f>'LPD''d'!C67-Baseline!C67</f>
        <v>-91.220000000000255</v>
      </c>
      <c r="D67" s="26">
        <f>'LPD''d'!D67-Baseline!D67</f>
        <v>59.5</v>
      </c>
      <c r="E67" s="26">
        <f>'LPD''d'!E67-Baseline!E67</f>
        <v>-9.1500000000000057</v>
      </c>
      <c r="F67" s="26">
        <f>'LPD''d'!F67-Baseline!F67</f>
        <v>-130.20999999999992</v>
      </c>
      <c r="G67" s="26">
        <f>'LPD''d'!G67-Baseline!G67</f>
        <v>0</v>
      </c>
      <c r="H67" s="26">
        <f>'LPD''d'!H67-Baseline!H67</f>
        <v>0</v>
      </c>
      <c r="I67" s="26">
        <f>'LPD''d'!I67-Baseline!I67</f>
        <v>0</v>
      </c>
      <c r="J67" s="26">
        <f>'LPD''d'!J67-Baseline!J67</f>
        <v>-20.049999999999955</v>
      </c>
      <c r="K67" s="26">
        <f>'LPD''d'!K67-Baseline!K67</f>
        <v>0.23999999999999844</v>
      </c>
      <c r="L67" s="26">
        <f>'LPD''d'!L67-Baseline!L67</f>
        <v>0</v>
      </c>
      <c r="M67" s="26">
        <f>'LPD''d'!M67-Baseline!M67</f>
        <v>0</v>
      </c>
      <c r="N67" s="26">
        <f>'LPD''d'!N67-Baseline!N67</f>
        <v>8.460000000000008</v>
      </c>
      <c r="O67" s="26">
        <f>'LPD''d'!O67-Baseline!O67</f>
        <v>0</v>
      </c>
      <c r="P67" s="26">
        <f>'LPD''d'!P67-Baseline!P67</f>
        <v>0</v>
      </c>
    </row>
    <row r="68" spans="1:16" x14ac:dyDescent="0.25">
      <c r="A68" s="26" t="str">
        <f>Baseline!A68</f>
        <v>SmallOffice</v>
      </c>
      <c r="B68" s="26" t="str">
        <f>Baseline!B68</f>
        <v>McMurray</v>
      </c>
      <c r="C68" s="26">
        <f>'LPD''d'!C68-Baseline!C68</f>
        <v>-8.3199999999999932</v>
      </c>
      <c r="D68" s="26">
        <f>'LPD''d'!D68-Baseline!D68</f>
        <v>4.4200000000000017</v>
      </c>
      <c r="E68" s="26">
        <f>'LPD''d'!E68-Baseline!E68</f>
        <v>-1.0999999999999996</v>
      </c>
      <c r="F68" s="26">
        <f>'LPD''d'!F68-Baseline!F68</f>
        <v>-10.220000000000006</v>
      </c>
      <c r="G68" s="26">
        <f>'LPD''d'!G68-Baseline!G68</f>
        <v>0</v>
      </c>
      <c r="H68" s="26">
        <f>'LPD''d'!H68-Baseline!H68</f>
        <v>0</v>
      </c>
      <c r="I68" s="26">
        <f>'LPD''d'!I68-Baseline!I68</f>
        <v>0</v>
      </c>
      <c r="J68" s="26">
        <f>'LPD''d'!J68-Baseline!J68</f>
        <v>-1.4500000000000028</v>
      </c>
      <c r="K68" s="26">
        <f>'LPD''d'!K68-Baseline!K68</f>
        <v>1.9999999999999907E-2</v>
      </c>
      <c r="L68" s="26">
        <f>'LPD''d'!L68-Baseline!L68</f>
        <v>0</v>
      </c>
      <c r="M68" s="26">
        <f>'LPD''d'!M68-Baseline!M68</f>
        <v>0</v>
      </c>
      <c r="N68" s="26">
        <f>'LPD''d'!N68-Baseline!N68</f>
        <v>0</v>
      </c>
      <c r="O68" s="26">
        <f>'LPD''d'!O68-Baseline!O68</f>
        <v>0</v>
      </c>
      <c r="P68" s="26">
        <f>'LPD''d'!P68-Baseline!P68</f>
        <v>0</v>
      </c>
    </row>
    <row r="69" spans="1:16" x14ac:dyDescent="0.25">
      <c r="A69" s="26" t="str">
        <f>Baseline!A69</f>
        <v>MediumOffice</v>
      </c>
      <c r="B69" s="26" t="str">
        <f>Baseline!B69</f>
        <v>McMurray</v>
      </c>
      <c r="C69" s="26">
        <f>'LPD''d'!C69-Baseline!C69</f>
        <v>-103.09999999999991</v>
      </c>
      <c r="D69" s="26">
        <f>'LPD''d'!D69-Baseline!D69</f>
        <v>20.009999999999991</v>
      </c>
      <c r="E69" s="26">
        <f>'LPD''d'!E69-Baseline!E69</f>
        <v>-4.5</v>
      </c>
      <c r="F69" s="26">
        <f>'LPD''d'!F69-Baseline!F69</f>
        <v>-105.96000000000004</v>
      </c>
      <c r="G69" s="26">
        <f>'LPD''d'!G69-Baseline!G69</f>
        <v>0</v>
      </c>
      <c r="H69" s="26">
        <f>'LPD''d'!H69-Baseline!H69</f>
        <v>0</v>
      </c>
      <c r="I69" s="26">
        <f>'LPD''d'!I69-Baseline!I69</f>
        <v>0</v>
      </c>
      <c r="J69" s="26">
        <f>'LPD''d'!J69-Baseline!J69</f>
        <v>-11.629999999999995</v>
      </c>
      <c r="K69" s="26">
        <f>'LPD''d'!K69-Baseline!K69</f>
        <v>-0.82000000000000028</v>
      </c>
      <c r="L69" s="26">
        <f>'LPD''d'!L69-Baseline!L69</f>
        <v>-0.25999999999999979</v>
      </c>
      <c r="M69" s="26">
        <f>'LPD''d'!M69-Baseline!M69</f>
        <v>0</v>
      </c>
      <c r="N69" s="26">
        <f>'LPD''d'!N69-Baseline!N69</f>
        <v>-9.9999999999998979E-3</v>
      </c>
      <c r="O69" s="26">
        <f>'LPD''d'!O69-Baseline!O69</f>
        <v>6.0000000000002274E-2</v>
      </c>
      <c r="P69" s="26">
        <f>'LPD''d'!P69-Baseline!P69</f>
        <v>0</v>
      </c>
    </row>
    <row r="70" spans="1:16" x14ac:dyDescent="0.25">
      <c r="A70" s="26" t="str">
        <f>Baseline!A70</f>
        <v>LargeOffice</v>
      </c>
      <c r="B70" s="26" t="str">
        <f>Baseline!B70</f>
        <v>McMurray</v>
      </c>
      <c r="C70" s="26">
        <f>'LPD''d'!C70-Baseline!C70</f>
        <v>-835.72000000000116</v>
      </c>
      <c r="D70" s="26">
        <f>'LPD''d'!D70-Baseline!D70</f>
        <v>340.61999999999989</v>
      </c>
      <c r="E70" s="26">
        <f>'LPD''d'!E70-Baseline!E70</f>
        <v>-40.899999999999977</v>
      </c>
      <c r="F70" s="26">
        <f>'LPD''d'!F70-Baseline!F70</f>
        <v>-926.01000000000022</v>
      </c>
      <c r="G70" s="26">
        <f>'LPD''d'!G70-Baseline!G70</f>
        <v>0</v>
      </c>
      <c r="H70" s="26">
        <f>'LPD''d'!H70-Baseline!H70</f>
        <v>0</v>
      </c>
      <c r="I70" s="26">
        <f>'LPD''d'!I70-Baseline!I70</f>
        <v>0</v>
      </c>
      <c r="J70" s="26">
        <f>'LPD''d'!J70-Baseline!J70</f>
        <v>-200.04000000000042</v>
      </c>
      <c r="K70" s="26">
        <f>'LPD''d'!K70-Baseline!K70</f>
        <v>-5.9200000000000159</v>
      </c>
      <c r="L70" s="26">
        <f>'LPD''d'!L70-Baseline!L70</f>
        <v>-2.6199999999999974</v>
      </c>
      <c r="M70" s="26">
        <f>'LPD''d'!M70-Baseline!M70</f>
        <v>0</v>
      </c>
      <c r="N70" s="26">
        <f>'LPD''d'!N70-Baseline!N70</f>
        <v>-1.4499999999999957</v>
      </c>
      <c r="O70" s="26">
        <f>'LPD''d'!O70-Baseline!O70</f>
        <v>0.59999999999990905</v>
      </c>
      <c r="P70" s="26">
        <f>'LPD''d'!P70-Baseline!P70</f>
        <v>0</v>
      </c>
    </row>
    <row r="71" spans="1:16" x14ac:dyDescent="0.25">
      <c r="A71" s="26" t="str">
        <f>Baseline!A71</f>
        <v>SmallHotel</v>
      </c>
      <c r="B71" s="26" t="str">
        <f>Baseline!B71</f>
        <v>McMurray</v>
      </c>
      <c r="C71" s="26">
        <f>'LPD''d'!C71-Baseline!C71</f>
        <v>-84.980000000000018</v>
      </c>
      <c r="D71" s="26">
        <f>'LPD''d'!D71-Baseline!D71</f>
        <v>64.849999999999909</v>
      </c>
      <c r="E71" s="26">
        <f>'LPD''d'!E71-Baseline!E71</f>
        <v>-12.300000000000011</v>
      </c>
      <c r="F71" s="26">
        <f>'LPD''d'!F71-Baseline!F71</f>
        <v>-128.12</v>
      </c>
      <c r="G71" s="26">
        <f>'LPD''d'!G71-Baseline!G71</f>
        <v>0</v>
      </c>
      <c r="H71" s="26">
        <f>'LPD''d'!H71-Baseline!H71</f>
        <v>0</v>
      </c>
      <c r="I71" s="26">
        <f>'LPD''d'!I71-Baseline!I71</f>
        <v>0</v>
      </c>
      <c r="J71" s="26">
        <f>'LPD''d'!J71-Baseline!J71</f>
        <v>-10.070000000000022</v>
      </c>
      <c r="K71" s="26">
        <f>'LPD''d'!K71-Baseline!K71</f>
        <v>0.75</v>
      </c>
      <c r="L71" s="26">
        <f>'LPD''d'!L71-Baseline!L71</f>
        <v>-9.9999999999999534E-3</v>
      </c>
      <c r="M71" s="26">
        <f>'LPD''d'!M71-Baseline!M71</f>
        <v>0</v>
      </c>
      <c r="N71" s="26">
        <f>'LPD''d'!N71-Baseline!N71</f>
        <v>-9.9999999999909051E-3</v>
      </c>
      <c r="O71" s="26">
        <f>'LPD''d'!O71-Baseline!O71</f>
        <v>-7.999999999992724E-2</v>
      </c>
      <c r="P71" s="26">
        <f>'LPD''d'!P71-Baseline!P71</f>
        <v>0</v>
      </c>
    </row>
    <row r="72" spans="1:16" x14ac:dyDescent="0.25">
      <c r="A72" s="26" t="str">
        <f>Baseline!A72</f>
        <v>LargeHotel</v>
      </c>
      <c r="B72" s="26" t="str">
        <f>Baseline!B72</f>
        <v>McMurray</v>
      </c>
      <c r="C72" s="26">
        <f>'LPD''d'!C72-Baseline!C72</f>
        <v>-460.63000000000102</v>
      </c>
      <c r="D72" s="26">
        <f>'LPD''d'!D72-Baseline!D72</f>
        <v>164.21000000000004</v>
      </c>
      <c r="E72" s="26">
        <f>'LPD''d'!E72-Baseline!E72</f>
        <v>-37.629999999999995</v>
      </c>
      <c r="F72" s="26">
        <f>'LPD''d'!F72-Baseline!F72</f>
        <v>-534.29000000000008</v>
      </c>
      <c r="G72" s="26">
        <f>'LPD''d'!G72-Baseline!G72</f>
        <v>0</v>
      </c>
      <c r="H72" s="26">
        <f>'LPD''d'!H72-Baseline!H72</f>
        <v>0</v>
      </c>
      <c r="I72" s="26">
        <f>'LPD''d'!I72-Baseline!I72</f>
        <v>0</v>
      </c>
      <c r="J72" s="26">
        <f>'LPD''d'!J72-Baseline!J72</f>
        <v>-57.400000000000091</v>
      </c>
      <c r="K72" s="26">
        <f>'LPD''d'!K72-Baseline!K72</f>
        <v>-1.1400000000000006</v>
      </c>
      <c r="L72" s="26">
        <f>'LPD''d'!L72-Baseline!L72</f>
        <v>-0.43999999999999995</v>
      </c>
      <c r="M72" s="26">
        <f>'LPD''d'!M72-Baseline!M72</f>
        <v>0</v>
      </c>
      <c r="N72" s="26">
        <f>'LPD''d'!N72-Baseline!N72</f>
        <v>6.25</v>
      </c>
      <c r="O72" s="26">
        <f>'LPD''d'!O72-Baseline!O72</f>
        <v>-0.20000000000027285</v>
      </c>
      <c r="P72" s="26">
        <f>'LPD''d'!P72-Baseline!P72</f>
        <v>0</v>
      </c>
    </row>
    <row r="73" spans="1:16" x14ac:dyDescent="0.25">
      <c r="A73" s="26" t="str">
        <f>Baseline!A73</f>
        <v>Warehouse</v>
      </c>
      <c r="B73" s="26" t="str">
        <f>Baseline!B73</f>
        <v>McMurray</v>
      </c>
      <c r="C73" s="26">
        <f>'LPD''d'!C73-Baseline!C73</f>
        <v>-8.3199999999999363</v>
      </c>
      <c r="D73" s="26">
        <f>'LPD''d'!D73-Baseline!D73</f>
        <v>5.4600000000000364</v>
      </c>
      <c r="E73" s="26">
        <f>'LPD''d'!E73-Baseline!E73</f>
        <v>-0.85000000000000853</v>
      </c>
      <c r="F73" s="26">
        <f>'LPD''d'!F73-Baseline!F73</f>
        <v>-11.510000000000019</v>
      </c>
      <c r="G73" s="26">
        <f>'LPD''d'!G73-Baseline!G73</f>
        <v>0</v>
      </c>
      <c r="H73" s="26">
        <f>'LPD''d'!H73-Baseline!H73</f>
        <v>0</v>
      </c>
      <c r="I73" s="26">
        <f>'LPD''d'!I73-Baseline!I73</f>
        <v>0</v>
      </c>
      <c r="J73" s="26">
        <f>'LPD''d'!J73-Baseline!J73</f>
        <v>-1.4899999999999523</v>
      </c>
      <c r="K73" s="26">
        <f>'LPD''d'!K73-Baseline!K73</f>
        <v>1.9999999999999574E-2</v>
      </c>
      <c r="L73" s="26">
        <f>'LPD''d'!L73-Baseline!L73</f>
        <v>0</v>
      </c>
      <c r="M73" s="26">
        <f>'LPD''d'!M73-Baseline!M73</f>
        <v>0</v>
      </c>
      <c r="N73" s="26">
        <f>'LPD''d'!N73-Baseline!N73</f>
        <v>4.9999999999999822E-2</v>
      </c>
      <c r="O73" s="26">
        <f>'LPD''d'!O73-Baseline!O73</f>
        <v>-1.0000000000005116E-2</v>
      </c>
      <c r="P73" s="26">
        <f>'LPD''d'!P73-Baseline!P73</f>
        <v>0</v>
      </c>
    </row>
    <row r="74" spans="1:16" x14ac:dyDescent="0.25">
      <c r="A74" s="26" t="str">
        <f>Baseline!A74</f>
        <v>RetailStandalone</v>
      </c>
      <c r="B74" s="26" t="str">
        <f>Baseline!B74</f>
        <v>McMurray</v>
      </c>
      <c r="C74" s="26">
        <f>'LPD''d'!C74-Baseline!C74</f>
        <v>-48.700000000000045</v>
      </c>
      <c r="D74" s="26">
        <f>'LPD''d'!D74-Baseline!D74</f>
        <v>29.040000000000077</v>
      </c>
      <c r="E74" s="26">
        <f>'LPD''d'!E74-Baseline!E74</f>
        <v>-3.7000000000000028</v>
      </c>
      <c r="F74" s="26">
        <f>'LPD''d'!F74-Baseline!F74</f>
        <v>-66.21999999999997</v>
      </c>
      <c r="G74" s="26">
        <f>'LPD''d'!G74-Baseline!G74</f>
        <v>0</v>
      </c>
      <c r="H74" s="26">
        <f>'LPD''d'!H74-Baseline!H74</f>
        <v>0</v>
      </c>
      <c r="I74" s="26">
        <f>'LPD''d'!I74-Baseline!I74</f>
        <v>0</v>
      </c>
      <c r="J74" s="26">
        <f>'LPD''d'!J74-Baseline!J74</f>
        <v>-8.6200000000000045</v>
      </c>
      <c r="K74" s="26">
        <f>'LPD''d'!K74-Baseline!K74</f>
        <v>0.12000000000000011</v>
      </c>
      <c r="L74" s="26">
        <f>'LPD''d'!L74-Baseline!L74</f>
        <v>0</v>
      </c>
      <c r="M74" s="26">
        <f>'LPD''d'!M74-Baseline!M74</f>
        <v>0</v>
      </c>
      <c r="N74" s="26">
        <f>'LPD''d'!N74-Baseline!N74</f>
        <v>0.67999999999999972</v>
      </c>
      <c r="O74" s="26">
        <f>'LPD''d'!O74-Baseline!O74</f>
        <v>0</v>
      </c>
      <c r="P74" s="26">
        <f>'LPD''d'!P74-Baseline!P74</f>
        <v>0</v>
      </c>
    </row>
    <row r="75" spans="1:16" x14ac:dyDescent="0.25">
      <c r="A75" s="26" t="str">
        <f>Baseline!A75</f>
        <v>RetailStripmall</v>
      </c>
      <c r="B75" s="26" t="str">
        <f>Baseline!B75</f>
        <v>McMurray</v>
      </c>
      <c r="C75" s="26">
        <f>'LPD''d'!C75-Baseline!C75</f>
        <v>-38.620000000000118</v>
      </c>
      <c r="D75" s="26">
        <f>'LPD''d'!D75-Baseline!D75</f>
        <v>26.480000000000018</v>
      </c>
      <c r="E75" s="26">
        <f>'LPD''d'!E75-Baseline!E75</f>
        <v>-4.2199999999999989</v>
      </c>
      <c r="F75" s="26">
        <f>'LPD''d'!F75-Baseline!F75</f>
        <v>-54.410000000000025</v>
      </c>
      <c r="G75" s="26">
        <f>'LPD''d'!G75-Baseline!G75</f>
        <v>0</v>
      </c>
      <c r="H75" s="26">
        <f>'LPD''d'!H75-Baseline!H75</f>
        <v>0</v>
      </c>
      <c r="I75" s="26">
        <f>'LPD''d'!I75-Baseline!I75</f>
        <v>0</v>
      </c>
      <c r="J75" s="26">
        <f>'LPD''d'!J75-Baseline!J75</f>
        <v>-6.7599999999999909</v>
      </c>
      <c r="K75" s="26">
        <f>'LPD''d'!K75-Baseline!K75</f>
        <v>7.0000000000000284E-2</v>
      </c>
      <c r="L75" s="26">
        <f>'LPD''d'!L75-Baseline!L75</f>
        <v>0</v>
      </c>
      <c r="M75" s="26">
        <f>'LPD''d'!M75-Baseline!M75</f>
        <v>0</v>
      </c>
      <c r="N75" s="26">
        <f>'LPD''d'!N75-Baseline!N75</f>
        <v>0.23000000000000043</v>
      </c>
      <c r="O75" s="26">
        <f>'LPD''d'!O75-Baseline!O75</f>
        <v>0</v>
      </c>
      <c r="P75" s="26">
        <f>'LPD''d'!P75-Baseline!P75</f>
        <v>0</v>
      </c>
    </row>
    <row r="76" spans="1:16" x14ac:dyDescent="0.25">
      <c r="A76" s="26" t="str">
        <f>Baseline!A76</f>
        <v>QuickServiceRestaurant</v>
      </c>
      <c r="B76" s="26" t="str">
        <f>Baseline!B76</f>
        <v>McMurray</v>
      </c>
      <c r="C76" s="26">
        <f>'LPD''d'!C76-Baseline!C76</f>
        <v>-0.29000000000002046</v>
      </c>
      <c r="D76" s="26">
        <f>'LPD''d'!D76-Baseline!D76</f>
        <v>0.59000000000000341</v>
      </c>
      <c r="E76" s="26">
        <f>'LPD''d'!E76-Baseline!E76</f>
        <v>-3.0000000000000249E-2</v>
      </c>
      <c r="F76" s="26">
        <f>'LPD''d'!F76-Baseline!F76</f>
        <v>-0.91000000000000369</v>
      </c>
      <c r="G76" s="26">
        <f>'LPD''d'!G76-Baseline!G76</f>
        <v>0</v>
      </c>
      <c r="H76" s="26">
        <f>'LPD''d'!H76-Baseline!H76</f>
        <v>0</v>
      </c>
      <c r="I76" s="26">
        <f>'LPD''d'!I76-Baseline!I76</f>
        <v>0</v>
      </c>
      <c r="J76" s="26">
        <f>'LPD''d'!J76-Baseline!J76</f>
        <v>5.0000000000000711E-2</v>
      </c>
      <c r="K76" s="26">
        <f>'LPD''d'!K76-Baseline!K76</f>
        <v>0</v>
      </c>
      <c r="L76" s="26">
        <f>'LPD''d'!L76-Baseline!L76</f>
        <v>0</v>
      </c>
      <c r="M76" s="26">
        <f>'LPD''d'!M76-Baseline!M76</f>
        <v>0</v>
      </c>
      <c r="N76" s="26">
        <f>'LPD''d'!N76-Baseline!N76</f>
        <v>0</v>
      </c>
      <c r="O76" s="26">
        <f>'LPD''d'!O76-Baseline!O76</f>
        <v>0</v>
      </c>
      <c r="P76" s="26">
        <f>'LPD''d'!P76-Baseline!P76</f>
        <v>0</v>
      </c>
    </row>
    <row r="77" spans="1:16" x14ac:dyDescent="0.25">
      <c r="A77" s="26" t="str">
        <f>Baseline!A77</f>
        <v>FullServiceRestaurant</v>
      </c>
      <c r="B77" s="26" t="str">
        <f>Baseline!B77</f>
        <v>McMurray</v>
      </c>
      <c r="C77" s="26">
        <f>'LPD''d'!C77-Baseline!C77</f>
        <v>-2.2199999999999136</v>
      </c>
      <c r="D77" s="26">
        <f>'LPD''d'!D77-Baseline!D77</f>
        <v>5.2200000000000273</v>
      </c>
      <c r="E77" s="26">
        <f>'LPD''d'!E77-Baseline!E77</f>
        <v>-0.27999999999999936</v>
      </c>
      <c r="F77" s="26">
        <f>'LPD''d'!F77-Baseline!F77</f>
        <v>-7.1400000000000006</v>
      </c>
      <c r="G77" s="26">
        <f>'LPD''d'!G77-Baseline!G77</f>
        <v>0</v>
      </c>
      <c r="H77" s="26">
        <f>'LPD''d'!H77-Baseline!H77</f>
        <v>0</v>
      </c>
      <c r="I77" s="26">
        <f>'LPD''d'!I77-Baseline!I77</f>
        <v>0</v>
      </c>
      <c r="J77" s="26">
        <f>'LPD''d'!J77-Baseline!J77</f>
        <v>-3.9999999999999147E-2</v>
      </c>
      <c r="K77" s="26">
        <f>'LPD''d'!K77-Baseline!K77</f>
        <v>1.0000000000000009E-2</v>
      </c>
      <c r="L77" s="26">
        <f>'LPD''d'!L77-Baseline!L77</f>
        <v>0</v>
      </c>
      <c r="M77" s="26">
        <f>'LPD''d'!M77-Baseline!M77</f>
        <v>0</v>
      </c>
      <c r="N77" s="26">
        <f>'LPD''d'!N77-Baseline!N77</f>
        <v>0</v>
      </c>
      <c r="O77" s="26">
        <f>'LPD''d'!O77-Baseline!O77</f>
        <v>0</v>
      </c>
      <c r="P77" s="26">
        <f>'LPD''d'!P77-Baseline!P77</f>
        <v>0</v>
      </c>
    </row>
    <row r="78" spans="1:16" x14ac:dyDescent="0.25">
      <c r="A78" s="26" t="str">
        <f>Baseline!A78</f>
        <v>MidriseApartment</v>
      </c>
      <c r="B78" s="26" t="str">
        <f>Baseline!B78</f>
        <v>McMurray</v>
      </c>
      <c r="C78" s="26">
        <f>'LPD''d'!C78-Baseline!C78</f>
        <v>-5.4500000000002728</v>
      </c>
      <c r="D78" s="26">
        <f>'LPD''d'!D78-Baseline!D78</f>
        <v>3.1800000000000637</v>
      </c>
      <c r="E78" s="26">
        <f>'LPD''d'!E78-Baseline!E78</f>
        <v>-0.89000000000000057</v>
      </c>
      <c r="F78" s="26">
        <f>'LPD''d'!F78-Baseline!F78</f>
        <v>-7.3400000000000176</v>
      </c>
      <c r="G78" s="26">
        <f>'LPD''d'!G78-Baseline!G78</f>
        <v>0</v>
      </c>
      <c r="H78" s="26">
        <f>'LPD''d'!H78-Baseline!H78</f>
        <v>0</v>
      </c>
      <c r="I78" s="26">
        <f>'LPD''d'!I78-Baseline!I78</f>
        <v>0</v>
      </c>
      <c r="J78" s="26">
        <f>'LPD''d'!J78-Baseline!J78</f>
        <v>-0.42999999999999261</v>
      </c>
      <c r="K78" s="26">
        <f>'LPD''d'!K78-Baseline!K78</f>
        <v>5.9999999999998721E-2</v>
      </c>
      <c r="L78" s="26">
        <f>'LPD''d'!L78-Baseline!L78</f>
        <v>0</v>
      </c>
      <c r="M78" s="26">
        <f>'LPD''d'!M78-Baseline!M78</f>
        <v>0</v>
      </c>
      <c r="N78" s="26">
        <f>'LPD''d'!N78-Baseline!N78</f>
        <v>0</v>
      </c>
      <c r="O78" s="26">
        <f>'LPD''d'!O78-Baseline!O78</f>
        <v>-2.9999999999972715E-2</v>
      </c>
      <c r="P78" s="26">
        <f>'LPD''d'!P78-Baseline!P78</f>
        <v>0</v>
      </c>
    </row>
    <row r="79" spans="1:16" x14ac:dyDescent="0.25">
      <c r="A79" s="26" t="str">
        <f>Baseline!A79</f>
        <v>HighriseApartment</v>
      </c>
      <c r="B79" s="26" t="str">
        <f>Baseline!B79</f>
        <v>McMurray</v>
      </c>
      <c r="C79" s="26">
        <f>'LPD''d'!C79-Baseline!C79</f>
        <v>-15.949999999999818</v>
      </c>
      <c r="D79" s="26">
        <f>'LPD''d'!D79-Baseline!D79</f>
        <v>4.9500000000002728</v>
      </c>
      <c r="E79" s="26">
        <f>'LPD''d'!E79-Baseline!E79</f>
        <v>-2.5300000000000296</v>
      </c>
      <c r="F79" s="26">
        <f>'LPD''d'!F79-Baseline!F79</f>
        <v>-17.20999999999998</v>
      </c>
      <c r="G79" s="26">
        <f>'LPD''d'!G79-Baseline!G79</f>
        <v>0</v>
      </c>
      <c r="H79" s="26">
        <f>'LPD''d'!H79-Baseline!H79</f>
        <v>0</v>
      </c>
      <c r="I79" s="26">
        <f>'LPD''d'!I79-Baseline!I79</f>
        <v>0</v>
      </c>
      <c r="J79" s="26">
        <f>'LPD''d'!J79-Baseline!J79</f>
        <v>-1.0999999999999943</v>
      </c>
      <c r="K79" s="26">
        <f>'LPD''d'!K79-Baseline!K79</f>
        <v>-3.0000000000001137E-2</v>
      </c>
      <c r="L79" s="26">
        <f>'LPD''d'!L79-Baseline!L79</f>
        <v>-1.0000000000000009E-2</v>
      </c>
      <c r="M79" s="26">
        <f>'LPD''d'!M79-Baseline!M79</f>
        <v>0</v>
      </c>
      <c r="N79" s="26">
        <f>'LPD''d'!N79-Baseline!N79</f>
        <v>-1.0000000000000009E-2</v>
      </c>
      <c r="O79" s="26">
        <f>'LPD''d'!O79-Baseline!O79</f>
        <v>-1.0000000000218279E-2</v>
      </c>
      <c r="P79" s="26">
        <f>'LPD''d'!P79-Baseline!P79</f>
        <v>0</v>
      </c>
    </row>
    <row r="80" spans="1:16" x14ac:dyDescent="0.25">
      <c r="A80" s="26" t="str">
        <f>Baseline!A80</f>
        <v>Hospital</v>
      </c>
      <c r="B80" s="26" t="str">
        <f>Baseline!B80</f>
        <v>McMurray</v>
      </c>
      <c r="C80" s="26">
        <f>'LPD''d'!C80-Baseline!C80</f>
        <v>288.63000000000102</v>
      </c>
      <c r="D80" s="26">
        <f>'LPD''d'!D80-Baseline!D80</f>
        <v>-181.47999999999956</v>
      </c>
      <c r="E80" s="26">
        <f>'LPD''d'!E80-Baseline!E80</f>
        <v>20.710000000000036</v>
      </c>
      <c r="F80" s="26">
        <f>'LPD''d'!F80-Baseline!F80</f>
        <v>432.09000000000015</v>
      </c>
      <c r="G80" s="26">
        <f>'LPD''d'!G80-Baseline!G80</f>
        <v>0</v>
      </c>
      <c r="H80" s="26">
        <f>'LPD''d'!H80-Baseline!H80</f>
        <v>0</v>
      </c>
      <c r="I80" s="26">
        <f>'LPD''d'!I80-Baseline!I80</f>
        <v>0</v>
      </c>
      <c r="J80" s="26">
        <f>'LPD''d'!J80-Baseline!J80</f>
        <v>38.679999999999836</v>
      </c>
      <c r="K80" s="26">
        <f>'LPD''d'!K80-Baseline!K80</f>
        <v>-1.0899999999999963</v>
      </c>
      <c r="L80" s="26">
        <f>'LPD''d'!L80-Baseline!L80</f>
        <v>-8.0000000000000071E-2</v>
      </c>
      <c r="M80" s="26">
        <f>'LPD''d'!M80-Baseline!M80</f>
        <v>0</v>
      </c>
      <c r="N80" s="26">
        <f>'LPD''d'!N80-Baseline!N80</f>
        <v>-20.340000000000032</v>
      </c>
      <c r="O80" s="26">
        <f>'LPD''d'!O80-Baseline!O80</f>
        <v>0.11999999999989086</v>
      </c>
      <c r="P80" s="26">
        <f>'LPD''d'!P80-Baseline!P80</f>
        <v>0</v>
      </c>
    </row>
    <row r="81" spans="1:16" x14ac:dyDescent="0.25">
      <c r="A81" s="26" t="str">
        <f>Baseline!A81</f>
        <v>Outpatient</v>
      </c>
      <c r="B81" s="26" t="str">
        <f>Baseline!B81</f>
        <v>McMurray</v>
      </c>
      <c r="C81" s="26">
        <f>'LPD''d'!C81-Baseline!C81</f>
        <v>-79.170000000000073</v>
      </c>
      <c r="D81" s="26">
        <f>'LPD''d'!D81-Baseline!D81</f>
        <v>42.75</v>
      </c>
      <c r="E81" s="26">
        <f>'LPD''d'!E81-Baseline!E81</f>
        <v>-10.5</v>
      </c>
      <c r="F81" s="26">
        <f>'LPD''d'!F81-Baseline!F81</f>
        <v>-93.38</v>
      </c>
      <c r="G81" s="26">
        <f>'LPD''d'!G81-Baseline!G81</f>
        <v>0</v>
      </c>
      <c r="H81" s="26">
        <f>'LPD''d'!H81-Baseline!H81</f>
        <v>0</v>
      </c>
      <c r="I81" s="26">
        <f>'LPD''d'!I81-Baseline!I81</f>
        <v>0</v>
      </c>
      <c r="J81" s="26">
        <f>'LPD''d'!J81-Baseline!J81</f>
        <v>-16.45999999999998</v>
      </c>
      <c r="K81" s="26">
        <f>'LPD''d'!K81-Baseline!K81</f>
        <v>-1.4699999999999989</v>
      </c>
      <c r="L81" s="26">
        <f>'LPD''d'!L81-Baseline!L81</f>
        <v>-0.12999999999999989</v>
      </c>
      <c r="M81" s="26">
        <f>'LPD''d'!M81-Baseline!M81</f>
        <v>0</v>
      </c>
      <c r="N81" s="26">
        <f>'LPD''d'!N81-Baseline!N81</f>
        <v>0</v>
      </c>
      <c r="O81" s="26">
        <f>'LPD''d'!O81-Baseline!O81</f>
        <v>2.9999999999972715E-2</v>
      </c>
      <c r="P81" s="26">
        <f>'LPD''d'!P81-Baseline!P81</f>
        <v>0</v>
      </c>
    </row>
    <row r="82" spans="1:16" x14ac:dyDescent="0.25">
      <c r="A82" s="26" t="str">
        <f>Baseline!A82</f>
        <v>SecondarySchool</v>
      </c>
      <c r="B82" s="26" t="str">
        <f>Baseline!B82</f>
        <v>Yellowknife</v>
      </c>
      <c r="C82" s="26">
        <f>'LPD''d'!C82-Baseline!C82</f>
        <v>-166.05999999999949</v>
      </c>
      <c r="D82" s="26">
        <f>'LPD''d'!D82-Baseline!D82</f>
        <v>192.18000000000029</v>
      </c>
      <c r="E82" s="26">
        <f>'LPD''d'!E82-Baseline!E82</f>
        <v>-15.650000000000006</v>
      </c>
      <c r="F82" s="26">
        <f>'LPD''d'!F82-Baseline!F82</f>
        <v>-309.02999999999997</v>
      </c>
      <c r="G82" s="26">
        <f>'LPD''d'!G82-Baseline!G82</f>
        <v>0</v>
      </c>
      <c r="H82" s="26">
        <f>'LPD''d'!H82-Baseline!H82</f>
        <v>0</v>
      </c>
      <c r="I82" s="26">
        <f>'LPD''d'!I82-Baseline!I82</f>
        <v>0</v>
      </c>
      <c r="J82" s="26">
        <f>'LPD''d'!J82-Baseline!J82</f>
        <v>-34.849999999999909</v>
      </c>
      <c r="K82" s="26">
        <f>'LPD''d'!K82-Baseline!K82</f>
        <v>3.9999999999999147E-2</v>
      </c>
      <c r="L82" s="26">
        <f>'LPD''d'!L82-Baseline!L82</f>
        <v>0</v>
      </c>
      <c r="M82" s="26">
        <f>'LPD''d'!M82-Baseline!M82</f>
        <v>0</v>
      </c>
      <c r="N82" s="26">
        <f>'LPD''d'!N82-Baseline!N82</f>
        <v>1.25</v>
      </c>
      <c r="O82" s="26">
        <f>'LPD''d'!O82-Baseline!O82</f>
        <v>-9.9999999999909051E-3</v>
      </c>
      <c r="P82" s="26">
        <f>'LPD''d'!P82-Baseline!P82</f>
        <v>0</v>
      </c>
    </row>
    <row r="83" spans="1:16" x14ac:dyDescent="0.25">
      <c r="A83" s="26" t="str">
        <f>Baseline!A83</f>
        <v>PrimarySchool</v>
      </c>
      <c r="B83" s="26" t="str">
        <f>Baseline!B83</f>
        <v>Yellowknife</v>
      </c>
      <c r="C83" s="26">
        <f>'LPD''d'!C83-Baseline!C83</f>
        <v>-75.010000000000218</v>
      </c>
      <c r="D83" s="26">
        <f>'LPD''d'!D83-Baseline!D83</f>
        <v>79.139999999999873</v>
      </c>
      <c r="E83" s="26">
        <f>'LPD''d'!E83-Baseline!E83</f>
        <v>-7.2599999999999909</v>
      </c>
      <c r="F83" s="26">
        <f>'LPD''d'!F83-Baseline!F83</f>
        <v>-130.20999999999992</v>
      </c>
      <c r="G83" s="26">
        <f>'LPD''d'!G83-Baseline!G83</f>
        <v>0</v>
      </c>
      <c r="H83" s="26">
        <f>'LPD''d'!H83-Baseline!H83</f>
        <v>0</v>
      </c>
      <c r="I83" s="26">
        <f>'LPD''d'!I83-Baseline!I83</f>
        <v>0</v>
      </c>
      <c r="J83" s="26">
        <f>'LPD''d'!J83-Baseline!J83</f>
        <v>-17.430000000000007</v>
      </c>
      <c r="K83" s="26">
        <f>'LPD''d'!K83-Baseline!K83</f>
        <v>0.22000000000000064</v>
      </c>
      <c r="L83" s="26">
        <f>'LPD''d'!L83-Baseline!L83</f>
        <v>0</v>
      </c>
      <c r="M83" s="26">
        <f>'LPD''d'!M83-Baseline!M83</f>
        <v>0</v>
      </c>
      <c r="N83" s="26">
        <f>'LPD''d'!N83-Baseline!N83</f>
        <v>0.53000000000000114</v>
      </c>
      <c r="O83" s="26">
        <f>'LPD''d'!O83-Baseline!O83</f>
        <v>0</v>
      </c>
      <c r="P83" s="26">
        <f>'LPD''d'!P83-Baseline!P83</f>
        <v>0</v>
      </c>
    </row>
    <row r="84" spans="1:16" x14ac:dyDescent="0.25">
      <c r="A84" s="26" t="str">
        <f>Baseline!A84</f>
        <v>SmallOffice</v>
      </c>
      <c r="B84" s="26" t="str">
        <f>Baseline!B84</f>
        <v>Yellowknife</v>
      </c>
      <c r="C84" s="26">
        <f>'LPD''d'!C84-Baseline!C84</f>
        <v>-8.25</v>
      </c>
      <c r="D84" s="26">
        <f>'LPD''d'!D84-Baseline!D84</f>
        <v>5.2000000000000028</v>
      </c>
      <c r="E84" s="26">
        <f>'LPD''d'!E84-Baseline!E84</f>
        <v>-0.98000000000000043</v>
      </c>
      <c r="F84" s="26">
        <f>'LPD''d'!F84-Baseline!F84</f>
        <v>-10.220000000000006</v>
      </c>
      <c r="G84" s="26">
        <f>'LPD''d'!G84-Baseline!G84</f>
        <v>0</v>
      </c>
      <c r="H84" s="26">
        <f>'LPD''d'!H84-Baseline!H84</f>
        <v>0</v>
      </c>
      <c r="I84" s="26">
        <f>'LPD''d'!I84-Baseline!I84</f>
        <v>0</v>
      </c>
      <c r="J84" s="26">
        <f>'LPD''d'!J84-Baseline!J84</f>
        <v>-2.2800000000000011</v>
      </c>
      <c r="K84" s="26">
        <f>'LPD''d'!K84-Baseline!K84</f>
        <v>3.0000000000000027E-2</v>
      </c>
      <c r="L84" s="26">
        <f>'LPD''d'!L84-Baseline!L84</f>
        <v>0</v>
      </c>
      <c r="M84" s="26">
        <f>'LPD''d'!M84-Baseline!M84</f>
        <v>0</v>
      </c>
      <c r="N84" s="26">
        <f>'LPD''d'!N84-Baseline!N84</f>
        <v>0</v>
      </c>
      <c r="O84" s="26">
        <f>'LPD''d'!O84-Baseline!O84</f>
        <v>0</v>
      </c>
      <c r="P84" s="26">
        <f>'LPD''d'!P84-Baseline!P84</f>
        <v>0</v>
      </c>
    </row>
    <row r="85" spans="1:16" x14ac:dyDescent="0.25">
      <c r="A85" s="26" t="str">
        <f>Baseline!A85</f>
        <v>MediumOffice</v>
      </c>
      <c r="B85" s="26" t="str">
        <f>Baseline!B85</f>
        <v>Yellowknife</v>
      </c>
      <c r="C85" s="26">
        <f>'LPD''d'!C85-Baseline!C85</f>
        <v>-93.809999999999945</v>
      </c>
      <c r="D85" s="26">
        <f>'LPD''d'!D85-Baseline!D85</f>
        <v>28.480000000000018</v>
      </c>
      <c r="E85" s="26">
        <f>'LPD''d'!E85-Baseline!E85</f>
        <v>-3.759999999999998</v>
      </c>
      <c r="F85" s="26">
        <f>'LPD''d'!F85-Baseline!F85</f>
        <v>-105.96000000000004</v>
      </c>
      <c r="G85" s="26">
        <f>'LPD''d'!G85-Baseline!G85</f>
        <v>0</v>
      </c>
      <c r="H85" s="26">
        <f>'LPD''d'!H85-Baseline!H85</f>
        <v>0</v>
      </c>
      <c r="I85" s="26">
        <f>'LPD''d'!I85-Baseline!I85</f>
        <v>0</v>
      </c>
      <c r="J85" s="26">
        <f>'LPD''d'!J85-Baseline!J85</f>
        <v>-12.180000000000007</v>
      </c>
      <c r="K85" s="26">
        <f>'LPD''d'!K85-Baseline!K85</f>
        <v>-0.30000000000000071</v>
      </c>
      <c r="L85" s="26">
        <f>'LPD''d'!L85-Baseline!L85</f>
        <v>-0.19999999999999973</v>
      </c>
      <c r="M85" s="26">
        <f>'LPD''d'!M85-Baseline!M85</f>
        <v>0</v>
      </c>
      <c r="N85" s="26">
        <f>'LPD''d'!N85-Baseline!N85</f>
        <v>0.11000000000000004</v>
      </c>
      <c r="O85" s="26">
        <f>'LPD''d'!O85-Baseline!O85</f>
        <v>0</v>
      </c>
      <c r="P85" s="26">
        <f>'LPD''d'!P85-Baseline!P85</f>
        <v>0</v>
      </c>
    </row>
    <row r="86" spans="1:16" x14ac:dyDescent="0.25">
      <c r="A86" s="26" t="str">
        <f>Baseline!A86</f>
        <v>LargeOffice</v>
      </c>
      <c r="B86" s="26" t="str">
        <f>Baseline!B86</f>
        <v>Yellowknife</v>
      </c>
      <c r="C86" s="26">
        <f>'LPD''d'!C86-Baseline!C86</f>
        <v>-818.59000000000015</v>
      </c>
      <c r="D86" s="26">
        <f>'LPD''d'!D86-Baseline!D86</f>
        <v>340.66000000000031</v>
      </c>
      <c r="E86" s="26">
        <f>'LPD''d'!E86-Baseline!E86</f>
        <v>-29.689999999999998</v>
      </c>
      <c r="F86" s="26">
        <f>'LPD''d'!F86-Baseline!F86</f>
        <v>-926.01000000000022</v>
      </c>
      <c r="G86" s="26">
        <f>'LPD''d'!G86-Baseline!G86</f>
        <v>0</v>
      </c>
      <c r="H86" s="26">
        <f>'LPD''d'!H86-Baseline!H86</f>
        <v>0</v>
      </c>
      <c r="I86" s="26">
        <f>'LPD''d'!I86-Baseline!I86</f>
        <v>0</v>
      </c>
      <c r="J86" s="26">
        <f>'LPD''d'!J86-Baseline!J86</f>
        <v>-193.82999999999993</v>
      </c>
      <c r="K86" s="26">
        <f>'LPD''d'!K86-Baseline!K86</f>
        <v>-9.2900000000000205</v>
      </c>
      <c r="L86" s="26">
        <f>'LPD''d'!L86-Baseline!L86</f>
        <v>-1.75</v>
      </c>
      <c r="M86" s="26">
        <f>'LPD''d'!M86-Baseline!M86</f>
        <v>0</v>
      </c>
      <c r="N86" s="26">
        <f>'LPD''d'!N86-Baseline!N86</f>
        <v>1.4600000000000009</v>
      </c>
      <c r="O86" s="26">
        <f>'LPD''d'!O86-Baseline!O86</f>
        <v>-0.13000000000010914</v>
      </c>
      <c r="P86" s="26">
        <f>'LPD''d'!P86-Baseline!P86</f>
        <v>0</v>
      </c>
    </row>
    <row r="87" spans="1:16" x14ac:dyDescent="0.25">
      <c r="A87" s="26" t="str">
        <f>Baseline!A87</f>
        <v>SmallHotel</v>
      </c>
      <c r="B87" s="26" t="str">
        <f>Baseline!B87</f>
        <v>Yellowknife</v>
      </c>
      <c r="C87" s="26">
        <f>'LPD''d'!C87-Baseline!C87</f>
        <v>-76.279999999999745</v>
      </c>
      <c r="D87" s="26">
        <f>'LPD''d'!D87-Baseline!D87</f>
        <v>74.660000000009859</v>
      </c>
      <c r="E87" s="26">
        <f>'LPD''d'!E87-Baseline!E87</f>
        <v>-11.14</v>
      </c>
      <c r="F87" s="26">
        <f>'LPD''d'!F87-Baseline!F87</f>
        <v>-128.12</v>
      </c>
      <c r="G87" s="26">
        <f>'LPD''d'!G87-Baseline!G87</f>
        <v>0</v>
      </c>
      <c r="H87" s="26">
        <f>'LPD''d'!H87-Baseline!H87</f>
        <v>0</v>
      </c>
      <c r="I87" s="26">
        <f>'LPD''d'!I87-Baseline!I87</f>
        <v>0</v>
      </c>
      <c r="J87" s="26">
        <f>'LPD''d'!J87-Baseline!J87</f>
        <v>-11.569999999999993</v>
      </c>
      <c r="K87" s="26">
        <f>'LPD''d'!K87-Baseline!K87</f>
        <v>-7.9999999999998295E-2</v>
      </c>
      <c r="L87" s="26">
        <f>'LPD''d'!L87-Baseline!L87</f>
        <v>-1.0000000000000009E-2</v>
      </c>
      <c r="M87" s="26">
        <f>'LPD''d'!M87-Baseline!M87</f>
        <v>0</v>
      </c>
      <c r="N87" s="26">
        <f>'LPD''d'!N87-Baseline!N87</f>
        <v>-1.9999999999996021E-2</v>
      </c>
      <c r="O87" s="26">
        <f>'LPD''d'!O87-Baseline!O87</f>
        <v>0</v>
      </c>
      <c r="P87" s="26">
        <f>'LPD''d'!P87-Baseline!P87</f>
        <v>0</v>
      </c>
    </row>
    <row r="88" spans="1:16" x14ac:dyDescent="0.25">
      <c r="A88" s="26" t="str">
        <f>Baseline!A88</f>
        <v>LargeHotel</v>
      </c>
      <c r="B88" s="26" t="str">
        <f>Baseline!B88</f>
        <v>Yellowknife</v>
      </c>
      <c r="C88" s="26">
        <f>'LPD''d'!C88-Baseline!C88</f>
        <v>-483.71000000000095</v>
      </c>
      <c r="D88" s="26">
        <f>'LPD''d'!D88-Baseline!D88</f>
        <v>119</v>
      </c>
      <c r="E88" s="26">
        <f>'LPD''d'!E88-Baseline!E88</f>
        <v>-29.799999999999983</v>
      </c>
      <c r="F88" s="26">
        <f>'LPD''d'!F88-Baseline!F88</f>
        <v>-534.29000000000008</v>
      </c>
      <c r="G88" s="26">
        <f>'LPD''d'!G88-Baseline!G88</f>
        <v>0</v>
      </c>
      <c r="H88" s="26">
        <f>'LPD''d'!H88-Baseline!H88</f>
        <v>0</v>
      </c>
      <c r="I88" s="26">
        <f>'LPD''d'!I88-Baseline!I88</f>
        <v>0</v>
      </c>
      <c r="J88" s="26">
        <f>'LPD''d'!J88-Baseline!J88</f>
        <v>-43.780000000000086</v>
      </c>
      <c r="K88" s="26">
        <f>'LPD''d'!K88-Baseline!K88</f>
        <v>-0.92999999999999972</v>
      </c>
      <c r="L88" s="26">
        <f>'LPD''d'!L88-Baseline!L88</f>
        <v>-0.29000000000000004</v>
      </c>
      <c r="M88" s="26">
        <f>'LPD''d'!M88-Baseline!M88</f>
        <v>0</v>
      </c>
      <c r="N88" s="26">
        <f>'LPD''d'!N88-Baseline!N88</f>
        <v>6.3900000000000006</v>
      </c>
      <c r="O88" s="26">
        <f>'LPD''d'!O88-Baseline!O88</f>
        <v>0</v>
      </c>
      <c r="P88" s="26">
        <f>'LPD''d'!P88-Baseline!P88</f>
        <v>0</v>
      </c>
    </row>
    <row r="89" spans="1:16" x14ac:dyDescent="0.25">
      <c r="A89" s="26" t="str">
        <f>Baseline!A89</f>
        <v>Warehouse</v>
      </c>
      <c r="B89" s="26" t="str">
        <f>Baseline!B89</f>
        <v>Yellowknife</v>
      </c>
      <c r="C89" s="26">
        <f>'LPD''d'!C89-Baseline!C89</f>
        <v>-7.2400000000002365</v>
      </c>
      <c r="D89" s="26">
        <f>'LPD''d'!D89-Baseline!D89</f>
        <v>6.2999999999999545</v>
      </c>
      <c r="E89" s="26">
        <f>'LPD''d'!E89-Baseline!E89</f>
        <v>-0.55000000000000426</v>
      </c>
      <c r="F89" s="26">
        <f>'LPD''d'!F89-Baseline!F89</f>
        <v>-11.510000000000019</v>
      </c>
      <c r="G89" s="26">
        <f>'LPD''d'!G89-Baseline!G89</f>
        <v>0</v>
      </c>
      <c r="H89" s="26">
        <f>'LPD''d'!H89-Baseline!H89</f>
        <v>0</v>
      </c>
      <c r="I89" s="26">
        <f>'LPD''d'!I89-Baseline!I89</f>
        <v>0</v>
      </c>
      <c r="J89" s="26">
        <f>'LPD''d'!J89-Baseline!J89</f>
        <v>-1.539999999999992</v>
      </c>
      <c r="K89" s="26">
        <f>'LPD''d'!K89-Baseline!K89</f>
        <v>2.9999999999999361E-2</v>
      </c>
      <c r="L89" s="26">
        <f>'LPD''d'!L89-Baseline!L89</f>
        <v>0</v>
      </c>
      <c r="M89" s="26">
        <f>'LPD''d'!M89-Baseline!M89</f>
        <v>0</v>
      </c>
      <c r="N89" s="26">
        <f>'LPD''d'!N89-Baseline!N89</f>
        <v>4.0000000000000036E-2</v>
      </c>
      <c r="O89" s="26">
        <f>'LPD''d'!O89-Baseline!O89</f>
        <v>0</v>
      </c>
      <c r="P89" s="26">
        <f>'LPD''d'!P89-Baseline!P89</f>
        <v>0</v>
      </c>
    </row>
    <row r="90" spans="1:16" x14ac:dyDescent="0.25">
      <c r="A90" s="26" t="str">
        <f>Baseline!A90</f>
        <v>RetailStandalone</v>
      </c>
      <c r="B90" s="26" t="str">
        <f>Baseline!B90</f>
        <v>Yellowknife</v>
      </c>
      <c r="C90" s="26">
        <f>'LPD''d'!C90-Baseline!C90</f>
        <v>-43.149999999999864</v>
      </c>
      <c r="D90" s="26">
        <f>'LPD''d'!D90-Baseline!D90</f>
        <v>33.260000000001014</v>
      </c>
      <c r="E90" s="26">
        <f>'LPD''d'!E90-Baseline!E90</f>
        <v>-3.6600000000000037</v>
      </c>
      <c r="F90" s="26">
        <f>'LPD''d'!F90-Baseline!F90</f>
        <v>-66.21999999999997</v>
      </c>
      <c r="G90" s="26">
        <f>'LPD''d'!G90-Baseline!G90</f>
        <v>0</v>
      </c>
      <c r="H90" s="26">
        <f>'LPD''d'!H90-Baseline!H90</f>
        <v>0</v>
      </c>
      <c r="I90" s="26">
        <f>'LPD''d'!I90-Baseline!I90</f>
        <v>0</v>
      </c>
      <c r="J90" s="26">
        <f>'LPD''d'!J90-Baseline!J90</f>
        <v>-7.0200000000000102</v>
      </c>
      <c r="K90" s="26">
        <f>'LPD''d'!K90-Baseline!K90</f>
        <v>0.11000000000000032</v>
      </c>
      <c r="L90" s="26">
        <f>'LPD''d'!L90-Baseline!L90</f>
        <v>0</v>
      </c>
      <c r="M90" s="26">
        <f>'LPD''d'!M90-Baseline!M90</f>
        <v>0</v>
      </c>
      <c r="N90" s="26">
        <f>'LPD''d'!N90-Baseline!N90</f>
        <v>0.39999999999999858</v>
      </c>
      <c r="O90" s="26">
        <f>'LPD''d'!O90-Baseline!O90</f>
        <v>0</v>
      </c>
      <c r="P90" s="26">
        <f>'LPD''d'!P90-Baseline!P90</f>
        <v>0</v>
      </c>
    </row>
    <row r="91" spans="1:16" x14ac:dyDescent="0.25">
      <c r="A91" s="26" t="str">
        <f>Baseline!A91</f>
        <v>RetailStripmall</v>
      </c>
      <c r="B91" s="26" t="str">
        <f>Baseline!B91</f>
        <v>Yellowknife</v>
      </c>
      <c r="C91" s="26">
        <f>'LPD''d'!C91-Baseline!C91</f>
        <v>-35.060000000000173</v>
      </c>
      <c r="D91" s="26">
        <f>'LPD''d'!D91-Baseline!D91</f>
        <v>29.350000000000023</v>
      </c>
      <c r="E91" s="26">
        <f>'LPD''d'!E91-Baseline!E91</f>
        <v>-3.2600000000000051</v>
      </c>
      <c r="F91" s="26">
        <f>'LPD''d'!F91-Baseline!F91</f>
        <v>-54.410000000000025</v>
      </c>
      <c r="G91" s="26">
        <f>'LPD''d'!G91-Baseline!G91</f>
        <v>0</v>
      </c>
      <c r="H91" s="26">
        <f>'LPD''d'!H91-Baseline!H91</f>
        <v>0</v>
      </c>
      <c r="I91" s="26">
        <f>'LPD''d'!I91-Baseline!I91</f>
        <v>0</v>
      </c>
      <c r="J91" s="26">
        <f>'LPD''d'!J91-Baseline!J91</f>
        <v>-7.0200000000000102</v>
      </c>
      <c r="K91" s="26">
        <f>'LPD''d'!K91-Baseline!K91</f>
        <v>4.9999999999999822E-2</v>
      </c>
      <c r="L91" s="26">
        <f>'LPD''d'!L91-Baseline!L91</f>
        <v>0</v>
      </c>
      <c r="M91" s="26">
        <f>'LPD''d'!M91-Baseline!M91</f>
        <v>0</v>
      </c>
      <c r="N91" s="26">
        <f>'LPD''d'!N91-Baseline!N91</f>
        <v>0.21999999999999886</v>
      </c>
      <c r="O91" s="26">
        <f>'LPD''d'!O91-Baseline!O91</f>
        <v>0</v>
      </c>
      <c r="P91" s="26">
        <f>'LPD''d'!P91-Baseline!P91</f>
        <v>0</v>
      </c>
    </row>
    <row r="92" spans="1:16" x14ac:dyDescent="0.25">
      <c r="A92" s="26" t="str">
        <f>Baseline!A92</f>
        <v>QuickServiceRestaurant</v>
      </c>
      <c r="B92" s="26" t="str">
        <f>Baseline!B92</f>
        <v>Yellowknife</v>
      </c>
      <c r="C92" s="26">
        <f>'LPD''d'!C92-Baseline!C92</f>
        <v>-0.33999999999997499</v>
      </c>
      <c r="D92" s="26">
        <f>'LPD''d'!D92-Baseline!D92</f>
        <v>0.52999999999900638</v>
      </c>
      <c r="E92" s="26">
        <f>'LPD''d'!E92-Baseline!E92</f>
        <v>-2.0000000000000462E-2</v>
      </c>
      <c r="F92" s="26">
        <f>'LPD''d'!F92-Baseline!F92</f>
        <v>-0.91000000000000369</v>
      </c>
      <c r="G92" s="26">
        <f>'LPD''d'!G92-Baseline!G92</f>
        <v>0</v>
      </c>
      <c r="H92" s="26">
        <f>'LPD''d'!H92-Baseline!H92</f>
        <v>0</v>
      </c>
      <c r="I92" s="26">
        <f>'LPD''d'!I92-Baseline!I92</f>
        <v>0</v>
      </c>
      <c r="J92" s="26">
        <f>'LPD''d'!J92-Baseline!J92</f>
        <v>4.9999999999997158E-2</v>
      </c>
      <c r="K92" s="26">
        <f>'LPD''d'!K92-Baseline!K92</f>
        <v>1.0000000000000009E-2</v>
      </c>
      <c r="L92" s="26">
        <f>'LPD''d'!L92-Baseline!L92</f>
        <v>0</v>
      </c>
      <c r="M92" s="26">
        <f>'LPD''d'!M92-Baseline!M92</f>
        <v>0</v>
      </c>
      <c r="N92" s="26">
        <f>'LPD''d'!N92-Baseline!N92</f>
        <v>0</v>
      </c>
      <c r="O92" s="26">
        <f>'LPD''d'!O92-Baseline!O92</f>
        <v>0</v>
      </c>
      <c r="P92" s="26">
        <f>'LPD''d'!P92-Baseline!P92</f>
        <v>0</v>
      </c>
    </row>
    <row r="93" spans="1:16" x14ac:dyDescent="0.25">
      <c r="A93" s="26" t="str">
        <f>Baseline!A93</f>
        <v>FullServiceRestaurant</v>
      </c>
      <c r="B93" s="26" t="str">
        <f>Baseline!B93</f>
        <v>Yellowknife</v>
      </c>
      <c r="C93" s="26">
        <f>'LPD''d'!C93-Baseline!C93</f>
        <v>-2.9200000000000728</v>
      </c>
      <c r="D93" s="26">
        <f>'LPD''d'!D93-Baseline!D93</f>
        <v>4.4300000000009732</v>
      </c>
      <c r="E93" s="26">
        <f>'LPD''d'!E93-Baseline!E93</f>
        <v>-0.20999999999999996</v>
      </c>
      <c r="F93" s="26">
        <f>'LPD''d'!F93-Baseline!F93</f>
        <v>-7.1400000000000006</v>
      </c>
      <c r="G93" s="26">
        <f>'LPD''d'!G93-Baseline!G93</f>
        <v>0</v>
      </c>
      <c r="H93" s="26">
        <f>'LPD''d'!H93-Baseline!H93</f>
        <v>0</v>
      </c>
      <c r="I93" s="26">
        <f>'LPD''d'!I93-Baseline!I93</f>
        <v>0</v>
      </c>
      <c r="J93" s="26">
        <f>'LPD''d'!J93-Baseline!J93</f>
        <v>-9.9999999999980105E-3</v>
      </c>
      <c r="K93" s="26">
        <f>'LPD''d'!K93-Baseline!K93</f>
        <v>1.0000000000000009E-2</v>
      </c>
      <c r="L93" s="26">
        <f>'LPD''d'!L93-Baseline!L93</f>
        <v>0</v>
      </c>
      <c r="M93" s="26">
        <f>'LPD''d'!M93-Baseline!M93</f>
        <v>0</v>
      </c>
      <c r="N93" s="26">
        <f>'LPD''d'!N93-Baseline!N93</f>
        <v>0</v>
      </c>
      <c r="O93" s="26">
        <f>'LPD''d'!O93-Baseline!O93</f>
        <v>0</v>
      </c>
      <c r="P93" s="26">
        <f>'LPD''d'!P93-Baseline!P93</f>
        <v>0</v>
      </c>
    </row>
    <row r="94" spans="1:16" x14ac:dyDescent="0.25">
      <c r="A94" s="26" t="str">
        <f>Baseline!A94</f>
        <v>MidriseApartment</v>
      </c>
      <c r="B94" s="26" t="str">
        <f>Baseline!B94</f>
        <v>Yellowknife</v>
      </c>
      <c r="C94" s="26">
        <f>'LPD''d'!C94-Baseline!C94</f>
        <v>-5.0299999999997453</v>
      </c>
      <c r="D94" s="26">
        <f>'LPD''d'!D94-Baseline!D94</f>
        <v>3.5999999999999091</v>
      </c>
      <c r="E94" s="26">
        <f>'LPD''d'!E94-Baseline!E94</f>
        <v>-0.79000000000000625</v>
      </c>
      <c r="F94" s="26">
        <f>'LPD''d'!F94-Baseline!F94</f>
        <v>-7.3400000000000176</v>
      </c>
      <c r="G94" s="26">
        <f>'LPD''d'!G94-Baseline!G94</f>
        <v>0</v>
      </c>
      <c r="H94" s="26">
        <f>'LPD''d'!H94-Baseline!H94</f>
        <v>0</v>
      </c>
      <c r="I94" s="26">
        <f>'LPD''d'!I94-Baseline!I94</f>
        <v>0</v>
      </c>
      <c r="J94" s="26">
        <f>'LPD''d'!J94-Baseline!J94</f>
        <v>-0.57000000000000739</v>
      </c>
      <c r="K94" s="26">
        <f>'LPD''d'!K94-Baseline!K94</f>
        <v>6.9999999999996732E-2</v>
      </c>
      <c r="L94" s="26">
        <f>'LPD''d'!L94-Baseline!L94</f>
        <v>0</v>
      </c>
      <c r="M94" s="26">
        <f>'LPD''d'!M94-Baseline!M94</f>
        <v>0</v>
      </c>
      <c r="N94" s="26">
        <f>'LPD''d'!N94-Baseline!N94</f>
        <v>0</v>
      </c>
      <c r="O94" s="26">
        <f>'LPD''d'!O94-Baseline!O94</f>
        <v>0</v>
      </c>
      <c r="P94" s="26">
        <f>'LPD''d'!P94-Baseline!P94</f>
        <v>0</v>
      </c>
    </row>
    <row r="95" spans="1:16" x14ac:dyDescent="0.25">
      <c r="A95" s="26" t="str">
        <f>Baseline!A95</f>
        <v>HighriseApartment</v>
      </c>
      <c r="B95" s="26" t="str">
        <f>Baseline!B95</f>
        <v>Yellowknife</v>
      </c>
      <c r="C95" s="26">
        <f>'LPD''d'!C95-Baseline!C95</f>
        <v>-8.1300000000001091</v>
      </c>
      <c r="D95" s="26">
        <f>'LPD''d'!D95-Baseline!D95</f>
        <v>12.5</v>
      </c>
      <c r="E95" s="26">
        <f>'LPD''d'!E95-Baseline!E95</f>
        <v>-2.3100000000000023</v>
      </c>
      <c r="F95" s="26">
        <f>'LPD''d'!F95-Baseline!F95</f>
        <v>-17.20999999999998</v>
      </c>
      <c r="G95" s="26">
        <f>'LPD''d'!G95-Baseline!G95</f>
        <v>0</v>
      </c>
      <c r="H95" s="26">
        <f>'LPD''d'!H95-Baseline!H95</f>
        <v>0</v>
      </c>
      <c r="I95" s="26">
        <f>'LPD''d'!I95-Baseline!I95</f>
        <v>0</v>
      </c>
      <c r="J95" s="26">
        <f>'LPD''d'!J95-Baseline!J95</f>
        <v>-1.039999999999992</v>
      </c>
      <c r="K95" s="26">
        <f>'LPD''d'!K95-Baseline!K95</f>
        <v>-3.9999999999999147E-2</v>
      </c>
      <c r="L95" s="26">
        <f>'LPD''d'!L95-Baseline!L95</f>
        <v>-1.0000000000000009E-2</v>
      </c>
      <c r="M95" s="26">
        <f>'LPD''d'!M95-Baseline!M95</f>
        <v>0</v>
      </c>
      <c r="N95" s="26">
        <f>'LPD''d'!N95-Baseline!N95</f>
        <v>0</v>
      </c>
      <c r="O95" s="26">
        <f>'LPD''d'!O95-Baseline!O95</f>
        <v>-3.0000000000200089E-2</v>
      </c>
      <c r="P95" s="26">
        <f>'LPD''d'!P95-Baseline!P95</f>
        <v>0</v>
      </c>
    </row>
    <row r="96" spans="1:16" x14ac:dyDescent="0.25">
      <c r="A96" s="26" t="str">
        <f>Baseline!A96</f>
        <v>Hospital</v>
      </c>
      <c r="B96" s="26" t="str">
        <f>Baseline!B96</f>
        <v>Yellowknife</v>
      </c>
      <c r="C96" s="26">
        <f>'LPD''d'!C96-Baseline!C96</f>
        <v>246.11999999999898</v>
      </c>
      <c r="D96" s="26">
        <f>'LPD''d'!D96-Baseline!D96</f>
        <v>-221.92999999999847</v>
      </c>
      <c r="E96" s="26">
        <f>'LPD''d'!E96-Baseline!E96</f>
        <v>16.889999999999986</v>
      </c>
      <c r="F96" s="26">
        <f>'LPD''d'!F96-Baseline!F96</f>
        <v>432.09000000000015</v>
      </c>
      <c r="G96" s="26">
        <f>'LPD''d'!G96-Baseline!G96</f>
        <v>0</v>
      </c>
      <c r="H96" s="26">
        <f>'LPD''d'!H96-Baseline!H96</f>
        <v>0</v>
      </c>
      <c r="I96" s="26">
        <f>'LPD''d'!I96-Baseline!I96</f>
        <v>0</v>
      </c>
      <c r="J96" s="26">
        <f>'LPD''d'!J96-Baseline!J96</f>
        <v>34.809999999999945</v>
      </c>
      <c r="K96" s="26">
        <f>'LPD''d'!K96-Baseline!K96</f>
        <v>-0.82000000000000028</v>
      </c>
      <c r="L96" s="26">
        <f>'LPD''d'!L96-Baseline!L96</f>
        <v>-5.0000000000000044E-2</v>
      </c>
      <c r="M96" s="26">
        <f>'LPD''d'!M96-Baseline!M96</f>
        <v>0</v>
      </c>
      <c r="N96" s="26">
        <f>'LPD''d'!N96-Baseline!N96</f>
        <v>-14.889999999999986</v>
      </c>
      <c r="O96" s="26">
        <f>'LPD''d'!O96-Baseline!O96</f>
        <v>-9.9999999997635314E-3</v>
      </c>
      <c r="P96" s="26">
        <f>'LPD''d'!P96-Baseline!P96</f>
        <v>0</v>
      </c>
    </row>
    <row r="97" spans="1:16" x14ac:dyDescent="0.25">
      <c r="A97" s="26" t="str">
        <f>Baseline!A97</f>
        <v>Outpatient</v>
      </c>
      <c r="B97" s="26" t="str">
        <f>Baseline!B97</f>
        <v>Yellowknife</v>
      </c>
      <c r="C97" s="26">
        <f>'LPD''d'!C97-Baseline!C97</f>
        <v>-72.820000000000164</v>
      </c>
      <c r="D97" s="26">
        <f>'LPD''d'!D97-Baseline!D97</f>
        <v>48.320000000009941</v>
      </c>
      <c r="E97" s="26">
        <f>'LPD''d'!E97-Baseline!E97</f>
        <v>-9.9099999999999966</v>
      </c>
      <c r="F97" s="26">
        <f>'LPD''d'!F97-Baseline!F97</f>
        <v>-93.38</v>
      </c>
      <c r="G97" s="26">
        <f>'LPD''d'!G97-Baseline!G97</f>
        <v>0</v>
      </c>
      <c r="H97" s="26">
        <f>'LPD''d'!H97-Baseline!H97</f>
        <v>0</v>
      </c>
      <c r="I97" s="26">
        <f>'LPD''d'!I97-Baseline!I97</f>
        <v>0</v>
      </c>
      <c r="J97" s="26">
        <f>'LPD''d'!J97-Baseline!J97</f>
        <v>-16.839999999999975</v>
      </c>
      <c r="K97" s="26">
        <f>'LPD''d'!K97-Baseline!K97</f>
        <v>-0.83999999999999986</v>
      </c>
      <c r="L97" s="26">
        <f>'LPD''d'!L97-Baseline!L97</f>
        <v>-0.18999999999999995</v>
      </c>
      <c r="M97" s="26">
        <f>'LPD''d'!M97-Baseline!M97</f>
        <v>0</v>
      </c>
      <c r="N97" s="26">
        <f>'LPD''d'!N97-Baseline!N97</f>
        <v>0</v>
      </c>
      <c r="O97" s="26">
        <f>'LPD''d'!O97-Baseline!O97</f>
        <v>0</v>
      </c>
      <c r="P97" s="26">
        <f>'LPD''d'!P97-Baseline!P97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1"/>
  <sheetViews>
    <sheetView tabSelected="1" workbookViewId="0">
      <selection activeCell="H38" sqref="H38"/>
    </sheetView>
  </sheetViews>
  <sheetFormatPr defaultRowHeight="15" x14ac:dyDescent="0.25"/>
  <sheetData>
    <row r="5" spans="4:8" x14ac:dyDescent="0.25">
      <c r="F5" t="s">
        <v>57</v>
      </c>
      <c r="G5" t="s">
        <v>58</v>
      </c>
      <c r="H5" t="s">
        <v>59</v>
      </c>
    </row>
    <row r="6" spans="4:8" x14ac:dyDescent="0.25">
      <c r="D6" t="str">
        <f>Baseline!A18</f>
        <v>SecondarySchool</v>
      </c>
      <c r="E6" s="26" t="str">
        <f>Baseline!B18</f>
        <v>Windsor</v>
      </c>
      <c r="F6" s="2">
        <f>Baseline!F18/Baseline!C18</f>
        <v>0.19722472920023404</v>
      </c>
      <c r="G6" s="2">
        <f>('LPD''d'!F18-Baseline!F18)*(-1)/Baseline!F18</f>
        <v>0.14459505617136359</v>
      </c>
      <c r="H6" s="2">
        <f>'%Diff'!C18</f>
        <v>2.3380415303209046E-2</v>
      </c>
    </row>
    <row r="7" spans="4:8" x14ac:dyDescent="0.25">
      <c r="D7" s="26" t="str">
        <f>Baseline!A19</f>
        <v>PrimarySchool</v>
      </c>
      <c r="E7" s="26" t="str">
        <f>Baseline!B19</f>
        <v>Windsor</v>
      </c>
      <c r="F7" s="2">
        <f>Baseline!F19/Baseline!C19</f>
        <v>0.18093321594767953</v>
      </c>
      <c r="G7" s="2">
        <f>('LPD''d'!F19-Baseline!F19)*(-1)/Baseline!F19</f>
        <v>0.18102321701654375</v>
      </c>
      <c r="H7" s="2">
        <f>'%Diff'!C19</f>
        <v>2.9925795497421658E-2</v>
      </c>
    </row>
    <row r="8" spans="4:8" x14ac:dyDescent="0.25">
      <c r="D8" s="26" t="str">
        <f>Baseline!A20</f>
        <v>SmallOffice</v>
      </c>
      <c r="E8" s="26" t="str">
        <f>Baseline!B20</f>
        <v>Windsor</v>
      </c>
      <c r="F8" s="2">
        <f>Baseline!F20/Baseline!C20</f>
        <v>0.20365649645503067</v>
      </c>
      <c r="G8" s="2">
        <f>('LPD''d'!F20-Baseline!F20)*(-1)/Baseline!F20</f>
        <v>0.199882652063368</v>
      </c>
      <c r="H8" s="31">
        <f>'%Diff'!C20</f>
        <v>4.4252369951406093E-2</v>
      </c>
    </row>
    <row r="9" spans="4:8" x14ac:dyDescent="0.25">
      <c r="D9" s="26" t="str">
        <f>Baseline!A21</f>
        <v>MediumOffice</v>
      </c>
      <c r="E9" s="26" t="str">
        <f>Baseline!B21</f>
        <v>Windsor</v>
      </c>
      <c r="F9" s="2">
        <f>Baseline!F21/Baseline!C21</f>
        <v>0.17225237103046143</v>
      </c>
      <c r="G9" s="2">
        <f>('LPD''d'!F21-Baseline!F21)*(-1)/Baseline!F21</f>
        <v>0.24137773930475201</v>
      </c>
      <c r="H9" s="31">
        <f>'%Diff'!C21</f>
        <v>4.7189097772388833E-2</v>
      </c>
    </row>
    <row r="10" spans="4:8" x14ac:dyDescent="0.25">
      <c r="D10" s="26" t="str">
        <f>Baseline!A22</f>
        <v>LargeOffice</v>
      </c>
      <c r="E10" s="26" t="str">
        <f>Baseline!B22</f>
        <v>Windsor</v>
      </c>
      <c r="F10" s="2">
        <f>Baseline!F22/Baseline!C22</f>
        <v>0.2123412657464433</v>
      </c>
      <c r="G10" s="2">
        <f>('LPD''d'!F22-Baseline!F22)*(-1)/Baseline!F22</f>
        <v>0.23316320492709328</v>
      </c>
      <c r="H10" s="31">
        <f>'%Diff'!C22</f>
        <v>5.9587466042324941E-2</v>
      </c>
    </row>
    <row r="11" spans="4:8" x14ac:dyDescent="0.25">
      <c r="D11" s="26" t="str">
        <f>Baseline!A23</f>
        <v>SmallHotel</v>
      </c>
      <c r="E11" s="26" t="str">
        <f>Baseline!B23</f>
        <v>Windsor</v>
      </c>
      <c r="F11" s="2">
        <f>Baseline!F23/Baseline!C23</f>
        <v>0.11720346294138123</v>
      </c>
      <c r="G11" s="2">
        <f>('LPD''d'!F23-Baseline!F23)*(-1)/Baseline!F23</f>
        <v>0.41362389023405977</v>
      </c>
      <c r="H11" s="31">
        <f>'%Diff'!C23</f>
        <v>4.3559201465090715E-2</v>
      </c>
    </row>
    <row r="12" spans="4:8" x14ac:dyDescent="0.25">
      <c r="D12" s="26" t="str">
        <f>Baseline!A24</f>
        <v>LargeHotel</v>
      </c>
      <c r="E12" s="26" t="str">
        <f>Baseline!B24</f>
        <v>Windsor</v>
      </c>
      <c r="F12" s="2">
        <f>Baseline!F24/Baseline!C24</f>
        <v>0.16147125063378706</v>
      </c>
      <c r="G12" s="2">
        <f>('LPD''d'!F24-Baseline!F24)*(-1)/Baseline!F24</f>
        <v>0.43351508365383062</v>
      </c>
      <c r="H12" s="31">
        <f>'%Diff'!C24</f>
        <v>7.1784652592991452E-2</v>
      </c>
    </row>
    <row r="13" spans="4:8" x14ac:dyDescent="0.25">
      <c r="D13" s="26" t="str">
        <f>Baseline!A25</f>
        <v>Warehouse</v>
      </c>
      <c r="E13" s="26" t="str">
        <f>Baseline!B25</f>
        <v>Windsor</v>
      </c>
      <c r="F13" s="2">
        <f>Baseline!F25/Baseline!C25</f>
        <v>0.14129788085631148</v>
      </c>
      <c r="G13" s="2">
        <f>('LPD''d'!F25-Baseline!F25)*(-1)/Baseline!F25</f>
        <v>4.405910274077484E-2</v>
      </c>
      <c r="H13" s="2">
        <f>'%Diff'!C25</f>
        <v>5.5277306015597723E-3</v>
      </c>
    </row>
    <row r="14" spans="4:8" x14ac:dyDescent="0.25">
      <c r="D14" s="26" t="str">
        <f>Baseline!A26</f>
        <v>RetailStandalone</v>
      </c>
      <c r="E14" s="26" t="str">
        <f>Baseline!B26</f>
        <v>Windsor</v>
      </c>
      <c r="F14" s="2">
        <f>Baseline!F26/Baseline!C26</f>
        <v>0.29617967467542156</v>
      </c>
      <c r="G14" s="2">
        <f>('LPD''d'!F26-Baseline!F26)*(-1)/Baseline!F26</f>
        <v>0.16682622058749424</v>
      </c>
      <c r="H14" s="2">
        <f>'%Diff'!C26</f>
        <v>4.7545142516042402E-2</v>
      </c>
    </row>
    <row r="15" spans="4:8" x14ac:dyDescent="0.25">
      <c r="D15" s="26" t="str">
        <f>Baseline!A27</f>
        <v>RetailStripmall</v>
      </c>
      <c r="E15" s="26" t="str">
        <f>Baseline!B27</f>
        <v>Windsor</v>
      </c>
      <c r="F15" s="2">
        <f>Baseline!F27/Baseline!C27</f>
        <v>0.28780026892466481</v>
      </c>
      <c r="G15" s="2">
        <f>('LPD''d'!F27-Baseline!F27)*(-1)/Baseline!F27</f>
        <v>0.13740939970199767</v>
      </c>
      <c r="H15" s="2">
        <f>'%Diff'!C27</f>
        <v>3.5905076861576381E-2</v>
      </c>
    </row>
    <row r="16" spans="4:8" x14ac:dyDescent="0.25">
      <c r="D16" s="26" t="str">
        <f>Baseline!A28</f>
        <v>QuickServiceRestaurant</v>
      </c>
      <c r="E16" s="26" t="str">
        <f>Baseline!B28</f>
        <v>Windsor</v>
      </c>
      <c r="F16" s="2">
        <f>Baseline!F28/Baseline!C28</f>
        <v>0.21120237679133172</v>
      </c>
      <c r="G16" s="2">
        <f>('LPD''d'!F28-Baseline!F28)*(-1)/Baseline!F28</f>
        <v>1.8824989656599164E-2</v>
      </c>
      <c r="H16" s="2">
        <f>'%Diff'!C28</f>
        <v>2.7962250961201781E-3</v>
      </c>
    </row>
    <row r="17" spans="4:8" x14ac:dyDescent="0.25">
      <c r="D17" s="26" t="str">
        <f>Baseline!A29</f>
        <v>FullServiceRestaurant</v>
      </c>
      <c r="E17" s="26" t="str">
        <f>Baseline!B29</f>
        <v>Windsor</v>
      </c>
      <c r="F17" s="2">
        <f>Baseline!F29/Baseline!C29</f>
        <v>0.1608056206088993</v>
      </c>
      <c r="G17" s="2">
        <f>('LPD''d'!F29-Baseline!F29)*(-1)/Baseline!F29</f>
        <v>8.3187696609577075E-2</v>
      </c>
      <c r="H17" s="2">
        <f>'%Diff'!C29</f>
        <v>7.8501170960188372E-3</v>
      </c>
    </row>
    <row r="18" spans="4:8" x14ac:dyDescent="0.25">
      <c r="D18" s="26" t="str">
        <f>Baseline!A30</f>
        <v>MidriseApartment</v>
      </c>
      <c r="E18" s="26" t="str">
        <f>Baseline!B30</f>
        <v>Windsor</v>
      </c>
      <c r="F18" s="2">
        <f>Baseline!F30/Baseline!C30</f>
        <v>6.2209660401140114E-2</v>
      </c>
      <c r="G18" s="2">
        <f>('LPD''d'!F30-Baseline!F30)*(-1)/Baseline!F30</f>
        <v>5.6331542594013947E-2</v>
      </c>
      <c r="H18" s="2">
        <f>'%Diff'!C30</f>
        <v>3.2035826653235024E-3</v>
      </c>
    </row>
    <row r="19" spans="4:8" x14ac:dyDescent="0.25">
      <c r="D19" s="26" t="str">
        <f>Baseline!A31</f>
        <v>HighriseApartment</v>
      </c>
      <c r="E19" s="26" t="str">
        <f>Baseline!B31</f>
        <v>Windsor</v>
      </c>
      <c r="F19" s="2">
        <f>Baseline!F31/Baseline!C31</f>
        <v>5.7794003218227551E-2</v>
      </c>
      <c r="G19" s="2">
        <f>('LPD''d'!F31-Baseline!F31)*(-1)/Baseline!F31</f>
        <v>5.623999215711898E-2</v>
      </c>
      <c r="H19" s="2">
        <f>'%Diff'!C31</f>
        <v>3.7961487032658896E-3</v>
      </c>
    </row>
    <row r="20" spans="4:8" x14ac:dyDescent="0.25">
      <c r="D20" s="26" t="str">
        <f>Baseline!A32</f>
        <v>Hospital</v>
      </c>
      <c r="E20" s="26" t="str">
        <f>Baseline!B32</f>
        <v>Windsor</v>
      </c>
      <c r="F20" s="2">
        <f>Baseline!F32/Baseline!C32</f>
        <v>0.27581494437711107</v>
      </c>
      <c r="G20" s="2">
        <f>('LPD''d'!F32-Baseline!F32)*(-1)/Baseline!F32</f>
        <v>-9.0717273002116322E-2</v>
      </c>
      <c r="H20" s="2">
        <f>'%Diff'!C32</f>
        <v>-2.8495619599779264E-2</v>
      </c>
    </row>
    <row r="21" spans="4:8" x14ac:dyDescent="0.25">
      <c r="D21" s="26" t="str">
        <f>Baseline!A33</f>
        <v>Outpatient</v>
      </c>
      <c r="E21" s="26" t="str">
        <f>Baseline!B33</f>
        <v>Windsor</v>
      </c>
      <c r="F21" s="2">
        <f>Baseline!F33/Baseline!C33</f>
        <v>0.25113518326161149</v>
      </c>
      <c r="G21" s="2">
        <f>('LPD''d'!F33-Baseline!F33)*(-1)/Baseline!F33</f>
        <v>0.1226135140103469</v>
      </c>
      <c r="H21" s="2">
        <f>'%Diff'!C33</f>
        <v>3.3018416843910277E-2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pane ySplit="1" topLeftCell="A2" activePane="bottomLeft" state="frozen"/>
      <selection pane="bottomLeft" activeCell="H40" sqref="H40"/>
    </sheetView>
  </sheetViews>
  <sheetFormatPr defaultRowHeight="15" x14ac:dyDescent="0.25"/>
  <cols>
    <col min="1" max="17" width="9.140625" style="26"/>
  </cols>
  <sheetData>
    <row r="1" spans="1:8" x14ac:dyDescent="0.25">
      <c r="A1" s="26" t="s">
        <v>32</v>
      </c>
      <c r="B1" s="26" t="s">
        <v>60</v>
      </c>
      <c r="C1" s="26" t="s">
        <v>83</v>
      </c>
      <c r="D1" s="26" t="s">
        <v>84</v>
      </c>
      <c r="E1" s="26" t="s">
        <v>85</v>
      </c>
      <c r="F1" s="26" t="s">
        <v>86</v>
      </c>
      <c r="G1" s="26" t="s">
        <v>87</v>
      </c>
      <c r="H1" s="26" t="s">
        <v>88</v>
      </c>
    </row>
    <row r="2" spans="1:8" x14ac:dyDescent="0.25">
      <c r="A2" s="26" t="s">
        <v>27</v>
      </c>
      <c r="B2" s="26" t="s">
        <v>76</v>
      </c>
      <c r="C2" s="26">
        <v>4950.2299999999996</v>
      </c>
      <c r="D2" s="26">
        <v>4753.2</v>
      </c>
      <c r="E2" s="26">
        <v>0</v>
      </c>
      <c r="F2" s="26">
        <v>0</v>
      </c>
      <c r="G2" s="26">
        <v>0</v>
      </c>
      <c r="H2" s="26">
        <v>8177.42</v>
      </c>
    </row>
    <row r="3" spans="1:8" x14ac:dyDescent="0.25">
      <c r="A3" s="26" t="s">
        <v>28</v>
      </c>
      <c r="B3" s="26" t="s">
        <v>76</v>
      </c>
      <c r="C3" s="26">
        <v>1877.96</v>
      </c>
      <c r="D3" s="26">
        <v>1872.38</v>
      </c>
      <c r="E3" s="26">
        <v>0</v>
      </c>
      <c r="F3" s="26">
        <v>0</v>
      </c>
      <c r="G3" s="26">
        <v>0</v>
      </c>
      <c r="H3" s="26">
        <v>2352.2800000000002</v>
      </c>
    </row>
    <row r="4" spans="1:8" x14ac:dyDescent="0.25">
      <c r="A4" s="26" t="s">
        <v>16</v>
      </c>
      <c r="B4" s="26" t="s">
        <v>76</v>
      </c>
      <c r="C4" s="26">
        <v>180.75</v>
      </c>
      <c r="D4" s="26">
        <v>50.77</v>
      </c>
      <c r="E4" s="26">
        <v>0</v>
      </c>
      <c r="F4" s="26">
        <v>0</v>
      </c>
      <c r="G4" s="26">
        <v>0</v>
      </c>
      <c r="H4" s="26">
        <v>109.03</v>
      </c>
    </row>
    <row r="5" spans="1:8" x14ac:dyDescent="0.25">
      <c r="A5" s="26" t="s">
        <v>17</v>
      </c>
      <c r="B5" s="26" t="s">
        <v>76</v>
      </c>
      <c r="C5" s="26">
        <v>1401.19</v>
      </c>
      <c r="D5" s="26">
        <v>1000.66</v>
      </c>
      <c r="E5" s="26">
        <v>0</v>
      </c>
      <c r="F5" s="26">
        <v>0</v>
      </c>
      <c r="G5" s="26">
        <v>0</v>
      </c>
      <c r="H5" s="26">
        <v>47354.17</v>
      </c>
    </row>
    <row r="6" spans="1:8" x14ac:dyDescent="0.25">
      <c r="A6" s="26" t="s">
        <v>18</v>
      </c>
      <c r="B6" s="26" t="s">
        <v>76</v>
      </c>
      <c r="C6" s="26">
        <v>12763.23</v>
      </c>
      <c r="D6" s="26">
        <v>4408.58</v>
      </c>
      <c r="E6" s="26">
        <v>0</v>
      </c>
      <c r="F6" s="26">
        <v>0</v>
      </c>
      <c r="G6" s="26">
        <v>0</v>
      </c>
      <c r="H6" s="26">
        <v>382163.04</v>
      </c>
    </row>
    <row r="7" spans="1:8" x14ac:dyDescent="0.25">
      <c r="A7" s="26" t="s">
        <v>19</v>
      </c>
      <c r="B7" s="26" t="s">
        <v>76</v>
      </c>
      <c r="C7" s="26">
        <v>878.73</v>
      </c>
      <c r="D7" s="26">
        <v>1541</v>
      </c>
      <c r="E7" s="26">
        <v>0</v>
      </c>
      <c r="F7" s="26">
        <v>0</v>
      </c>
      <c r="G7" s="26">
        <v>0</v>
      </c>
      <c r="H7" s="26">
        <v>7250.83</v>
      </c>
    </row>
    <row r="8" spans="1:8" x14ac:dyDescent="0.25">
      <c r="A8" s="26" t="s">
        <v>20</v>
      </c>
      <c r="B8" s="26" t="s">
        <v>76</v>
      </c>
      <c r="C8" s="26">
        <v>2791.44</v>
      </c>
      <c r="D8" s="26">
        <v>4335.54</v>
      </c>
      <c r="E8" s="26">
        <v>0</v>
      </c>
      <c r="F8" s="26">
        <v>0</v>
      </c>
      <c r="G8" s="26">
        <v>0</v>
      </c>
      <c r="H8" s="26">
        <v>37999.25</v>
      </c>
    </row>
    <row r="9" spans="1:8" x14ac:dyDescent="0.25">
      <c r="A9" s="26" t="s">
        <v>21</v>
      </c>
      <c r="B9" s="26" t="s">
        <v>76</v>
      </c>
      <c r="C9" s="26">
        <v>803.41</v>
      </c>
      <c r="D9" s="26">
        <v>716.36</v>
      </c>
      <c r="E9" s="26">
        <v>0</v>
      </c>
      <c r="F9" s="26">
        <v>0</v>
      </c>
      <c r="G9" s="26">
        <v>0</v>
      </c>
      <c r="H9" s="26">
        <v>235.13</v>
      </c>
    </row>
    <row r="10" spans="1:8" x14ac:dyDescent="0.25">
      <c r="A10" s="26" t="s">
        <v>22</v>
      </c>
      <c r="B10" s="26" t="s">
        <v>76</v>
      </c>
      <c r="C10" s="26">
        <v>809.09</v>
      </c>
      <c r="D10" s="26">
        <v>434.08</v>
      </c>
      <c r="E10" s="26">
        <v>0</v>
      </c>
      <c r="F10" s="26">
        <v>0</v>
      </c>
      <c r="G10" s="26">
        <v>0</v>
      </c>
      <c r="H10" s="26">
        <v>117.47</v>
      </c>
    </row>
    <row r="11" spans="1:8" x14ac:dyDescent="0.25">
      <c r="A11" s="26" t="s">
        <v>23</v>
      </c>
      <c r="B11" s="26" t="s">
        <v>76</v>
      </c>
      <c r="C11" s="26">
        <v>854.18</v>
      </c>
      <c r="D11" s="26">
        <v>415.23</v>
      </c>
      <c r="E11" s="26">
        <v>0</v>
      </c>
      <c r="F11" s="26">
        <v>0</v>
      </c>
      <c r="G11" s="26">
        <v>0</v>
      </c>
      <c r="H11" s="26">
        <v>129.09</v>
      </c>
    </row>
    <row r="12" spans="1:8" x14ac:dyDescent="0.25">
      <c r="A12" s="26" t="s">
        <v>24</v>
      </c>
      <c r="B12" s="26" t="s">
        <v>76</v>
      </c>
      <c r="C12" s="26">
        <v>120.85</v>
      </c>
      <c r="D12" s="26">
        <v>87.85</v>
      </c>
      <c r="E12" s="26">
        <v>0</v>
      </c>
      <c r="F12" s="26">
        <v>0</v>
      </c>
      <c r="G12" s="26">
        <v>0</v>
      </c>
      <c r="H12" s="26">
        <v>123.59</v>
      </c>
    </row>
    <row r="13" spans="1:8" x14ac:dyDescent="0.25">
      <c r="A13" s="26" t="s">
        <v>25</v>
      </c>
      <c r="B13" s="26" t="s">
        <v>76</v>
      </c>
      <c r="C13" s="26">
        <v>212.01</v>
      </c>
      <c r="D13" s="26">
        <v>261.39999999999998</v>
      </c>
      <c r="E13" s="26">
        <v>0</v>
      </c>
      <c r="F13" s="26">
        <v>0</v>
      </c>
      <c r="G13" s="26">
        <v>0</v>
      </c>
      <c r="H13" s="26">
        <v>375.71</v>
      </c>
    </row>
    <row r="14" spans="1:8" x14ac:dyDescent="0.25">
      <c r="A14" s="26" t="s">
        <v>26</v>
      </c>
      <c r="B14" s="26" t="s">
        <v>76</v>
      </c>
      <c r="C14" s="26">
        <v>691.07</v>
      </c>
      <c r="D14" s="26">
        <v>944.71</v>
      </c>
      <c r="E14" s="26">
        <v>0</v>
      </c>
      <c r="F14" s="26">
        <v>0</v>
      </c>
      <c r="G14" s="26">
        <v>0</v>
      </c>
      <c r="H14" s="26">
        <v>2855.21</v>
      </c>
    </row>
    <row r="15" spans="1:8" x14ac:dyDescent="0.25">
      <c r="A15" s="26" t="s">
        <v>31</v>
      </c>
      <c r="B15" s="26" t="s">
        <v>76</v>
      </c>
      <c r="C15" s="26">
        <v>1536.42</v>
      </c>
      <c r="D15" s="26">
        <v>3068.25</v>
      </c>
      <c r="E15" s="26">
        <v>0</v>
      </c>
      <c r="F15" s="26">
        <v>0</v>
      </c>
      <c r="G15" s="26">
        <v>0</v>
      </c>
      <c r="H15" s="26">
        <v>9937.33</v>
      </c>
    </row>
    <row r="16" spans="1:8" x14ac:dyDescent="0.25">
      <c r="A16" s="26" t="s">
        <v>29</v>
      </c>
      <c r="B16" s="26" t="s">
        <v>76</v>
      </c>
      <c r="C16" s="26">
        <v>10946.18</v>
      </c>
      <c r="D16" s="26">
        <v>4532.24</v>
      </c>
      <c r="E16" s="26">
        <v>0</v>
      </c>
      <c r="F16" s="26">
        <v>0</v>
      </c>
      <c r="G16" s="26">
        <v>0</v>
      </c>
      <c r="H16" s="26">
        <v>30252.34</v>
      </c>
    </row>
    <row r="17" spans="1:8" x14ac:dyDescent="0.25">
      <c r="A17" s="26" t="s">
        <v>30</v>
      </c>
      <c r="B17" s="26" t="s">
        <v>76</v>
      </c>
      <c r="C17" s="26">
        <v>1911.09</v>
      </c>
      <c r="D17" s="26">
        <v>945.47</v>
      </c>
      <c r="E17" s="26">
        <v>0</v>
      </c>
      <c r="F17" s="26">
        <v>0</v>
      </c>
      <c r="G17" s="26">
        <v>0</v>
      </c>
      <c r="H17" s="26">
        <v>26968.5</v>
      </c>
    </row>
    <row r="18" spans="1:8" x14ac:dyDescent="0.25">
      <c r="A18" s="26" t="s">
        <v>27</v>
      </c>
      <c r="B18" s="26" t="s">
        <v>77</v>
      </c>
      <c r="C18" s="26">
        <v>5912.99</v>
      </c>
      <c r="D18" s="26">
        <v>4923.4399999999996</v>
      </c>
      <c r="E18" s="26">
        <v>0</v>
      </c>
      <c r="F18" s="26">
        <v>0</v>
      </c>
      <c r="G18" s="26">
        <v>0</v>
      </c>
      <c r="H18" s="26">
        <v>8177.42</v>
      </c>
    </row>
    <row r="19" spans="1:8" x14ac:dyDescent="0.25">
      <c r="A19" s="26" t="s">
        <v>28</v>
      </c>
      <c r="B19" s="26" t="s">
        <v>77</v>
      </c>
      <c r="C19" s="26">
        <v>2186.0300000000002</v>
      </c>
      <c r="D19" s="26">
        <v>1789.46</v>
      </c>
      <c r="E19" s="26">
        <v>0</v>
      </c>
      <c r="F19" s="26">
        <v>0</v>
      </c>
      <c r="G19" s="26">
        <v>0</v>
      </c>
      <c r="H19" s="26">
        <v>2352.2800000000002</v>
      </c>
    </row>
    <row r="20" spans="1:8" x14ac:dyDescent="0.25">
      <c r="A20" s="26" t="s">
        <v>16</v>
      </c>
      <c r="B20" s="26" t="s">
        <v>77</v>
      </c>
      <c r="C20" s="26">
        <v>200.11</v>
      </c>
      <c r="D20" s="26">
        <v>50.94</v>
      </c>
      <c r="E20" s="26">
        <v>0</v>
      </c>
      <c r="F20" s="26">
        <v>0</v>
      </c>
      <c r="G20" s="26">
        <v>0</v>
      </c>
    </row>
    <row r="21" spans="1:8" x14ac:dyDescent="0.25">
      <c r="A21" s="26" t="s">
        <v>17</v>
      </c>
      <c r="B21" s="26" t="s">
        <v>77</v>
      </c>
      <c r="C21" s="26">
        <v>1526.86</v>
      </c>
      <c r="D21" s="26">
        <v>1021.6</v>
      </c>
      <c r="E21" s="26">
        <v>0</v>
      </c>
      <c r="F21" s="26">
        <v>0</v>
      </c>
      <c r="G21" s="26">
        <v>0</v>
      </c>
      <c r="H21" s="26">
        <v>94792.31</v>
      </c>
    </row>
    <row r="22" spans="1:8" x14ac:dyDescent="0.25">
      <c r="A22" s="26" t="s">
        <v>18</v>
      </c>
      <c r="B22" s="26" t="s">
        <v>77</v>
      </c>
      <c r="C22" s="26">
        <v>14045.02</v>
      </c>
      <c r="D22" s="26">
        <v>4658.42</v>
      </c>
      <c r="E22" s="26">
        <v>0</v>
      </c>
      <c r="F22" s="26">
        <v>0</v>
      </c>
      <c r="G22" s="26">
        <v>0</v>
      </c>
      <c r="H22" s="26">
        <v>756214.23</v>
      </c>
    </row>
    <row r="23" spans="1:8" x14ac:dyDescent="0.25">
      <c r="A23" s="26" t="s">
        <v>19</v>
      </c>
      <c r="B23" s="26" t="s">
        <v>77</v>
      </c>
      <c r="C23" s="26">
        <v>1072.1600000000001</v>
      </c>
      <c r="D23" s="26">
        <v>1570.66</v>
      </c>
      <c r="E23" s="26">
        <v>0</v>
      </c>
      <c r="F23" s="26">
        <v>0</v>
      </c>
      <c r="G23" s="26">
        <v>0</v>
      </c>
      <c r="H23" s="26">
        <v>8445.9</v>
      </c>
    </row>
    <row r="24" spans="1:8" x14ac:dyDescent="0.25">
      <c r="A24" s="26" t="s">
        <v>20</v>
      </c>
      <c r="B24" s="26" t="s">
        <v>77</v>
      </c>
      <c r="C24" s="26">
        <v>3172.72</v>
      </c>
      <c r="D24" s="26">
        <v>4459.96</v>
      </c>
      <c r="E24" s="26">
        <v>0</v>
      </c>
      <c r="F24" s="26">
        <v>0</v>
      </c>
      <c r="G24" s="26">
        <v>0</v>
      </c>
      <c r="H24" s="26">
        <v>86796.01</v>
      </c>
    </row>
    <row r="25" spans="1:8" x14ac:dyDescent="0.25">
      <c r="A25" s="26" t="s">
        <v>21</v>
      </c>
      <c r="B25" s="26" t="s">
        <v>77</v>
      </c>
      <c r="C25" s="26">
        <v>973.38</v>
      </c>
      <c r="D25" s="26">
        <v>875.48</v>
      </c>
      <c r="E25" s="26">
        <v>0</v>
      </c>
      <c r="F25" s="26">
        <v>0</v>
      </c>
      <c r="G25" s="26">
        <v>0</v>
      </c>
      <c r="H25" s="26">
        <v>235.13</v>
      </c>
    </row>
    <row r="26" spans="1:8" x14ac:dyDescent="0.25">
      <c r="A26" s="26" t="s">
        <v>22</v>
      </c>
      <c r="B26" s="26" t="s">
        <v>77</v>
      </c>
      <c r="C26" s="26">
        <v>933.77</v>
      </c>
      <c r="D26" s="26">
        <v>406.42</v>
      </c>
      <c r="E26" s="26">
        <v>0</v>
      </c>
      <c r="F26" s="26">
        <v>0</v>
      </c>
      <c r="G26" s="26">
        <v>0</v>
      </c>
      <c r="H26" s="26">
        <v>117.47</v>
      </c>
    </row>
    <row r="27" spans="1:8" x14ac:dyDescent="0.25">
      <c r="A27" s="26" t="s">
        <v>23</v>
      </c>
      <c r="B27" s="26" t="s">
        <v>77</v>
      </c>
      <c r="C27" s="26">
        <v>961.84</v>
      </c>
      <c r="D27" s="26">
        <v>414.01</v>
      </c>
      <c r="E27" s="26">
        <v>0</v>
      </c>
      <c r="F27" s="26">
        <v>0</v>
      </c>
      <c r="G27" s="26">
        <v>0</v>
      </c>
      <c r="H27" s="26">
        <v>129.09</v>
      </c>
    </row>
    <row r="28" spans="1:8" x14ac:dyDescent="0.25">
      <c r="A28" s="26" t="s">
        <v>24</v>
      </c>
      <c r="B28" s="26" t="s">
        <v>77</v>
      </c>
      <c r="C28" s="26">
        <v>139.13999999999999</v>
      </c>
      <c r="D28" s="26">
        <v>89.73</v>
      </c>
      <c r="E28" s="26">
        <v>0</v>
      </c>
      <c r="F28" s="26">
        <v>0</v>
      </c>
      <c r="G28" s="26">
        <v>0</v>
      </c>
      <c r="H28" s="26">
        <v>123.59</v>
      </c>
    </row>
    <row r="29" spans="1:8" x14ac:dyDescent="0.25">
      <c r="A29" s="26" t="s">
        <v>25</v>
      </c>
      <c r="B29" s="26" t="s">
        <v>77</v>
      </c>
      <c r="C29" s="26">
        <v>247.13</v>
      </c>
      <c r="D29" s="26">
        <v>286.61</v>
      </c>
      <c r="E29" s="26">
        <v>0</v>
      </c>
      <c r="F29" s="26">
        <v>0</v>
      </c>
      <c r="G29" s="26">
        <v>0</v>
      </c>
      <c r="H29" s="26">
        <v>375.71</v>
      </c>
    </row>
    <row r="30" spans="1:8" x14ac:dyDescent="0.25">
      <c r="A30" s="26" t="s">
        <v>26</v>
      </c>
      <c r="B30" s="26" t="s">
        <v>77</v>
      </c>
      <c r="C30" s="26">
        <v>764.03</v>
      </c>
      <c r="D30" s="26">
        <v>1330.5</v>
      </c>
      <c r="E30" s="26">
        <v>0</v>
      </c>
      <c r="F30" s="26">
        <v>0</v>
      </c>
      <c r="G30" s="26">
        <v>0</v>
      </c>
      <c r="H30" s="26">
        <v>2855.21</v>
      </c>
    </row>
    <row r="31" spans="1:8" x14ac:dyDescent="0.25">
      <c r="A31" s="26" t="s">
        <v>31</v>
      </c>
      <c r="B31" s="26" t="s">
        <v>77</v>
      </c>
      <c r="C31" s="26">
        <v>1785.5</v>
      </c>
      <c r="D31" s="26">
        <v>3509.35</v>
      </c>
      <c r="E31" s="26">
        <v>0</v>
      </c>
      <c r="F31" s="26">
        <v>0</v>
      </c>
      <c r="G31" s="26">
        <v>0</v>
      </c>
      <c r="H31" s="26">
        <v>10192.09</v>
      </c>
    </row>
    <row r="32" spans="1:8" x14ac:dyDescent="0.25">
      <c r="A32" s="26" t="s">
        <v>29</v>
      </c>
      <c r="B32" s="26" t="s">
        <v>77</v>
      </c>
      <c r="C32" s="26">
        <v>12482.6</v>
      </c>
      <c r="D32" s="26">
        <v>4786.3599999999997</v>
      </c>
      <c r="E32" s="26">
        <v>0</v>
      </c>
      <c r="F32" s="26">
        <v>0</v>
      </c>
      <c r="G32" s="26">
        <v>0</v>
      </c>
      <c r="H32" s="26">
        <v>53435.42</v>
      </c>
    </row>
    <row r="33" spans="1:8" x14ac:dyDescent="0.25">
      <c r="A33" s="26" t="s">
        <v>30</v>
      </c>
      <c r="B33" s="26" t="s">
        <v>77</v>
      </c>
      <c r="C33" s="26">
        <v>2251.4699999999998</v>
      </c>
      <c r="D33" s="26">
        <v>781.09</v>
      </c>
      <c r="E33" s="26">
        <v>0</v>
      </c>
      <c r="F33" s="26">
        <v>0</v>
      </c>
      <c r="G33" s="26">
        <v>0</v>
      </c>
      <c r="H33" s="26">
        <v>40348.910000000003</v>
      </c>
    </row>
    <row r="34" spans="1:8" x14ac:dyDescent="0.25">
      <c r="A34" s="26" t="s">
        <v>27</v>
      </c>
      <c r="B34" s="26" t="s">
        <v>78</v>
      </c>
      <c r="C34" s="26">
        <v>9932.61</v>
      </c>
      <c r="D34" s="26">
        <v>0</v>
      </c>
      <c r="E34" s="26">
        <v>0</v>
      </c>
      <c r="F34" s="26">
        <v>0</v>
      </c>
      <c r="G34" s="26">
        <v>0</v>
      </c>
      <c r="H34" s="26">
        <v>8177.42</v>
      </c>
    </row>
    <row r="35" spans="1:8" x14ac:dyDescent="0.25">
      <c r="A35" s="26" t="s">
        <v>28</v>
      </c>
      <c r="B35" s="26" t="s">
        <v>78</v>
      </c>
      <c r="C35" s="26">
        <v>3755.2</v>
      </c>
      <c r="D35" s="26">
        <v>0</v>
      </c>
      <c r="E35" s="26">
        <v>0</v>
      </c>
      <c r="F35" s="26">
        <v>0</v>
      </c>
      <c r="G35" s="26">
        <v>0</v>
      </c>
      <c r="H35" s="26">
        <v>2352.2800000000002</v>
      </c>
    </row>
    <row r="36" spans="1:8" x14ac:dyDescent="0.25">
      <c r="A36" s="26" t="s">
        <v>16</v>
      </c>
      <c r="B36" s="26" t="s">
        <v>78</v>
      </c>
      <c r="C36" s="26">
        <v>250.82</v>
      </c>
      <c r="D36" s="26">
        <v>0</v>
      </c>
      <c r="E36" s="26">
        <v>0</v>
      </c>
      <c r="F36" s="26">
        <v>0</v>
      </c>
      <c r="G36" s="26">
        <v>0</v>
      </c>
      <c r="H36" s="26">
        <v>109.03</v>
      </c>
    </row>
    <row r="37" spans="1:8" x14ac:dyDescent="0.25">
      <c r="A37" s="26" t="s">
        <v>17</v>
      </c>
      <c r="B37" s="26" t="s">
        <v>78</v>
      </c>
      <c r="C37" s="26">
        <v>2268.44</v>
      </c>
      <c r="D37" s="26">
        <v>0</v>
      </c>
      <c r="E37" s="26">
        <v>0</v>
      </c>
      <c r="F37" s="26">
        <v>0</v>
      </c>
      <c r="G37" s="26">
        <v>0</v>
      </c>
      <c r="H37" s="26">
        <v>75043.789999999994</v>
      </c>
    </row>
    <row r="38" spans="1:8" x14ac:dyDescent="0.25">
      <c r="A38" s="26" t="s">
        <v>18</v>
      </c>
      <c r="B38" s="26" t="s">
        <v>78</v>
      </c>
      <c r="C38" s="26">
        <v>17347.939999999999</v>
      </c>
      <c r="D38" s="26">
        <v>0</v>
      </c>
      <c r="E38" s="26">
        <v>0</v>
      </c>
      <c r="F38" s="26">
        <v>0</v>
      </c>
      <c r="G38" s="26">
        <v>0</v>
      </c>
      <c r="H38" s="26">
        <v>615076.51</v>
      </c>
    </row>
    <row r="39" spans="1:8" x14ac:dyDescent="0.25">
      <c r="A39" s="26" t="s">
        <v>19</v>
      </c>
      <c r="B39" s="26" t="s">
        <v>78</v>
      </c>
      <c r="C39" s="26">
        <v>2447.3000000000002</v>
      </c>
      <c r="D39" s="26">
        <v>0</v>
      </c>
      <c r="E39" s="26">
        <v>0</v>
      </c>
      <c r="F39" s="26">
        <v>0</v>
      </c>
      <c r="G39" s="26">
        <v>0</v>
      </c>
      <c r="H39" s="26">
        <v>7870.1</v>
      </c>
    </row>
    <row r="40" spans="1:8" x14ac:dyDescent="0.25">
      <c r="A40" s="26" t="s">
        <v>20</v>
      </c>
      <c r="B40" s="26" t="s">
        <v>78</v>
      </c>
      <c r="C40" s="26">
        <v>7103.2</v>
      </c>
      <c r="D40" s="26">
        <v>0</v>
      </c>
      <c r="E40" s="26">
        <v>0</v>
      </c>
      <c r="F40" s="26">
        <v>0</v>
      </c>
      <c r="G40" s="26">
        <v>0</v>
      </c>
      <c r="H40" s="26">
        <v>71759.47</v>
      </c>
    </row>
    <row r="41" spans="1:8" x14ac:dyDescent="0.25">
      <c r="A41" s="26" t="s">
        <v>21</v>
      </c>
      <c r="B41" s="26" t="s">
        <v>78</v>
      </c>
      <c r="C41" s="26">
        <v>1762.35</v>
      </c>
      <c r="D41" s="26">
        <v>0</v>
      </c>
      <c r="E41" s="26">
        <v>0</v>
      </c>
      <c r="F41" s="26">
        <v>0</v>
      </c>
      <c r="G41" s="26">
        <v>0</v>
      </c>
      <c r="H41" s="26">
        <v>235.13</v>
      </c>
    </row>
    <row r="42" spans="1:8" x14ac:dyDescent="0.25">
      <c r="A42" s="26" t="s">
        <v>22</v>
      </c>
      <c r="B42" s="26" t="s">
        <v>78</v>
      </c>
      <c r="C42" s="26">
        <v>1290.06</v>
      </c>
      <c r="D42" s="26">
        <v>0</v>
      </c>
      <c r="E42" s="26">
        <v>0</v>
      </c>
      <c r="F42" s="26">
        <v>0</v>
      </c>
      <c r="G42" s="26">
        <v>0</v>
      </c>
      <c r="H42" s="26">
        <v>117.47</v>
      </c>
    </row>
    <row r="43" spans="1:8" x14ac:dyDescent="0.25">
      <c r="A43" s="26" t="s">
        <v>23</v>
      </c>
      <c r="B43" s="26" t="s">
        <v>78</v>
      </c>
      <c r="C43" s="26">
        <v>1332.62</v>
      </c>
      <c r="D43" s="26">
        <v>0</v>
      </c>
      <c r="E43" s="26">
        <v>0</v>
      </c>
      <c r="F43" s="26">
        <v>0</v>
      </c>
      <c r="G43" s="26">
        <v>0</v>
      </c>
      <c r="H43" s="26">
        <v>129.09</v>
      </c>
    </row>
    <row r="44" spans="1:8" x14ac:dyDescent="0.25">
      <c r="A44" s="26" t="s">
        <v>24</v>
      </c>
      <c r="B44" s="26" t="s">
        <v>78</v>
      </c>
      <c r="C44" s="26">
        <v>226.91</v>
      </c>
      <c r="D44" s="26">
        <v>0</v>
      </c>
      <c r="E44" s="26">
        <v>0</v>
      </c>
      <c r="F44" s="26">
        <v>0</v>
      </c>
      <c r="G44" s="26">
        <v>0</v>
      </c>
      <c r="H44" s="26">
        <v>123.59</v>
      </c>
    </row>
    <row r="45" spans="1:8" x14ac:dyDescent="0.25">
      <c r="A45" s="26" t="s">
        <v>25</v>
      </c>
      <c r="B45" s="26" t="s">
        <v>78</v>
      </c>
      <c r="C45" s="26">
        <v>502.14</v>
      </c>
      <c r="D45" s="26">
        <v>0</v>
      </c>
      <c r="E45" s="26">
        <v>0</v>
      </c>
      <c r="F45" s="26">
        <v>0</v>
      </c>
      <c r="G45" s="26">
        <v>0</v>
      </c>
      <c r="H45" s="26">
        <v>375.71</v>
      </c>
    </row>
    <row r="46" spans="1:8" x14ac:dyDescent="0.25">
      <c r="A46" s="26" t="s">
        <v>26</v>
      </c>
      <c r="B46" s="26" t="s">
        <v>78</v>
      </c>
      <c r="C46" s="26">
        <v>1976.28</v>
      </c>
      <c r="D46" s="26">
        <v>0</v>
      </c>
      <c r="E46" s="26">
        <v>0</v>
      </c>
      <c r="F46" s="26">
        <v>0</v>
      </c>
      <c r="G46" s="26">
        <v>0</v>
      </c>
      <c r="H46" s="26">
        <v>2855.21</v>
      </c>
    </row>
    <row r="47" spans="1:8" x14ac:dyDescent="0.25">
      <c r="A47" s="26" t="s">
        <v>31</v>
      </c>
      <c r="B47" s="26" t="s">
        <v>78</v>
      </c>
      <c r="C47" s="26">
        <v>4700.71</v>
      </c>
      <c r="D47" s="26">
        <v>0</v>
      </c>
      <c r="E47" s="26">
        <v>0</v>
      </c>
      <c r="F47" s="26">
        <v>0</v>
      </c>
      <c r="G47" s="26">
        <v>0</v>
      </c>
      <c r="H47" s="26">
        <v>9806.3799999999992</v>
      </c>
    </row>
    <row r="48" spans="1:8" x14ac:dyDescent="0.25">
      <c r="A48" s="26" t="s">
        <v>29</v>
      </c>
      <c r="B48" s="26" t="s">
        <v>78</v>
      </c>
      <c r="C48" s="26">
        <v>16702.8</v>
      </c>
      <c r="D48" s="26">
        <v>0</v>
      </c>
      <c r="E48" s="26">
        <v>0</v>
      </c>
      <c r="F48" s="26">
        <v>0</v>
      </c>
      <c r="G48" s="26">
        <v>0</v>
      </c>
      <c r="H48" s="26">
        <v>45171.75</v>
      </c>
    </row>
    <row r="49" spans="1:8" x14ac:dyDescent="0.25">
      <c r="A49" s="26" t="s">
        <v>30</v>
      </c>
      <c r="B49" s="26" t="s">
        <v>78</v>
      </c>
      <c r="C49" s="26">
        <v>2965.92</v>
      </c>
      <c r="D49" s="26">
        <v>0</v>
      </c>
      <c r="E49" s="26">
        <v>0</v>
      </c>
      <c r="F49" s="26">
        <v>0</v>
      </c>
      <c r="G49" s="26">
        <v>0</v>
      </c>
      <c r="H49" s="26">
        <v>33877.85</v>
      </c>
    </row>
    <row r="50" spans="1:8" x14ac:dyDescent="0.25">
      <c r="A50" s="26" t="s">
        <v>27</v>
      </c>
      <c r="B50" s="26" t="s">
        <v>79</v>
      </c>
      <c r="C50" s="26">
        <v>5082.46</v>
      </c>
      <c r="D50" s="26">
        <v>7181.83</v>
      </c>
      <c r="E50" s="26">
        <v>0</v>
      </c>
      <c r="F50" s="26">
        <v>0</v>
      </c>
      <c r="G50" s="26">
        <v>0</v>
      </c>
      <c r="H50" s="26">
        <v>8177.42</v>
      </c>
    </row>
    <row r="51" spans="1:8" x14ac:dyDescent="0.25">
      <c r="A51" s="26" t="s">
        <v>28</v>
      </c>
      <c r="B51" s="26" t="s">
        <v>79</v>
      </c>
      <c r="C51" s="26">
        <v>1928.28</v>
      </c>
      <c r="D51" s="26">
        <v>2569.08</v>
      </c>
      <c r="E51" s="26">
        <v>0</v>
      </c>
      <c r="F51" s="26">
        <v>0</v>
      </c>
      <c r="G51" s="26">
        <v>0</v>
      </c>
      <c r="H51" s="26">
        <v>2352.2800000000002</v>
      </c>
    </row>
    <row r="52" spans="1:8" x14ac:dyDescent="0.25">
      <c r="A52" s="26" t="s">
        <v>16</v>
      </c>
      <c r="B52" s="26" t="s">
        <v>79</v>
      </c>
      <c r="C52" s="26">
        <v>187.49</v>
      </c>
      <c r="D52" s="26">
        <v>79.959999999999994</v>
      </c>
      <c r="E52" s="26">
        <v>0</v>
      </c>
      <c r="F52" s="26">
        <v>0</v>
      </c>
      <c r="G52" s="26">
        <v>0</v>
      </c>
      <c r="H52" s="26">
        <v>109.03</v>
      </c>
    </row>
    <row r="53" spans="1:8" x14ac:dyDescent="0.25">
      <c r="A53" s="26" t="s">
        <v>17</v>
      </c>
      <c r="B53" s="26" t="s">
        <v>79</v>
      </c>
      <c r="C53" s="26">
        <v>1436.91</v>
      </c>
      <c r="D53" s="26">
        <v>1237.1400000000001</v>
      </c>
      <c r="E53" s="26">
        <v>0</v>
      </c>
      <c r="F53" s="26">
        <v>0</v>
      </c>
      <c r="G53" s="26">
        <v>0</v>
      </c>
      <c r="H53" s="26">
        <v>43168.89</v>
      </c>
    </row>
    <row r="54" spans="1:8" x14ac:dyDescent="0.25">
      <c r="A54" s="26" t="s">
        <v>18</v>
      </c>
      <c r="B54" s="26" t="s">
        <v>79</v>
      </c>
      <c r="C54" s="26">
        <v>12581.32</v>
      </c>
      <c r="D54" s="26">
        <v>5592.54</v>
      </c>
      <c r="E54" s="26">
        <v>0</v>
      </c>
      <c r="F54" s="26">
        <v>0</v>
      </c>
      <c r="G54" s="26">
        <v>0</v>
      </c>
      <c r="H54" s="26">
        <v>335477.5</v>
      </c>
    </row>
    <row r="55" spans="1:8" x14ac:dyDescent="0.25">
      <c r="A55" s="26" t="s">
        <v>19</v>
      </c>
      <c r="B55" s="26" t="s">
        <v>79</v>
      </c>
      <c r="C55" s="26">
        <v>927.87</v>
      </c>
      <c r="D55" s="26">
        <v>2122.23</v>
      </c>
      <c r="E55" s="26">
        <v>0</v>
      </c>
      <c r="F55" s="26">
        <v>0</v>
      </c>
      <c r="G55" s="26">
        <v>0</v>
      </c>
      <c r="H55" s="26">
        <v>6688.07</v>
      </c>
    </row>
    <row r="56" spans="1:8" x14ac:dyDescent="0.25">
      <c r="A56" s="26" t="s">
        <v>20</v>
      </c>
      <c r="B56" s="26" t="s">
        <v>79</v>
      </c>
      <c r="C56" s="26">
        <v>2728.96</v>
      </c>
      <c r="D56" s="26">
        <v>6301.59</v>
      </c>
      <c r="E56" s="26">
        <v>0</v>
      </c>
      <c r="F56" s="26">
        <v>0</v>
      </c>
      <c r="G56" s="26">
        <v>0</v>
      </c>
      <c r="H56" s="26">
        <v>33608.589999999997</v>
      </c>
    </row>
    <row r="57" spans="1:8" x14ac:dyDescent="0.25">
      <c r="A57" s="26" t="s">
        <v>21</v>
      </c>
      <c r="B57" s="26" t="s">
        <v>79</v>
      </c>
      <c r="C57" s="26">
        <v>790.17</v>
      </c>
      <c r="D57" s="26">
        <v>1225.95</v>
      </c>
      <c r="E57" s="26">
        <v>0</v>
      </c>
      <c r="F57" s="26">
        <v>0</v>
      </c>
      <c r="G57" s="26">
        <v>0</v>
      </c>
      <c r="H57" s="26">
        <v>235.13</v>
      </c>
    </row>
    <row r="58" spans="1:8" x14ac:dyDescent="0.25">
      <c r="A58" s="26" t="s">
        <v>22</v>
      </c>
      <c r="B58" s="26" t="s">
        <v>79</v>
      </c>
      <c r="C58" s="26">
        <v>828.88</v>
      </c>
      <c r="D58" s="26">
        <v>608.82000000000005</v>
      </c>
      <c r="E58" s="26">
        <v>0</v>
      </c>
      <c r="F58" s="26">
        <v>0</v>
      </c>
      <c r="G58" s="26">
        <v>0</v>
      </c>
      <c r="H58" s="26">
        <v>117.47</v>
      </c>
    </row>
    <row r="59" spans="1:8" x14ac:dyDescent="0.25">
      <c r="A59" s="26" t="s">
        <v>23</v>
      </c>
      <c r="B59" s="26" t="s">
        <v>79</v>
      </c>
      <c r="C59" s="26">
        <v>876.69</v>
      </c>
      <c r="D59" s="26">
        <v>600.66999999999996</v>
      </c>
      <c r="E59" s="26">
        <v>0</v>
      </c>
      <c r="F59" s="26">
        <v>0</v>
      </c>
      <c r="G59" s="26">
        <v>0</v>
      </c>
      <c r="H59" s="26">
        <v>129.09</v>
      </c>
    </row>
    <row r="60" spans="1:8" x14ac:dyDescent="0.25">
      <c r="A60" s="26" t="s">
        <v>24</v>
      </c>
      <c r="B60" s="26" t="s">
        <v>79</v>
      </c>
      <c r="C60" s="26">
        <v>123.5</v>
      </c>
      <c r="D60" s="26">
        <v>136.51</v>
      </c>
      <c r="E60" s="26">
        <v>0</v>
      </c>
      <c r="F60" s="26">
        <v>0</v>
      </c>
      <c r="G60" s="26">
        <v>0</v>
      </c>
      <c r="H60" s="26">
        <v>123.59</v>
      </c>
    </row>
    <row r="61" spans="1:8" x14ac:dyDescent="0.25">
      <c r="A61" s="26" t="s">
        <v>25</v>
      </c>
      <c r="B61" s="26" t="s">
        <v>79</v>
      </c>
      <c r="C61" s="26">
        <v>215.29</v>
      </c>
      <c r="D61" s="26">
        <v>424.82</v>
      </c>
      <c r="E61" s="26">
        <v>0</v>
      </c>
      <c r="F61" s="26">
        <v>0</v>
      </c>
      <c r="G61" s="26">
        <v>0</v>
      </c>
      <c r="H61" s="26">
        <v>375.71</v>
      </c>
    </row>
    <row r="62" spans="1:8" x14ac:dyDescent="0.25">
      <c r="A62" s="26" t="s">
        <v>26</v>
      </c>
      <c r="B62" s="26" t="s">
        <v>79</v>
      </c>
      <c r="C62" s="26">
        <v>645.17999999999995</v>
      </c>
      <c r="D62" s="26">
        <v>1804.51</v>
      </c>
      <c r="E62" s="26">
        <v>0</v>
      </c>
      <c r="F62" s="26">
        <v>0</v>
      </c>
      <c r="G62" s="26">
        <v>0</v>
      </c>
      <c r="H62" s="26">
        <v>2855.21</v>
      </c>
    </row>
    <row r="63" spans="1:8" x14ac:dyDescent="0.25">
      <c r="A63" s="26" t="s">
        <v>31</v>
      </c>
      <c r="B63" s="26" t="s">
        <v>79</v>
      </c>
      <c r="C63" s="26">
        <v>1444.56</v>
      </c>
      <c r="D63" s="26">
        <v>4782.16</v>
      </c>
      <c r="E63" s="26">
        <v>0</v>
      </c>
      <c r="F63" s="26">
        <v>0</v>
      </c>
      <c r="G63" s="26">
        <v>0</v>
      </c>
      <c r="H63" s="26">
        <v>9650.8700000000008</v>
      </c>
    </row>
    <row r="64" spans="1:8" x14ac:dyDescent="0.25">
      <c r="A64" s="26" t="s">
        <v>29</v>
      </c>
      <c r="B64" s="26" t="s">
        <v>79</v>
      </c>
      <c r="C64" s="26">
        <v>11295.94</v>
      </c>
      <c r="D64" s="26">
        <v>7440.41</v>
      </c>
      <c r="E64" s="26">
        <v>0</v>
      </c>
      <c r="F64" s="26">
        <v>0</v>
      </c>
      <c r="G64" s="26">
        <v>0</v>
      </c>
      <c r="H64" s="26">
        <v>26993.96</v>
      </c>
    </row>
    <row r="65" spans="1:8" x14ac:dyDescent="0.25">
      <c r="A65" s="26" t="s">
        <v>30</v>
      </c>
      <c r="B65" s="26" t="s">
        <v>79</v>
      </c>
      <c r="C65" s="26">
        <v>2073.38</v>
      </c>
      <c r="D65" s="26">
        <v>1163.1099999999999</v>
      </c>
      <c r="E65" s="26">
        <v>0</v>
      </c>
      <c r="F65" s="26">
        <v>0</v>
      </c>
      <c r="G65" s="26">
        <v>0</v>
      </c>
      <c r="H65" s="26">
        <v>22452.29</v>
      </c>
    </row>
    <row r="66" spans="1:8" x14ac:dyDescent="0.25">
      <c r="A66" s="26" t="s">
        <v>27</v>
      </c>
      <c r="B66" s="26" t="s">
        <v>80</v>
      </c>
      <c r="C66" s="26">
        <v>4936.37</v>
      </c>
      <c r="D66" s="26">
        <v>8720.7900000000009</v>
      </c>
      <c r="E66" s="26">
        <v>0</v>
      </c>
      <c r="F66" s="26">
        <v>0</v>
      </c>
      <c r="G66" s="26">
        <v>0</v>
      </c>
      <c r="H66" s="26">
        <v>8177.42</v>
      </c>
    </row>
    <row r="67" spans="1:8" x14ac:dyDescent="0.25">
      <c r="A67" s="26" t="s">
        <v>28</v>
      </c>
      <c r="B67" s="26" t="s">
        <v>80</v>
      </c>
      <c r="C67" s="26">
        <v>1828.07</v>
      </c>
      <c r="D67" s="26">
        <v>2971.65</v>
      </c>
      <c r="E67" s="26">
        <v>0</v>
      </c>
      <c r="F67" s="26">
        <v>0</v>
      </c>
      <c r="G67" s="26">
        <v>0</v>
      </c>
      <c r="H67" s="26">
        <v>2352.2800000000002</v>
      </c>
    </row>
    <row r="68" spans="1:8" x14ac:dyDescent="0.25">
      <c r="A68" s="26" t="s">
        <v>16</v>
      </c>
      <c r="B68" s="26" t="s">
        <v>80</v>
      </c>
      <c r="C68" s="26">
        <v>175.89</v>
      </c>
      <c r="D68" s="26">
        <v>101.95</v>
      </c>
      <c r="E68" s="26">
        <v>0</v>
      </c>
      <c r="F68" s="26">
        <v>0</v>
      </c>
      <c r="G68" s="26">
        <v>0</v>
      </c>
      <c r="H68" s="26">
        <v>109.03</v>
      </c>
    </row>
    <row r="69" spans="1:8" x14ac:dyDescent="0.25">
      <c r="A69" s="26" t="s">
        <v>17</v>
      </c>
      <c r="B69" s="26" t="s">
        <v>80</v>
      </c>
      <c r="C69" s="26">
        <v>1274.0899999999999</v>
      </c>
      <c r="D69" s="26">
        <v>1214.1199999999999</v>
      </c>
      <c r="E69" s="26">
        <v>0</v>
      </c>
      <c r="F69" s="26">
        <v>0</v>
      </c>
      <c r="G69" s="26">
        <v>0</v>
      </c>
      <c r="H69" s="26">
        <v>39044.58</v>
      </c>
    </row>
    <row r="70" spans="1:8" x14ac:dyDescent="0.25">
      <c r="A70" s="26" t="s">
        <v>18</v>
      </c>
      <c r="B70" s="26" t="s">
        <v>80</v>
      </c>
      <c r="C70" s="26">
        <v>12049.96</v>
      </c>
      <c r="D70" s="26">
        <v>5972.49</v>
      </c>
      <c r="E70" s="26">
        <v>0</v>
      </c>
      <c r="F70" s="26">
        <v>0</v>
      </c>
      <c r="G70" s="26">
        <v>0</v>
      </c>
      <c r="H70" s="26">
        <v>333212.7</v>
      </c>
    </row>
    <row r="71" spans="1:8" x14ac:dyDescent="0.25">
      <c r="A71" s="26" t="s">
        <v>19</v>
      </c>
      <c r="B71" s="26" t="s">
        <v>80</v>
      </c>
      <c r="C71" s="26">
        <v>844.9</v>
      </c>
      <c r="D71" s="26">
        <v>2320.16</v>
      </c>
      <c r="E71" s="26">
        <v>0</v>
      </c>
      <c r="F71" s="26">
        <v>0</v>
      </c>
      <c r="G71" s="26">
        <v>0</v>
      </c>
      <c r="H71" s="26">
        <v>6366.05</v>
      </c>
    </row>
    <row r="72" spans="1:8" x14ac:dyDescent="0.25">
      <c r="A72" s="26" t="s">
        <v>20</v>
      </c>
      <c r="B72" s="26" t="s">
        <v>80</v>
      </c>
      <c r="C72" s="26">
        <v>2565.81</v>
      </c>
      <c r="D72" s="26">
        <v>6758.05</v>
      </c>
      <c r="E72" s="26">
        <v>0</v>
      </c>
      <c r="F72" s="26">
        <v>0</v>
      </c>
      <c r="G72" s="26">
        <v>0</v>
      </c>
      <c r="H72" s="26">
        <v>34131.33</v>
      </c>
    </row>
    <row r="73" spans="1:8" x14ac:dyDescent="0.25">
      <c r="A73" s="26" t="s">
        <v>21</v>
      </c>
      <c r="B73" s="26" t="s">
        <v>80</v>
      </c>
      <c r="C73" s="26">
        <v>715.68</v>
      </c>
      <c r="D73" s="26">
        <v>1276.3699999999999</v>
      </c>
      <c r="E73" s="26">
        <v>0</v>
      </c>
      <c r="F73" s="26">
        <v>0</v>
      </c>
      <c r="G73" s="26">
        <v>0</v>
      </c>
      <c r="H73" s="26">
        <v>235.13</v>
      </c>
    </row>
    <row r="74" spans="1:8" x14ac:dyDescent="0.25">
      <c r="A74" s="26" t="s">
        <v>22</v>
      </c>
      <c r="B74" s="26" t="s">
        <v>80</v>
      </c>
      <c r="C74" s="26">
        <v>780.2</v>
      </c>
      <c r="D74" s="26">
        <v>706.28</v>
      </c>
      <c r="E74" s="26">
        <v>0</v>
      </c>
      <c r="F74" s="26">
        <v>0</v>
      </c>
      <c r="G74" s="26">
        <v>0</v>
      </c>
      <c r="H74" s="26">
        <v>117.47</v>
      </c>
    </row>
    <row r="75" spans="1:8" x14ac:dyDescent="0.25">
      <c r="A75" s="26" t="s">
        <v>23</v>
      </c>
      <c r="B75" s="26" t="s">
        <v>80</v>
      </c>
      <c r="C75" s="26">
        <v>820.04</v>
      </c>
      <c r="D75" s="26">
        <v>689.09</v>
      </c>
      <c r="E75" s="26">
        <v>0</v>
      </c>
      <c r="F75" s="26">
        <v>0</v>
      </c>
      <c r="G75" s="26">
        <v>0</v>
      </c>
      <c r="H75" s="26">
        <v>129.09</v>
      </c>
    </row>
    <row r="76" spans="1:8" x14ac:dyDescent="0.25">
      <c r="A76" s="26" t="s">
        <v>24</v>
      </c>
      <c r="B76" s="26" t="s">
        <v>80</v>
      </c>
      <c r="C76" s="26">
        <v>117.44</v>
      </c>
      <c r="D76" s="26">
        <v>170.16</v>
      </c>
      <c r="E76" s="26">
        <v>0</v>
      </c>
      <c r="F76" s="26">
        <v>0</v>
      </c>
      <c r="G76" s="26">
        <v>0</v>
      </c>
      <c r="H76" s="26">
        <v>123.59</v>
      </c>
    </row>
    <row r="77" spans="1:8" x14ac:dyDescent="0.25">
      <c r="A77" s="26" t="s">
        <v>25</v>
      </c>
      <c r="B77" s="26" t="s">
        <v>80</v>
      </c>
      <c r="C77" s="26">
        <v>211.49</v>
      </c>
      <c r="D77" s="26">
        <v>511.55</v>
      </c>
      <c r="E77" s="26">
        <v>0</v>
      </c>
      <c r="F77" s="26">
        <v>0</v>
      </c>
      <c r="G77" s="26">
        <v>0</v>
      </c>
      <c r="H77" s="26">
        <v>375.71</v>
      </c>
    </row>
    <row r="78" spans="1:8" x14ac:dyDescent="0.25">
      <c r="A78" s="26" t="s">
        <v>26</v>
      </c>
      <c r="B78" s="26" t="s">
        <v>80</v>
      </c>
      <c r="C78" s="26">
        <v>609.58000000000004</v>
      </c>
      <c r="D78" s="26">
        <v>1447.87</v>
      </c>
      <c r="E78" s="26">
        <v>0</v>
      </c>
      <c r="F78" s="26">
        <v>0</v>
      </c>
      <c r="G78" s="26">
        <v>0</v>
      </c>
      <c r="H78" s="26">
        <v>2855.21</v>
      </c>
    </row>
    <row r="79" spans="1:8" x14ac:dyDescent="0.25">
      <c r="A79" s="26" t="s">
        <v>31</v>
      </c>
      <c r="B79" s="26" t="s">
        <v>80</v>
      </c>
      <c r="C79" s="26">
        <v>1336.8</v>
      </c>
      <c r="D79" s="26">
        <v>5007.29</v>
      </c>
      <c r="E79" s="26">
        <v>0</v>
      </c>
      <c r="F79" s="26">
        <v>0</v>
      </c>
      <c r="G79" s="26">
        <v>0</v>
      </c>
      <c r="H79" s="26">
        <v>9222.2099999999991</v>
      </c>
    </row>
    <row r="80" spans="1:8" x14ac:dyDescent="0.25">
      <c r="A80" s="26" t="s">
        <v>29</v>
      </c>
      <c r="B80" s="26" t="s">
        <v>80</v>
      </c>
      <c r="C80" s="26">
        <v>11009.55</v>
      </c>
      <c r="D80" s="26">
        <v>9679.66</v>
      </c>
      <c r="E80" s="26">
        <v>0</v>
      </c>
      <c r="F80" s="26">
        <v>0</v>
      </c>
      <c r="G80" s="26">
        <v>0</v>
      </c>
      <c r="H80" s="26">
        <v>27262.78</v>
      </c>
    </row>
    <row r="81" spans="1:8" x14ac:dyDescent="0.25">
      <c r="A81" s="26" t="s">
        <v>30</v>
      </c>
      <c r="B81" s="26" t="s">
        <v>80</v>
      </c>
      <c r="C81" s="26">
        <v>1961.25</v>
      </c>
      <c r="D81" s="26">
        <v>1474.59</v>
      </c>
      <c r="E81" s="26">
        <v>0</v>
      </c>
      <c r="F81" s="26">
        <v>0</v>
      </c>
      <c r="G81" s="26">
        <v>0</v>
      </c>
      <c r="H81" s="26">
        <v>20094.36</v>
      </c>
    </row>
    <row r="82" spans="1:8" x14ac:dyDescent="0.25">
      <c r="A82" s="26" t="s">
        <v>27</v>
      </c>
      <c r="B82" s="26" t="s">
        <v>81</v>
      </c>
      <c r="C82" s="26">
        <v>13399.2</v>
      </c>
      <c r="D82" s="26">
        <v>0</v>
      </c>
      <c r="E82" s="26">
        <v>943.93</v>
      </c>
      <c r="F82" s="26">
        <v>0</v>
      </c>
      <c r="G82" s="26">
        <v>0</v>
      </c>
      <c r="H82" s="26">
        <v>8177.42</v>
      </c>
    </row>
    <row r="83" spans="1:8" x14ac:dyDescent="0.25">
      <c r="A83" s="26" t="s">
        <v>28</v>
      </c>
      <c r="B83" s="26" t="s">
        <v>81</v>
      </c>
      <c r="C83" s="26">
        <v>4444.13</v>
      </c>
      <c r="D83" s="26">
        <v>0</v>
      </c>
      <c r="E83" s="26">
        <v>727.92</v>
      </c>
      <c r="F83" s="26">
        <v>0</v>
      </c>
      <c r="G83" s="26">
        <v>0</v>
      </c>
      <c r="H83" s="26">
        <v>2352.2800000000002</v>
      </c>
    </row>
    <row r="84" spans="1:8" x14ac:dyDescent="0.25">
      <c r="A84" s="26" t="s">
        <v>16</v>
      </c>
      <c r="B84" s="26" t="s">
        <v>81</v>
      </c>
      <c r="C84" s="26">
        <v>317.86</v>
      </c>
      <c r="D84" s="26">
        <v>0</v>
      </c>
      <c r="E84" s="26">
        <v>9.31</v>
      </c>
      <c r="F84" s="26">
        <v>0</v>
      </c>
      <c r="G84" s="26">
        <v>0</v>
      </c>
      <c r="H84" s="26">
        <v>109.03</v>
      </c>
    </row>
    <row r="85" spans="1:8" x14ac:dyDescent="0.25">
      <c r="A85" s="26" t="s">
        <v>17</v>
      </c>
      <c r="B85" s="26" t="s">
        <v>81</v>
      </c>
      <c r="C85" s="26">
        <v>2087.6</v>
      </c>
      <c r="D85" s="26">
        <v>0</v>
      </c>
      <c r="E85" s="26">
        <v>100.58</v>
      </c>
      <c r="F85" s="26">
        <v>0</v>
      </c>
      <c r="G85" s="26">
        <v>0</v>
      </c>
      <c r="H85" s="26">
        <v>26577.34</v>
      </c>
    </row>
    <row r="86" spans="1:8" x14ac:dyDescent="0.25">
      <c r="A86" s="26" t="s">
        <v>18</v>
      </c>
      <c r="B86" s="26" t="s">
        <v>81</v>
      </c>
      <c r="C86" s="26">
        <v>16749.96</v>
      </c>
      <c r="D86" s="26">
        <v>0</v>
      </c>
      <c r="E86" s="26">
        <v>561.77</v>
      </c>
      <c r="F86" s="26">
        <v>0</v>
      </c>
      <c r="G86" s="26">
        <v>0</v>
      </c>
      <c r="H86" s="26">
        <v>226371.52</v>
      </c>
    </row>
    <row r="87" spans="1:8" x14ac:dyDescent="0.25">
      <c r="A87" s="26" t="s">
        <v>19</v>
      </c>
      <c r="B87" s="26" t="s">
        <v>81</v>
      </c>
      <c r="C87" s="26">
        <v>2032.51</v>
      </c>
      <c r="D87" s="26">
        <v>0</v>
      </c>
      <c r="E87" s="26">
        <v>1302.3599999999999</v>
      </c>
      <c r="F87" s="26">
        <v>0</v>
      </c>
      <c r="G87" s="26">
        <v>0</v>
      </c>
      <c r="H87" s="26">
        <v>5816.47</v>
      </c>
    </row>
    <row r="88" spans="1:8" x14ac:dyDescent="0.25">
      <c r="A88" s="26" t="s">
        <v>20</v>
      </c>
      <c r="B88" s="26" t="s">
        <v>81</v>
      </c>
      <c r="C88" s="26">
        <v>6229.07</v>
      </c>
      <c r="D88" s="26">
        <v>0</v>
      </c>
      <c r="E88" s="26">
        <v>3585.77</v>
      </c>
      <c r="F88" s="26">
        <v>0</v>
      </c>
      <c r="G88" s="26">
        <v>0</v>
      </c>
      <c r="H88" s="26">
        <v>23817.05</v>
      </c>
    </row>
    <row r="89" spans="1:8" x14ac:dyDescent="0.25">
      <c r="A89" s="26" t="s">
        <v>21</v>
      </c>
      <c r="B89" s="26" t="s">
        <v>81</v>
      </c>
      <c r="C89" s="26">
        <v>1203.05</v>
      </c>
      <c r="D89" s="26">
        <v>0</v>
      </c>
      <c r="E89" s="26">
        <v>955.05</v>
      </c>
      <c r="F89" s="26">
        <v>0</v>
      </c>
      <c r="G89" s="26">
        <v>0</v>
      </c>
      <c r="H89" s="26">
        <v>235.13</v>
      </c>
    </row>
    <row r="90" spans="1:8" x14ac:dyDescent="0.25">
      <c r="A90" s="26" t="s">
        <v>22</v>
      </c>
      <c r="B90" s="26" t="s">
        <v>81</v>
      </c>
      <c r="C90" s="26">
        <v>1304.1400000000001</v>
      </c>
      <c r="D90" s="26">
        <v>0</v>
      </c>
      <c r="E90" s="26">
        <v>281.93</v>
      </c>
      <c r="F90" s="26">
        <v>0</v>
      </c>
      <c r="G90" s="26">
        <v>0</v>
      </c>
      <c r="H90" s="26">
        <v>117.47</v>
      </c>
    </row>
    <row r="91" spans="1:8" x14ac:dyDescent="0.25">
      <c r="A91" s="26" t="s">
        <v>23</v>
      </c>
      <c r="B91" s="26" t="s">
        <v>81</v>
      </c>
      <c r="C91" s="26">
        <v>1353.17</v>
      </c>
      <c r="D91" s="26">
        <v>0</v>
      </c>
      <c r="E91" s="26">
        <v>310.01</v>
      </c>
      <c r="F91" s="26">
        <v>0</v>
      </c>
      <c r="G91" s="26">
        <v>0</v>
      </c>
      <c r="H91" s="26">
        <v>129.09</v>
      </c>
    </row>
    <row r="92" spans="1:8" x14ac:dyDescent="0.25">
      <c r="A92" s="26" t="s">
        <v>24</v>
      </c>
      <c r="B92" s="26" t="s">
        <v>81</v>
      </c>
      <c r="C92" s="26">
        <v>319.64</v>
      </c>
      <c r="D92" s="26">
        <v>0</v>
      </c>
      <c r="E92" s="26">
        <v>7.62</v>
      </c>
      <c r="F92" s="26">
        <v>0</v>
      </c>
      <c r="G92" s="26">
        <v>0</v>
      </c>
      <c r="H92" s="26">
        <v>123.59</v>
      </c>
    </row>
    <row r="93" spans="1:8" x14ac:dyDescent="0.25">
      <c r="A93" s="26" t="s">
        <v>25</v>
      </c>
      <c r="B93" s="26" t="s">
        <v>81</v>
      </c>
      <c r="C93" s="26">
        <v>768.12</v>
      </c>
      <c r="D93" s="26">
        <v>0</v>
      </c>
      <c r="E93" s="26">
        <v>10.09</v>
      </c>
      <c r="F93" s="26">
        <v>0</v>
      </c>
      <c r="G93" s="26">
        <v>0</v>
      </c>
      <c r="H93" s="26">
        <v>375.71</v>
      </c>
    </row>
    <row r="94" spans="1:8" x14ac:dyDescent="0.25">
      <c r="A94" s="26" t="s">
        <v>26</v>
      </c>
      <c r="B94" s="26" t="s">
        <v>81</v>
      </c>
      <c r="C94" s="26">
        <v>1346.61</v>
      </c>
      <c r="D94" s="26">
        <v>0</v>
      </c>
      <c r="E94" s="26">
        <v>892.57</v>
      </c>
      <c r="F94" s="26">
        <v>0</v>
      </c>
      <c r="G94" s="26">
        <v>0</v>
      </c>
      <c r="H94" s="26">
        <v>2855.21</v>
      </c>
    </row>
    <row r="95" spans="1:8" x14ac:dyDescent="0.25">
      <c r="A95" s="26" t="s">
        <v>31</v>
      </c>
      <c r="B95" s="26" t="s">
        <v>81</v>
      </c>
      <c r="C95" s="26">
        <v>3039.42</v>
      </c>
      <c r="D95" s="26">
        <v>0</v>
      </c>
      <c r="E95" s="26">
        <v>3684.47</v>
      </c>
      <c r="F95" s="26">
        <v>0</v>
      </c>
      <c r="G95" s="26">
        <v>0</v>
      </c>
      <c r="H95" s="26">
        <v>8987.7199999999993</v>
      </c>
    </row>
    <row r="96" spans="1:8" x14ac:dyDescent="0.25">
      <c r="A96" s="26" t="s">
        <v>29</v>
      </c>
      <c r="B96" s="26" t="s">
        <v>81</v>
      </c>
      <c r="C96" s="26">
        <v>22565.08</v>
      </c>
      <c r="D96" s="26">
        <v>0</v>
      </c>
      <c r="E96" s="26">
        <v>147.15</v>
      </c>
      <c r="F96" s="26">
        <v>0</v>
      </c>
      <c r="G96" s="26">
        <v>0</v>
      </c>
      <c r="H96" s="26">
        <v>20558.11</v>
      </c>
    </row>
    <row r="97" spans="1:8" x14ac:dyDescent="0.25">
      <c r="A97" s="26" t="s">
        <v>30</v>
      </c>
      <c r="B97" s="26" t="s">
        <v>81</v>
      </c>
      <c r="C97" s="26">
        <v>3779.17</v>
      </c>
      <c r="D97" s="26">
        <v>0</v>
      </c>
      <c r="E97" s="26">
        <v>34.07</v>
      </c>
      <c r="F97" s="26">
        <v>0</v>
      </c>
      <c r="G97" s="26">
        <v>0</v>
      </c>
      <c r="H97" s="26">
        <v>22452.38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8" width="9.140625" style="26"/>
  </cols>
  <sheetData>
    <row r="1" spans="1:8" x14ac:dyDescent="0.25">
      <c r="A1" s="26" t="s">
        <v>32</v>
      </c>
      <c r="B1" s="26" t="s">
        <v>60</v>
      </c>
      <c r="C1" s="26" t="s">
        <v>83</v>
      </c>
      <c r="D1" s="26" t="s">
        <v>84</v>
      </c>
      <c r="E1" s="26" t="s">
        <v>85</v>
      </c>
      <c r="F1" s="26" t="s">
        <v>86</v>
      </c>
      <c r="G1" s="26" t="s">
        <v>87</v>
      </c>
      <c r="H1" s="26" t="s">
        <v>88</v>
      </c>
    </row>
    <row r="2" spans="1:8" x14ac:dyDescent="0.25">
      <c r="A2" s="26" t="s">
        <v>27</v>
      </c>
      <c r="B2" s="26" t="s">
        <v>76</v>
      </c>
      <c r="C2" s="26">
        <v>4585.01</v>
      </c>
      <c r="D2" s="26">
        <v>4919.8099999999904</v>
      </c>
      <c r="E2" s="26">
        <v>0</v>
      </c>
      <c r="F2" s="26">
        <v>0</v>
      </c>
      <c r="G2" s="26">
        <v>0</v>
      </c>
      <c r="H2" s="26">
        <v>8177.42</v>
      </c>
    </row>
    <row r="3" spans="1:8" x14ac:dyDescent="0.25">
      <c r="A3" s="26" t="s">
        <v>28</v>
      </c>
      <c r="B3" s="26" t="s">
        <v>76</v>
      </c>
      <c r="C3" s="26">
        <v>1719.39</v>
      </c>
      <c r="D3" s="26">
        <v>1940.79</v>
      </c>
      <c r="E3" s="26">
        <v>0</v>
      </c>
      <c r="F3" s="26">
        <v>0</v>
      </c>
      <c r="G3" s="26">
        <v>0</v>
      </c>
      <c r="H3" s="26">
        <v>2352.2800000000002</v>
      </c>
    </row>
    <row r="4" spans="1:8" x14ac:dyDescent="0.25">
      <c r="A4" s="26" t="s">
        <v>16</v>
      </c>
      <c r="B4" s="26" t="s">
        <v>76</v>
      </c>
      <c r="C4" s="26">
        <v>166.94</v>
      </c>
      <c r="D4" s="26">
        <v>54.09</v>
      </c>
      <c r="E4" s="26">
        <v>0</v>
      </c>
      <c r="F4" s="26">
        <v>0</v>
      </c>
      <c r="G4" s="26">
        <v>0</v>
      </c>
      <c r="H4" s="26">
        <v>109.03</v>
      </c>
    </row>
    <row r="5" spans="1:8" x14ac:dyDescent="0.25">
      <c r="A5" s="26" t="s">
        <v>17</v>
      </c>
      <c r="B5" s="26" t="s">
        <v>76</v>
      </c>
      <c r="C5" s="26">
        <v>1276.3399999999999</v>
      </c>
      <c r="D5" s="26">
        <v>1008.97</v>
      </c>
      <c r="E5" s="26">
        <v>0</v>
      </c>
      <c r="F5" s="26">
        <v>0</v>
      </c>
      <c r="G5" s="26">
        <v>0</v>
      </c>
      <c r="H5" s="26">
        <v>45333.13</v>
      </c>
    </row>
    <row r="6" spans="1:8" x14ac:dyDescent="0.25">
      <c r="A6" s="26" t="s">
        <v>18</v>
      </c>
      <c r="B6" s="26" t="s">
        <v>76</v>
      </c>
      <c r="C6" s="26">
        <v>11591.609999999901</v>
      </c>
      <c r="D6" s="26">
        <v>4516.05</v>
      </c>
      <c r="E6" s="26">
        <v>0</v>
      </c>
      <c r="F6" s="26">
        <v>0</v>
      </c>
      <c r="G6" s="26">
        <v>0</v>
      </c>
      <c r="H6" s="26">
        <v>362108.09</v>
      </c>
    </row>
    <row r="7" spans="1:8" x14ac:dyDescent="0.25">
      <c r="A7" s="26" t="s">
        <v>19</v>
      </c>
      <c r="B7" s="26" t="s">
        <v>76</v>
      </c>
      <c r="C7" s="26">
        <v>724.849999999999</v>
      </c>
      <c r="D7" s="26">
        <v>1592.79</v>
      </c>
      <c r="E7" s="26">
        <v>0</v>
      </c>
      <c r="F7" s="26">
        <v>0</v>
      </c>
      <c r="G7" s="26">
        <v>0</v>
      </c>
      <c r="H7" s="26">
        <v>7101.72</v>
      </c>
    </row>
    <row r="8" spans="1:8" x14ac:dyDescent="0.25">
      <c r="A8" s="26" t="s">
        <v>20</v>
      </c>
      <c r="B8" s="26" t="s">
        <v>76</v>
      </c>
      <c r="C8" s="26">
        <v>2172.1599999999899</v>
      </c>
      <c r="D8" s="26">
        <v>4506.18</v>
      </c>
      <c r="E8" s="26">
        <v>0</v>
      </c>
      <c r="F8" s="26">
        <v>0</v>
      </c>
      <c r="G8" s="26">
        <v>0</v>
      </c>
      <c r="H8" s="26">
        <v>34817.11</v>
      </c>
    </row>
    <row r="9" spans="1:8" x14ac:dyDescent="0.25">
      <c r="A9" s="26" t="s">
        <v>21</v>
      </c>
      <c r="B9" s="26" t="s">
        <v>76</v>
      </c>
      <c r="C9" s="26">
        <v>789.65</v>
      </c>
      <c r="D9" s="26">
        <v>720.84</v>
      </c>
      <c r="E9" s="26">
        <v>0</v>
      </c>
      <c r="F9" s="26">
        <v>0</v>
      </c>
      <c r="G9" s="26">
        <v>0</v>
      </c>
      <c r="H9" s="26">
        <v>235.13</v>
      </c>
    </row>
    <row r="10" spans="1:8" x14ac:dyDescent="0.25">
      <c r="A10" s="26" t="s">
        <v>22</v>
      </c>
      <c r="B10" s="26" t="s">
        <v>76</v>
      </c>
      <c r="C10" s="26">
        <v>730.99</v>
      </c>
      <c r="D10" s="26">
        <v>465.79999999999899</v>
      </c>
      <c r="E10" s="26">
        <v>0</v>
      </c>
      <c r="F10" s="26">
        <v>0</v>
      </c>
      <c r="G10" s="26">
        <v>0</v>
      </c>
      <c r="H10" s="26">
        <v>117.47</v>
      </c>
    </row>
    <row r="11" spans="1:8" x14ac:dyDescent="0.25">
      <c r="A11" s="26" t="s">
        <v>23</v>
      </c>
      <c r="B11" s="26" t="s">
        <v>76</v>
      </c>
      <c r="C11" s="26">
        <v>788.58</v>
      </c>
      <c r="D11" s="26">
        <v>439.25</v>
      </c>
      <c r="E11" s="26">
        <v>0</v>
      </c>
      <c r="F11" s="26">
        <v>0</v>
      </c>
      <c r="G11" s="26">
        <v>0</v>
      </c>
      <c r="H11" s="26">
        <v>129.09</v>
      </c>
    </row>
    <row r="12" spans="1:8" x14ac:dyDescent="0.25">
      <c r="A12" s="26" t="s">
        <v>24</v>
      </c>
      <c r="B12" s="26" t="s">
        <v>76</v>
      </c>
      <c r="C12" s="26">
        <v>119.82</v>
      </c>
      <c r="D12" s="26">
        <v>88.36</v>
      </c>
      <c r="E12" s="26">
        <v>0</v>
      </c>
      <c r="F12" s="26">
        <v>0</v>
      </c>
      <c r="G12" s="26">
        <v>0</v>
      </c>
      <c r="H12" s="26">
        <v>123.59</v>
      </c>
    </row>
    <row r="13" spans="1:8" x14ac:dyDescent="0.25">
      <c r="A13" s="26" t="s">
        <v>25</v>
      </c>
      <c r="B13" s="26" t="s">
        <v>76</v>
      </c>
      <c r="C13" s="26">
        <v>204.62</v>
      </c>
      <c r="D13" s="26">
        <v>265.86</v>
      </c>
      <c r="E13" s="26">
        <v>0</v>
      </c>
      <c r="F13" s="26">
        <v>0</v>
      </c>
      <c r="G13" s="26">
        <v>0</v>
      </c>
      <c r="H13" s="26">
        <v>375.71</v>
      </c>
    </row>
    <row r="14" spans="1:8" x14ac:dyDescent="0.25">
      <c r="A14" s="26" t="s">
        <v>26</v>
      </c>
      <c r="B14" s="26" t="s">
        <v>76</v>
      </c>
      <c r="C14" s="26">
        <v>682.57999999999902</v>
      </c>
      <c r="D14" s="26">
        <v>947.28</v>
      </c>
      <c r="E14" s="26">
        <v>0</v>
      </c>
      <c r="F14" s="26">
        <v>0</v>
      </c>
      <c r="G14" s="26">
        <v>0</v>
      </c>
      <c r="H14" s="26">
        <v>2855.21</v>
      </c>
    </row>
    <row r="15" spans="1:8" x14ac:dyDescent="0.25">
      <c r="A15" s="26" t="s">
        <v>31</v>
      </c>
      <c r="B15" s="26" t="s">
        <v>76</v>
      </c>
      <c r="C15" s="26">
        <v>1515.29</v>
      </c>
      <c r="D15" s="26">
        <v>3071.45</v>
      </c>
      <c r="E15" s="26">
        <v>0</v>
      </c>
      <c r="F15" s="26">
        <v>0</v>
      </c>
      <c r="G15" s="26">
        <v>0</v>
      </c>
      <c r="H15" s="26">
        <v>9840.92</v>
      </c>
    </row>
    <row r="16" spans="1:8" x14ac:dyDescent="0.25">
      <c r="A16" s="26" t="s">
        <v>29</v>
      </c>
      <c r="B16" s="26" t="s">
        <v>76</v>
      </c>
      <c r="C16" s="26">
        <v>11410.18</v>
      </c>
      <c r="D16" s="26">
        <v>4520.47</v>
      </c>
      <c r="E16" s="26">
        <v>0</v>
      </c>
      <c r="F16" s="26">
        <v>0</v>
      </c>
      <c r="G16" s="26">
        <v>0</v>
      </c>
      <c r="H16" s="26">
        <v>29697.8</v>
      </c>
    </row>
    <row r="17" spans="1:8" x14ac:dyDescent="0.25">
      <c r="A17" s="26" t="s">
        <v>30</v>
      </c>
      <c r="B17" s="26" t="s">
        <v>76</v>
      </c>
      <c r="C17" s="26">
        <v>1788.81</v>
      </c>
      <c r="D17" s="26">
        <v>983.48</v>
      </c>
      <c r="E17" s="26">
        <v>0</v>
      </c>
      <c r="F17" s="26">
        <v>0</v>
      </c>
      <c r="G17" s="26">
        <v>0</v>
      </c>
      <c r="H17" s="26">
        <v>25205.45</v>
      </c>
    </row>
    <row r="18" spans="1:8" x14ac:dyDescent="0.25">
      <c r="A18" s="26" t="s">
        <v>27</v>
      </c>
      <c r="B18" s="26" t="s">
        <v>77</v>
      </c>
      <c r="C18" s="26">
        <v>5533.69</v>
      </c>
      <c r="D18" s="26">
        <v>5049.37</v>
      </c>
      <c r="E18" s="26">
        <v>0</v>
      </c>
      <c r="F18" s="26">
        <v>0</v>
      </c>
      <c r="G18" s="26">
        <v>0</v>
      </c>
      <c r="H18" s="26">
        <v>8177.42</v>
      </c>
    </row>
    <row r="19" spans="1:8" x14ac:dyDescent="0.25">
      <c r="A19" s="26" t="s">
        <v>28</v>
      </c>
      <c r="B19" s="26" t="s">
        <v>77</v>
      </c>
      <c r="C19" s="26">
        <v>2018.46</v>
      </c>
      <c r="D19" s="26">
        <v>1838.06</v>
      </c>
      <c r="E19" s="26">
        <v>0</v>
      </c>
      <c r="F19" s="26">
        <v>0</v>
      </c>
      <c r="G19" s="26">
        <v>0</v>
      </c>
      <c r="H19" s="26">
        <v>2352.2800000000002</v>
      </c>
    </row>
    <row r="20" spans="1:8" x14ac:dyDescent="0.25">
      <c r="A20" s="26" t="s">
        <v>16</v>
      </c>
      <c r="B20" s="26" t="s">
        <v>77</v>
      </c>
      <c r="C20" s="26">
        <v>186.2</v>
      </c>
      <c r="D20" s="26">
        <v>53.75</v>
      </c>
      <c r="E20" s="26">
        <v>0</v>
      </c>
      <c r="F20" s="26">
        <v>0</v>
      </c>
      <c r="G20" s="26">
        <v>0</v>
      </c>
      <c r="H20" s="26">
        <v>109.03</v>
      </c>
    </row>
    <row r="21" spans="1:8" x14ac:dyDescent="0.25">
      <c r="A21" s="26" t="s">
        <v>17</v>
      </c>
      <c r="B21" s="26" t="s">
        <v>77</v>
      </c>
      <c r="C21" s="26">
        <v>1397.01</v>
      </c>
      <c r="D21" s="26">
        <v>1031.18</v>
      </c>
      <c r="E21" s="26">
        <v>0</v>
      </c>
      <c r="F21" s="26">
        <v>0</v>
      </c>
      <c r="G21" s="26">
        <v>0</v>
      </c>
      <c r="H21" s="26">
        <v>91051.85</v>
      </c>
    </row>
    <row r="22" spans="1:8" x14ac:dyDescent="0.25">
      <c r="A22" s="26" t="s">
        <v>18</v>
      </c>
      <c r="B22" s="26" t="s">
        <v>77</v>
      </c>
      <c r="C22" s="26">
        <v>12831.96</v>
      </c>
      <c r="D22" s="26">
        <v>4756.9799999999996</v>
      </c>
      <c r="E22" s="26">
        <v>0</v>
      </c>
      <c r="F22" s="26">
        <v>0</v>
      </c>
      <c r="G22" s="26">
        <v>0</v>
      </c>
      <c r="H22" s="26">
        <v>719873.24</v>
      </c>
    </row>
    <row r="23" spans="1:8" x14ac:dyDescent="0.25">
      <c r="A23" s="26" t="s">
        <v>19</v>
      </c>
      <c r="B23" s="26" t="s">
        <v>77</v>
      </c>
      <c r="C23" s="26">
        <v>911.349999999999</v>
      </c>
      <c r="D23" s="26">
        <v>1616.3899999999901</v>
      </c>
      <c r="E23" s="26">
        <v>0</v>
      </c>
      <c r="F23" s="26">
        <v>0</v>
      </c>
      <c r="G23" s="26">
        <v>0</v>
      </c>
      <c r="H23" s="26">
        <v>8306.33</v>
      </c>
    </row>
    <row r="24" spans="1:8" x14ac:dyDescent="0.25">
      <c r="A24" s="26" t="s">
        <v>20</v>
      </c>
      <c r="B24" s="26" t="s">
        <v>77</v>
      </c>
      <c r="C24" s="26">
        <v>2522.98</v>
      </c>
      <c r="D24" s="26">
        <v>4561.8099999999904</v>
      </c>
      <c r="E24" s="26">
        <v>0</v>
      </c>
      <c r="F24" s="26">
        <v>0</v>
      </c>
      <c r="G24" s="26">
        <v>0</v>
      </c>
      <c r="H24" s="26">
        <v>79449.42</v>
      </c>
    </row>
    <row r="25" spans="1:8" x14ac:dyDescent="0.25">
      <c r="A25" s="26" t="s">
        <v>21</v>
      </c>
      <c r="B25" s="26" t="s">
        <v>77</v>
      </c>
      <c r="C25" s="26">
        <v>959.16</v>
      </c>
      <c r="D25" s="26">
        <v>879.49</v>
      </c>
      <c r="E25" s="26">
        <v>0</v>
      </c>
      <c r="F25" s="26">
        <v>0</v>
      </c>
      <c r="G25" s="26">
        <v>0</v>
      </c>
      <c r="H25" s="26">
        <v>235.13</v>
      </c>
    </row>
    <row r="26" spans="1:8" x14ac:dyDescent="0.25">
      <c r="A26" s="26" t="s">
        <v>22</v>
      </c>
      <c r="B26" s="26" t="s">
        <v>77</v>
      </c>
      <c r="C26" s="26">
        <v>851.95</v>
      </c>
      <c r="D26" s="26">
        <v>424.53</v>
      </c>
      <c r="E26" s="26">
        <v>0</v>
      </c>
      <c r="F26" s="26">
        <v>0</v>
      </c>
      <c r="G26" s="26">
        <v>0</v>
      </c>
      <c r="H26" s="26">
        <v>117.47</v>
      </c>
    </row>
    <row r="27" spans="1:8" x14ac:dyDescent="0.25">
      <c r="A27" s="26" t="s">
        <v>23</v>
      </c>
      <c r="B27" s="26" t="s">
        <v>77</v>
      </c>
      <c r="C27" s="26">
        <v>894.18</v>
      </c>
      <c r="D27" s="26">
        <v>432.27</v>
      </c>
      <c r="E27" s="26">
        <v>0</v>
      </c>
      <c r="F27" s="26">
        <v>0</v>
      </c>
      <c r="G27" s="26">
        <v>0</v>
      </c>
      <c r="H27" s="26">
        <v>129.09</v>
      </c>
    </row>
    <row r="28" spans="1:8" x14ac:dyDescent="0.25">
      <c r="A28" s="26" t="s">
        <v>24</v>
      </c>
      <c r="B28" s="26" t="s">
        <v>77</v>
      </c>
      <c r="C28" s="26">
        <v>138.01</v>
      </c>
      <c r="D28" s="26">
        <v>90.22</v>
      </c>
      <c r="E28" s="26">
        <v>0</v>
      </c>
      <c r="F28" s="26">
        <v>0</v>
      </c>
      <c r="G28" s="26">
        <v>0</v>
      </c>
      <c r="H28" s="26">
        <v>123.59</v>
      </c>
    </row>
    <row r="29" spans="1:8" x14ac:dyDescent="0.25">
      <c r="A29" s="26" t="s">
        <v>25</v>
      </c>
      <c r="B29" s="26" t="s">
        <v>77</v>
      </c>
      <c r="C29" s="26">
        <v>239.21</v>
      </c>
      <c r="D29" s="26">
        <v>290.35000000000002</v>
      </c>
      <c r="E29" s="26">
        <v>0</v>
      </c>
      <c r="F29" s="26">
        <v>0</v>
      </c>
      <c r="G29" s="26">
        <v>0</v>
      </c>
      <c r="H29" s="26">
        <v>375.71</v>
      </c>
    </row>
    <row r="30" spans="1:8" x14ac:dyDescent="0.25">
      <c r="A30" s="26" t="s">
        <v>26</v>
      </c>
      <c r="B30" s="26" t="s">
        <v>77</v>
      </c>
      <c r="C30" s="26">
        <v>755.07999999999902</v>
      </c>
      <c r="D30" s="26">
        <v>1332.73</v>
      </c>
      <c r="E30" s="26">
        <v>0</v>
      </c>
      <c r="F30" s="26">
        <v>0</v>
      </c>
      <c r="G30" s="26">
        <v>0</v>
      </c>
      <c r="H30" s="26">
        <v>2855.21</v>
      </c>
    </row>
    <row r="31" spans="1:8" x14ac:dyDescent="0.25">
      <c r="A31" s="26" t="s">
        <v>31</v>
      </c>
      <c r="B31" s="26" t="s">
        <v>77</v>
      </c>
      <c r="C31" s="26">
        <v>1762.96999999999</v>
      </c>
      <c r="D31" s="26">
        <v>3511.77</v>
      </c>
      <c r="E31" s="26">
        <v>0</v>
      </c>
      <c r="F31" s="26">
        <v>0</v>
      </c>
      <c r="G31" s="26">
        <v>0</v>
      </c>
      <c r="H31" s="26">
        <v>10090.280000000001</v>
      </c>
    </row>
    <row r="32" spans="1:8" x14ac:dyDescent="0.25">
      <c r="A32" s="26" t="s">
        <v>29</v>
      </c>
      <c r="B32" s="26" t="s">
        <v>77</v>
      </c>
      <c r="C32" s="26">
        <v>12993.41</v>
      </c>
      <c r="D32" s="26">
        <v>4767.6499999999996</v>
      </c>
      <c r="E32" s="26">
        <v>0</v>
      </c>
      <c r="F32" s="26">
        <v>0</v>
      </c>
      <c r="G32" s="26">
        <v>0</v>
      </c>
      <c r="H32" s="26">
        <v>52333.37</v>
      </c>
    </row>
    <row r="33" spans="1:8" x14ac:dyDescent="0.25">
      <c r="A33" s="26" t="s">
        <v>30</v>
      </c>
      <c r="B33" s="26" t="s">
        <v>77</v>
      </c>
      <c r="C33" s="26">
        <v>2124.8199999999902</v>
      </c>
      <c r="D33" s="26">
        <v>807.599999999999</v>
      </c>
      <c r="E33" s="26">
        <v>0</v>
      </c>
      <c r="F33" s="26">
        <v>0</v>
      </c>
      <c r="G33" s="26">
        <v>0</v>
      </c>
      <c r="H33" s="26">
        <v>38097.26</v>
      </c>
    </row>
    <row r="34" spans="1:8" x14ac:dyDescent="0.25">
      <c r="A34" s="26" t="s">
        <v>27</v>
      </c>
      <c r="B34" s="26" t="s">
        <v>78</v>
      </c>
      <c r="C34" s="26">
        <v>9673.5499999999993</v>
      </c>
      <c r="D34" s="26">
        <v>0</v>
      </c>
      <c r="E34" s="26">
        <v>0</v>
      </c>
      <c r="F34" s="26">
        <v>0</v>
      </c>
      <c r="G34" s="26">
        <v>0</v>
      </c>
      <c r="H34" s="26">
        <v>8177.42</v>
      </c>
    </row>
    <row r="35" spans="1:8" x14ac:dyDescent="0.25">
      <c r="A35" s="26" t="s">
        <v>28</v>
      </c>
      <c r="B35" s="26" t="s">
        <v>78</v>
      </c>
      <c r="C35" s="26">
        <v>3635.1899999999901</v>
      </c>
      <c r="D35" s="26">
        <v>0</v>
      </c>
      <c r="E35" s="26">
        <v>0</v>
      </c>
      <c r="F35" s="26">
        <v>0</v>
      </c>
      <c r="G35" s="26">
        <v>0</v>
      </c>
      <c r="H35" s="26">
        <v>2352.2800000000002</v>
      </c>
    </row>
    <row r="36" spans="1:8" x14ac:dyDescent="0.25">
      <c r="A36" s="26" t="s">
        <v>16</v>
      </c>
      <c r="B36" s="26" t="s">
        <v>78</v>
      </c>
      <c r="C36" s="26">
        <v>240.09</v>
      </c>
      <c r="D36" s="26">
        <v>0</v>
      </c>
      <c r="E36" s="26">
        <v>0</v>
      </c>
      <c r="F36" s="26">
        <v>0</v>
      </c>
      <c r="G36" s="26">
        <v>0</v>
      </c>
      <c r="H36" s="26">
        <v>109.03</v>
      </c>
    </row>
    <row r="37" spans="1:8" x14ac:dyDescent="0.25">
      <c r="A37" s="26" t="s">
        <v>17</v>
      </c>
      <c r="B37" s="26" t="s">
        <v>78</v>
      </c>
      <c r="C37" s="26">
        <v>2156.4299999999998</v>
      </c>
      <c r="D37" s="26">
        <v>0</v>
      </c>
      <c r="E37" s="26">
        <v>0</v>
      </c>
      <c r="F37" s="26">
        <v>0</v>
      </c>
      <c r="G37" s="26">
        <v>0</v>
      </c>
      <c r="H37" s="26">
        <v>71903.94</v>
      </c>
    </row>
    <row r="38" spans="1:8" x14ac:dyDescent="0.25">
      <c r="A38" s="26" t="s">
        <v>18</v>
      </c>
      <c r="B38" s="26" t="s">
        <v>78</v>
      </c>
      <c r="C38" s="26">
        <v>16283.3299999999</v>
      </c>
      <c r="D38" s="26">
        <v>0</v>
      </c>
      <c r="E38" s="26">
        <v>0</v>
      </c>
      <c r="F38" s="26">
        <v>0</v>
      </c>
      <c r="G38" s="26">
        <v>0</v>
      </c>
      <c r="H38" s="26">
        <v>582994.23</v>
      </c>
    </row>
    <row r="39" spans="1:8" x14ac:dyDescent="0.25">
      <c r="A39" s="26" t="s">
        <v>19</v>
      </c>
      <c r="B39" s="26" t="s">
        <v>78</v>
      </c>
      <c r="C39" s="26">
        <v>2334.7399999999998</v>
      </c>
      <c r="D39" s="26">
        <v>0</v>
      </c>
      <c r="E39" s="26">
        <v>0</v>
      </c>
      <c r="F39" s="26">
        <v>0</v>
      </c>
      <c r="G39" s="26">
        <v>0</v>
      </c>
      <c r="H39" s="26">
        <v>7744.77</v>
      </c>
    </row>
    <row r="40" spans="1:8" x14ac:dyDescent="0.25">
      <c r="A40" s="26" t="s">
        <v>20</v>
      </c>
      <c r="B40" s="26" t="s">
        <v>78</v>
      </c>
      <c r="C40" s="26">
        <v>6598.8299999999899</v>
      </c>
      <c r="D40" s="26">
        <v>0</v>
      </c>
      <c r="E40" s="26">
        <v>0</v>
      </c>
      <c r="F40" s="26">
        <v>0</v>
      </c>
      <c r="G40" s="26">
        <v>0</v>
      </c>
      <c r="H40" s="26">
        <v>65482.3</v>
      </c>
    </row>
    <row r="41" spans="1:8" x14ac:dyDescent="0.25">
      <c r="A41" s="26" t="s">
        <v>21</v>
      </c>
      <c r="B41" s="26" t="s">
        <v>78</v>
      </c>
      <c r="C41" s="26">
        <v>1751.87</v>
      </c>
      <c r="D41" s="26">
        <v>0</v>
      </c>
      <c r="E41" s="26">
        <v>0</v>
      </c>
      <c r="F41" s="26">
        <v>0</v>
      </c>
      <c r="G41" s="26">
        <v>0</v>
      </c>
      <c r="H41" s="26">
        <v>235.13</v>
      </c>
    </row>
    <row r="42" spans="1:8" x14ac:dyDescent="0.25">
      <c r="A42" s="26" t="s">
        <v>22</v>
      </c>
      <c r="B42" s="26" t="s">
        <v>78</v>
      </c>
      <c r="C42" s="26">
        <v>1227.56</v>
      </c>
      <c r="D42" s="26">
        <v>0</v>
      </c>
      <c r="E42" s="26">
        <v>0</v>
      </c>
      <c r="F42" s="26">
        <v>0</v>
      </c>
      <c r="G42" s="26">
        <v>0</v>
      </c>
      <c r="H42" s="26">
        <v>117.47</v>
      </c>
    </row>
    <row r="43" spans="1:8" x14ac:dyDescent="0.25">
      <c r="A43" s="26" t="s">
        <v>23</v>
      </c>
      <c r="B43" s="26" t="s">
        <v>78</v>
      </c>
      <c r="C43" s="26">
        <v>1284.3599999999999</v>
      </c>
      <c r="D43" s="26">
        <v>0</v>
      </c>
      <c r="E43" s="26">
        <v>0</v>
      </c>
      <c r="F43" s="26">
        <v>0</v>
      </c>
      <c r="G43" s="26">
        <v>0</v>
      </c>
      <c r="H43" s="26">
        <v>129.09</v>
      </c>
    </row>
    <row r="44" spans="1:8" x14ac:dyDescent="0.25">
      <c r="A44" s="26" t="s">
        <v>24</v>
      </c>
      <c r="B44" s="26" t="s">
        <v>78</v>
      </c>
      <c r="C44" s="26">
        <v>226.27999999999901</v>
      </c>
      <c r="D44" s="26">
        <v>0</v>
      </c>
      <c r="E44" s="26">
        <v>0</v>
      </c>
      <c r="F44" s="26">
        <v>0</v>
      </c>
      <c r="G44" s="26">
        <v>0</v>
      </c>
      <c r="H44" s="26">
        <v>123.59</v>
      </c>
    </row>
    <row r="45" spans="1:8" x14ac:dyDescent="0.25">
      <c r="A45" s="26" t="s">
        <v>25</v>
      </c>
      <c r="B45" s="26" t="s">
        <v>78</v>
      </c>
      <c r="C45" s="26">
        <v>497.55</v>
      </c>
      <c r="D45" s="26">
        <v>0</v>
      </c>
      <c r="E45" s="26">
        <v>0</v>
      </c>
      <c r="F45" s="26">
        <v>0</v>
      </c>
      <c r="G45" s="26">
        <v>0</v>
      </c>
      <c r="H45" s="26">
        <v>375.71</v>
      </c>
    </row>
    <row r="46" spans="1:8" x14ac:dyDescent="0.25">
      <c r="A46" s="26" t="s">
        <v>26</v>
      </c>
      <c r="B46" s="26" t="s">
        <v>78</v>
      </c>
      <c r="C46" s="26">
        <v>1969.6</v>
      </c>
      <c r="D46" s="26">
        <v>0</v>
      </c>
      <c r="E46" s="26">
        <v>0</v>
      </c>
      <c r="F46" s="26">
        <v>0</v>
      </c>
      <c r="G46" s="26">
        <v>0</v>
      </c>
      <c r="H46" s="26">
        <v>2855.21</v>
      </c>
    </row>
    <row r="47" spans="1:8" x14ac:dyDescent="0.25">
      <c r="A47" s="26" t="s">
        <v>31</v>
      </c>
      <c r="B47" s="26" t="s">
        <v>78</v>
      </c>
      <c r="C47" s="26">
        <v>4683.29</v>
      </c>
      <c r="D47" s="26">
        <v>0</v>
      </c>
      <c r="E47" s="26">
        <v>0</v>
      </c>
      <c r="F47" s="26">
        <v>0</v>
      </c>
      <c r="G47" s="26">
        <v>0</v>
      </c>
      <c r="H47" s="26">
        <v>9707.18</v>
      </c>
    </row>
    <row r="48" spans="1:8" x14ac:dyDescent="0.25">
      <c r="A48" s="26" t="s">
        <v>29</v>
      </c>
      <c r="B48" s="26" t="s">
        <v>78</v>
      </c>
      <c r="C48" s="26">
        <v>17126.14</v>
      </c>
      <c r="D48" s="26">
        <v>0</v>
      </c>
      <c r="E48" s="26">
        <v>0</v>
      </c>
      <c r="F48" s="26">
        <v>0</v>
      </c>
      <c r="G48" s="26">
        <v>0</v>
      </c>
      <c r="H48" s="26">
        <v>44261.37</v>
      </c>
    </row>
    <row r="49" spans="1:8" x14ac:dyDescent="0.25">
      <c r="A49" s="26" t="s">
        <v>30</v>
      </c>
      <c r="B49" s="26" t="s">
        <v>78</v>
      </c>
      <c r="C49" s="26">
        <v>2869.1499999999901</v>
      </c>
      <c r="D49" s="26">
        <v>0</v>
      </c>
      <c r="E49" s="26">
        <v>0</v>
      </c>
      <c r="F49" s="26">
        <v>0</v>
      </c>
      <c r="G49" s="26">
        <v>0</v>
      </c>
      <c r="H49" s="26">
        <v>31757.599999999999</v>
      </c>
    </row>
    <row r="50" spans="1:8" x14ac:dyDescent="0.25">
      <c r="A50" s="26" t="s">
        <v>27</v>
      </c>
      <c r="B50" s="26" t="s">
        <v>79</v>
      </c>
      <c r="C50" s="26">
        <v>4717.16</v>
      </c>
      <c r="D50" s="26">
        <v>7361.96</v>
      </c>
      <c r="E50" s="26">
        <v>0</v>
      </c>
      <c r="F50" s="26">
        <v>0</v>
      </c>
      <c r="G50" s="26">
        <v>0</v>
      </c>
      <c r="H50" s="26">
        <v>8177.42</v>
      </c>
    </row>
    <row r="51" spans="1:8" x14ac:dyDescent="0.25">
      <c r="A51" s="26" t="s">
        <v>28</v>
      </c>
      <c r="B51" s="26" t="s">
        <v>79</v>
      </c>
      <c r="C51" s="26">
        <v>1769.51</v>
      </c>
      <c r="D51" s="26">
        <v>2636.0299999999902</v>
      </c>
      <c r="E51" s="26">
        <v>0</v>
      </c>
      <c r="F51" s="26">
        <v>0</v>
      </c>
      <c r="G51" s="26">
        <v>0</v>
      </c>
      <c r="H51" s="26">
        <v>2352.2800000000002</v>
      </c>
    </row>
    <row r="52" spans="1:8" x14ac:dyDescent="0.25">
      <c r="A52" s="26" t="s">
        <v>16</v>
      </c>
      <c r="B52" s="26" t="s">
        <v>79</v>
      </c>
      <c r="C52" s="26">
        <v>174.55999999999901</v>
      </c>
      <c r="D52" s="26">
        <v>83.73</v>
      </c>
      <c r="E52" s="26">
        <v>0</v>
      </c>
      <c r="F52" s="26">
        <v>0</v>
      </c>
      <c r="G52" s="26">
        <v>0</v>
      </c>
      <c r="H52" s="26">
        <v>109.03</v>
      </c>
    </row>
    <row r="53" spans="1:8" x14ac:dyDescent="0.25">
      <c r="A53" s="26" t="s">
        <v>17</v>
      </c>
      <c r="B53" s="26" t="s">
        <v>79</v>
      </c>
      <c r="C53" s="26">
        <v>1308.57</v>
      </c>
      <c r="D53" s="26">
        <v>1257.29</v>
      </c>
      <c r="E53" s="26">
        <v>0</v>
      </c>
      <c r="F53" s="26">
        <v>0</v>
      </c>
      <c r="G53" s="26">
        <v>0</v>
      </c>
      <c r="H53" s="26">
        <v>41383.61</v>
      </c>
    </row>
    <row r="54" spans="1:8" x14ac:dyDescent="0.25">
      <c r="A54" s="26" t="s">
        <v>18</v>
      </c>
      <c r="B54" s="26" t="s">
        <v>79</v>
      </c>
      <c r="C54" s="26">
        <v>11386.58</v>
      </c>
      <c r="D54" s="26">
        <v>5802.48</v>
      </c>
      <c r="E54" s="26">
        <v>0</v>
      </c>
      <c r="F54" s="26">
        <v>0</v>
      </c>
      <c r="G54" s="26">
        <v>0</v>
      </c>
      <c r="H54" s="26">
        <v>316964.11</v>
      </c>
    </row>
    <row r="55" spans="1:8" x14ac:dyDescent="0.25">
      <c r="A55" s="26" t="s">
        <v>19</v>
      </c>
      <c r="B55" s="26" t="s">
        <v>79</v>
      </c>
      <c r="C55" s="26">
        <v>776.50999999999897</v>
      </c>
      <c r="D55" s="26">
        <v>2182.4899999999998</v>
      </c>
      <c r="E55" s="26">
        <v>0</v>
      </c>
      <c r="F55" s="26">
        <v>0</v>
      </c>
      <c r="G55" s="26">
        <v>0</v>
      </c>
      <c r="H55" s="26">
        <v>6597.44</v>
      </c>
    </row>
    <row r="56" spans="1:8" x14ac:dyDescent="0.25">
      <c r="A56" s="26" t="s">
        <v>20</v>
      </c>
      <c r="B56" s="26" t="s">
        <v>79</v>
      </c>
      <c r="C56" s="26">
        <v>2102.65</v>
      </c>
      <c r="D56" s="26">
        <v>6472.6</v>
      </c>
      <c r="E56" s="26">
        <v>0</v>
      </c>
      <c r="F56" s="26">
        <v>0</v>
      </c>
      <c r="G56" s="26">
        <v>0</v>
      </c>
      <c r="H56" s="26">
        <v>30787.72</v>
      </c>
    </row>
    <row r="57" spans="1:8" x14ac:dyDescent="0.25">
      <c r="A57" s="26" t="s">
        <v>21</v>
      </c>
      <c r="B57" s="26" t="s">
        <v>79</v>
      </c>
      <c r="C57" s="26">
        <v>776.31999999999903</v>
      </c>
      <c r="D57" s="26">
        <v>1230.6300000000001</v>
      </c>
      <c r="E57" s="26">
        <v>0</v>
      </c>
      <c r="F57" s="26">
        <v>0</v>
      </c>
      <c r="G57" s="26">
        <v>0</v>
      </c>
      <c r="H57" s="26">
        <v>235.13</v>
      </c>
    </row>
    <row r="58" spans="1:8" x14ac:dyDescent="0.25">
      <c r="A58" s="26" t="s">
        <v>22</v>
      </c>
      <c r="B58" s="26" t="s">
        <v>79</v>
      </c>
      <c r="C58" s="26">
        <v>750.96</v>
      </c>
      <c r="D58" s="26">
        <v>636.79</v>
      </c>
      <c r="E58" s="26">
        <v>0</v>
      </c>
      <c r="F58" s="26">
        <v>0</v>
      </c>
      <c r="G58" s="26">
        <v>0</v>
      </c>
      <c r="H58" s="26">
        <v>117.47</v>
      </c>
    </row>
    <row r="59" spans="1:8" x14ac:dyDescent="0.25">
      <c r="A59" s="26" t="s">
        <v>23</v>
      </c>
      <c r="B59" s="26" t="s">
        <v>79</v>
      </c>
      <c r="C59" s="26">
        <v>811.02</v>
      </c>
      <c r="D59" s="26">
        <v>624.04999999999995</v>
      </c>
      <c r="E59" s="26">
        <v>0</v>
      </c>
      <c r="F59" s="26">
        <v>0</v>
      </c>
      <c r="G59" s="26">
        <v>0</v>
      </c>
      <c r="H59" s="26">
        <v>129.09</v>
      </c>
    </row>
    <row r="60" spans="1:8" x14ac:dyDescent="0.25">
      <c r="A60" s="26" t="s">
        <v>24</v>
      </c>
      <c r="B60" s="26" t="s">
        <v>79</v>
      </c>
      <c r="C60" s="26">
        <v>122.44</v>
      </c>
      <c r="D60" s="26">
        <v>137.13999999999999</v>
      </c>
      <c r="E60" s="26">
        <v>0</v>
      </c>
      <c r="F60" s="26">
        <v>0</v>
      </c>
      <c r="G60" s="26">
        <v>0</v>
      </c>
      <c r="H60" s="26">
        <v>123.59</v>
      </c>
    </row>
    <row r="61" spans="1:8" x14ac:dyDescent="0.25">
      <c r="A61" s="26" t="s">
        <v>25</v>
      </c>
      <c r="B61" s="26" t="s">
        <v>79</v>
      </c>
      <c r="C61" s="26">
        <v>207.87</v>
      </c>
      <c r="D61" s="26">
        <v>429.83</v>
      </c>
      <c r="E61" s="26">
        <v>0</v>
      </c>
      <c r="F61" s="26">
        <v>0</v>
      </c>
      <c r="G61" s="26">
        <v>0</v>
      </c>
      <c r="H61" s="26">
        <v>375.71</v>
      </c>
    </row>
    <row r="62" spans="1:8" x14ac:dyDescent="0.25">
      <c r="A62" s="26" t="s">
        <v>26</v>
      </c>
      <c r="B62" s="26" t="s">
        <v>79</v>
      </c>
      <c r="C62" s="26">
        <v>636.63</v>
      </c>
      <c r="D62" s="26">
        <v>1807.42</v>
      </c>
      <c r="E62" s="26">
        <v>0</v>
      </c>
      <c r="F62" s="26">
        <v>0</v>
      </c>
      <c r="G62" s="26">
        <v>0</v>
      </c>
      <c r="H62" s="26">
        <v>2855.21</v>
      </c>
    </row>
    <row r="63" spans="1:8" x14ac:dyDescent="0.25">
      <c r="A63" s="26" t="s">
        <v>31</v>
      </c>
      <c r="B63" s="26" t="s">
        <v>79</v>
      </c>
      <c r="C63" s="26">
        <v>1423.5</v>
      </c>
      <c r="D63" s="26">
        <v>4778.83</v>
      </c>
      <c r="E63" s="26">
        <v>0</v>
      </c>
      <c r="F63" s="26">
        <v>0</v>
      </c>
      <c r="G63" s="26">
        <v>0</v>
      </c>
      <c r="H63" s="26">
        <v>9553.93</v>
      </c>
    </row>
    <row r="64" spans="1:8" x14ac:dyDescent="0.25">
      <c r="A64" s="26" t="s">
        <v>29</v>
      </c>
      <c r="B64" s="26" t="s">
        <v>79</v>
      </c>
      <c r="C64" s="26">
        <v>11752.74</v>
      </c>
      <c r="D64" s="26">
        <v>7382.5599999999904</v>
      </c>
      <c r="E64" s="26">
        <v>0</v>
      </c>
      <c r="F64" s="26">
        <v>0</v>
      </c>
      <c r="G64" s="26">
        <v>0</v>
      </c>
      <c r="H64" s="26">
        <v>26539.19</v>
      </c>
    </row>
    <row r="65" spans="1:8" x14ac:dyDescent="0.25">
      <c r="A65" s="26" t="s">
        <v>30</v>
      </c>
      <c r="B65" s="26" t="s">
        <v>79</v>
      </c>
      <c r="C65" s="26">
        <v>1951.02</v>
      </c>
      <c r="D65" s="26">
        <v>1202.24</v>
      </c>
      <c r="E65" s="26">
        <v>0</v>
      </c>
      <c r="F65" s="26">
        <v>0</v>
      </c>
      <c r="G65" s="26">
        <v>0</v>
      </c>
      <c r="H65" s="26">
        <v>20691.219999999899</v>
      </c>
    </row>
    <row r="66" spans="1:8" x14ac:dyDescent="0.25">
      <c r="A66" s="26" t="s">
        <v>27</v>
      </c>
      <c r="B66" s="26" t="s">
        <v>80</v>
      </c>
      <c r="C66" s="26">
        <v>4582.6899999999996</v>
      </c>
      <c r="D66" s="26">
        <v>8887.4500000000007</v>
      </c>
      <c r="E66" s="26">
        <v>0</v>
      </c>
      <c r="F66" s="26">
        <v>0</v>
      </c>
      <c r="G66" s="26">
        <v>0</v>
      </c>
      <c r="H66" s="26">
        <v>8177.42</v>
      </c>
    </row>
    <row r="67" spans="1:8" x14ac:dyDescent="0.25">
      <c r="A67" s="26" t="s">
        <v>28</v>
      </c>
      <c r="B67" s="26" t="s">
        <v>80</v>
      </c>
      <c r="C67" s="26">
        <v>1677.36</v>
      </c>
      <c r="D67" s="26">
        <v>3031.15</v>
      </c>
      <c r="E67" s="26">
        <v>0</v>
      </c>
      <c r="F67" s="26">
        <v>0</v>
      </c>
      <c r="G67" s="26">
        <v>0</v>
      </c>
      <c r="H67" s="26">
        <v>2352.2800000000002</v>
      </c>
    </row>
    <row r="68" spans="1:8" x14ac:dyDescent="0.25">
      <c r="A68" s="26" t="s">
        <v>16</v>
      </c>
      <c r="B68" s="26" t="s">
        <v>80</v>
      </c>
      <c r="C68" s="26">
        <v>163.13999999999899</v>
      </c>
      <c r="D68" s="26">
        <v>106.37</v>
      </c>
      <c r="E68" s="26">
        <v>0</v>
      </c>
      <c r="F68" s="26">
        <v>0</v>
      </c>
      <c r="G68" s="26">
        <v>0</v>
      </c>
      <c r="H68" s="26">
        <v>109.03</v>
      </c>
    </row>
    <row r="69" spans="1:8" x14ac:dyDescent="0.25">
      <c r="A69" s="26" t="s">
        <v>17</v>
      </c>
      <c r="B69" s="26" t="s">
        <v>80</v>
      </c>
      <c r="C69" s="26">
        <v>1150.9099999999901</v>
      </c>
      <c r="D69" s="26">
        <v>1234.19</v>
      </c>
      <c r="E69" s="26">
        <v>0</v>
      </c>
      <c r="F69" s="26">
        <v>0</v>
      </c>
      <c r="G69" s="26">
        <v>0</v>
      </c>
      <c r="H69" s="26">
        <v>37162.080000000002</v>
      </c>
    </row>
    <row r="70" spans="1:8" x14ac:dyDescent="0.25">
      <c r="A70" s="26" t="s">
        <v>18</v>
      </c>
      <c r="B70" s="26" t="s">
        <v>80</v>
      </c>
      <c r="C70" s="26">
        <v>10873.0199999999</v>
      </c>
      <c r="D70" s="26">
        <v>6313.71</v>
      </c>
      <c r="E70" s="26">
        <v>0</v>
      </c>
      <c r="F70" s="26">
        <v>0</v>
      </c>
      <c r="G70" s="26">
        <v>0</v>
      </c>
      <c r="H70" s="26">
        <v>312799.03999999998</v>
      </c>
    </row>
    <row r="71" spans="1:8" x14ac:dyDescent="0.25">
      <c r="A71" s="26" t="s">
        <v>19</v>
      </c>
      <c r="B71" s="26" t="s">
        <v>80</v>
      </c>
      <c r="C71" s="26">
        <v>695.13999999999896</v>
      </c>
      <c r="D71" s="26">
        <v>2384.9299999999998</v>
      </c>
      <c r="E71" s="26">
        <v>0</v>
      </c>
      <c r="F71" s="26">
        <v>0</v>
      </c>
      <c r="G71" s="26">
        <v>0</v>
      </c>
      <c r="H71" s="26">
        <v>6268.37</v>
      </c>
    </row>
    <row r="72" spans="1:8" x14ac:dyDescent="0.25">
      <c r="A72" s="26" t="s">
        <v>20</v>
      </c>
      <c r="B72" s="26" t="s">
        <v>80</v>
      </c>
      <c r="C72" s="26">
        <v>1941.1599999999901</v>
      </c>
      <c r="D72" s="26">
        <v>6922.0599999999904</v>
      </c>
      <c r="E72" s="26">
        <v>0</v>
      </c>
      <c r="F72" s="26">
        <v>0</v>
      </c>
      <c r="G72" s="26">
        <v>0</v>
      </c>
      <c r="H72" s="26">
        <v>30980.01</v>
      </c>
    </row>
    <row r="73" spans="1:8" x14ac:dyDescent="0.25">
      <c r="A73" s="26" t="s">
        <v>21</v>
      </c>
      <c r="B73" s="26" t="s">
        <v>80</v>
      </c>
      <c r="C73" s="26">
        <v>701.9</v>
      </c>
      <c r="D73" s="26">
        <v>1281.82</v>
      </c>
      <c r="E73" s="26">
        <v>0</v>
      </c>
      <c r="F73" s="26">
        <v>0</v>
      </c>
      <c r="G73" s="26">
        <v>0</v>
      </c>
      <c r="H73" s="26">
        <v>235.13</v>
      </c>
    </row>
    <row r="74" spans="1:8" x14ac:dyDescent="0.25">
      <c r="A74" s="26" t="s">
        <v>22</v>
      </c>
      <c r="B74" s="26" t="s">
        <v>80</v>
      </c>
      <c r="C74" s="26">
        <v>702.46</v>
      </c>
      <c r="D74" s="26">
        <v>735.32</v>
      </c>
      <c r="E74" s="26">
        <v>0</v>
      </c>
      <c r="F74" s="26">
        <v>0</v>
      </c>
      <c r="G74" s="26">
        <v>0</v>
      </c>
      <c r="H74" s="26">
        <v>117.47</v>
      </c>
    </row>
    <row r="75" spans="1:8" x14ac:dyDescent="0.25">
      <c r="A75" s="26" t="s">
        <v>23</v>
      </c>
      <c r="B75" s="26" t="s">
        <v>80</v>
      </c>
      <c r="C75" s="26">
        <v>754.94999999999902</v>
      </c>
      <c r="D75" s="26">
        <v>715.57</v>
      </c>
      <c r="E75" s="26">
        <v>0</v>
      </c>
      <c r="F75" s="26">
        <v>0</v>
      </c>
      <c r="G75" s="26">
        <v>0</v>
      </c>
      <c r="H75" s="26">
        <v>129.09</v>
      </c>
    </row>
    <row r="76" spans="1:8" x14ac:dyDescent="0.25">
      <c r="A76" s="26" t="s">
        <v>24</v>
      </c>
      <c r="B76" s="26" t="s">
        <v>80</v>
      </c>
      <c r="C76" s="26">
        <v>116.55</v>
      </c>
      <c r="D76" s="26">
        <v>170.75</v>
      </c>
      <c r="E76" s="26">
        <v>0</v>
      </c>
      <c r="F76" s="26">
        <v>0</v>
      </c>
      <c r="G76" s="26">
        <v>0</v>
      </c>
      <c r="H76" s="26">
        <v>123.59</v>
      </c>
    </row>
    <row r="77" spans="1:8" x14ac:dyDescent="0.25">
      <c r="A77" s="26" t="s">
        <v>25</v>
      </c>
      <c r="B77" s="26" t="s">
        <v>80</v>
      </c>
      <c r="C77" s="26">
        <v>204.04</v>
      </c>
      <c r="D77" s="26">
        <v>516.77</v>
      </c>
      <c r="E77" s="26">
        <v>0</v>
      </c>
      <c r="F77" s="26">
        <v>0</v>
      </c>
      <c r="G77" s="26">
        <v>0</v>
      </c>
      <c r="H77" s="26">
        <v>375.71</v>
      </c>
    </row>
    <row r="78" spans="1:8" x14ac:dyDescent="0.25">
      <c r="A78" s="26" t="s">
        <v>26</v>
      </c>
      <c r="B78" s="26" t="s">
        <v>80</v>
      </c>
      <c r="C78" s="26">
        <v>600.98</v>
      </c>
      <c r="D78" s="26">
        <v>1451.02</v>
      </c>
      <c r="E78" s="26">
        <v>0</v>
      </c>
      <c r="F78" s="26">
        <v>0</v>
      </c>
      <c r="G78" s="26">
        <v>0</v>
      </c>
      <c r="H78" s="26">
        <v>2855.21</v>
      </c>
    </row>
    <row r="79" spans="1:8" x14ac:dyDescent="0.25">
      <c r="A79" s="26" t="s">
        <v>31</v>
      </c>
      <c r="B79" s="26" t="s">
        <v>80</v>
      </c>
      <c r="C79" s="26">
        <v>1315.91</v>
      </c>
      <c r="D79" s="26">
        <v>5012.2299999999996</v>
      </c>
      <c r="E79" s="26">
        <v>0</v>
      </c>
      <c r="F79" s="26">
        <v>0</v>
      </c>
      <c r="G79" s="26">
        <v>0</v>
      </c>
      <c r="H79" s="26">
        <v>9131.02</v>
      </c>
    </row>
    <row r="80" spans="1:8" x14ac:dyDescent="0.25">
      <c r="A80" s="26" t="s">
        <v>29</v>
      </c>
      <c r="B80" s="26" t="s">
        <v>80</v>
      </c>
      <c r="C80" s="26">
        <v>11479.5199999999</v>
      </c>
      <c r="D80" s="26">
        <v>9498.2999999999993</v>
      </c>
      <c r="E80" s="26">
        <v>0</v>
      </c>
      <c r="F80" s="26">
        <v>0</v>
      </c>
      <c r="G80" s="26">
        <v>0</v>
      </c>
      <c r="H80" s="26">
        <v>26680.4899999999</v>
      </c>
    </row>
    <row r="81" spans="1:8" x14ac:dyDescent="0.25">
      <c r="A81" s="26" t="s">
        <v>30</v>
      </c>
      <c r="B81" s="26" t="s">
        <v>80</v>
      </c>
      <c r="C81" s="26">
        <v>1839.31</v>
      </c>
      <c r="D81" s="26">
        <v>1517.37</v>
      </c>
      <c r="E81" s="26">
        <v>0</v>
      </c>
      <c r="F81" s="26">
        <v>0</v>
      </c>
      <c r="G81" s="26">
        <v>0</v>
      </c>
      <c r="H81" s="26">
        <v>18205.13</v>
      </c>
    </row>
    <row r="82" spans="1:8" x14ac:dyDescent="0.25">
      <c r="A82" s="26" t="s">
        <v>27</v>
      </c>
      <c r="B82" s="26" t="s">
        <v>81</v>
      </c>
      <c r="C82" s="26">
        <v>13195.72</v>
      </c>
      <c r="D82" s="26">
        <v>0</v>
      </c>
      <c r="E82" s="26">
        <v>981.34</v>
      </c>
      <c r="F82" s="26">
        <v>0</v>
      </c>
      <c r="G82" s="26">
        <v>0</v>
      </c>
      <c r="H82" s="26">
        <v>8177.42</v>
      </c>
    </row>
    <row r="83" spans="1:8" x14ac:dyDescent="0.25">
      <c r="A83" s="26" t="s">
        <v>28</v>
      </c>
      <c r="B83" s="26" t="s">
        <v>81</v>
      </c>
      <c r="C83" s="26">
        <v>4354.95</v>
      </c>
      <c r="D83" s="26">
        <v>0</v>
      </c>
      <c r="E83" s="26">
        <v>742.09</v>
      </c>
      <c r="F83" s="26">
        <v>0</v>
      </c>
      <c r="G83" s="26">
        <v>0</v>
      </c>
      <c r="H83" s="26">
        <v>2352.2800000000002</v>
      </c>
    </row>
    <row r="84" spans="1:8" x14ac:dyDescent="0.25">
      <c r="A84" s="26" t="s">
        <v>16</v>
      </c>
      <c r="B84" s="26" t="s">
        <v>81</v>
      </c>
      <c r="C84" s="26">
        <v>309.27999999999997</v>
      </c>
      <c r="D84" s="26">
        <v>0</v>
      </c>
      <c r="E84" s="26">
        <v>9.64</v>
      </c>
      <c r="F84" s="26">
        <v>0</v>
      </c>
      <c r="G84" s="26">
        <v>0</v>
      </c>
      <c r="H84" s="26">
        <v>109.03</v>
      </c>
    </row>
    <row r="85" spans="1:8" x14ac:dyDescent="0.25">
      <c r="A85" s="26" t="s">
        <v>17</v>
      </c>
      <c r="B85" s="26" t="s">
        <v>81</v>
      </c>
      <c r="C85" s="26">
        <v>1983.69</v>
      </c>
      <c r="D85" s="26">
        <v>0</v>
      </c>
      <c r="E85" s="26">
        <v>110.68</v>
      </c>
      <c r="F85" s="26">
        <v>0</v>
      </c>
      <c r="G85" s="26">
        <v>0</v>
      </c>
      <c r="H85" s="26">
        <v>25035.8299999999</v>
      </c>
    </row>
    <row r="86" spans="1:8" x14ac:dyDescent="0.25">
      <c r="A86" s="26" t="s">
        <v>18</v>
      </c>
      <c r="B86" s="26" t="s">
        <v>81</v>
      </c>
      <c r="C86" s="26">
        <v>15883.5</v>
      </c>
      <c r="D86" s="26">
        <v>0</v>
      </c>
      <c r="E86" s="26">
        <v>609.65</v>
      </c>
      <c r="F86" s="26">
        <v>0</v>
      </c>
      <c r="G86" s="26">
        <v>0</v>
      </c>
      <c r="H86" s="26">
        <v>211694.52</v>
      </c>
    </row>
    <row r="87" spans="1:8" x14ac:dyDescent="0.25">
      <c r="A87" s="26" t="s">
        <v>19</v>
      </c>
      <c r="B87" s="26" t="s">
        <v>81</v>
      </c>
      <c r="C87" s="26">
        <v>1915.4099999999901</v>
      </c>
      <c r="D87" s="26">
        <v>0</v>
      </c>
      <c r="E87" s="26">
        <v>1343.18</v>
      </c>
      <c r="F87" s="26">
        <v>0</v>
      </c>
      <c r="G87" s="26">
        <v>0</v>
      </c>
      <c r="H87" s="26">
        <v>5727.8899999999903</v>
      </c>
    </row>
    <row r="88" spans="1:8" x14ac:dyDescent="0.25">
      <c r="A88" s="26" t="s">
        <v>20</v>
      </c>
      <c r="B88" s="26" t="s">
        <v>81</v>
      </c>
      <c r="C88" s="26">
        <v>5657.69</v>
      </c>
      <c r="D88" s="26">
        <v>0</v>
      </c>
      <c r="E88" s="26">
        <v>3673.45</v>
      </c>
      <c r="F88" s="26">
        <v>0</v>
      </c>
      <c r="G88" s="26">
        <v>0</v>
      </c>
      <c r="H88" s="26">
        <v>21589.059999999899</v>
      </c>
    </row>
    <row r="89" spans="1:8" x14ac:dyDescent="0.25">
      <c r="A89" s="26" t="s">
        <v>21</v>
      </c>
      <c r="B89" s="26" t="s">
        <v>81</v>
      </c>
      <c r="C89" s="26">
        <v>1193.8999999999901</v>
      </c>
      <c r="D89" s="26">
        <v>0</v>
      </c>
      <c r="E89" s="26">
        <v>956.97</v>
      </c>
      <c r="F89" s="26">
        <v>0</v>
      </c>
      <c r="G89" s="26">
        <v>0</v>
      </c>
      <c r="H89" s="26">
        <v>235.13</v>
      </c>
    </row>
    <row r="90" spans="1:8" x14ac:dyDescent="0.25">
      <c r="A90" s="26" t="s">
        <v>22</v>
      </c>
      <c r="B90" s="26" t="s">
        <v>81</v>
      </c>
      <c r="C90" s="26">
        <v>1256.45</v>
      </c>
      <c r="D90" s="26">
        <v>0</v>
      </c>
      <c r="E90" s="26">
        <v>286.49</v>
      </c>
      <c r="F90" s="26">
        <v>0</v>
      </c>
      <c r="G90" s="26">
        <v>0</v>
      </c>
      <c r="H90" s="26">
        <v>117.47</v>
      </c>
    </row>
    <row r="91" spans="1:8" x14ac:dyDescent="0.25">
      <c r="A91" s="26" t="s">
        <v>23</v>
      </c>
      <c r="B91" s="26" t="s">
        <v>81</v>
      </c>
      <c r="C91" s="26">
        <v>1315.03</v>
      </c>
      <c r="D91" s="26">
        <v>0</v>
      </c>
      <c r="E91" s="26">
        <v>313.08</v>
      </c>
      <c r="F91" s="26">
        <v>0</v>
      </c>
      <c r="G91" s="26">
        <v>0</v>
      </c>
      <c r="H91" s="26">
        <v>129.09</v>
      </c>
    </row>
    <row r="92" spans="1:8" x14ac:dyDescent="0.25">
      <c r="A92" s="26" t="s">
        <v>24</v>
      </c>
      <c r="B92" s="26" t="s">
        <v>81</v>
      </c>
      <c r="C92" s="26">
        <v>319.24999999999898</v>
      </c>
      <c r="D92" s="26">
        <v>0</v>
      </c>
      <c r="E92" s="26">
        <v>7.67</v>
      </c>
      <c r="F92" s="26">
        <v>0</v>
      </c>
      <c r="G92" s="26">
        <v>0</v>
      </c>
      <c r="H92" s="26">
        <v>123.59</v>
      </c>
    </row>
    <row r="93" spans="1:8" x14ac:dyDescent="0.25">
      <c r="A93" s="26" t="s">
        <v>25</v>
      </c>
      <c r="B93" s="26" t="s">
        <v>81</v>
      </c>
      <c r="C93" s="26">
        <v>764.76999999999896</v>
      </c>
      <c r="D93" s="26">
        <v>0</v>
      </c>
      <c r="E93" s="26">
        <v>10.52</v>
      </c>
      <c r="F93" s="26">
        <v>0</v>
      </c>
      <c r="G93" s="26">
        <v>0</v>
      </c>
      <c r="H93" s="26">
        <v>375.71</v>
      </c>
    </row>
    <row r="94" spans="1:8" x14ac:dyDescent="0.25">
      <c r="A94" s="26" t="s">
        <v>26</v>
      </c>
      <c r="B94" s="26" t="s">
        <v>81</v>
      </c>
      <c r="C94" s="26">
        <v>1338.62</v>
      </c>
      <c r="D94" s="26">
        <v>0</v>
      </c>
      <c r="E94" s="26">
        <v>895.53</v>
      </c>
      <c r="F94" s="26">
        <v>0</v>
      </c>
      <c r="G94" s="26">
        <v>0</v>
      </c>
      <c r="H94" s="26">
        <v>2855.21</v>
      </c>
    </row>
    <row r="95" spans="1:8" x14ac:dyDescent="0.25">
      <c r="A95" s="26" t="s">
        <v>31</v>
      </c>
      <c r="B95" s="26" t="s">
        <v>81</v>
      </c>
      <c r="C95" s="26">
        <v>3018.92</v>
      </c>
      <c r="D95" s="26">
        <v>0</v>
      </c>
      <c r="E95" s="26">
        <v>3696.83</v>
      </c>
      <c r="F95" s="26">
        <v>0</v>
      </c>
      <c r="G95" s="26">
        <v>0</v>
      </c>
      <c r="H95" s="26">
        <v>8884.89</v>
      </c>
    </row>
    <row r="96" spans="1:8" x14ac:dyDescent="0.25">
      <c r="A96" s="26" t="s">
        <v>29</v>
      </c>
      <c r="B96" s="26" t="s">
        <v>81</v>
      </c>
      <c r="C96" s="26">
        <v>22811.379999999899</v>
      </c>
      <c r="D96" s="26">
        <v>0</v>
      </c>
      <c r="E96" s="26">
        <v>146.94</v>
      </c>
      <c r="F96" s="26">
        <v>0</v>
      </c>
      <c r="G96" s="26">
        <v>0</v>
      </c>
      <c r="H96" s="26">
        <v>20166.75</v>
      </c>
    </row>
    <row r="97" spans="1:8" x14ac:dyDescent="0.25">
      <c r="A97" s="26" t="s">
        <v>30</v>
      </c>
      <c r="B97" s="26" t="s">
        <v>81</v>
      </c>
      <c r="C97" s="26">
        <v>3703.37</v>
      </c>
      <c r="D97" s="26">
        <v>0</v>
      </c>
      <c r="E97" s="26">
        <v>37.03</v>
      </c>
      <c r="F97" s="26">
        <v>0</v>
      </c>
      <c r="G97" s="26">
        <v>0</v>
      </c>
      <c r="H97" s="26">
        <v>20431.28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LPD'd</vt:lpstr>
      <vt:lpstr>%Diff</vt:lpstr>
      <vt:lpstr>summary tables</vt:lpstr>
      <vt:lpstr>fuel diff</vt:lpstr>
      <vt:lpstr>Energy Diff</vt:lpstr>
      <vt:lpstr>Plot</vt:lpstr>
      <vt:lpstr>base fuel</vt:lpstr>
      <vt:lpstr>lpd'd fuel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2019-03-27T13:46:48Z</dcterms:modified>
</cp:coreProperties>
</file>