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4"/>
  </bookViews>
  <sheets>
    <sheet name="Baseline" sheetId="1" r:id="rId1"/>
    <sheet name="FDWR'd" sheetId="2" r:id="rId2"/>
    <sheet name="arch-loc check" sheetId="3" r:id="rId3"/>
    <sheet name="%Diff" sheetId="4" r:id="rId4"/>
    <sheet name="summary tables" sheetId="6" r:id="rId5"/>
    <sheet name="Diff" sheetId="7" r:id="rId6"/>
    <sheet name="test base" sheetId="8" r:id="rId7"/>
    <sheet name="gain" sheetId="9" r:id="rId8"/>
    <sheet name="base %" sheetId="11" r:id="rId9"/>
    <sheet name="fdwrd %" sheetId="10" r:id="rId10"/>
  </sheets>
  <calcPr calcId="145621"/>
</workbook>
</file>

<file path=xl/calcChain.xml><?xml version="1.0" encoding="utf-8"?>
<calcChain xmlns="http://schemas.openxmlformats.org/spreadsheetml/2006/main">
  <c r="P97" i="4" l="1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3" i="3"/>
  <c r="B3" i="3"/>
  <c r="C3" i="3"/>
  <c r="E3" i="3" s="1"/>
  <c r="D3" i="3"/>
  <c r="F3" i="3" s="1"/>
  <c r="A4" i="3"/>
  <c r="B4" i="3"/>
  <c r="F4" i="3" s="1"/>
  <c r="C4" i="3"/>
  <c r="D4" i="3"/>
  <c r="E4" i="3"/>
  <c r="A5" i="3"/>
  <c r="B5" i="3"/>
  <c r="C5" i="3"/>
  <c r="E5" i="3" s="1"/>
  <c r="D5" i="3"/>
  <c r="F5" i="3" s="1"/>
  <c r="A6" i="3"/>
  <c r="B6" i="3"/>
  <c r="C6" i="3"/>
  <c r="D6" i="3"/>
  <c r="E6" i="3"/>
  <c r="F6" i="3"/>
  <c r="A7" i="3"/>
  <c r="B7" i="3"/>
  <c r="C7" i="3"/>
  <c r="E7" i="3" s="1"/>
  <c r="D7" i="3"/>
  <c r="F7" i="3" s="1"/>
  <c r="A8" i="3"/>
  <c r="B8" i="3"/>
  <c r="C8" i="3"/>
  <c r="D8" i="3"/>
  <c r="E8" i="3"/>
  <c r="F8" i="3"/>
  <c r="A9" i="3"/>
  <c r="B9" i="3"/>
  <c r="C9" i="3"/>
  <c r="E9" i="3" s="1"/>
  <c r="D9" i="3"/>
  <c r="F9" i="3" s="1"/>
  <c r="A10" i="3"/>
  <c r="B10" i="3"/>
  <c r="C10" i="3"/>
  <c r="D10" i="3"/>
  <c r="E10" i="3"/>
  <c r="F10" i="3"/>
  <c r="A11" i="3"/>
  <c r="B11" i="3"/>
  <c r="C11" i="3"/>
  <c r="E11" i="3" s="1"/>
  <c r="D11" i="3"/>
  <c r="F11" i="3" s="1"/>
  <c r="A12" i="3"/>
  <c r="B12" i="3"/>
  <c r="C12" i="3"/>
  <c r="D12" i="3"/>
  <c r="E12" i="3"/>
  <c r="F12" i="3"/>
  <c r="A13" i="3"/>
  <c r="B13" i="3"/>
  <c r="C13" i="3"/>
  <c r="E13" i="3" s="1"/>
  <c r="D13" i="3"/>
  <c r="F13" i="3" s="1"/>
  <c r="A14" i="3"/>
  <c r="B14" i="3"/>
  <c r="C14" i="3"/>
  <c r="D14" i="3"/>
  <c r="E14" i="3"/>
  <c r="F14" i="3"/>
  <c r="A15" i="3"/>
  <c r="B15" i="3"/>
  <c r="C15" i="3"/>
  <c r="E15" i="3" s="1"/>
  <c r="D15" i="3"/>
  <c r="F15" i="3" s="1"/>
  <c r="A16" i="3"/>
  <c r="B16" i="3"/>
  <c r="F16" i="3" s="1"/>
  <c r="C16" i="3"/>
  <c r="D16" i="3"/>
  <c r="E16" i="3"/>
  <c r="A17" i="3"/>
  <c r="B17" i="3"/>
  <c r="C17" i="3"/>
  <c r="E17" i="3" s="1"/>
  <c r="D17" i="3"/>
  <c r="F17" i="3" s="1"/>
  <c r="A18" i="3"/>
  <c r="B18" i="3"/>
  <c r="F18" i="3" s="1"/>
  <c r="C18" i="3"/>
  <c r="D18" i="3"/>
  <c r="E18" i="3"/>
  <c r="A19" i="3"/>
  <c r="B19" i="3"/>
  <c r="C19" i="3"/>
  <c r="E19" i="3" s="1"/>
  <c r="D19" i="3"/>
  <c r="F19" i="3" s="1"/>
  <c r="A20" i="3"/>
  <c r="B20" i="3"/>
  <c r="F20" i="3" s="1"/>
  <c r="C20" i="3"/>
  <c r="D20" i="3"/>
  <c r="E20" i="3"/>
  <c r="A21" i="3"/>
  <c r="B21" i="3"/>
  <c r="C21" i="3"/>
  <c r="E21" i="3" s="1"/>
  <c r="D21" i="3"/>
  <c r="F21" i="3" s="1"/>
  <c r="A22" i="3"/>
  <c r="B22" i="3"/>
  <c r="F22" i="3" s="1"/>
  <c r="C22" i="3"/>
  <c r="D22" i="3"/>
  <c r="E22" i="3"/>
  <c r="A23" i="3"/>
  <c r="B23" i="3"/>
  <c r="C23" i="3"/>
  <c r="E23" i="3" s="1"/>
  <c r="D23" i="3"/>
  <c r="F23" i="3" s="1"/>
  <c r="A24" i="3"/>
  <c r="B24" i="3"/>
  <c r="F24" i="3" s="1"/>
  <c r="C24" i="3"/>
  <c r="D24" i="3"/>
  <c r="E24" i="3"/>
  <c r="A25" i="3"/>
  <c r="B25" i="3"/>
  <c r="C25" i="3"/>
  <c r="E25" i="3" s="1"/>
  <c r="D25" i="3"/>
  <c r="F25" i="3" s="1"/>
  <c r="A26" i="3"/>
  <c r="B26" i="3"/>
  <c r="F26" i="3" s="1"/>
  <c r="C26" i="3"/>
  <c r="D26" i="3"/>
  <c r="E26" i="3"/>
  <c r="A27" i="3"/>
  <c r="B27" i="3"/>
  <c r="C27" i="3"/>
  <c r="E27" i="3" s="1"/>
  <c r="D27" i="3"/>
  <c r="F27" i="3" s="1"/>
  <c r="A28" i="3"/>
  <c r="E28" i="3" s="1"/>
  <c r="B28" i="3"/>
  <c r="F28" i="3" s="1"/>
  <c r="C28" i="3"/>
  <c r="D28" i="3"/>
  <c r="A29" i="3"/>
  <c r="B29" i="3"/>
  <c r="C29" i="3"/>
  <c r="E29" i="3" s="1"/>
  <c r="D29" i="3"/>
  <c r="F29" i="3" s="1"/>
  <c r="A30" i="3"/>
  <c r="E30" i="3" s="1"/>
  <c r="B30" i="3"/>
  <c r="F30" i="3" s="1"/>
  <c r="C30" i="3"/>
  <c r="D30" i="3"/>
  <c r="A31" i="3"/>
  <c r="B31" i="3"/>
  <c r="C31" i="3"/>
  <c r="E31" i="3" s="1"/>
  <c r="D31" i="3"/>
  <c r="F31" i="3" s="1"/>
  <c r="A32" i="3"/>
  <c r="E32" i="3" s="1"/>
  <c r="B32" i="3"/>
  <c r="F32" i="3" s="1"/>
  <c r="C32" i="3"/>
  <c r="D32" i="3"/>
  <c r="A33" i="3"/>
  <c r="B33" i="3"/>
  <c r="C33" i="3"/>
  <c r="E33" i="3" s="1"/>
  <c r="D33" i="3"/>
  <c r="F33" i="3" s="1"/>
  <c r="A34" i="3"/>
  <c r="E34" i="3" s="1"/>
  <c r="B34" i="3"/>
  <c r="F34" i="3" s="1"/>
  <c r="C34" i="3"/>
  <c r="D34" i="3"/>
  <c r="A35" i="3"/>
  <c r="B35" i="3"/>
  <c r="C35" i="3"/>
  <c r="E35" i="3" s="1"/>
  <c r="D35" i="3"/>
  <c r="F35" i="3" s="1"/>
  <c r="A36" i="3"/>
  <c r="E36" i="3" s="1"/>
  <c r="B36" i="3"/>
  <c r="F36" i="3" s="1"/>
  <c r="C36" i="3"/>
  <c r="D36" i="3"/>
  <c r="A37" i="3"/>
  <c r="B37" i="3"/>
  <c r="C37" i="3"/>
  <c r="E37" i="3" s="1"/>
  <c r="D37" i="3"/>
  <c r="F37" i="3" s="1"/>
  <c r="A38" i="3"/>
  <c r="E38" i="3" s="1"/>
  <c r="B38" i="3"/>
  <c r="C38" i="3"/>
  <c r="D38" i="3"/>
  <c r="F38" i="3"/>
  <c r="A39" i="3"/>
  <c r="B39" i="3"/>
  <c r="C39" i="3"/>
  <c r="E39" i="3" s="1"/>
  <c r="D39" i="3"/>
  <c r="F39" i="3" s="1"/>
  <c r="A40" i="3"/>
  <c r="E40" i="3" s="1"/>
  <c r="B40" i="3"/>
  <c r="F40" i="3" s="1"/>
  <c r="C40" i="3"/>
  <c r="D40" i="3"/>
  <c r="A41" i="3"/>
  <c r="B41" i="3"/>
  <c r="C41" i="3"/>
  <c r="E41" i="3" s="1"/>
  <c r="D41" i="3"/>
  <c r="F41" i="3" s="1"/>
  <c r="A42" i="3"/>
  <c r="E42" i="3" s="1"/>
  <c r="B42" i="3"/>
  <c r="F42" i="3" s="1"/>
  <c r="C42" i="3"/>
  <c r="D42" i="3"/>
  <c r="A43" i="3"/>
  <c r="B43" i="3"/>
  <c r="C43" i="3"/>
  <c r="E43" i="3" s="1"/>
  <c r="D43" i="3"/>
  <c r="F43" i="3" s="1"/>
  <c r="A44" i="3"/>
  <c r="B44" i="3"/>
  <c r="F44" i="3" s="1"/>
  <c r="C44" i="3"/>
  <c r="D44" i="3"/>
  <c r="E44" i="3"/>
  <c r="A45" i="3"/>
  <c r="B45" i="3"/>
  <c r="C45" i="3"/>
  <c r="E45" i="3" s="1"/>
  <c r="D45" i="3"/>
  <c r="F45" i="3" s="1"/>
  <c r="A46" i="3"/>
  <c r="E46" i="3" s="1"/>
  <c r="B46" i="3"/>
  <c r="F46" i="3" s="1"/>
  <c r="C46" i="3"/>
  <c r="D46" i="3"/>
  <c r="A47" i="3"/>
  <c r="B47" i="3"/>
  <c r="C47" i="3"/>
  <c r="E47" i="3" s="1"/>
  <c r="D47" i="3"/>
  <c r="F47" i="3" s="1"/>
  <c r="A48" i="3"/>
  <c r="E48" i="3" s="1"/>
  <c r="B48" i="3"/>
  <c r="C48" i="3"/>
  <c r="D48" i="3"/>
  <c r="F48" i="3"/>
  <c r="A49" i="3"/>
  <c r="B49" i="3"/>
  <c r="C49" i="3"/>
  <c r="E49" i="3" s="1"/>
  <c r="D49" i="3"/>
  <c r="F49" i="3" s="1"/>
  <c r="A50" i="3"/>
  <c r="B50" i="3"/>
  <c r="F50" i="3" s="1"/>
  <c r="C50" i="3"/>
  <c r="D50" i="3"/>
  <c r="E50" i="3"/>
  <c r="A51" i="3"/>
  <c r="B51" i="3"/>
  <c r="C51" i="3"/>
  <c r="E51" i="3" s="1"/>
  <c r="D51" i="3"/>
  <c r="F51" i="3" s="1"/>
  <c r="A52" i="3"/>
  <c r="E52" i="3" s="1"/>
  <c r="B52" i="3"/>
  <c r="F52" i="3" s="1"/>
  <c r="C52" i="3"/>
  <c r="D52" i="3"/>
  <c r="A53" i="3"/>
  <c r="B53" i="3"/>
  <c r="C53" i="3"/>
  <c r="E53" i="3" s="1"/>
  <c r="D53" i="3"/>
  <c r="F53" i="3" s="1"/>
  <c r="A54" i="3"/>
  <c r="B54" i="3"/>
  <c r="C54" i="3"/>
  <c r="D54" i="3"/>
  <c r="E54" i="3"/>
  <c r="F54" i="3"/>
  <c r="A55" i="3"/>
  <c r="B55" i="3"/>
  <c r="C55" i="3"/>
  <c r="E55" i="3" s="1"/>
  <c r="D55" i="3"/>
  <c r="F55" i="3" s="1"/>
  <c r="A56" i="3"/>
  <c r="B56" i="3"/>
  <c r="F56" i="3" s="1"/>
  <c r="C56" i="3"/>
  <c r="D56" i="3"/>
  <c r="E56" i="3"/>
  <c r="A57" i="3"/>
  <c r="B57" i="3"/>
  <c r="C57" i="3"/>
  <c r="E57" i="3" s="1"/>
  <c r="D57" i="3"/>
  <c r="F57" i="3" s="1"/>
  <c r="A58" i="3"/>
  <c r="B58" i="3"/>
  <c r="F58" i="3" s="1"/>
  <c r="C58" i="3"/>
  <c r="D58" i="3"/>
  <c r="E58" i="3"/>
  <c r="A59" i="3"/>
  <c r="B59" i="3"/>
  <c r="C59" i="3"/>
  <c r="E59" i="3" s="1"/>
  <c r="D59" i="3"/>
  <c r="F59" i="3" s="1"/>
  <c r="A60" i="3"/>
  <c r="E60" i="3" s="1"/>
  <c r="B60" i="3"/>
  <c r="F60" i="3" s="1"/>
  <c r="C60" i="3"/>
  <c r="D60" i="3"/>
  <c r="A61" i="3"/>
  <c r="B61" i="3"/>
  <c r="C61" i="3"/>
  <c r="E61" i="3" s="1"/>
  <c r="D61" i="3"/>
  <c r="F61" i="3" s="1"/>
  <c r="A62" i="3"/>
  <c r="E62" i="3" s="1"/>
  <c r="B62" i="3"/>
  <c r="C62" i="3"/>
  <c r="D62" i="3"/>
  <c r="F62" i="3"/>
  <c r="A63" i="3"/>
  <c r="B63" i="3"/>
  <c r="C63" i="3"/>
  <c r="E63" i="3" s="1"/>
  <c r="D63" i="3"/>
  <c r="F63" i="3" s="1"/>
  <c r="A64" i="3"/>
  <c r="E64" i="3" s="1"/>
  <c r="B64" i="3"/>
  <c r="F64" i="3" s="1"/>
  <c r="C64" i="3"/>
  <c r="D64" i="3"/>
  <c r="A65" i="3"/>
  <c r="B65" i="3"/>
  <c r="C65" i="3"/>
  <c r="E65" i="3" s="1"/>
  <c r="D65" i="3"/>
  <c r="F65" i="3" s="1"/>
  <c r="A66" i="3"/>
  <c r="E66" i="3" s="1"/>
  <c r="B66" i="3"/>
  <c r="C66" i="3"/>
  <c r="D66" i="3"/>
  <c r="F66" i="3"/>
  <c r="A67" i="3"/>
  <c r="B67" i="3"/>
  <c r="C67" i="3"/>
  <c r="E67" i="3" s="1"/>
  <c r="D67" i="3"/>
  <c r="F67" i="3" s="1"/>
  <c r="A68" i="3"/>
  <c r="E68" i="3" s="1"/>
  <c r="B68" i="3"/>
  <c r="F68" i="3" s="1"/>
  <c r="C68" i="3"/>
  <c r="D68" i="3"/>
  <c r="A69" i="3"/>
  <c r="B69" i="3"/>
  <c r="C69" i="3"/>
  <c r="E69" i="3" s="1"/>
  <c r="D69" i="3"/>
  <c r="F69" i="3" s="1"/>
  <c r="A70" i="3"/>
  <c r="E70" i="3" s="1"/>
  <c r="B70" i="3"/>
  <c r="C70" i="3"/>
  <c r="D70" i="3"/>
  <c r="F70" i="3"/>
  <c r="A71" i="3"/>
  <c r="B71" i="3"/>
  <c r="C71" i="3"/>
  <c r="E71" i="3" s="1"/>
  <c r="D71" i="3"/>
  <c r="F71" i="3" s="1"/>
  <c r="A72" i="3"/>
  <c r="E72" i="3" s="1"/>
  <c r="B72" i="3"/>
  <c r="F72" i="3" s="1"/>
  <c r="C72" i="3"/>
  <c r="D72" i="3"/>
  <c r="A73" i="3"/>
  <c r="B73" i="3"/>
  <c r="C73" i="3"/>
  <c r="E73" i="3" s="1"/>
  <c r="D73" i="3"/>
  <c r="F73" i="3" s="1"/>
  <c r="A74" i="3"/>
  <c r="E74" i="3" s="1"/>
  <c r="B74" i="3"/>
  <c r="C74" i="3"/>
  <c r="D74" i="3"/>
  <c r="F74" i="3"/>
  <c r="A75" i="3"/>
  <c r="B75" i="3"/>
  <c r="C75" i="3"/>
  <c r="E75" i="3" s="1"/>
  <c r="D75" i="3"/>
  <c r="F75" i="3" s="1"/>
  <c r="A76" i="3"/>
  <c r="E76" i="3" s="1"/>
  <c r="B76" i="3"/>
  <c r="F76" i="3" s="1"/>
  <c r="C76" i="3"/>
  <c r="D76" i="3"/>
  <c r="A77" i="3"/>
  <c r="B77" i="3"/>
  <c r="C77" i="3"/>
  <c r="E77" i="3" s="1"/>
  <c r="D77" i="3"/>
  <c r="F77" i="3" s="1"/>
  <c r="A78" i="3"/>
  <c r="E78" i="3" s="1"/>
  <c r="B78" i="3"/>
  <c r="C78" i="3"/>
  <c r="D78" i="3"/>
  <c r="F78" i="3"/>
  <c r="A79" i="3"/>
  <c r="B79" i="3"/>
  <c r="C79" i="3"/>
  <c r="E79" i="3" s="1"/>
  <c r="D79" i="3"/>
  <c r="F79" i="3" s="1"/>
  <c r="A80" i="3"/>
  <c r="B80" i="3"/>
  <c r="C80" i="3"/>
  <c r="D80" i="3"/>
  <c r="E80" i="3"/>
  <c r="F80" i="3"/>
  <c r="A81" i="3"/>
  <c r="B81" i="3"/>
  <c r="C81" i="3"/>
  <c r="E81" i="3" s="1"/>
  <c r="D81" i="3"/>
  <c r="F81" i="3" s="1"/>
  <c r="A82" i="3"/>
  <c r="E82" i="3" s="1"/>
  <c r="B82" i="3"/>
  <c r="F82" i="3" s="1"/>
  <c r="C82" i="3"/>
  <c r="D82" i="3"/>
  <c r="A83" i="3"/>
  <c r="B83" i="3"/>
  <c r="C83" i="3"/>
  <c r="E83" i="3" s="1"/>
  <c r="D83" i="3"/>
  <c r="F83" i="3" s="1"/>
  <c r="A84" i="3"/>
  <c r="E84" i="3" s="1"/>
  <c r="B84" i="3"/>
  <c r="C84" i="3"/>
  <c r="D84" i="3"/>
  <c r="F84" i="3"/>
  <c r="A85" i="3"/>
  <c r="B85" i="3"/>
  <c r="C85" i="3"/>
  <c r="E85" i="3" s="1"/>
  <c r="D85" i="3"/>
  <c r="F85" i="3" s="1"/>
  <c r="A86" i="3"/>
  <c r="E86" i="3" s="1"/>
  <c r="B86" i="3"/>
  <c r="F86" i="3" s="1"/>
  <c r="C86" i="3"/>
  <c r="D86" i="3"/>
  <c r="A87" i="3"/>
  <c r="B87" i="3"/>
  <c r="C87" i="3"/>
  <c r="E87" i="3" s="1"/>
  <c r="D87" i="3"/>
  <c r="F87" i="3" s="1"/>
  <c r="A88" i="3"/>
  <c r="E88" i="3" s="1"/>
  <c r="B88" i="3"/>
  <c r="C88" i="3"/>
  <c r="D88" i="3"/>
  <c r="F88" i="3"/>
  <c r="A89" i="3"/>
  <c r="B89" i="3"/>
  <c r="C89" i="3"/>
  <c r="E89" i="3" s="1"/>
  <c r="D89" i="3"/>
  <c r="F89" i="3" s="1"/>
  <c r="A90" i="3"/>
  <c r="E90" i="3" s="1"/>
  <c r="B90" i="3"/>
  <c r="F90" i="3" s="1"/>
  <c r="C90" i="3"/>
  <c r="D90" i="3"/>
  <c r="A91" i="3"/>
  <c r="B91" i="3"/>
  <c r="C91" i="3"/>
  <c r="E91" i="3" s="1"/>
  <c r="D91" i="3"/>
  <c r="F91" i="3" s="1"/>
  <c r="A92" i="3"/>
  <c r="E92" i="3" s="1"/>
  <c r="B92" i="3"/>
  <c r="C92" i="3"/>
  <c r="D92" i="3"/>
  <c r="F92" i="3"/>
  <c r="A93" i="3"/>
  <c r="B93" i="3"/>
  <c r="C93" i="3"/>
  <c r="E93" i="3" s="1"/>
  <c r="D93" i="3"/>
  <c r="F93" i="3" s="1"/>
  <c r="A94" i="3"/>
  <c r="E94" i="3" s="1"/>
  <c r="B94" i="3"/>
  <c r="F94" i="3" s="1"/>
  <c r="C94" i="3"/>
  <c r="D94" i="3"/>
  <c r="A95" i="3"/>
  <c r="B95" i="3"/>
  <c r="C95" i="3"/>
  <c r="E95" i="3" s="1"/>
  <c r="D95" i="3"/>
  <c r="F95" i="3" s="1"/>
  <c r="A96" i="3"/>
  <c r="B96" i="3"/>
  <c r="C96" i="3"/>
  <c r="D96" i="3"/>
  <c r="E96" i="3"/>
  <c r="F96" i="3"/>
  <c r="A97" i="3"/>
  <c r="B97" i="3"/>
  <c r="C97" i="3"/>
  <c r="E97" i="3" s="1"/>
  <c r="D97" i="3"/>
  <c r="F97" i="3" s="1"/>
  <c r="C8" i="6" l="1"/>
  <c r="D3" i="10" l="1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E2" i="10"/>
  <c r="D2" i="10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E2" i="11"/>
  <c r="D2" i="11"/>
  <c r="D13" i="9" l="1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C17" i="9"/>
  <c r="C13" i="9"/>
  <c r="U15" i="9"/>
  <c r="U16" i="9"/>
  <c r="U11" i="9"/>
  <c r="U12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C7" i="9"/>
  <c r="U6" i="9"/>
  <c r="U5" i="9"/>
  <c r="H70" i="8" l="1"/>
  <c r="G100" i="8"/>
  <c r="G99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3" i="8"/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D2" i="7"/>
  <c r="E2" i="7"/>
  <c r="F2" i="7"/>
  <c r="G2" i="7"/>
  <c r="H2" i="7"/>
  <c r="I2" i="7"/>
  <c r="J2" i="7"/>
  <c r="K2" i="7"/>
  <c r="L2" i="7"/>
  <c r="M2" i="7"/>
  <c r="N2" i="7"/>
  <c r="O2" i="7"/>
  <c r="P2" i="7"/>
  <c r="C2" i="7"/>
  <c r="B25" i="6" l="1"/>
  <c r="D25" i="6"/>
  <c r="E25" i="6"/>
  <c r="F25" i="6"/>
  <c r="G25" i="6"/>
  <c r="H25" i="6"/>
  <c r="C25" i="6"/>
  <c r="B26" i="6"/>
  <c r="C6" i="6" l="1"/>
  <c r="C7" i="6"/>
  <c r="C9" i="6"/>
  <c r="C10" i="6"/>
  <c r="C11" i="6"/>
  <c r="C12" i="6"/>
  <c r="C13" i="6"/>
  <c r="C14" i="6"/>
  <c r="C15" i="6"/>
  <c r="C16" i="6"/>
  <c r="C17" i="6"/>
  <c r="C18" i="6"/>
  <c r="C19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D2" i="4"/>
  <c r="E2" i="4"/>
  <c r="F2" i="4"/>
  <c r="G2" i="4"/>
  <c r="H2" i="4"/>
  <c r="I2" i="4"/>
  <c r="J2" i="4"/>
  <c r="K2" i="4"/>
  <c r="L2" i="4"/>
  <c r="M2" i="4"/>
  <c r="N2" i="4"/>
  <c r="O2" i="4"/>
  <c r="P2" i="4"/>
  <c r="C2" i="4"/>
  <c r="C5" i="6" s="1"/>
  <c r="D2" i="3"/>
  <c r="C2" i="3"/>
  <c r="B2" i="3"/>
  <c r="A2" i="3"/>
  <c r="H20" i="6" l="1"/>
  <c r="F20" i="6"/>
  <c r="D20" i="6"/>
  <c r="C20" i="6"/>
  <c r="G20" i="6"/>
  <c r="E20" i="6"/>
  <c r="C26" i="6"/>
  <c r="I5" i="6"/>
  <c r="F26" i="6"/>
  <c r="E26" i="6"/>
  <c r="D26" i="6"/>
  <c r="I19" i="6"/>
  <c r="I17" i="6"/>
  <c r="I15" i="6"/>
  <c r="I13" i="6"/>
  <c r="I11" i="6"/>
  <c r="I9" i="6"/>
  <c r="I7" i="6"/>
  <c r="H26" i="6"/>
  <c r="G26" i="6"/>
  <c r="I18" i="6"/>
  <c r="I16" i="6"/>
  <c r="I14" i="6"/>
  <c r="I12" i="6"/>
  <c r="I10" i="6"/>
  <c r="I8" i="6"/>
  <c r="I6" i="6"/>
  <c r="F2" i="3"/>
  <c r="F98" i="3" s="1"/>
  <c r="E2" i="3"/>
  <c r="E98" i="3" s="1"/>
</calcChain>
</file>

<file path=xl/sharedStrings.xml><?xml version="1.0" encoding="utf-8"?>
<sst xmlns="http://schemas.openxmlformats.org/spreadsheetml/2006/main" count="1655" uniqueCount="91">
  <si>
    <t>name</t>
  </si>
  <si>
    <t>city</t>
  </si>
  <si>
    <t>total_end_uses_gj</t>
  </si>
  <si>
    <t>heating_gj</t>
  </si>
  <si>
    <t>cooling_gj</t>
  </si>
  <si>
    <t>interior_lighting_gj</t>
  </si>
  <si>
    <t>exterior_lighting_gj</t>
  </si>
  <si>
    <t>interior_equipment_gj</t>
  </si>
  <si>
    <t>exterior_equipment_gj</t>
  </si>
  <si>
    <t>fans_gj</t>
  </si>
  <si>
    <t>pumps_gj</t>
  </si>
  <si>
    <t>heat_rejection_gj</t>
  </si>
  <si>
    <t>humidification_gj</t>
  </si>
  <si>
    <t>heat_recovery_gj</t>
  </si>
  <si>
    <t>water_systems_gj</t>
  </si>
  <si>
    <t>refrigeration_gj</t>
  </si>
  <si>
    <t>SmallOffice</t>
  </si>
  <si>
    <t>Victoria Intl AP</t>
  </si>
  <si>
    <t>MediumOffice</t>
  </si>
  <si>
    <t>LargeOffice</t>
  </si>
  <si>
    <t>SmallHotel</t>
  </si>
  <si>
    <t>LargeHotel</t>
  </si>
  <si>
    <t>Warehouse</t>
  </si>
  <si>
    <t>RetailStandalone</t>
  </si>
  <si>
    <t>RetailStripmall</t>
  </si>
  <si>
    <t>QuickServiceRestaurant</t>
  </si>
  <si>
    <t>FullServiceRestaurant</t>
  </si>
  <si>
    <t>MidriseApartment</t>
  </si>
  <si>
    <t>SecondarySchool</t>
  </si>
  <si>
    <t>PrimarySchool</t>
  </si>
  <si>
    <t>Hospital</t>
  </si>
  <si>
    <t>Outpatient</t>
  </si>
  <si>
    <t>Windsor Intl AP</t>
  </si>
  <si>
    <t>Montreal-Trudeau Intl AP</t>
  </si>
  <si>
    <t>Edmonton Intl AP</t>
  </si>
  <si>
    <t>Fort McMurray AP</t>
  </si>
  <si>
    <t>Yellowknife AP</t>
  </si>
  <si>
    <t>Baseline</t>
  </si>
  <si>
    <t>uvalue</t>
  </si>
  <si>
    <t>HighriseApartment</t>
  </si>
  <si>
    <t>check</t>
  </si>
  <si>
    <t>Archetype</t>
  </si>
  <si>
    <t>Climate Zone</t>
  </si>
  <si>
    <t>Archetype average</t>
  </si>
  <si>
    <t>Climate zone average</t>
  </si>
  <si>
    <t>Energy</t>
  </si>
  <si>
    <t>Small Office</t>
  </si>
  <si>
    <t>Medium Office</t>
  </si>
  <si>
    <t>Large Office</t>
  </si>
  <si>
    <t>Small Hotel</t>
  </si>
  <si>
    <t>Large Hotel</t>
  </si>
  <si>
    <t>Retail Standalone</t>
  </si>
  <si>
    <t>Retail Strip mall</t>
  </si>
  <si>
    <t>Quick Service Restaurant</t>
  </si>
  <si>
    <t>Full Service Restaurant</t>
  </si>
  <si>
    <t>Secondary School</t>
  </si>
  <si>
    <t>Primary School</t>
  </si>
  <si>
    <t>energy summary</t>
  </si>
  <si>
    <t>fdwr</t>
  </si>
  <si>
    <t>This sheet is to compare the baseline results from chris run and my run yesterday. I used the new prototype measure, chris used the old one. The results are from the simulation.json files. Conclusion: idf are identical but numbers from Chris' simulation.json is diff</t>
  </si>
  <si>
    <t>HVAC Zone Eq &amp; Other Sensible Air Heating [GJ]</t>
  </si>
  <si>
    <t>HVAC Zone Eq &amp; Other Sensible Air Cooling [GJ]</t>
  </si>
  <si>
    <t>HVAC Terminal Unit Sensible Air Heating [GJ]</t>
  </si>
  <si>
    <t>HVAC Terminal Unit Sensible Air Cooling [GJ]</t>
  </si>
  <si>
    <t>HVAC Input Heated Surface Heating [GJ]</t>
  </si>
  <si>
    <t>HVAC Input Cooled Surface Cooling [GJ]</t>
  </si>
  <si>
    <t>People Sensible Heat Addition [GJ]</t>
  </si>
  <si>
    <t>Lights Sensible Heat Addition [GJ]</t>
  </si>
  <si>
    <t>Equipment Sensible Heat Addition [GJ]</t>
  </si>
  <si>
    <t>Window Heat Addition [GJ]</t>
  </si>
  <si>
    <t>Interzone Air Transfer Heat Addition [GJ]</t>
  </si>
  <si>
    <t>Infiltration Heat Addition [GJ]</t>
  </si>
  <si>
    <t>Opaque Surface Conduction and Other Heat Addition [GJ]</t>
  </si>
  <si>
    <t>Equipment Sensible Heat Removal [GJ]</t>
  </si>
  <si>
    <t>Window Heat Removal [GJ]</t>
  </si>
  <si>
    <t>Interzone Air Transfer Heat Removal [GJ]</t>
  </si>
  <si>
    <t>Infiltration Heat Removal [GJ]</t>
  </si>
  <si>
    <t>Opaque Surface Conduction and Other Heat Removal [GJ]</t>
  </si>
  <si>
    <t>base</t>
  </si>
  <si>
    <t>fort M Med office</t>
  </si>
  <si>
    <t>fort M rest ull</t>
  </si>
  <si>
    <t>fort M warehouse</t>
  </si>
  <si>
    <t>CZ-4 Victoria</t>
  </si>
  <si>
    <t>CZ-5 Windsor</t>
  </si>
  <si>
    <t>CZ-6 Montreal</t>
  </si>
  <si>
    <t>CZ-7A Edmonton</t>
  </si>
  <si>
    <t xml:space="preserve">CZ-7B Fort McMurray </t>
  </si>
  <si>
    <t>CZ-8 Yellowknife</t>
  </si>
  <si>
    <t>Midrise Apt</t>
  </si>
  <si>
    <t>Highrise Apt</t>
  </si>
  <si>
    <t>srr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</si>
</sst>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0"/>
    <xf numFmtId="0" fontId="0" fillId="0" borderId="12" xfId="0" applyBorder="1" applyAlignment="1">
      <alignment horizontal="right" vertical="center" wrapText="1"/>
    </xf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tables'!$B$5</c:f>
              <c:strCache>
                <c:ptCount val="1"/>
                <c:pt idx="0">
                  <c:v>Secondary School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tables'!$C$5:$H$5</c:f>
              <c:numCache>
                <c:formatCode>0.0%</c:formatCode>
                <c:ptCount val="6"/>
                <c:pt idx="0">
                  <c:v>2.4600984473386461E-2</c:v>
                </c:pt>
                <c:pt idx="1">
                  <c:v>2.4111963232647676E-2</c:v>
                </c:pt>
                <c:pt idx="2">
                  <c:v>2.5186030894569222E-2</c:v>
                </c:pt>
                <c:pt idx="3">
                  <c:v>2.6966884004326574E-2</c:v>
                </c:pt>
                <c:pt idx="4">
                  <c:v>2.893126892365374E-2</c:v>
                </c:pt>
                <c:pt idx="5">
                  <c:v>2.3578557771824521E-2</c:v>
                </c:pt>
              </c:numCache>
            </c:numRef>
          </c:val>
        </c:ser>
        <c:ser>
          <c:idx val="1"/>
          <c:order val="1"/>
          <c:tx>
            <c:strRef>
              <c:f>'summary tables'!$B$6</c:f>
              <c:strCache>
                <c:ptCount val="1"/>
                <c:pt idx="0">
                  <c:v>Primary School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tables'!$C$6:$H$6</c:f>
              <c:numCache>
                <c:formatCode>0.0%</c:formatCode>
                <c:ptCount val="6"/>
                <c:pt idx="0">
                  <c:v>3.6392898090809866E-2</c:v>
                </c:pt>
                <c:pt idx="1">
                  <c:v>3.8663735423437214E-2</c:v>
                </c:pt>
                <c:pt idx="2">
                  <c:v>4.1200077761118913E-2</c:v>
                </c:pt>
                <c:pt idx="3">
                  <c:v>4.3660888205002593E-2</c:v>
                </c:pt>
                <c:pt idx="4">
                  <c:v>3.9685053150927019E-2</c:v>
                </c:pt>
                <c:pt idx="5">
                  <c:v>3.3412412534343287E-2</c:v>
                </c:pt>
              </c:numCache>
            </c:numRef>
          </c:val>
        </c:ser>
        <c:ser>
          <c:idx val="2"/>
          <c:order val="2"/>
          <c:tx>
            <c:strRef>
              <c:f>'summary tables'!$B$7</c:f>
              <c:strCache>
                <c:ptCount val="1"/>
                <c:pt idx="0">
                  <c:v>Small Office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tables'!$C$7:$H$7</c:f>
              <c:numCache>
                <c:formatCode>0.0%</c:formatCode>
                <c:ptCount val="6"/>
                <c:pt idx="0">
                  <c:v>5.5810397553516931E-2</c:v>
                </c:pt>
                <c:pt idx="1">
                  <c:v>5.2218593164980537E-2</c:v>
                </c:pt>
                <c:pt idx="2">
                  <c:v>5.2906466788932231E-2</c:v>
                </c:pt>
                <c:pt idx="3">
                  <c:v>6.4236305851564784E-2</c:v>
                </c:pt>
                <c:pt idx="4">
                  <c:v>6.7916786639792504E-2</c:v>
                </c:pt>
                <c:pt idx="5">
                  <c:v>6.9841366873490907E-2</c:v>
                </c:pt>
              </c:numCache>
            </c:numRef>
          </c:val>
        </c:ser>
        <c:ser>
          <c:idx val="3"/>
          <c:order val="3"/>
          <c:tx>
            <c:strRef>
              <c:f>'summary tables'!$B$8</c:f>
              <c:strCache>
                <c:ptCount val="1"/>
                <c:pt idx="0">
                  <c:v>Medium Office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tables'!$C$8:$H$8</c:f>
              <c:numCache>
                <c:formatCode>0.0%</c:formatCode>
                <c:ptCount val="6"/>
                <c:pt idx="0">
                  <c:v>0.10459851304481693</c:v>
                </c:pt>
                <c:pt idx="1">
                  <c:v>8.5639965317151831E-2</c:v>
                </c:pt>
                <c:pt idx="2">
                  <c:v>9.1000462871123386E-2</c:v>
                </c:pt>
                <c:pt idx="3">
                  <c:v>0.11727660974861816</c:v>
                </c:pt>
                <c:pt idx="4">
                  <c:v>0.13064866168314443</c:v>
                </c:pt>
                <c:pt idx="5">
                  <c:v>0.10770137740039662</c:v>
                </c:pt>
              </c:numCache>
            </c:numRef>
          </c:val>
        </c:ser>
        <c:ser>
          <c:idx val="4"/>
          <c:order val="4"/>
          <c:tx>
            <c:strRef>
              <c:f>'summary tables'!$B$9</c:f>
              <c:strCache>
                <c:ptCount val="1"/>
                <c:pt idx="0">
                  <c:v>Large Office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tables'!$C$9:$H$9</c:f>
              <c:numCache>
                <c:formatCode>0.0%</c:formatCode>
                <c:ptCount val="6"/>
                <c:pt idx="0">
                  <c:v>6.2475627092332342E-2</c:v>
                </c:pt>
                <c:pt idx="1">
                  <c:v>5.3895993827196821E-2</c:v>
                </c:pt>
                <c:pt idx="2">
                  <c:v>5.1995768952527555E-2</c:v>
                </c:pt>
                <c:pt idx="3">
                  <c:v>6.6245754747084523E-2</c:v>
                </c:pt>
                <c:pt idx="4">
                  <c:v>6.1124372988070955E-2</c:v>
                </c:pt>
                <c:pt idx="5">
                  <c:v>5.3294346393034049E-2</c:v>
                </c:pt>
              </c:numCache>
            </c:numRef>
          </c:val>
        </c:ser>
        <c:ser>
          <c:idx val="5"/>
          <c:order val="5"/>
          <c:tx>
            <c:strRef>
              <c:f>'summary tables'!$B$10</c:f>
              <c:strCache>
                <c:ptCount val="1"/>
                <c:pt idx="0">
                  <c:v>Small Hotel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tables'!$C$10:$H$10</c:f>
              <c:numCache>
                <c:formatCode>0.0%</c:formatCode>
                <c:ptCount val="6"/>
                <c:pt idx="0">
                  <c:v>3.4811911760339612E-2</c:v>
                </c:pt>
                <c:pt idx="1">
                  <c:v>2.8901914810472856E-2</c:v>
                </c:pt>
                <c:pt idx="2">
                  <c:v>3.2617372805202716E-2</c:v>
                </c:pt>
                <c:pt idx="3">
                  <c:v>3.2239804025423834E-2</c:v>
                </c:pt>
                <c:pt idx="4">
                  <c:v>3.276634580833096E-2</c:v>
                </c:pt>
                <c:pt idx="5">
                  <c:v>3.3040146355125671E-2</c:v>
                </c:pt>
              </c:numCache>
            </c:numRef>
          </c:val>
        </c:ser>
        <c:ser>
          <c:idx val="6"/>
          <c:order val="6"/>
          <c:tx>
            <c:strRef>
              <c:f>'summary tables'!$B$11</c:f>
              <c:strCache>
                <c:ptCount val="1"/>
                <c:pt idx="0">
                  <c:v>Large Hotel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tables'!$C$11:$H$11</c:f>
              <c:numCache>
                <c:formatCode>0.0%</c:formatCode>
                <c:ptCount val="6"/>
                <c:pt idx="0">
                  <c:v>4.5907239432955223E-2</c:v>
                </c:pt>
                <c:pt idx="1">
                  <c:v>4.0072506920223988E-2</c:v>
                </c:pt>
                <c:pt idx="2">
                  <c:v>4.1586605596827281E-2</c:v>
                </c:pt>
                <c:pt idx="3">
                  <c:v>3.9680140874684626E-2</c:v>
                </c:pt>
                <c:pt idx="4">
                  <c:v>4.1999790191783841E-2</c:v>
                </c:pt>
                <c:pt idx="5">
                  <c:v>4.2839205408706803E-2</c:v>
                </c:pt>
              </c:numCache>
            </c:numRef>
          </c:val>
        </c:ser>
        <c:ser>
          <c:idx val="7"/>
          <c:order val="7"/>
          <c:tx>
            <c:strRef>
              <c:f>'summary tables'!$B$12</c:f>
              <c:strCache>
                <c:ptCount val="1"/>
                <c:pt idx="0">
                  <c:v>Warehouse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tables'!$C$12:$H$12</c:f>
              <c:numCache>
                <c:formatCode>0.0%</c:formatCode>
                <c:ptCount val="6"/>
                <c:pt idx="0">
                  <c:v>7.9342723004694887E-2</c:v>
                </c:pt>
                <c:pt idx="1">
                  <c:v>6.8216115056549217E-2</c:v>
                </c:pt>
                <c:pt idx="2">
                  <c:v>6.6614086552919657E-2</c:v>
                </c:pt>
                <c:pt idx="3">
                  <c:v>7.9376023014731401E-2</c:v>
                </c:pt>
                <c:pt idx="4">
                  <c:v>8.3662138690601615E-2</c:v>
                </c:pt>
                <c:pt idx="5">
                  <c:v>6.1643042162668867E-2</c:v>
                </c:pt>
              </c:numCache>
            </c:numRef>
          </c:val>
        </c:ser>
        <c:ser>
          <c:idx val="8"/>
          <c:order val="8"/>
          <c:tx>
            <c:strRef>
              <c:f>'summary tables'!$B$13</c:f>
              <c:strCache>
                <c:ptCount val="1"/>
                <c:pt idx="0">
                  <c:v>Retail Standalone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tables'!$C$13:$H$13</c:f>
              <c:numCache>
                <c:formatCode>0.0%</c:formatCode>
                <c:ptCount val="6"/>
                <c:pt idx="0">
                  <c:v>4.9438637925868403E-2</c:v>
                </c:pt>
                <c:pt idx="1">
                  <c:v>5.2566388849508691E-2</c:v>
                </c:pt>
                <c:pt idx="2">
                  <c:v>5.6873323721377218E-2</c:v>
                </c:pt>
                <c:pt idx="3">
                  <c:v>6.3720716710248981E-2</c:v>
                </c:pt>
                <c:pt idx="4">
                  <c:v>6.3208378456557288E-2</c:v>
                </c:pt>
                <c:pt idx="5">
                  <c:v>5.6447341874306452E-2</c:v>
                </c:pt>
              </c:numCache>
            </c:numRef>
          </c:val>
        </c:ser>
        <c:ser>
          <c:idx val="9"/>
          <c:order val="9"/>
          <c:tx>
            <c:strRef>
              <c:f>'summary tables'!$B$14</c:f>
              <c:strCache>
                <c:ptCount val="1"/>
                <c:pt idx="0">
                  <c:v>Retail Strip mall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tables'!$C$14:$H$14</c:f>
              <c:numCache>
                <c:formatCode>0.0%</c:formatCode>
                <c:ptCount val="6"/>
                <c:pt idx="0">
                  <c:v>5.7307269188457327E-2</c:v>
                </c:pt>
                <c:pt idx="1">
                  <c:v>5.3508740051604387E-2</c:v>
                </c:pt>
                <c:pt idx="2">
                  <c:v>4.605179232044912E-2</c:v>
                </c:pt>
                <c:pt idx="3">
                  <c:v>6.5542589483944286E-2</c:v>
                </c:pt>
                <c:pt idx="4">
                  <c:v>6.5553457244150723E-2</c:v>
                </c:pt>
                <c:pt idx="5">
                  <c:v>5.1822412486922674E-2</c:v>
                </c:pt>
              </c:numCache>
            </c:numRef>
          </c:val>
        </c:ser>
        <c:ser>
          <c:idx val="10"/>
          <c:order val="10"/>
          <c:tx>
            <c:strRef>
              <c:f>'summary tables'!$B$15</c:f>
              <c:strCache>
                <c:ptCount val="1"/>
                <c:pt idx="0">
                  <c:v>Quick Service Restaurant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tables'!$C$15:$H$15</c:f>
              <c:numCache>
                <c:formatCode>0.0%</c:formatCode>
                <c:ptCount val="6"/>
                <c:pt idx="0">
                  <c:v>2.6238455079764904E-2</c:v>
                </c:pt>
                <c:pt idx="1">
                  <c:v>2.8268088081094871E-2</c:v>
                </c:pt>
                <c:pt idx="2">
                  <c:v>2.507602133004274E-2</c:v>
                </c:pt>
                <c:pt idx="3">
                  <c:v>2.6960501519172307E-2</c:v>
                </c:pt>
                <c:pt idx="4">
                  <c:v>2.7745905914258955E-2</c:v>
                </c:pt>
                <c:pt idx="5">
                  <c:v>2.2306423027562219E-2</c:v>
                </c:pt>
              </c:numCache>
            </c:numRef>
          </c:val>
        </c:ser>
        <c:ser>
          <c:idx val="11"/>
          <c:order val="11"/>
          <c:tx>
            <c:strRef>
              <c:f>'summary tables'!$B$16</c:f>
              <c:strCache>
                <c:ptCount val="1"/>
                <c:pt idx="0">
                  <c:v>Full Service Restaurant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tables'!$C$16:$H$16</c:f>
              <c:numCache>
                <c:formatCode>0.0%</c:formatCode>
                <c:ptCount val="6"/>
                <c:pt idx="0">
                  <c:v>9.2219736515039424E-3</c:v>
                </c:pt>
                <c:pt idx="1">
                  <c:v>1.028590699591563E-2</c:v>
                </c:pt>
                <c:pt idx="2">
                  <c:v>1.1610307882263879E-2</c:v>
                </c:pt>
                <c:pt idx="3">
                  <c:v>8.2639463858903087E-3</c:v>
                </c:pt>
                <c:pt idx="4">
                  <c:v>1.2281987800998597E-2</c:v>
                </c:pt>
                <c:pt idx="5">
                  <c:v>9.5858550814027169E-3</c:v>
                </c:pt>
              </c:numCache>
            </c:numRef>
          </c:val>
        </c:ser>
        <c:ser>
          <c:idx val="12"/>
          <c:order val="12"/>
          <c:tx>
            <c:strRef>
              <c:f>'summary tables'!$B$17</c:f>
              <c:strCache>
                <c:ptCount val="1"/>
                <c:pt idx="0">
                  <c:v>Midrise Apt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tables'!$C$17:$H$17</c:f>
              <c:numCache>
                <c:formatCode>0.0%</c:formatCode>
                <c:ptCount val="6"/>
                <c:pt idx="0">
                  <c:v>4.6368648882259035E-2</c:v>
                </c:pt>
                <c:pt idx="1">
                  <c:v>3.6139997978855212E-2</c:v>
                </c:pt>
                <c:pt idx="2">
                  <c:v>4.080160603676123E-2</c:v>
                </c:pt>
                <c:pt idx="3">
                  <c:v>4.0280990249523987E-2</c:v>
                </c:pt>
                <c:pt idx="4">
                  <c:v>4.8193122348722209E-2</c:v>
                </c:pt>
                <c:pt idx="5">
                  <c:v>4.8782117232072361E-2</c:v>
                </c:pt>
              </c:numCache>
            </c:numRef>
          </c:val>
        </c:ser>
        <c:ser>
          <c:idx val="13"/>
          <c:order val="13"/>
          <c:tx>
            <c:strRef>
              <c:f>'summary tables'!$B$18</c:f>
              <c:strCache>
                <c:ptCount val="1"/>
                <c:pt idx="0">
                  <c:v>Highrise Apt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tables'!$C$18:$H$18</c:f>
              <c:numCache>
                <c:formatCode>0.0%</c:formatCode>
                <c:ptCount val="6"/>
                <c:pt idx="0">
                  <c:v>2.9832556430915268E-2</c:v>
                </c:pt>
                <c:pt idx="1">
                  <c:v>2.3384844324504335E-2</c:v>
                </c:pt>
                <c:pt idx="2">
                  <c:v>3.3346949228232628E-2</c:v>
                </c:pt>
                <c:pt idx="3">
                  <c:v>2.1280862502805146E-2</c:v>
                </c:pt>
                <c:pt idx="4">
                  <c:v>2.6186364318966895E-2</c:v>
                </c:pt>
                <c:pt idx="5">
                  <c:v>3.2153761390374049E-2</c:v>
                </c:pt>
              </c:numCache>
            </c:numRef>
          </c:val>
        </c:ser>
        <c:ser>
          <c:idx val="14"/>
          <c:order val="14"/>
          <c:tx>
            <c:strRef>
              <c:f>'summary tables'!$B$19</c:f>
              <c:strCache>
                <c:ptCount val="1"/>
                <c:pt idx="0">
                  <c:v>Hospital</c:v>
                </c:pt>
              </c:strCache>
            </c:strRef>
          </c:tx>
          <c:invertIfNegative val="0"/>
          <c:cat>
            <c:strRef>
              <c:f>'summary tables'!$C$4:$H$4</c:f>
              <c:strCache>
                <c:ptCount val="6"/>
                <c:pt idx="0">
                  <c:v>CZ-4 Victoria</c:v>
                </c:pt>
                <c:pt idx="1">
                  <c:v>CZ-5 Windsor</c:v>
                </c:pt>
                <c:pt idx="2">
                  <c:v>CZ-6 Montreal</c:v>
                </c:pt>
                <c:pt idx="3">
                  <c:v>CZ-7A Edmonton</c:v>
                </c:pt>
                <c:pt idx="4">
                  <c:v>CZ-7B Fort McMurray </c:v>
                </c:pt>
                <c:pt idx="5">
                  <c:v>CZ-8 Yellowknife</c:v>
                </c:pt>
              </c:strCache>
            </c:strRef>
          </c:cat>
          <c:val>
            <c:numRef>
              <c:f>'summary tables'!$C$19:$H$19</c:f>
              <c:numCache>
                <c:formatCode>0.0%</c:formatCode>
                <c:ptCount val="6"/>
                <c:pt idx="0">
                  <c:v>2.3965132505258186E-2</c:v>
                </c:pt>
                <c:pt idx="1">
                  <c:v>2.295040008153337E-2</c:v>
                </c:pt>
                <c:pt idx="2">
                  <c:v>2.216840636889663E-2</c:v>
                </c:pt>
                <c:pt idx="3">
                  <c:v>2.350318559719404E-2</c:v>
                </c:pt>
                <c:pt idx="4">
                  <c:v>2.5216038388350438E-2</c:v>
                </c:pt>
                <c:pt idx="5">
                  <c:v>1.8994361262263601E-2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5904"/>
        <c:axId val="95197440"/>
      </c:barChart>
      <c:catAx>
        <c:axId val="951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5197440"/>
        <c:crosses val="autoZero"/>
        <c:auto val="1"/>
        <c:lblAlgn val="ctr"/>
        <c:lblOffset val="100"/>
        <c:noMultiLvlLbl val="0"/>
      </c:catAx>
      <c:valAx>
        <c:axId val="9519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Energy savings (%)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9519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10</xdr:row>
      <xdr:rowOff>52387</xdr:rowOff>
    </xdr:from>
    <xdr:to>
      <xdr:col>18</xdr:col>
      <xdr:colOff>390525</xdr:colOff>
      <xdr:row>24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workbookViewId="0">
      <pane ySplit="1" topLeftCell="A2" activePane="bottomLeft" state="frozen"/>
      <selection pane="bottomLeft" activeCell="M23" sqref="M23"/>
    </sheetView>
  </sheetViews>
  <sheetFormatPr defaultRowHeight="15" x14ac:dyDescent="0.25"/>
  <cols>
    <col min="1" max="18" width="9.140625" style="26"/>
  </cols>
  <sheetData>
    <row r="1" spans="1:4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58</v>
      </c>
      <c r="R1" s="26" t="s">
        <v>90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x14ac:dyDescent="0.25">
      <c r="A2" s="26" t="s">
        <v>28</v>
      </c>
      <c r="B2" s="26" t="s">
        <v>17</v>
      </c>
      <c r="C2" s="26">
        <v>8294.7900000000009</v>
      </c>
      <c r="D2" s="26">
        <v>1823.32</v>
      </c>
      <c r="E2" s="26">
        <v>330.62</v>
      </c>
      <c r="F2" s="26">
        <v>2137.21</v>
      </c>
      <c r="G2" s="26">
        <v>0</v>
      </c>
      <c r="H2" s="26">
        <v>693.97</v>
      </c>
      <c r="I2" s="26">
        <v>0</v>
      </c>
      <c r="J2" s="26">
        <v>1587.1</v>
      </c>
      <c r="K2" s="26">
        <v>37.03</v>
      </c>
      <c r="L2" s="26">
        <v>0</v>
      </c>
      <c r="M2" s="26">
        <v>0</v>
      </c>
      <c r="N2" s="26">
        <v>149.38999999999999</v>
      </c>
      <c r="O2" s="26">
        <v>1536.14</v>
      </c>
      <c r="P2" s="26">
        <v>0</v>
      </c>
      <c r="Q2" s="26">
        <v>40</v>
      </c>
      <c r="R2" s="26">
        <v>2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26" t="s">
        <v>29</v>
      </c>
      <c r="B3" s="26" t="s">
        <v>17</v>
      </c>
      <c r="C3" s="26">
        <v>3305.59</v>
      </c>
      <c r="D3" s="26">
        <v>991.96</v>
      </c>
      <c r="E3" s="26">
        <v>173.26</v>
      </c>
      <c r="F3" s="26">
        <v>719.3</v>
      </c>
      <c r="G3" s="26">
        <v>0</v>
      </c>
      <c r="H3" s="26">
        <v>293.05</v>
      </c>
      <c r="I3" s="26">
        <v>0</v>
      </c>
      <c r="J3" s="26">
        <v>640.57000000000005</v>
      </c>
      <c r="K3" s="26">
        <v>1.32</v>
      </c>
      <c r="L3" s="26">
        <v>0</v>
      </c>
      <c r="M3" s="26">
        <v>0</v>
      </c>
      <c r="N3" s="26">
        <v>32.17</v>
      </c>
      <c r="O3" s="26">
        <v>453.94</v>
      </c>
      <c r="P3" s="26">
        <v>0</v>
      </c>
      <c r="Q3" s="26">
        <v>40</v>
      </c>
      <c r="R3" s="26">
        <v>2</v>
      </c>
      <c r="S3" s="26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26" t="s">
        <v>16</v>
      </c>
      <c r="B4" s="26" t="s">
        <v>17</v>
      </c>
      <c r="C4" s="26">
        <v>222.36</v>
      </c>
      <c r="D4" s="26">
        <v>19.78</v>
      </c>
      <c r="E4" s="26">
        <v>20.13</v>
      </c>
      <c r="F4" s="26">
        <v>51.13</v>
      </c>
      <c r="G4" s="26">
        <v>0</v>
      </c>
      <c r="H4" s="26">
        <v>51.11</v>
      </c>
      <c r="I4" s="26">
        <v>0</v>
      </c>
      <c r="J4" s="26">
        <v>57.71</v>
      </c>
      <c r="K4" s="26">
        <v>0</v>
      </c>
      <c r="L4" s="26">
        <v>0</v>
      </c>
      <c r="M4" s="26">
        <v>0</v>
      </c>
      <c r="N4" s="26">
        <v>0</v>
      </c>
      <c r="O4" s="26">
        <v>22.5</v>
      </c>
      <c r="P4" s="26">
        <v>0</v>
      </c>
      <c r="Q4" s="26">
        <v>40</v>
      </c>
      <c r="R4" s="26">
        <v>0</v>
      </c>
      <c r="S4" s="2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26" t="s">
        <v>18</v>
      </c>
      <c r="B5" s="26" t="s">
        <v>17</v>
      </c>
      <c r="C5" s="26">
        <v>2208.54</v>
      </c>
      <c r="D5" s="26">
        <v>617.75</v>
      </c>
      <c r="E5" s="26">
        <v>99.2</v>
      </c>
      <c r="F5" s="26">
        <v>438.98</v>
      </c>
      <c r="G5" s="26">
        <v>0</v>
      </c>
      <c r="H5" s="26">
        <v>498.17</v>
      </c>
      <c r="I5" s="26">
        <v>0</v>
      </c>
      <c r="J5" s="26">
        <v>286.93</v>
      </c>
      <c r="K5" s="26">
        <v>55.98</v>
      </c>
      <c r="L5" s="26">
        <v>4.76</v>
      </c>
      <c r="M5" s="26">
        <v>0</v>
      </c>
      <c r="N5" s="26">
        <v>0</v>
      </c>
      <c r="O5" s="26">
        <v>206.77</v>
      </c>
      <c r="P5" s="26">
        <v>0</v>
      </c>
      <c r="Q5" s="26">
        <v>40</v>
      </c>
      <c r="R5" s="26">
        <v>0</v>
      </c>
      <c r="S5" s="26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26" t="s">
        <v>19</v>
      </c>
      <c r="B6" s="26" t="s">
        <v>17</v>
      </c>
      <c r="C6" s="26">
        <v>16052.66</v>
      </c>
      <c r="D6" s="26">
        <v>1584.72</v>
      </c>
      <c r="E6" s="26">
        <v>683.72</v>
      </c>
      <c r="F6" s="26">
        <v>3971.51</v>
      </c>
      <c r="G6" s="26">
        <v>0</v>
      </c>
      <c r="H6" s="26">
        <v>4390.7299999999996</v>
      </c>
      <c r="I6" s="26">
        <v>0</v>
      </c>
      <c r="J6" s="26">
        <v>3039.68</v>
      </c>
      <c r="K6" s="26">
        <v>574.23</v>
      </c>
      <c r="L6" s="26">
        <v>44.84</v>
      </c>
      <c r="M6" s="26">
        <v>0</v>
      </c>
      <c r="N6" s="26">
        <v>39.869999999999997</v>
      </c>
      <c r="O6" s="26">
        <v>1723.37</v>
      </c>
      <c r="P6" s="26">
        <v>0</v>
      </c>
      <c r="Q6" s="26">
        <v>40</v>
      </c>
      <c r="R6" s="26">
        <v>0</v>
      </c>
      <c r="S6" s="2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25">
      <c r="A7" s="26" t="s">
        <v>20</v>
      </c>
      <c r="B7" s="26" t="s">
        <v>17</v>
      </c>
      <c r="C7" s="26">
        <v>2020.86</v>
      </c>
      <c r="D7" s="26">
        <v>561.69000000000005</v>
      </c>
      <c r="E7" s="26">
        <v>141.21</v>
      </c>
      <c r="F7" s="26">
        <v>309.75</v>
      </c>
      <c r="G7" s="26">
        <v>0</v>
      </c>
      <c r="H7" s="26">
        <v>78.959999999999994</v>
      </c>
      <c r="I7" s="26">
        <v>0</v>
      </c>
      <c r="J7" s="26">
        <v>265.91000000000003</v>
      </c>
      <c r="K7" s="26">
        <v>7.19</v>
      </c>
      <c r="L7" s="26">
        <v>0.35</v>
      </c>
      <c r="M7" s="26">
        <v>0</v>
      </c>
      <c r="N7" s="26">
        <v>4.55</v>
      </c>
      <c r="O7" s="26">
        <v>651.25</v>
      </c>
      <c r="P7" s="26">
        <v>0</v>
      </c>
      <c r="Q7" s="26">
        <v>40</v>
      </c>
      <c r="R7" s="26">
        <v>2</v>
      </c>
      <c r="S7" s="2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25">
      <c r="A8" s="26" t="s">
        <v>21</v>
      </c>
      <c r="B8" s="26" t="s">
        <v>17</v>
      </c>
      <c r="C8" s="26">
        <v>5919.11</v>
      </c>
      <c r="D8" s="26">
        <v>1729.14</v>
      </c>
      <c r="E8" s="26">
        <v>371.49</v>
      </c>
      <c r="F8" s="26">
        <v>1232.46</v>
      </c>
      <c r="G8" s="26">
        <v>0</v>
      </c>
      <c r="H8" s="26">
        <v>274.54000000000002</v>
      </c>
      <c r="I8" s="26">
        <v>0</v>
      </c>
      <c r="J8" s="26">
        <v>851.81</v>
      </c>
      <c r="K8" s="26">
        <v>68.92</v>
      </c>
      <c r="L8" s="26">
        <v>3.36</v>
      </c>
      <c r="M8" s="26">
        <v>0</v>
      </c>
      <c r="N8" s="26">
        <v>37.39</v>
      </c>
      <c r="O8" s="26">
        <v>1350</v>
      </c>
      <c r="P8" s="26">
        <v>0</v>
      </c>
      <c r="Q8" s="26">
        <v>40</v>
      </c>
      <c r="R8" s="26">
        <v>2</v>
      </c>
      <c r="S8" s="2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26" t="s">
        <v>22</v>
      </c>
      <c r="B9" s="26" t="s">
        <v>17</v>
      </c>
      <c r="C9" s="26">
        <v>1363.2</v>
      </c>
      <c r="D9" s="26">
        <v>529.9</v>
      </c>
      <c r="E9" s="26">
        <v>89.09</v>
      </c>
      <c r="F9" s="26">
        <v>261.24</v>
      </c>
      <c r="G9" s="26">
        <v>0</v>
      </c>
      <c r="H9" s="26">
        <v>84.99</v>
      </c>
      <c r="I9" s="26">
        <v>0</v>
      </c>
      <c r="J9" s="26">
        <v>350.98</v>
      </c>
      <c r="K9" s="26">
        <v>0</v>
      </c>
      <c r="L9" s="26">
        <v>0</v>
      </c>
      <c r="M9" s="26">
        <v>0</v>
      </c>
      <c r="N9" s="26">
        <v>0</v>
      </c>
      <c r="O9" s="26">
        <v>47</v>
      </c>
      <c r="P9" s="26">
        <v>0</v>
      </c>
      <c r="Q9" s="26">
        <v>40</v>
      </c>
      <c r="R9" s="26">
        <v>2</v>
      </c>
      <c r="S9" s="2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26" t="s">
        <v>23</v>
      </c>
      <c r="B10" s="26" t="s">
        <v>17</v>
      </c>
      <c r="C10" s="26">
        <v>1134.74</v>
      </c>
      <c r="D10" s="26">
        <v>309.91000000000003</v>
      </c>
      <c r="E10" s="26">
        <v>71.91</v>
      </c>
      <c r="F10" s="26">
        <v>396.94</v>
      </c>
      <c r="G10" s="26">
        <v>0</v>
      </c>
      <c r="H10" s="26">
        <v>74.03</v>
      </c>
      <c r="I10" s="26">
        <v>0</v>
      </c>
      <c r="J10" s="26">
        <v>257.89</v>
      </c>
      <c r="K10" s="26">
        <v>0</v>
      </c>
      <c r="L10" s="26">
        <v>0</v>
      </c>
      <c r="M10" s="26">
        <v>0</v>
      </c>
      <c r="N10" s="26">
        <v>0</v>
      </c>
      <c r="O10" s="26">
        <v>24.08</v>
      </c>
      <c r="P10" s="26">
        <v>0</v>
      </c>
      <c r="Q10" s="26">
        <v>40</v>
      </c>
      <c r="R10" s="26">
        <v>2</v>
      </c>
      <c r="S10" s="2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26" t="s">
        <v>24</v>
      </c>
      <c r="B11" s="26" t="s">
        <v>17</v>
      </c>
      <c r="C11" s="26">
        <v>1181.7</v>
      </c>
      <c r="D11" s="26">
        <v>306.95999999999998</v>
      </c>
      <c r="E11" s="26">
        <v>87.14</v>
      </c>
      <c r="F11" s="26">
        <v>395.97</v>
      </c>
      <c r="G11" s="26">
        <v>0</v>
      </c>
      <c r="H11" s="26">
        <v>75.59</v>
      </c>
      <c r="I11" s="26">
        <v>0</v>
      </c>
      <c r="J11" s="26">
        <v>289.72000000000003</v>
      </c>
      <c r="K11" s="26">
        <v>0</v>
      </c>
      <c r="L11" s="26">
        <v>0</v>
      </c>
      <c r="M11" s="26">
        <v>0</v>
      </c>
      <c r="N11" s="26">
        <v>0</v>
      </c>
      <c r="O11" s="26">
        <v>26.33</v>
      </c>
      <c r="P11" s="26">
        <v>0</v>
      </c>
      <c r="Q11" s="26">
        <v>40</v>
      </c>
      <c r="R11" s="26">
        <v>2</v>
      </c>
      <c r="S11" s="2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s="17" customFormat="1" x14ac:dyDescent="0.25">
      <c r="A12" s="26" t="s">
        <v>25</v>
      </c>
      <c r="B12" s="26" t="s">
        <v>17</v>
      </c>
      <c r="C12" s="26">
        <v>190.56</v>
      </c>
      <c r="D12" s="26">
        <v>44.66</v>
      </c>
      <c r="E12" s="26">
        <v>9.0500000000000007</v>
      </c>
      <c r="F12" s="26">
        <v>48.34</v>
      </c>
      <c r="G12" s="26">
        <v>0</v>
      </c>
      <c r="H12" s="26">
        <v>24.85</v>
      </c>
      <c r="I12" s="26">
        <v>0</v>
      </c>
      <c r="J12" s="26">
        <v>31.5</v>
      </c>
      <c r="K12" s="26">
        <v>0</v>
      </c>
      <c r="L12" s="26">
        <v>0</v>
      </c>
      <c r="M12" s="26">
        <v>0</v>
      </c>
      <c r="N12" s="26">
        <v>6.8</v>
      </c>
      <c r="O12" s="26">
        <v>25.35</v>
      </c>
      <c r="P12" s="26">
        <v>0</v>
      </c>
      <c r="Q12" s="26">
        <v>40</v>
      </c>
      <c r="R12" s="26">
        <v>0</v>
      </c>
      <c r="S12" s="26"/>
    </row>
    <row r="13" spans="1:41" s="17" customFormat="1" x14ac:dyDescent="0.25">
      <c r="A13" s="26" t="s">
        <v>26</v>
      </c>
      <c r="B13" s="26" t="s">
        <v>17</v>
      </c>
      <c r="C13" s="26">
        <v>402.3</v>
      </c>
      <c r="D13" s="26">
        <v>116.53</v>
      </c>
      <c r="E13" s="26">
        <v>10.78</v>
      </c>
      <c r="F13" s="26">
        <v>85.83</v>
      </c>
      <c r="G13" s="26">
        <v>0</v>
      </c>
      <c r="H13" s="26">
        <v>34.340000000000003</v>
      </c>
      <c r="I13" s="26">
        <v>0</v>
      </c>
      <c r="J13" s="26">
        <v>60.81</v>
      </c>
      <c r="K13" s="26">
        <v>0</v>
      </c>
      <c r="L13" s="26">
        <v>0</v>
      </c>
      <c r="M13" s="26">
        <v>0</v>
      </c>
      <c r="N13" s="26">
        <v>19.62</v>
      </c>
      <c r="O13" s="26">
        <v>74.38</v>
      </c>
      <c r="P13" s="26">
        <v>0</v>
      </c>
      <c r="Q13" s="26">
        <v>40</v>
      </c>
      <c r="R13" s="26">
        <v>0</v>
      </c>
      <c r="S13" s="26"/>
    </row>
    <row r="14" spans="1:41" x14ac:dyDescent="0.25">
      <c r="A14" s="26" t="s">
        <v>27</v>
      </c>
      <c r="B14" s="26" t="s">
        <v>17</v>
      </c>
      <c r="C14" s="26">
        <v>1434.59</v>
      </c>
      <c r="D14" s="26">
        <v>157.37</v>
      </c>
      <c r="E14" s="26">
        <v>190.82</v>
      </c>
      <c r="F14" s="26">
        <v>130.30000000000001</v>
      </c>
      <c r="G14" s="26">
        <v>0</v>
      </c>
      <c r="H14" s="26">
        <v>191.87</v>
      </c>
      <c r="I14" s="26">
        <v>0</v>
      </c>
      <c r="J14" s="26">
        <v>183.91</v>
      </c>
      <c r="K14" s="26">
        <v>2.15</v>
      </c>
      <c r="L14" s="26">
        <v>0</v>
      </c>
      <c r="M14" s="26">
        <v>0</v>
      </c>
      <c r="N14" s="26">
        <v>28.25</v>
      </c>
      <c r="O14" s="26">
        <v>549.92999999999995</v>
      </c>
      <c r="P14" s="26">
        <v>0</v>
      </c>
      <c r="Q14" s="26">
        <v>40</v>
      </c>
      <c r="R14" s="26">
        <v>2</v>
      </c>
      <c r="S14" s="26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26" t="s">
        <v>39</v>
      </c>
      <c r="B15" s="26" t="s">
        <v>17</v>
      </c>
      <c r="C15" s="26">
        <v>4028.82</v>
      </c>
      <c r="D15" s="26">
        <v>1047.8699999999999</v>
      </c>
      <c r="E15" s="26">
        <v>419.91</v>
      </c>
      <c r="F15" s="26">
        <v>306.01</v>
      </c>
      <c r="G15" s="26">
        <v>0</v>
      </c>
      <c r="H15" s="26">
        <v>494.52</v>
      </c>
      <c r="I15" s="26">
        <v>0</v>
      </c>
      <c r="J15" s="26">
        <v>369.8</v>
      </c>
      <c r="K15" s="26">
        <v>22.15</v>
      </c>
      <c r="L15" s="26">
        <v>0.28999999999999998</v>
      </c>
      <c r="M15" s="26">
        <v>0</v>
      </c>
      <c r="N15" s="26">
        <v>0.92</v>
      </c>
      <c r="O15" s="26">
        <v>1367.35</v>
      </c>
      <c r="P15" s="26">
        <v>0</v>
      </c>
      <c r="Q15" s="26">
        <v>40</v>
      </c>
      <c r="R15" s="26">
        <v>2</v>
      </c>
      <c r="S15" s="26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26" t="s">
        <v>30</v>
      </c>
      <c r="B16" s="26" t="s">
        <v>17</v>
      </c>
      <c r="C16" s="26">
        <v>14353.77</v>
      </c>
      <c r="D16" s="26">
        <v>1669.56</v>
      </c>
      <c r="E16" s="26">
        <v>618.5</v>
      </c>
      <c r="F16" s="26">
        <v>4763.04</v>
      </c>
      <c r="G16" s="26">
        <v>0</v>
      </c>
      <c r="H16" s="26">
        <v>2610.7800000000002</v>
      </c>
      <c r="I16" s="26">
        <v>0</v>
      </c>
      <c r="J16" s="26">
        <v>2521.9499999999998</v>
      </c>
      <c r="K16" s="26">
        <v>36.369999999999997</v>
      </c>
      <c r="L16" s="26">
        <v>2.17</v>
      </c>
      <c r="M16" s="26">
        <v>0</v>
      </c>
      <c r="N16" s="26">
        <v>371.97</v>
      </c>
      <c r="O16" s="26">
        <v>1759.43</v>
      </c>
      <c r="P16" s="26">
        <v>0</v>
      </c>
      <c r="Q16" s="26">
        <v>40</v>
      </c>
      <c r="R16" s="26">
        <v>2</v>
      </c>
      <c r="S16" s="26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26" t="s">
        <v>28</v>
      </c>
      <c r="B17" s="26" t="s">
        <v>32</v>
      </c>
      <c r="C17" s="26">
        <v>10835.7</v>
      </c>
      <c r="D17" s="26">
        <v>2764.88</v>
      </c>
      <c r="E17" s="26">
        <v>1114.5999999999999</v>
      </c>
      <c r="F17" s="26">
        <v>2137.21</v>
      </c>
      <c r="G17" s="26">
        <v>0</v>
      </c>
      <c r="H17" s="26">
        <v>693.97</v>
      </c>
      <c r="I17" s="26">
        <v>0</v>
      </c>
      <c r="J17" s="26">
        <v>1645.33</v>
      </c>
      <c r="K17" s="26">
        <v>38.020000000000003</v>
      </c>
      <c r="L17" s="26">
        <v>0</v>
      </c>
      <c r="M17" s="26">
        <v>0</v>
      </c>
      <c r="N17" s="26">
        <v>283.79000000000002</v>
      </c>
      <c r="O17" s="26">
        <v>2157.9</v>
      </c>
      <c r="P17" s="26">
        <v>0</v>
      </c>
      <c r="Q17" s="26">
        <v>40</v>
      </c>
      <c r="R17" s="26">
        <v>2</v>
      </c>
      <c r="S17" s="26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x14ac:dyDescent="0.25">
      <c r="A18" s="26" t="s">
        <v>29</v>
      </c>
      <c r="B18" s="26" t="s">
        <v>32</v>
      </c>
      <c r="C18" s="26">
        <v>3975.56</v>
      </c>
      <c r="D18" s="26">
        <v>1214.3499999999999</v>
      </c>
      <c r="E18" s="26">
        <v>425.59</v>
      </c>
      <c r="F18" s="26">
        <v>719.3</v>
      </c>
      <c r="G18" s="26">
        <v>0</v>
      </c>
      <c r="H18" s="26">
        <v>293.05</v>
      </c>
      <c r="I18" s="26">
        <v>0</v>
      </c>
      <c r="J18" s="26">
        <v>641.83000000000004</v>
      </c>
      <c r="K18" s="26">
        <v>13.44</v>
      </c>
      <c r="L18" s="26">
        <v>0</v>
      </c>
      <c r="M18" s="26">
        <v>0</v>
      </c>
      <c r="N18" s="26">
        <v>92.82</v>
      </c>
      <c r="O18" s="26">
        <v>575.16999999999996</v>
      </c>
      <c r="P18" s="26">
        <v>0</v>
      </c>
      <c r="Q18" s="26">
        <v>40</v>
      </c>
      <c r="R18" s="26">
        <v>2</v>
      </c>
      <c r="S18" s="26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x14ac:dyDescent="0.25">
      <c r="A19" s="26" t="s">
        <v>16</v>
      </c>
      <c r="B19" s="26" t="s">
        <v>32</v>
      </c>
      <c r="C19" s="26">
        <v>251.06</v>
      </c>
      <c r="D19" s="26">
        <v>24.59</v>
      </c>
      <c r="E19" s="26">
        <v>29.28</v>
      </c>
      <c r="F19" s="26">
        <v>51.13</v>
      </c>
      <c r="G19" s="26">
        <v>0</v>
      </c>
      <c r="H19" s="26">
        <v>51.11</v>
      </c>
      <c r="I19" s="26">
        <v>0</v>
      </c>
      <c r="J19" s="26">
        <v>60.07</v>
      </c>
      <c r="K19" s="26">
        <v>0.54</v>
      </c>
      <c r="L19" s="26">
        <v>0</v>
      </c>
      <c r="M19" s="26">
        <v>0</v>
      </c>
      <c r="N19" s="26">
        <v>7.98</v>
      </c>
      <c r="O19" s="26">
        <v>26.35</v>
      </c>
      <c r="P19" s="26">
        <v>0</v>
      </c>
      <c r="Q19" s="26">
        <v>40</v>
      </c>
      <c r="R19" s="26">
        <v>0</v>
      </c>
      <c r="S19" s="26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5">
      <c r="A20" s="26" t="s">
        <v>18</v>
      </c>
      <c r="B20" s="26" t="s">
        <v>32</v>
      </c>
      <c r="C20" s="26">
        <v>2548.81</v>
      </c>
      <c r="D20" s="26">
        <v>758.9</v>
      </c>
      <c r="E20" s="26">
        <v>205.56</v>
      </c>
      <c r="F20" s="26">
        <v>438.98</v>
      </c>
      <c r="G20" s="26">
        <v>0</v>
      </c>
      <c r="H20" s="26">
        <v>498.17</v>
      </c>
      <c r="I20" s="26">
        <v>0</v>
      </c>
      <c r="J20" s="26">
        <v>293.64999999999998</v>
      </c>
      <c r="K20" s="26">
        <v>71.489999999999995</v>
      </c>
      <c r="L20" s="26">
        <v>14.31</v>
      </c>
      <c r="M20" s="26">
        <v>0</v>
      </c>
      <c r="N20" s="26">
        <v>4.71</v>
      </c>
      <c r="O20" s="26">
        <v>263.04000000000002</v>
      </c>
      <c r="P20" s="26">
        <v>0</v>
      </c>
      <c r="Q20" s="26">
        <v>40</v>
      </c>
      <c r="R20" s="26">
        <v>0</v>
      </c>
      <c r="S20" s="26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26" t="s">
        <v>19</v>
      </c>
      <c r="B21" s="26" t="s">
        <v>32</v>
      </c>
      <c r="C21" s="26">
        <v>18701.39</v>
      </c>
      <c r="D21" s="26">
        <v>2480.59</v>
      </c>
      <c r="E21" s="26">
        <v>1428.63</v>
      </c>
      <c r="F21" s="26">
        <v>3971.51</v>
      </c>
      <c r="G21" s="26">
        <v>0</v>
      </c>
      <c r="H21" s="26">
        <v>4390.7299999999996</v>
      </c>
      <c r="I21" s="26">
        <v>0</v>
      </c>
      <c r="J21" s="26">
        <v>3088.28</v>
      </c>
      <c r="K21" s="26">
        <v>735.33</v>
      </c>
      <c r="L21" s="26">
        <v>117.26</v>
      </c>
      <c r="M21" s="26">
        <v>0</v>
      </c>
      <c r="N21" s="26">
        <v>311.85000000000002</v>
      </c>
      <c r="O21" s="26">
        <v>2177.2199999999998</v>
      </c>
      <c r="P21" s="26">
        <v>0</v>
      </c>
      <c r="Q21" s="26">
        <v>40</v>
      </c>
      <c r="R21" s="26">
        <v>0</v>
      </c>
      <c r="S21" s="26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26" t="s">
        <v>20</v>
      </c>
      <c r="B22" s="26" t="s">
        <v>32</v>
      </c>
      <c r="C22" s="26">
        <v>2559</v>
      </c>
      <c r="D22" s="26">
        <v>689.69</v>
      </c>
      <c r="E22" s="26">
        <v>241.02</v>
      </c>
      <c r="F22" s="26">
        <v>309.75</v>
      </c>
      <c r="G22" s="26">
        <v>0</v>
      </c>
      <c r="H22" s="26">
        <v>78.959999999999994</v>
      </c>
      <c r="I22" s="26">
        <v>0</v>
      </c>
      <c r="J22" s="26">
        <v>287.27999999999997</v>
      </c>
      <c r="K22" s="26">
        <v>35.24</v>
      </c>
      <c r="L22" s="26">
        <v>0.69</v>
      </c>
      <c r="M22" s="26">
        <v>0</v>
      </c>
      <c r="N22" s="26">
        <v>38.25</v>
      </c>
      <c r="O22" s="26">
        <v>878.11</v>
      </c>
      <c r="P22" s="26">
        <v>0</v>
      </c>
      <c r="Q22" s="26">
        <v>40</v>
      </c>
      <c r="R22" s="26">
        <v>2</v>
      </c>
      <c r="S22" s="26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26" t="s">
        <v>21</v>
      </c>
      <c r="B23" s="26" t="s">
        <v>32</v>
      </c>
      <c r="C23" s="26">
        <v>7640.65</v>
      </c>
      <c r="D23" s="26">
        <v>2591.7199999999998</v>
      </c>
      <c r="E23" s="26">
        <v>683.6</v>
      </c>
      <c r="F23" s="26">
        <v>1232.46</v>
      </c>
      <c r="G23" s="26">
        <v>0</v>
      </c>
      <c r="H23" s="26">
        <v>274.54000000000002</v>
      </c>
      <c r="I23" s="26">
        <v>0</v>
      </c>
      <c r="J23" s="26">
        <v>866.87</v>
      </c>
      <c r="K23" s="26">
        <v>116.45</v>
      </c>
      <c r="L23" s="26">
        <v>13.42</v>
      </c>
      <c r="M23" s="26">
        <v>0</v>
      </c>
      <c r="N23" s="26">
        <v>73.650000000000006</v>
      </c>
      <c r="O23" s="26">
        <v>1787.95</v>
      </c>
      <c r="P23" s="26">
        <v>0</v>
      </c>
      <c r="Q23" s="26">
        <v>40</v>
      </c>
      <c r="R23" s="26">
        <v>2</v>
      </c>
      <c r="S23" s="26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25">
      <c r="A24" s="26" t="s">
        <v>22</v>
      </c>
      <c r="B24" s="26" t="s">
        <v>32</v>
      </c>
      <c r="C24" s="26">
        <v>1848.83</v>
      </c>
      <c r="D24" s="26">
        <v>818.29</v>
      </c>
      <c r="E24" s="26">
        <v>228.03</v>
      </c>
      <c r="F24" s="26">
        <v>261.24</v>
      </c>
      <c r="G24" s="26">
        <v>0</v>
      </c>
      <c r="H24" s="26">
        <v>84.99</v>
      </c>
      <c r="I24" s="26">
        <v>0</v>
      </c>
      <c r="J24" s="26">
        <v>378.92</v>
      </c>
      <c r="K24" s="26">
        <v>12.39</v>
      </c>
      <c r="L24" s="26">
        <v>0</v>
      </c>
      <c r="M24" s="26">
        <v>0</v>
      </c>
      <c r="N24" s="26">
        <v>7.81</v>
      </c>
      <c r="O24" s="26">
        <v>57.16</v>
      </c>
      <c r="P24" s="26">
        <v>0</v>
      </c>
      <c r="Q24" s="26">
        <v>40</v>
      </c>
      <c r="R24" s="26">
        <v>2</v>
      </c>
      <c r="S24" s="26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25">
      <c r="A25" s="26" t="s">
        <v>23</v>
      </c>
      <c r="B25" s="26" t="s">
        <v>32</v>
      </c>
      <c r="C25" s="26">
        <v>1340.21</v>
      </c>
      <c r="D25" s="26">
        <v>378.22</v>
      </c>
      <c r="E25" s="26">
        <v>184</v>
      </c>
      <c r="F25" s="26">
        <v>396.94</v>
      </c>
      <c r="G25" s="26">
        <v>0</v>
      </c>
      <c r="H25" s="26">
        <v>74.03</v>
      </c>
      <c r="I25" s="26">
        <v>0</v>
      </c>
      <c r="J25" s="26">
        <v>254.84</v>
      </c>
      <c r="K25" s="26">
        <v>4.96</v>
      </c>
      <c r="L25" s="26">
        <v>0</v>
      </c>
      <c r="M25" s="26">
        <v>0</v>
      </c>
      <c r="N25" s="26">
        <v>19.02</v>
      </c>
      <c r="O25" s="26">
        <v>28.21</v>
      </c>
      <c r="P25" s="26">
        <v>0</v>
      </c>
      <c r="Q25" s="26">
        <v>40</v>
      </c>
      <c r="R25" s="26">
        <v>2</v>
      </c>
      <c r="S25" s="26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25">
      <c r="A26" s="26" t="s">
        <v>24</v>
      </c>
      <c r="B26" s="26" t="s">
        <v>32</v>
      </c>
      <c r="C26" s="26">
        <v>1375.85</v>
      </c>
      <c r="D26" s="26">
        <v>382.96</v>
      </c>
      <c r="E26" s="26">
        <v>176.42</v>
      </c>
      <c r="F26" s="26">
        <v>395.97</v>
      </c>
      <c r="G26" s="26">
        <v>0</v>
      </c>
      <c r="H26" s="26">
        <v>75.59</v>
      </c>
      <c r="I26" s="26">
        <v>0</v>
      </c>
      <c r="J26" s="26">
        <v>280.98</v>
      </c>
      <c r="K26" s="26">
        <v>4.01</v>
      </c>
      <c r="L26" s="26">
        <v>0</v>
      </c>
      <c r="M26" s="26">
        <v>0</v>
      </c>
      <c r="N26" s="26">
        <v>28.87</v>
      </c>
      <c r="O26" s="26">
        <v>31.05</v>
      </c>
      <c r="P26" s="26">
        <v>0</v>
      </c>
      <c r="Q26" s="26">
        <v>40</v>
      </c>
      <c r="R26" s="26">
        <v>2</v>
      </c>
      <c r="S26" s="26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s="26" t="s">
        <v>25</v>
      </c>
      <c r="B27" s="26" t="s">
        <v>32</v>
      </c>
      <c r="C27" s="26">
        <v>228.88</v>
      </c>
      <c r="D27" s="26">
        <v>59.2</v>
      </c>
      <c r="E27" s="26">
        <v>22.25</v>
      </c>
      <c r="F27" s="26">
        <v>48.34</v>
      </c>
      <c r="G27" s="26">
        <v>0</v>
      </c>
      <c r="H27" s="26">
        <v>24.85</v>
      </c>
      <c r="I27" s="26">
        <v>0</v>
      </c>
      <c r="J27" s="26">
        <v>33.57</v>
      </c>
      <c r="K27" s="26">
        <v>0.12</v>
      </c>
      <c r="L27" s="26">
        <v>0</v>
      </c>
      <c r="M27" s="26">
        <v>0</v>
      </c>
      <c r="N27" s="26">
        <v>10.01</v>
      </c>
      <c r="O27" s="26">
        <v>30.53</v>
      </c>
      <c r="P27" s="26">
        <v>0</v>
      </c>
      <c r="Q27" s="26">
        <v>40</v>
      </c>
      <c r="R27" s="26">
        <v>0</v>
      </c>
      <c r="S27" s="26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s="26" t="s">
        <v>26</v>
      </c>
      <c r="B28" s="26" t="s">
        <v>32</v>
      </c>
      <c r="C28" s="26">
        <v>533.74</v>
      </c>
      <c r="D28" s="26">
        <v>192.37</v>
      </c>
      <c r="E28" s="26">
        <v>40.32</v>
      </c>
      <c r="F28" s="26">
        <v>85.83</v>
      </c>
      <c r="G28" s="26">
        <v>0</v>
      </c>
      <c r="H28" s="26">
        <v>34.340000000000003</v>
      </c>
      <c r="I28" s="26">
        <v>0</v>
      </c>
      <c r="J28" s="26">
        <v>63.2</v>
      </c>
      <c r="K28" s="26">
        <v>0.17</v>
      </c>
      <c r="L28" s="26">
        <v>0</v>
      </c>
      <c r="M28" s="26">
        <v>0</v>
      </c>
      <c r="N28" s="26">
        <v>23.27</v>
      </c>
      <c r="O28" s="26">
        <v>94.23</v>
      </c>
      <c r="P28" s="26">
        <v>0</v>
      </c>
      <c r="Q28" s="26">
        <v>40</v>
      </c>
      <c r="R28" s="26">
        <v>0</v>
      </c>
      <c r="S28" s="26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s="5" customFormat="1" x14ac:dyDescent="0.25">
      <c r="A29" s="26" t="s">
        <v>27</v>
      </c>
      <c r="B29" s="26" t="s">
        <v>32</v>
      </c>
      <c r="C29" s="26">
        <v>2078.0299999999902</v>
      </c>
      <c r="D29" s="26">
        <v>547.17999999999995</v>
      </c>
      <c r="E29" s="26">
        <v>262.33999999999997</v>
      </c>
      <c r="F29" s="26">
        <v>130.30000000000001</v>
      </c>
      <c r="G29" s="26">
        <v>0</v>
      </c>
      <c r="H29" s="26">
        <v>191.87</v>
      </c>
      <c r="I29" s="26">
        <v>0</v>
      </c>
      <c r="J29" s="26">
        <v>210.11</v>
      </c>
      <c r="K29" s="26">
        <v>22.22</v>
      </c>
      <c r="L29" s="26">
        <v>0</v>
      </c>
      <c r="M29" s="26">
        <v>0</v>
      </c>
      <c r="N29" s="26">
        <v>7.07</v>
      </c>
      <c r="O29" s="26">
        <v>706.94</v>
      </c>
      <c r="P29" s="26">
        <v>0</v>
      </c>
      <c r="Q29" s="26">
        <v>40</v>
      </c>
      <c r="R29" s="26">
        <v>2</v>
      </c>
      <c r="S29" s="2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41" x14ac:dyDescent="0.25">
      <c r="A30" s="26" t="s">
        <v>39</v>
      </c>
      <c r="B30" s="26" t="s">
        <v>32</v>
      </c>
      <c r="C30" s="26">
        <v>5295.3099999999904</v>
      </c>
      <c r="D30" s="26">
        <v>1651.38</v>
      </c>
      <c r="E30" s="26">
        <v>619.20000000000005</v>
      </c>
      <c r="F30" s="26">
        <v>306.01</v>
      </c>
      <c r="G30" s="26">
        <v>0</v>
      </c>
      <c r="H30" s="26">
        <v>494.52</v>
      </c>
      <c r="I30" s="26">
        <v>0</v>
      </c>
      <c r="J30" s="26">
        <v>427.78</v>
      </c>
      <c r="K30" s="26">
        <v>25.58</v>
      </c>
      <c r="L30" s="26">
        <v>0.37</v>
      </c>
      <c r="M30" s="26">
        <v>0</v>
      </c>
      <c r="N30" s="26">
        <v>13.12</v>
      </c>
      <c r="O30" s="26">
        <v>1757.36</v>
      </c>
      <c r="P30" s="26">
        <v>0</v>
      </c>
      <c r="Q30" s="26">
        <v>40</v>
      </c>
      <c r="R30" s="26">
        <v>2</v>
      </c>
      <c r="S30" s="26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25">
      <c r="A31" s="26" t="s">
        <v>30</v>
      </c>
      <c r="B31" s="26" t="s">
        <v>32</v>
      </c>
      <c r="C31" s="26">
        <v>17268.98</v>
      </c>
      <c r="D31" s="26">
        <v>2556.06</v>
      </c>
      <c r="E31" s="26">
        <v>1742.33</v>
      </c>
      <c r="F31" s="26">
        <v>4763.04</v>
      </c>
      <c r="G31" s="26">
        <v>0</v>
      </c>
      <c r="H31" s="26">
        <v>2610.7800000000002</v>
      </c>
      <c r="I31" s="26">
        <v>0</v>
      </c>
      <c r="J31" s="26">
        <v>2533.2199999999998</v>
      </c>
      <c r="K31" s="26">
        <v>69.27</v>
      </c>
      <c r="L31" s="26">
        <v>6.77</v>
      </c>
      <c r="M31" s="26">
        <v>0</v>
      </c>
      <c r="N31" s="26">
        <v>757.19</v>
      </c>
      <c r="O31" s="26">
        <v>2230.34</v>
      </c>
      <c r="P31" s="26">
        <v>0</v>
      </c>
      <c r="Q31" s="26">
        <v>40</v>
      </c>
      <c r="R31" s="26">
        <v>2</v>
      </c>
      <c r="S31" s="26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25">
      <c r="A32" s="26" t="s">
        <v>28</v>
      </c>
      <c r="B32" s="26" t="s">
        <v>33</v>
      </c>
      <c r="C32" s="26">
        <v>9932.49</v>
      </c>
      <c r="D32" s="26">
        <v>2802.99</v>
      </c>
      <c r="E32" s="26">
        <v>794.31</v>
      </c>
      <c r="F32" s="26">
        <v>2137.21</v>
      </c>
      <c r="G32" s="26">
        <v>0</v>
      </c>
      <c r="H32" s="26">
        <v>693.97</v>
      </c>
      <c r="I32" s="26">
        <v>0</v>
      </c>
      <c r="J32" s="26">
        <v>1561.94</v>
      </c>
      <c r="K32" s="26">
        <v>37.03</v>
      </c>
      <c r="L32" s="26">
        <v>0</v>
      </c>
      <c r="M32" s="26">
        <v>0</v>
      </c>
      <c r="N32" s="26">
        <v>283.72000000000003</v>
      </c>
      <c r="O32" s="26">
        <v>1621.33</v>
      </c>
      <c r="P32" s="26">
        <v>0</v>
      </c>
      <c r="Q32" s="26">
        <v>37.299999999999997</v>
      </c>
      <c r="R32" s="26">
        <v>2</v>
      </c>
      <c r="S32" s="26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26" t="s">
        <v>29</v>
      </c>
      <c r="B33" s="26" t="s">
        <v>33</v>
      </c>
      <c r="C33" s="26">
        <v>3755.09</v>
      </c>
      <c r="D33" s="26">
        <v>1248.75</v>
      </c>
      <c r="E33" s="26">
        <v>308.43</v>
      </c>
      <c r="F33" s="26">
        <v>719.3</v>
      </c>
      <c r="G33" s="26">
        <v>0</v>
      </c>
      <c r="H33" s="26">
        <v>293.05</v>
      </c>
      <c r="I33" s="26">
        <v>0</v>
      </c>
      <c r="J33" s="26">
        <v>612.55999999999995</v>
      </c>
      <c r="K33" s="26">
        <v>1.32</v>
      </c>
      <c r="L33" s="26">
        <v>0</v>
      </c>
      <c r="M33" s="26">
        <v>0</v>
      </c>
      <c r="N33" s="26">
        <v>92.97</v>
      </c>
      <c r="O33" s="26">
        <v>478.7</v>
      </c>
      <c r="P33" s="26">
        <v>0</v>
      </c>
      <c r="Q33" s="26">
        <v>37.299999999999997</v>
      </c>
      <c r="R33" s="26">
        <v>2</v>
      </c>
      <c r="S33" s="26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26" t="s">
        <v>16</v>
      </c>
      <c r="B34" s="26" t="s">
        <v>33</v>
      </c>
      <c r="C34" s="26">
        <v>250.82</v>
      </c>
      <c r="D34" s="26">
        <v>36.479999999999997</v>
      </c>
      <c r="E34" s="26">
        <v>24.37</v>
      </c>
      <c r="F34" s="26">
        <v>51.13</v>
      </c>
      <c r="G34" s="26">
        <v>0</v>
      </c>
      <c r="H34" s="26">
        <v>51.11</v>
      </c>
      <c r="I34" s="26">
        <v>0</v>
      </c>
      <c r="J34" s="26">
        <v>56.12</v>
      </c>
      <c r="K34" s="26">
        <v>0</v>
      </c>
      <c r="L34" s="26">
        <v>0</v>
      </c>
      <c r="M34" s="26">
        <v>0</v>
      </c>
      <c r="N34" s="26">
        <v>7.98</v>
      </c>
      <c r="O34" s="26">
        <v>23.63</v>
      </c>
      <c r="P34" s="26">
        <v>0</v>
      </c>
      <c r="Q34" s="26">
        <v>37.299999999999997</v>
      </c>
      <c r="R34" s="26">
        <v>0</v>
      </c>
      <c r="S34" s="26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25">
      <c r="A35" s="26" t="s">
        <v>18</v>
      </c>
      <c r="B35" s="26" t="s">
        <v>33</v>
      </c>
      <c r="C35" s="26">
        <v>2268.4499999999998</v>
      </c>
      <c r="D35" s="26">
        <v>639.85</v>
      </c>
      <c r="E35" s="26">
        <v>162.03</v>
      </c>
      <c r="F35" s="26">
        <v>438.98</v>
      </c>
      <c r="G35" s="26">
        <v>0</v>
      </c>
      <c r="H35" s="26">
        <v>498.17</v>
      </c>
      <c r="I35" s="26">
        <v>0</v>
      </c>
      <c r="J35" s="26">
        <v>238.45</v>
      </c>
      <c r="K35" s="26">
        <v>58.29</v>
      </c>
      <c r="L35" s="26">
        <v>11.02</v>
      </c>
      <c r="M35" s="26">
        <v>0</v>
      </c>
      <c r="N35" s="26">
        <v>3.63</v>
      </c>
      <c r="O35" s="26">
        <v>218.02</v>
      </c>
      <c r="P35" s="26">
        <v>0</v>
      </c>
      <c r="Q35" s="26">
        <v>37.299999999999997</v>
      </c>
      <c r="R35" s="26">
        <v>0</v>
      </c>
      <c r="S35" s="26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26" t="s">
        <v>19</v>
      </c>
      <c r="B36" s="26" t="s">
        <v>33</v>
      </c>
      <c r="C36" s="26">
        <v>17347.95</v>
      </c>
      <c r="D36" s="26">
        <v>2195.33</v>
      </c>
      <c r="E36" s="26">
        <v>1152.82</v>
      </c>
      <c r="F36" s="26">
        <v>3971.51</v>
      </c>
      <c r="G36" s="26">
        <v>0</v>
      </c>
      <c r="H36" s="26">
        <v>4390.7299999999996</v>
      </c>
      <c r="I36" s="26">
        <v>0</v>
      </c>
      <c r="J36" s="26">
        <v>2867.61</v>
      </c>
      <c r="K36" s="26">
        <v>608.86</v>
      </c>
      <c r="L36" s="26">
        <v>93.68</v>
      </c>
      <c r="M36" s="26">
        <v>0</v>
      </c>
      <c r="N36" s="26">
        <v>245.18</v>
      </c>
      <c r="O36" s="26">
        <v>1822.22</v>
      </c>
      <c r="P36" s="26">
        <v>0</v>
      </c>
      <c r="Q36" s="26">
        <v>37.299999999999997</v>
      </c>
      <c r="R36" s="26">
        <v>0</v>
      </c>
      <c r="S36" s="26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26" t="s">
        <v>20</v>
      </c>
      <c r="B37" s="26" t="s">
        <v>33</v>
      </c>
      <c r="C37" s="26">
        <v>2392.59</v>
      </c>
      <c r="D37" s="26">
        <v>794.61</v>
      </c>
      <c r="E37" s="26">
        <v>190.27</v>
      </c>
      <c r="F37" s="26">
        <v>309.75</v>
      </c>
      <c r="G37" s="26">
        <v>0</v>
      </c>
      <c r="H37" s="26">
        <v>78.959999999999994</v>
      </c>
      <c r="I37" s="26">
        <v>0</v>
      </c>
      <c r="J37" s="26">
        <v>286.29000000000002</v>
      </c>
      <c r="K37" s="26">
        <v>8.52</v>
      </c>
      <c r="L37" s="26">
        <v>0.57999999999999996</v>
      </c>
      <c r="M37" s="26">
        <v>0</v>
      </c>
      <c r="N37" s="26">
        <v>36.909999999999997</v>
      </c>
      <c r="O37" s="26">
        <v>686.7</v>
      </c>
      <c r="P37" s="26">
        <v>0</v>
      </c>
      <c r="Q37" s="26">
        <v>37.299999999999997</v>
      </c>
      <c r="R37" s="26">
        <v>2</v>
      </c>
      <c r="S37" s="26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x14ac:dyDescent="0.25">
      <c r="A38" s="26" t="s">
        <v>21</v>
      </c>
      <c r="B38" s="26" t="s">
        <v>33</v>
      </c>
      <c r="C38" s="26">
        <v>7161.2</v>
      </c>
      <c r="D38" s="26">
        <v>2632.53</v>
      </c>
      <c r="E38" s="26">
        <v>555.30999999999995</v>
      </c>
      <c r="F38" s="26">
        <v>1232.46</v>
      </c>
      <c r="G38" s="26">
        <v>0</v>
      </c>
      <c r="H38" s="26">
        <v>274.54000000000002</v>
      </c>
      <c r="I38" s="26">
        <v>0</v>
      </c>
      <c r="J38" s="26">
        <v>875.85</v>
      </c>
      <c r="K38" s="26">
        <v>95.08</v>
      </c>
      <c r="L38" s="26">
        <v>10.3</v>
      </c>
      <c r="M38" s="26">
        <v>0</v>
      </c>
      <c r="N38" s="26">
        <v>60.82</v>
      </c>
      <c r="O38" s="26">
        <v>1424.31</v>
      </c>
      <c r="P38" s="26">
        <v>0</v>
      </c>
      <c r="Q38" s="26">
        <v>37.299999999999997</v>
      </c>
      <c r="R38" s="26">
        <v>2</v>
      </c>
      <c r="S38" s="26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s="26" t="s">
        <v>22</v>
      </c>
      <c r="B39" s="26" t="s">
        <v>33</v>
      </c>
      <c r="C39" s="26">
        <v>1762.39</v>
      </c>
      <c r="D39" s="26">
        <v>860.57</v>
      </c>
      <c r="E39" s="26">
        <v>158.68</v>
      </c>
      <c r="F39" s="26">
        <v>261.24</v>
      </c>
      <c r="G39" s="26">
        <v>0</v>
      </c>
      <c r="H39" s="26">
        <v>84.99</v>
      </c>
      <c r="I39" s="26">
        <v>0</v>
      </c>
      <c r="J39" s="26">
        <v>339.96</v>
      </c>
      <c r="K39" s="26">
        <v>0</v>
      </c>
      <c r="L39" s="26">
        <v>0</v>
      </c>
      <c r="M39" s="26">
        <v>0</v>
      </c>
      <c r="N39" s="26">
        <v>7.48</v>
      </c>
      <c r="O39" s="26">
        <v>49.47</v>
      </c>
      <c r="P39" s="26">
        <v>0</v>
      </c>
      <c r="Q39" s="26">
        <v>37.299999999999997</v>
      </c>
      <c r="R39" s="26">
        <v>2</v>
      </c>
      <c r="S39" s="26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26" t="s">
        <v>23</v>
      </c>
      <c r="B40" s="26" t="s">
        <v>33</v>
      </c>
      <c r="C40" s="26">
        <v>1290.06</v>
      </c>
      <c r="D40" s="26">
        <v>379.81</v>
      </c>
      <c r="E40" s="26">
        <v>151.69999999999999</v>
      </c>
      <c r="F40" s="26">
        <v>396.94</v>
      </c>
      <c r="G40" s="26">
        <v>0</v>
      </c>
      <c r="H40" s="26">
        <v>74.03</v>
      </c>
      <c r="I40" s="26">
        <v>0</v>
      </c>
      <c r="J40" s="26">
        <v>240.84</v>
      </c>
      <c r="K40" s="26">
        <v>0</v>
      </c>
      <c r="L40" s="26">
        <v>0</v>
      </c>
      <c r="M40" s="26">
        <v>0</v>
      </c>
      <c r="N40" s="26">
        <v>21.67</v>
      </c>
      <c r="O40" s="26">
        <v>25.07</v>
      </c>
      <c r="P40" s="26">
        <v>0</v>
      </c>
      <c r="Q40" s="26">
        <v>37.299999999999997</v>
      </c>
      <c r="R40" s="26">
        <v>2</v>
      </c>
      <c r="S40" s="26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26" t="s">
        <v>24</v>
      </c>
      <c r="B41" s="26" t="s">
        <v>33</v>
      </c>
      <c r="C41" s="26">
        <v>1332.63</v>
      </c>
      <c r="D41" s="26">
        <v>412.31</v>
      </c>
      <c r="E41" s="26">
        <v>129.56</v>
      </c>
      <c r="F41" s="26">
        <v>395.97</v>
      </c>
      <c r="G41" s="26">
        <v>0</v>
      </c>
      <c r="H41" s="26">
        <v>75.59</v>
      </c>
      <c r="I41" s="26">
        <v>0</v>
      </c>
      <c r="J41" s="26">
        <v>263.16000000000003</v>
      </c>
      <c r="K41" s="26">
        <v>0</v>
      </c>
      <c r="L41" s="26">
        <v>0</v>
      </c>
      <c r="M41" s="26">
        <v>0</v>
      </c>
      <c r="N41" s="26">
        <v>28.6</v>
      </c>
      <c r="O41" s="26">
        <v>27.43</v>
      </c>
      <c r="P41" s="26">
        <v>0</v>
      </c>
      <c r="Q41" s="26">
        <v>37.299999999999997</v>
      </c>
      <c r="R41" s="26">
        <v>2</v>
      </c>
      <c r="S41" s="26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5">
      <c r="A42" s="26" t="s">
        <v>25</v>
      </c>
      <c r="B42" s="26" t="s">
        <v>33</v>
      </c>
      <c r="C42" s="26">
        <v>226.91</v>
      </c>
      <c r="D42" s="26">
        <v>69.36</v>
      </c>
      <c r="E42" s="26">
        <v>16.78</v>
      </c>
      <c r="F42" s="26">
        <v>48.34</v>
      </c>
      <c r="G42" s="26">
        <v>0</v>
      </c>
      <c r="H42" s="26">
        <v>24.85</v>
      </c>
      <c r="I42" s="26">
        <v>0</v>
      </c>
      <c r="J42" s="26">
        <v>30.93</v>
      </c>
      <c r="K42" s="26">
        <v>0</v>
      </c>
      <c r="L42" s="26">
        <v>0</v>
      </c>
      <c r="M42" s="26">
        <v>0</v>
      </c>
      <c r="N42" s="26">
        <v>10.01</v>
      </c>
      <c r="O42" s="26">
        <v>26.64</v>
      </c>
      <c r="P42" s="26">
        <v>0</v>
      </c>
      <c r="Q42" s="26">
        <v>37.299999999999997</v>
      </c>
      <c r="R42" s="26">
        <v>0</v>
      </c>
      <c r="S42" s="26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5">
      <c r="A43" s="26" t="s">
        <v>26</v>
      </c>
      <c r="B43" s="26" t="s">
        <v>33</v>
      </c>
      <c r="C43" s="26">
        <v>502.14</v>
      </c>
      <c r="D43" s="26">
        <v>190.79</v>
      </c>
      <c r="E43" s="26">
        <v>28.38</v>
      </c>
      <c r="F43" s="26">
        <v>85.83</v>
      </c>
      <c r="G43" s="26">
        <v>0</v>
      </c>
      <c r="H43" s="26">
        <v>34.340000000000003</v>
      </c>
      <c r="I43" s="26">
        <v>0</v>
      </c>
      <c r="J43" s="26">
        <v>61.22</v>
      </c>
      <c r="K43" s="26">
        <v>0</v>
      </c>
      <c r="L43" s="26">
        <v>0</v>
      </c>
      <c r="M43" s="26">
        <v>0</v>
      </c>
      <c r="N43" s="26">
        <v>23.27</v>
      </c>
      <c r="O43" s="26">
        <v>78.3</v>
      </c>
      <c r="P43" s="26">
        <v>0</v>
      </c>
      <c r="Q43" s="26">
        <v>37.299999999999997</v>
      </c>
      <c r="R43" s="26">
        <v>0</v>
      </c>
      <c r="S43" s="26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5">
      <c r="A44" s="26" t="s">
        <v>27</v>
      </c>
      <c r="B44" s="26" t="s">
        <v>33</v>
      </c>
      <c r="C44" s="26">
        <v>1982.52</v>
      </c>
      <c r="D44" s="26">
        <v>631.41999999999996</v>
      </c>
      <c r="E44" s="26">
        <v>217.93</v>
      </c>
      <c r="F44" s="26">
        <v>130.30000000000001</v>
      </c>
      <c r="G44" s="26">
        <v>0</v>
      </c>
      <c r="H44" s="26">
        <v>191.87</v>
      </c>
      <c r="I44" s="26">
        <v>0</v>
      </c>
      <c r="J44" s="26">
        <v>221.04</v>
      </c>
      <c r="K44" s="26">
        <v>2.15</v>
      </c>
      <c r="L44" s="26">
        <v>0</v>
      </c>
      <c r="M44" s="26">
        <v>0</v>
      </c>
      <c r="N44" s="26">
        <v>8.19</v>
      </c>
      <c r="O44" s="26">
        <v>579.62</v>
      </c>
      <c r="P44" s="26">
        <v>0</v>
      </c>
      <c r="Q44" s="26">
        <v>37.299999999999997</v>
      </c>
      <c r="R44" s="26">
        <v>2</v>
      </c>
      <c r="S44" s="26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s="6" customFormat="1" x14ac:dyDescent="0.25">
      <c r="A45" s="26" t="s">
        <v>39</v>
      </c>
      <c r="B45" s="26" t="s">
        <v>33</v>
      </c>
      <c r="C45" s="26">
        <v>4724.87</v>
      </c>
      <c r="D45" s="26">
        <v>1521.68</v>
      </c>
      <c r="E45" s="26">
        <v>502.34</v>
      </c>
      <c r="F45" s="26">
        <v>306.01</v>
      </c>
      <c r="G45" s="26">
        <v>0</v>
      </c>
      <c r="H45" s="26">
        <v>494.52</v>
      </c>
      <c r="I45" s="26">
        <v>0</v>
      </c>
      <c r="J45" s="26">
        <v>426.22</v>
      </c>
      <c r="K45" s="26">
        <v>22.3</v>
      </c>
      <c r="L45" s="26">
        <v>0.3</v>
      </c>
      <c r="M45" s="26">
        <v>0</v>
      </c>
      <c r="N45" s="26">
        <v>9.23</v>
      </c>
      <c r="O45" s="26">
        <v>1442.28</v>
      </c>
      <c r="P45" s="26">
        <v>0</v>
      </c>
      <c r="Q45" s="26">
        <v>37.299999999999997</v>
      </c>
      <c r="R45" s="26">
        <v>2</v>
      </c>
      <c r="S45" s="26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41" x14ac:dyDescent="0.25">
      <c r="A46" s="26" t="s">
        <v>30</v>
      </c>
      <c r="B46" s="26" t="s">
        <v>33</v>
      </c>
      <c r="C46" s="26">
        <v>16703.05</v>
      </c>
      <c r="D46" s="26">
        <v>2926.67</v>
      </c>
      <c r="E46" s="26">
        <v>1304.6300000000001</v>
      </c>
      <c r="F46" s="26">
        <v>4763.04</v>
      </c>
      <c r="G46" s="26">
        <v>0</v>
      </c>
      <c r="H46" s="26">
        <v>2610.7800000000002</v>
      </c>
      <c r="I46" s="26">
        <v>0</v>
      </c>
      <c r="J46" s="26">
        <v>2438.9</v>
      </c>
      <c r="K46" s="26">
        <v>39.880000000000003</v>
      </c>
      <c r="L46" s="26">
        <v>5.36</v>
      </c>
      <c r="M46" s="26">
        <v>0</v>
      </c>
      <c r="N46" s="26">
        <v>758.15</v>
      </c>
      <c r="O46" s="26">
        <v>1855.63</v>
      </c>
      <c r="P46" s="26">
        <v>0</v>
      </c>
      <c r="Q46" s="26">
        <v>37.299999999999997</v>
      </c>
      <c r="R46" s="26">
        <v>2</v>
      </c>
      <c r="S46" s="26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26" t="s">
        <v>28</v>
      </c>
      <c r="B47" s="26" t="s">
        <v>34</v>
      </c>
      <c r="C47" s="26">
        <v>12263.56</v>
      </c>
      <c r="D47" s="26">
        <v>4682.68</v>
      </c>
      <c r="E47" s="26">
        <v>351.78</v>
      </c>
      <c r="F47" s="26">
        <v>2137.21</v>
      </c>
      <c r="G47" s="26">
        <v>0</v>
      </c>
      <c r="H47" s="26">
        <v>693.97</v>
      </c>
      <c r="I47" s="26">
        <v>0</v>
      </c>
      <c r="J47" s="26">
        <v>1599.51</v>
      </c>
      <c r="K47" s="26">
        <v>38.479999999999997</v>
      </c>
      <c r="L47" s="26">
        <v>0</v>
      </c>
      <c r="M47" s="26">
        <v>0</v>
      </c>
      <c r="N47" s="26">
        <v>261.63</v>
      </c>
      <c r="O47" s="26">
        <v>2498.29</v>
      </c>
      <c r="P47" s="26">
        <v>0</v>
      </c>
      <c r="Q47" s="26">
        <v>32.5</v>
      </c>
      <c r="R47" s="26">
        <v>2</v>
      </c>
      <c r="S47" s="26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25">
      <c r="A48" s="26" t="s">
        <v>29</v>
      </c>
      <c r="B48" s="26" t="s">
        <v>34</v>
      </c>
      <c r="C48" s="26">
        <v>4497.16</v>
      </c>
      <c r="D48" s="26">
        <v>1900.95</v>
      </c>
      <c r="E48" s="26">
        <v>168.85</v>
      </c>
      <c r="F48" s="26">
        <v>719.3</v>
      </c>
      <c r="G48" s="26">
        <v>0</v>
      </c>
      <c r="H48" s="26">
        <v>293.05</v>
      </c>
      <c r="I48" s="26">
        <v>0</v>
      </c>
      <c r="J48" s="26">
        <v>638.76</v>
      </c>
      <c r="K48" s="26">
        <v>18.399999999999999</v>
      </c>
      <c r="L48" s="26">
        <v>0</v>
      </c>
      <c r="M48" s="26">
        <v>0</v>
      </c>
      <c r="N48" s="26">
        <v>89.94</v>
      </c>
      <c r="O48" s="26">
        <v>667.91</v>
      </c>
      <c r="P48" s="26">
        <v>0</v>
      </c>
      <c r="Q48" s="26">
        <v>32.5</v>
      </c>
      <c r="R48" s="26">
        <v>2</v>
      </c>
      <c r="S48" s="26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25">
      <c r="A49" s="26" t="s">
        <v>16</v>
      </c>
      <c r="B49" s="26" t="s">
        <v>34</v>
      </c>
      <c r="C49" s="26">
        <v>267.45</v>
      </c>
      <c r="D49" s="26">
        <v>49.54</v>
      </c>
      <c r="E49" s="26">
        <v>17.920000000000002</v>
      </c>
      <c r="F49" s="26">
        <v>51.13</v>
      </c>
      <c r="G49" s="26">
        <v>0</v>
      </c>
      <c r="H49" s="26">
        <v>51.11</v>
      </c>
      <c r="I49" s="26">
        <v>0</v>
      </c>
      <c r="J49" s="26">
        <v>58.53</v>
      </c>
      <c r="K49" s="26">
        <v>0.82</v>
      </c>
      <c r="L49" s="26">
        <v>0</v>
      </c>
      <c r="M49" s="26">
        <v>0</v>
      </c>
      <c r="N49" s="26">
        <v>7.98</v>
      </c>
      <c r="O49" s="26">
        <v>30.42</v>
      </c>
      <c r="P49" s="26">
        <v>0</v>
      </c>
      <c r="Q49" s="26">
        <v>32.5</v>
      </c>
      <c r="R49" s="26">
        <v>0</v>
      </c>
      <c r="S49" s="26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25">
      <c r="A50" s="26" t="s">
        <v>18</v>
      </c>
      <c r="B50" s="26" t="s">
        <v>34</v>
      </c>
      <c r="C50" s="26">
        <v>2674.02</v>
      </c>
      <c r="D50" s="26">
        <v>934.2</v>
      </c>
      <c r="E50" s="26">
        <v>91.67</v>
      </c>
      <c r="F50" s="26">
        <v>438.98</v>
      </c>
      <c r="G50" s="26">
        <v>0</v>
      </c>
      <c r="H50" s="26">
        <v>498.17</v>
      </c>
      <c r="I50" s="26">
        <v>0</v>
      </c>
      <c r="J50" s="26">
        <v>359.71</v>
      </c>
      <c r="K50" s="26">
        <v>42.72</v>
      </c>
      <c r="L50" s="26">
        <v>4.67</v>
      </c>
      <c r="M50" s="26">
        <v>0</v>
      </c>
      <c r="N50" s="26">
        <v>0.99</v>
      </c>
      <c r="O50" s="26">
        <v>302.89</v>
      </c>
      <c r="P50" s="26">
        <v>0</v>
      </c>
      <c r="Q50" s="26">
        <v>32.5</v>
      </c>
      <c r="R50" s="26">
        <v>0</v>
      </c>
      <c r="S50" s="26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25">
      <c r="A51" s="26" t="s">
        <v>19</v>
      </c>
      <c r="B51" s="26" t="s">
        <v>34</v>
      </c>
      <c r="C51" s="26">
        <v>18173.2399999999</v>
      </c>
      <c r="D51" s="26">
        <v>3055.94</v>
      </c>
      <c r="E51" s="26">
        <v>606.19000000000005</v>
      </c>
      <c r="F51" s="26">
        <v>3971.51</v>
      </c>
      <c r="G51" s="26">
        <v>0</v>
      </c>
      <c r="H51" s="26">
        <v>4390.7299999999996</v>
      </c>
      <c r="I51" s="26">
        <v>0</v>
      </c>
      <c r="J51" s="26">
        <v>3038.65</v>
      </c>
      <c r="K51" s="26">
        <v>471.96</v>
      </c>
      <c r="L51" s="26">
        <v>40.33</v>
      </c>
      <c r="M51" s="26">
        <v>0</v>
      </c>
      <c r="N51" s="26">
        <v>62.35</v>
      </c>
      <c r="O51" s="26">
        <v>2535.58</v>
      </c>
      <c r="P51" s="26">
        <v>0</v>
      </c>
      <c r="Q51" s="26">
        <v>32.5</v>
      </c>
      <c r="R51" s="26">
        <v>0</v>
      </c>
      <c r="S51" s="26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26" t="s">
        <v>20</v>
      </c>
      <c r="B52" s="26" t="s">
        <v>34</v>
      </c>
      <c r="C52" s="26">
        <v>3020.8</v>
      </c>
      <c r="D52" s="26">
        <v>1115.92</v>
      </c>
      <c r="E52" s="26">
        <v>126.69</v>
      </c>
      <c r="F52" s="26">
        <v>309.75</v>
      </c>
      <c r="G52" s="26">
        <v>0</v>
      </c>
      <c r="H52" s="26">
        <v>78.959999999999994</v>
      </c>
      <c r="I52" s="26">
        <v>0</v>
      </c>
      <c r="J52" s="26">
        <v>297.35000000000002</v>
      </c>
      <c r="K52" s="26">
        <v>42.84</v>
      </c>
      <c r="L52" s="26">
        <v>0.31</v>
      </c>
      <c r="M52" s="26">
        <v>0</v>
      </c>
      <c r="N52" s="26">
        <v>34.57</v>
      </c>
      <c r="O52" s="26">
        <v>1014.4</v>
      </c>
      <c r="P52" s="26">
        <v>0</v>
      </c>
      <c r="Q52" s="26">
        <v>32.5</v>
      </c>
      <c r="R52" s="26">
        <v>2</v>
      </c>
      <c r="S52" s="26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26" t="s">
        <v>21</v>
      </c>
      <c r="B53" s="26" t="s">
        <v>34</v>
      </c>
      <c r="C53" s="26">
        <v>9131.52</v>
      </c>
      <c r="D53" s="26">
        <v>4153.1499999999996</v>
      </c>
      <c r="E53" s="26">
        <v>352.09</v>
      </c>
      <c r="F53" s="26">
        <v>1232.46</v>
      </c>
      <c r="G53" s="26">
        <v>0</v>
      </c>
      <c r="H53" s="26">
        <v>274.54000000000002</v>
      </c>
      <c r="I53" s="26">
        <v>0</v>
      </c>
      <c r="J53" s="26">
        <v>926.96</v>
      </c>
      <c r="K53" s="26">
        <v>65.099999999999994</v>
      </c>
      <c r="L53" s="26">
        <v>3.2</v>
      </c>
      <c r="M53" s="26">
        <v>0</v>
      </c>
      <c r="N53" s="26">
        <v>51.16</v>
      </c>
      <c r="O53" s="26">
        <v>2072.85</v>
      </c>
      <c r="P53" s="26">
        <v>0</v>
      </c>
      <c r="Q53" s="26">
        <v>32.5</v>
      </c>
      <c r="R53" s="26">
        <v>2</v>
      </c>
      <c r="S53" s="26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25">
      <c r="A54" s="26" t="s">
        <v>22</v>
      </c>
      <c r="B54" s="26" t="s">
        <v>34</v>
      </c>
      <c r="C54" s="26">
        <v>2016.1</v>
      </c>
      <c r="D54" s="26">
        <v>1160.03</v>
      </c>
      <c r="E54" s="26">
        <v>85.56</v>
      </c>
      <c r="F54" s="26">
        <v>261.24</v>
      </c>
      <c r="G54" s="26">
        <v>0</v>
      </c>
      <c r="H54" s="26">
        <v>84.99</v>
      </c>
      <c r="I54" s="26">
        <v>0</v>
      </c>
      <c r="J54" s="26">
        <v>335.95</v>
      </c>
      <c r="K54" s="26">
        <v>16.38</v>
      </c>
      <c r="L54" s="26">
        <v>0</v>
      </c>
      <c r="M54" s="26">
        <v>0</v>
      </c>
      <c r="N54" s="26">
        <v>6.04</v>
      </c>
      <c r="O54" s="26">
        <v>65.91</v>
      </c>
      <c r="P54" s="26">
        <v>0</v>
      </c>
      <c r="Q54" s="26">
        <v>32.5</v>
      </c>
      <c r="R54" s="26">
        <v>2</v>
      </c>
      <c r="S54" s="26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25">
      <c r="A55" s="26" t="s">
        <v>23</v>
      </c>
      <c r="B55" s="26" t="s">
        <v>34</v>
      </c>
      <c r="C55" s="26">
        <v>1437.6799999999901</v>
      </c>
      <c r="D55" s="26">
        <v>576.62</v>
      </c>
      <c r="E55" s="26">
        <v>72.989999999999995</v>
      </c>
      <c r="F55" s="26">
        <v>396.94</v>
      </c>
      <c r="G55" s="26">
        <v>0</v>
      </c>
      <c r="H55" s="26">
        <v>74.03</v>
      </c>
      <c r="I55" s="26">
        <v>0</v>
      </c>
      <c r="J55" s="26">
        <v>262.62</v>
      </c>
      <c r="K55" s="26">
        <v>6.88</v>
      </c>
      <c r="L55" s="26">
        <v>0</v>
      </c>
      <c r="M55" s="26">
        <v>0</v>
      </c>
      <c r="N55" s="26">
        <v>15.43</v>
      </c>
      <c r="O55" s="26">
        <v>32.17</v>
      </c>
      <c r="P55" s="26">
        <v>0</v>
      </c>
      <c r="Q55" s="26">
        <v>32.5</v>
      </c>
      <c r="R55" s="26">
        <v>2</v>
      </c>
      <c r="S55" s="26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25">
      <c r="A56" s="26" t="s">
        <v>24</v>
      </c>
      <c r="B56" s="26" t="s">
        <v>34</v>
      </c>
      <c r="C56" s="26">
        <v>1477.36</v>
      </c>
      <c r="D56" s="26">
        <v>565.29999999999995</v>
      </c>
      <c r="E56" s="26">
        <v>82.82</v>
      </c>
      <c r="F56" s="26">
        <v>395.97</v>
      </c>
      <c r="G56" s="26">
        <v>0</v>
      </c>
      <c r="H56" s="26">
        <v>75.59</v>
      </c>
      <c r="I56" s="26">
        <v>0</v>
      </c>
      <c r="J56" s="26">
        <v>289.77</v>
      </c>
      <c r="K56" s="26">
        <v>5.43</v>
      </c>
      <c r="L56" s="26">
        <v>0</v>
      </c>
      <c r="M56" s="26">
        <v>0</v>
      </c>
      <c r="N56" s="26">
        <v>27.1</v>
      </c>
      <c r="O56" s="26">
        <v>35.380000000000003</v>
      </c>
      <c r="P56" s="26">
        <v>0</v>
      </c>
      <c r="Q56" s="26">
        <v>32.5</v>
      </c>
      <c r="R56" s="26">
        <v>2</v>
      </c>
      <c r="S56" s="26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26" t="s">
        <v>25</v>
      </c>
      <c r="B57" s="26" t="s">
        <v>34</v>
      </c>
      <c r="C57" s="26">
        <v>260.01</v>
      </c>
      <c r="D57" s="26">
        <v>101.1</v>
      </c>
      <c r="E57" s="26">
        <v>8.42</v>
      </c>
      <c r="F57" s="26">
        <v>48.34</v>
      </c>
      <c r="G57" s="26">
        <v>0</v>
      </c>
      <c r="H57" s="26">
        <v>24.85</v>
      </c>
      <c r="I57" s="26">
        <v>0</v>
      </c>
      <c r="J57" s="26">
        <v>31.69</v>
      </c>
      <c r="K57" s="26">
        <v>0.19</v>
      </c>
      <c r="L57" s="26">
        <v>0</v>
      </c>
      <c r="M57" s="26">
        <v>0</v>
      </c>
      <c r="N57" s="26">
        <v>10.01</v>
      </c>
      <c r="O57" s="26">
        <v>35.409999999999997</v>
      </c>
      <c r="P57" s="26">
        <v>0</v>
      </c>
      <c r="Q57" s="26">
        <v>32.5</v>
      </c>
      <c r="R57" s="26">
        <v>0</v>
      </c>
      <c r="S57" s="26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26" t="s">
        <v>26</v>
      </c>
      <c r="B58" s="26" t="s">
        <v>34</v>
      </c>
      <c r="C58" s="26">
        <v>640.13</v>
      </c>
      <c r="D58" s="26">
        <v>315.76</v>
      </c>
      <c r="E58" s="26">
        <v>11.02</v>
      </c>
      <c r="F58" s="26">
        <v>85.83</v>
      </c>
      <c r="G58" s="26">
        <v>0</v>
      </c>
      <c r="H58" s="26">
        <v>34.340000000000003</v>
      </c>
      <c r="I58" s="26">
        <v>0</v>
      </c>
      <c r="J58" s="26">
        <v>60.54</v>
      </c>
      <c r="K58" s="26">
        <v>0.28999999999999998</v>
      </c>
      <c r="L58" s="26">
        <v>0</v>
      </c>
      <c r="M58" s="26">
        <v>0</v>
      </c>
      <c r="N58" s="26">
        <v>23.27</v>
      </c>
      <c r="O58" s="26">
        <v>109.07</v>
      </c>
      <c r="P58" s="26">
        <v>0</v>
      </c>
      <c r="Q58" s="26">
        <v>32.5</v>
      </c>
      <c r="R58" s="26">
        <v>0</v>
      </c>
      <c r="S58" s="26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26" t="s">
        <v>27</v>
      </c>
      <c r="B59" s="26" t="s">
        <v>34</v>
      </c>
      <c r="C59" s="26">
        <v>2447.06</v>
      </c>
      <c r="D59" s="26">
        <v>881.4</v>
      </c>
      <c r="E59" s="26">
        <v>172.56</v>
      </c>
      <c r="F59" s="26">
        <v>130.30000000000001</v>
      </c>
      <c r="G59" s="26">
        <v>0</v>
      </c>
      <c r="H59" s="26">
        <v>191.87</v>
      </c>
      <c r="I59" s="26">
        <v>0</v>
      </c>
      <c r="J59" s="26">
        <v>216.09</v>
      </c>
      <c r="K59" s="26">
        <v>31.5</v>
      </c>
      <c r="L59" s="26">
        <v>0</v>
      </c>
      <c r="M59" s="26">
        <v>0</v>
      </c>
      <c r="N59" s="26">
        <v>3.12</v>
      </c>
      <c r="O59" s="26">
        <v>820.23</v>
      </c>
      <c r="P59" s="26">
        <v>0</v>
      </c>
      <c r="Q59" s="26">
        <v>32.5</v>
      </c>
      <c r="R59" s="26">
        <v>2</v>
      </c>
      <c r="S59" s="26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25">
      <c r="A60" s="26" t="s">
        <v>39</v>
      </c>
      <c r="B60" s="26" t="s">
        <v>34</v>
      </c>
      <c r="C60" s="26">
        <v>6283.11</v>
      </c>
      <c r="D60" s="26">
        <v>2619.1799999999998</v>
      </c>
      <c r="E60" s="26">
        <v>375.89</v>
      </c>
      <c r="F60" s="26">
        <v>306.01</v>
      </c>
      <c r="G60" s="26">
        <v>0</v>
      </c>
      <c r="H60" s="26">
        <v>494.52</v>
      </c>
      <c r="I60" s="26">
        <v>0</v>
      </c>
      <c r="J60" s="26">
        <v>413.01</v>
      </c>
      <c r="K60" s="26">
        <v>27.1</v>
      </c>
      <c r="L60" s="26">
        <v>0.23</v>
      </c>
      <c r="M60" s="26">
        <v>0</v>
      </c>
      <c r="N60" s="26">
        <v>2.35</v>
      </c>
      <c r="O60" s="26">
        <v>2044.82</v>
      </c>
      <c r="P60" s="26">
        <v>0</v>
      </c>
      <c r="Q60" s="26">
        <v>32.5</v>
      </c>
      <c r="R60" s="26">
        <v>2</v>
      </c>
      <c r="S60" s="26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s="7" customFormat="1" x14ac:dyDescent="0.25">
      <c r="A61" s="26" t="s">
        <v>30</v>
      </c>
      <c r="B61" s="26" t="s">
        <v>34</v>
      </c>
      <c r="C61" s="26">
        <v>18737.46</v>
      </c>
      <c r="D61" s="26">
        <v>4841.95</v>
      </c>
      <c r="E61" s="26">
        <v>597.95000000000005</v>
      </c>
      <c r="F61" s="26">
        <v>4763.04</v>
      </c>
      <c r="G61" s="26">
        <v>0</v>
      </c>
      <c r="H61" s="26">
        <v>2610.7800000000002</v>
      </c>
      <c r="I61" s="26">
        <v>0</v>
      </c>
      <c r="J61" s="26">
        <v>2517.44</v>
      </c>
      <c r="K61" s="26">
        <v>58.17</v>
      </c>
      <c r="L61" s="26">
        <v>1.96</v>
      </c>
      <c r="M61" s="26">
        <v>0</v>
      </c>
      <c r="N61" s="26">
        <v>746.61</v>
      </c>
      <c r="O61" s="26">
        <v>2599.5700000000002</v>
      </c>
      <c r="P61" s="26">
        <v>0</v>
      </c>
      <c r="Q61" s="26">
        <v>32.5</v>
      </c>
      <c r="R61" s="26">
        <v>2</v>
      </c>
      <c r="S61" s="26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41" x14ac:dyDescent="0.25">
      <c r="A62" s="26" t="s">
        <v>28</v>
      </c>
      <c r="B62" s="26" t="s">
        <v>35</v>
      </c>
      <c r="C62" s="26">
        <v>13656.85</v>
      </c>
      <c r="D62" s="26">
        <v>6182.18</v>
      </c>
      <c r="E62" s="26">
        <v>334.13</v>
      </c>
      <c r="F62" s="26">
        <v>2137.21</v>
      </c>
      <c r="G62" s="26">
        <v>0</v>
      </c>
      <c r="H62" s="26">
        <v>693.97</v>
      </c>
      <c r="I62" s="26">
        <v>0</v>
      </c>
      <c r="J62" s="26">
        <v>1449.14</v>
      </c>
      <c r="K62" s="26">
        <v>38.39</v>
      </c>
      <c r="L62" s="26">
        <v>0</v>
      </c>
      <c r="M62" s="26">
        <v>0</v>
      </c>
      <c r="N62" s="26">
        <v>283.76</v>
      </c>
      <c r="O62" s="26">
        <v>2538.09</v>
      </c>
      <c r="P62" s="26">
        <v>0</v>
      </c>
      <c r="Q62" s="26">
        <v>25</v>
      </c>
      <c r="R62" s="26">
        <v>2</v>
      </c>
      <c r="S62" s="26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25">
      <c r="A63" s="26" t="s">
        <v>29</v>
      </c>
      <c r="B63" s="26" t="s">
        <v>35</v>
      </c>
      <c r="C63" s="26">
        <v>4799.54</v>
      </c>
      <c r="D63" s="26">
        <v>2294.79</v>
      </c>
      <c r="E63" s="26">
        <v>154.36000000000001</v>
      </c>
      <c r="F63" s="26">
        <v>719.3</v>
      </c>
      <c r="G63" s="26">
        <v>0</v>
      </c>
      <c r="H63" s="26">
        <v>293.05</v>
      </c>
      <c r="I63" s="26">
        <v>0</v>
      </c>
      <c r="J63" s="26">
        <v>543.41</v>
      </c>
      <c r="K63" s="26">
        <v>16.25</v>
      </c>
      <c r="L63" s="26">
        <v>0</v>
      </c>
      <c r="M63" s="26">
        <v>0</v>
      </c>
      <c r="N63" s="26">
        <v>101.7</v>
      </c>
      <c r="O63" s="26">
        <v>676.68</v>
      </c>
      <c r="P63" s="26">
        <v>0</v>
      </c>
      <c r="Q63" s="26">
        <v>25</v>
      </c>
      <c r="R63" s="26">
        <v>2</v>
      </c>
      <c r="S63" s="26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25">
      <c r="A64" s="26" t="s">
        <v>16</v>
      </c>
      <c r="B64" s="26" t="s">
        <v>35</v>
      </c>
      <c r="C64" s="26">
        <v>277.83999999999997</v>
      </c>
      <c r="D64" s="26">
        <v>71.22</v>
      </c>
      <c r="E64" s="26">
        <v>14.78</v>
      </c>
      <c r="F64" s="26">
        <v>51.13</v>
      </c>
      <c r="G64" s="26">
        <v>0</v>
      </c>
      <c r="H64" s="26">
        <v>51.11</v>
      </c>
      <c r="I64" s="26">
        <v>0</v>
      </c>
      <c r="J64" s="26">
        <v>50.09</v>
      </c>
      <c r="K64" s="26">
        <v>0.8</v>
      </c>
      <c r="L64" s="26">
        <v>0</v>
      </c>
      <c r="M64" s="26">
        <v>0</v>
      </c>
      <c r="N64" s="26">
        <v>7.98</v>
      </c>
      <c r="O64" s="26">
        <v>30.73</v>
      </c>
      <c r="P64" s="26">
        <v>0</v>
      </c>
      <c r="Q64" s="26">
        <v>25</v>
      </c>
      <c r="R64" s="26">
        <v>0</v>
      </c>
      <c r="S64" s="26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25">
      <c r="A65" s="26" t="s">
        <v>18</v>
      </c>
      <c r="B65" s="26" t="s">
        <v>35</v>
      </c>
      <c r="C65" s="26">
        <v>2488.1999999999998</v>
      </c>
      <c r="D65" s="26">
        <v>907.87</v>
      </c>
      <c r="E65" s="26">
        <v>83.37</v>
      </c>
      <c r="F65" s="26">
        <v>438.98</v>
      </c>
      <c r="G65" s="26">
        <v>0</v>
      </c>
      <c r="H65" s="26">
        <v>498.17</v>
      </c>
      <c r="I65" s="26">
        <v>0</v>
      </c>
      <c r="J65" s="26">
        <v>212.17</v>
      </c>
      <c r="K65" s="26">
        <v>36.25</v>
      </c>
      <c r="L65" s="26">
        <v>4.33</v>
      </c>
      <c r="M65" s="26">
        <v>0</v>
      </c>
      <c r="N65" s="26">
        <v>0.82</v>
      </c>
      <c r="O65" s="26">
        <v>306.23</v>
      </c>
      <c r="P65" s="26">
        <v>0</v>
      </c>
      <c r="Q65" s="26">
        <v>25</v>
      </c>
      <c r="R65" s="26">
        <v>0</v>
      </c>
      <c r="S65" s="26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25">
      <c r="A66" s="26" t="s">
        <v>19</v>
      </c>
      <c r="B66" s="26" t="s">
        <v>35</v>
      </c>
      <c r="C66" s="26">
        <v>18029.96</v>
      </c>
      <c r="D66" s="26">
        <v>3414.93</v>
      </c>
      <c r="E66" s="26">
        <v>585.04999999999995</v>
      </c>
      <c r="F66" s="26">
        <v>3971.51</v>
      </c>
      <c r="G66" s="26">
        <v>0</v>
      </c>
      <c r="H66" s="26">
        <v>4390.7299999999996</v>
      </c>
      <c r="I66" s="26">
        <v>0</v>
      </c>
      <c r="J66" s="26">
        <v>2608.5300000000002</v>
      </c>
      <c r="K66" s="26">
        <v>398.31</v>
      </c>
      <c r="L66" s="26">
        <v>40.58</v>
      </c>
      <c r="M66" s="26">
        <v>0</v>
      </c>
      <c r="N66" s="26">
        <v>56.8</v>
      </c>
      <c r="O66" s="26">
        <v>2563.54</v>
      </c>
      <c r="P66" s="26">
        <v>0</v>
      </c>
      <c r="Q66" s="26">
        <v>25</v>
      </c>
      <c r="R66" s="26">
        <v>0</v>
      </c>
      <c r="S66" s="26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25">
      <c r="A67" s="26" t="s">
        <v>20</v>
      </c>
      <c r="B67" s="26" t="s">
        <v>35</v>
      </c>
      <c r="C67" s="26">
        <v>3144.6899999999901</v>
      </c>
      <c r="D67" s="26">
        <v>1291.2</v>
      </c>
      <c r="E67" s="26">
        <v>96.97</v>
      </c>
      <c r="F67" s="26">
        <v>309.75</v>
      </c>
      <c r="G67" s="26">
        <v>0</v>
      </c>
      <c r="H67" s="26">
        <v>78.959999999999994</v>
      </c>
      <c r="I67" s="26">
        <v>0</v>
      </c>
      <c r="J67" s="26">
        <v>262.31</v>
      </c>
      <c r="K67" s="26">
        <v>42.01</v>
      </c>
      <c r="L67" s="26">
        <v>0.28999999999999998</v>
      </c>
      <c r="M67" s="26">
        <v>0</v>
      </c>
      <c r="N67" s="26">
        <v>34.4</v>
      </c>
      <c r="O67" s="26">
        <v>1028.79</v>
      </c>
      <c r="P67" s="26">
        <v>0</v>
      </c>
      <c r="Q67" s="26">
        <v>25</v>
      </c>
      <c r="R67" s="26">
        <v>2</v>
      </c>
      <c r="S67" s="26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25">
      <c r="A68" s="26" t="s">
        <v>21</v>
      </c>
      <c r="B68" s="26" t="s">
        <v>35</v>
      </c>
      <c r="C68" s="26">
        <v>9437.19</v>
      </c>
      <c r="D68" s="26">
        <v>4598.6400000000003</v>
      </c>
      <c r="E68" s="26">
        <v>282.31</v>
      </c>
      <c r="F68" s="26">
        <v>1232.46</v>
      </c>
      <c r="G68" s="26">
        <v>0</v>
      </c>
      <c r="H68" s="26">
        <v>274.54000000000002</v>
      </c>
      <c r="I68" s="26">
        <v>0</v>
      </c>
      <c r="J68" s="26">
        <v>822.45</v>
      </c>
      <c r="K68" s="26">
        <v>64.55</v>
      </c>
      <c r="L68" s="26">
        <v>3.3</v>
      </c>
      <c r="M68" s="26">
        <v>0</v>
      </c>
      <c r="N68" s="26">
        <v>55.32</v>
      </c>
      <c r="O68" s="26">
        <v>2103.62</v>
      </c>
      <c r="P68" s="26">
        <v>0</v>
      </c>
      <c r="Q68" s="26">
        <v>25</v>
      </c>
      <c r="R68" s="26">
        <v>2</v>
      </c>
      <c r="S68" s="26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25">
      <c r="A69" s="26" t="s">
        <v>22</v>
      </c>
      <c r="B69" s="26" t="s">
        <v>35</v>
      </c>
      <c r="C69" s="26">
        <v>1992.06</v>
      </c>
      <c r="D69" s="26">
        <v>1209.8</v>
      </c>
      <c r="E69" s="26">
        <v>76.930000000000007</v>
      </c>
      <c r="F69" s="26">
        <v>261.24</v>
      </c>
      <c r="G69" s="26">
        <v>0</v>
      </c>
      <c r="H69" s="26">
        <v>84.99</v>
      </c>
      <c r="I69" s="26">
        <v>0</v>
      </c>
      <c r="J69" s="26">
        <v>271.52999999999997</v>
      </c>
      <c r="K69" s="26">
        <v>14.01</v>
      </c>
      <c r="L69" s="26">
        <v>0</v>
      </c>
      <c r="M69" s="26">
        <v>0</v>
      </c>
      <c r="N69" s="26">
        <v>6.98</v>
      </c>
      <c r="O69" s="26">
        <v>66.58</v>
      </c>
      <c r="P69" s="26">
        <v>0</v>
      </c>
      <c r="Q69" s="26">
        <v>25</v>
      </c>
      <c r="R69" s="26">
        <v>2</v>
      </c>
      <c r="S69" s="26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25">
      <c r="A70" s="26" t="s">
        <v>23</v>
      </c>
      <c r="B70" s="26" t="s">
        <v>35</v>
      </c>
      <c r="C70" s="26">
        <v>1486.67</v>
      </c>
      <c r="D70" s="26">
        <v>674</v>
      </c>
      <c r="E70" s="26">
        <v>61.24</v>
      </c>
      <c r="F70" s="26">
        <v>396.94</v>
      </c>
      <c r="G70" s="26">
        <v>0</v>
      </c>
      <c r="H70" s="26">
        <v>74.03</v>
      </c>
      <c r="I70" s="26">
        <v>0</v>
      </c>
      <c r="J70" s="26">
        <v>225.33</v>
      </c>
      <c r="K70" s="26">
        <v>6.13</v>
      </c>
      <c r="L70" s="26">
        <v>0</v>
      </c>
      <c r="M70" s="26">
        <v>0</v>
      </c>
      <c r="N70" s="26">
        <v>16.52</v>
      </c>
      <c r="O70" s="26">
        <v>32.479999999999997</v>
      </c>
      <c r="P70" s="26">
        <v>0</v>
      </c>
      <c r="Q70" s="26">
        <v>25</v>
      </c>
      <c r="R70" s="26">
        <v>2</v>
      </c>
      <c r="S70" s="26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25">
      <c r="A71" s="26" t="s">
        <v>24</v>
      </c>
      <c r="B71" s="26" t="s">
        <v>35</v>
      </c>
      <c r="C71" s="26">
        <v>1509.15</v>
      </c>
      <c r="D71" s="26">
        <v>653.37</v>
      </c>
      <c r="E71" s="26">
        <v>65.8</v>
      </c>
      <c r="F71" s="26">
        <v>395.97</v>
      </c>
      <c r="G71" s="26">
        <v>0</v>
      </c>
      <c r="H71" s="26">
        <v>75.59</v>
      </c>
      <c r="I71" s="26">
        <v>0</v>
      </c>
      <c r="J71" s="26">
        <v>250.57</v>
      </c>
      <c r="K71" s="26">
        <v>4.33</v>
      </c>
      <c r="L71" s="26">
        <v>0</v>
      </c>
      <c r="M71" s="26">
        <v>0</v>
      </c>
      <c r="N71" s="26">
        <v>27.79</v>
      </c>
      <c r="O71" s="26">
        <v>35.729999999999997</v>
      </c>
      <c r="P71" s="26">
        <v>0</v>
      </c>
      <c r="Q71" s="26">
        <v>25</v>
      </c>
      <c r="R71" s="26">
        <v>2</v>
      </c>
      <c r="S71" s="26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25">
      <c r="A72" s="26" t="s">
        <v>25</v>
      </c>
      <c r="B72" s="26" t="s">
        <v>35</v>
      </c>
      <c r="C72" s="26">
        <v>287.61</v>
      </c>
      <c r="D72" s="26">
        <v>134.25</v>
      </c>
      <c r="E72" s="26">
        <v>6.87</v>
      </c>
      <c r="F72" s="26">
        <v>48.34</v>
      </c>
      <c r="G72" s="26">
        <v>0</v>
      </c>
      <c r="H72" s="26">
        <v>24.85</v>
      </c>
      <c r="I72" s="26">
        <v>0</v>
      </c>
      <c r="J72" s="26">
        <v>27.21</v>
      </c>
      <c r="K72" s="26">
        <v>0.16</v>
      </c>
      <c r="L72" s="26">
        <v>0</v>
      </c>
      <c r="M72" s="26">
        <v>0</v>
      </c>
      <c r="N72" s="26">
        <v>10.01</v>
      </c>
      <c r="O72" s="26">
        <v>35.909999999999997</v>
      </c>
      <c r="P72" s="26">
        <v>0</v>
      </c>
      <c r="Q72" s="26">
        <v>25</v>
      </c>
      <c r="R72" s="26">
        <v>0</v>
      </c>
      <c r="S72" s="26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25">
      <c r="A73" s="26" t="s">
        <v>26</v>
      </c>
      <c r="B73" s="26" t="s">
        <v>35</v>
      </c>
      <c r="C73" s="26">
        <v>723.01</v>
      </c>
      <c r="D73" s="26">
        <v>400.91</v>
      </c>
      <c r="E73" s="26">
        <v>9.6199999999999992</v>
      </c>
      <c r="F73" s="26">
        <v>85.83</v>
      </c>
      <c r="G73" s="26">
        <v>0</v>
      </c>
      <c r="H73" s="26">
        <v>34.340000000000003</v>
      </c>
      <c r="I73" s="26">
        <v>0</v>
      </c>
      <c r="J73" s="26">
        <v>58.18</v>
      </c>
      <c r="K73" s="26">
        <v>0.25</v>
      </c>
      <c r="L73" s="26">
        <v>0</v>
      </c>
      <c r="M73" s="26">
        <v>0</v>
      </c>
      <c r="N73" s="26">
        <v>23.27</v>
      </c>
      <c r="O73" s="26">
        <v>110.6</v>
      </c>
      <c r="P73" s="26">
        <v>0</v>
      </c>
      <c r="Q73" s="26">
        <v>25</v>
      </c>
      <c r="R73" s="26">
        <v>0</v>
      </c>
      <c r="S73" s="26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25">
      <c r="A74" s="26" t="s">
        <v>27</v>
      </c>
      <c r="B74" s="26" t="s">
        <v>35</v>
      </c>
      <c r="C74" s="26">
        <v>2057.9699999999998</v>
      </c>
      <c r="D74" s="26">
        <v>523.5</v>
      </c>
      <c r="E74" s="26">
        <v>132.36000000000001</v>
      </c>
      <c r="F74" s="26">
        <v>130.30000000000001</v>
      </c>
      <c r="G74" s="26">
        <v>0</v>
      </c>
      <c r="H74" s="26">
        <v>191.87</v>
      </c>
      <c r="I74" s="26">
        <v>0</v>
      </c>
      <c r="J74" s="26">
        <v>191.16</v>
      </c>
      <c r="K74" s="26">
        <v>26.38</v>
      </c>
      <c r="L74" s="26">
        <v>0</v>
      </c>
      <c r="M74" s="26">
        <v>0</v>
      </c>
      <c r="N74" s="26">
        <v>30.55</v>
      </c>
      <c r="O74" s="26">
        <v>831.85</v>
      </c>
      <c r="P74" s="26">
        <v>0</v>
      </c>
      <c r="Q74" s="26">
        <v>25</v>
      </c>
      <c r="R74" s="26">
        <v>2</v>
      </c>
      <c r="S74" s="26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26" t="s">
        <v>39</v>
      </c>
      <c r="B75" s="26" t="s">
        <v>35</v>
      </c>
      <c r="C75" s="26">
        <v>6392.64</v>
      </c>
      <c r="D75" s="26">
        <v>2809.54</v>
      </c>
      <c r="E75" s="26">
        <v>292.52</v>
      </c>
      <c r="F75" s="26">
        <v>306.01</v>
      </c>
      <c r="G75" s="26">
        <v>0</v>
      </c>
      <c r="H75" s="26">
        <v>494.52</v>
      </c>
      <c r="I75" s="26">
        <v>0</v>
      </c>
      <c r="J75" s="26">
        <v>387.49</v>
      </c>
      <c r="K75" s="26">
        <v>27.18</v>
      </c>
      <c r="L75" s="26">
        <v>0.19</v>
      </c>
      <c r="M75" s="26">
        <v>0</v>
      </c>
      <c r="N75" s="26">
        <v>1.48</v>
      </c>
      <c r="O75" s="26">
        <v>2073.7199999999998</v>
      </c>
      <c r="P75" s="26">
        <v>0</v>
      </c>
      <c r="Q75" s="26">
        <v>25</v>
      </c>
      <c r="R75" s="26">
        <v>2</v>
      </c>
      <c r="S75" s="26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25">
      <c r="A76" s="26" t="s">
        <v>30</v>
      </c>
      <c r="B76" s="26" t="s">
        <v>35</v>
      </c>
      <c r="C76" s="26">
        <v>20689.61</v>
      </c>
      <c r="D76" s="26">
        <v>7041.46</v>
      </c>
      <c r="E76" s="26">
        <v>564.55999999999995</v>
      </c>
      <c r="F76" s="26">
        <v>4763.04</v>
      </c>
      <c r="G76" s="26">
        <v>0</v>
      </c>
      <c r="H76" s="26">
        <v>2610.7800000000002</v>
      </c>
      <c r="I76" s="26">
        <v>0</v>
      </c>
      <c r="J76" s="26">
        <v>2262.11</v>
      </c>
      <c r="K76" s="26">
        <v>49.98</v>
      </c>
      <c r="L76" s="26">
        <v>2.06</v>
      </c>
      <c r="M76" s="26">
        <v>0</v>
      </c>
      <c r="N76" s="26">
        <v>757.05</v>
      </c>
      <c r="O76" s="26">
        <v>2638.56</v>
      </c>
      <c r="P76" s="26">
        <v>0</v>
      </c>
      <c r="Q76" s="26">
        <v>25</v>
      </c>
      <c r="R76" s="26">
        <v>2</v>
      </c>
      <c r="S76" s="26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s="8" customFormat="1" x14ac:dyDescent="0.25">
      <c r="A77" s="26" t="s">
        <v>28</v>
      </c>
      <c r="B77" s="26" t="s">
        <v>36</v>
      </c>
      <c r="C77" s="26">
        <v>14341.42</v>
      </c>
      <c r="D77" s="26">
        <v>7604.6299999999901</v>
      </c>
      <c r="E77" s="26">
        <v>221.17</v>
      </c>
      <c r="F77" s="26">
        <v>2137.21</v>
      </c>
      <c r="G77" s="26">
        <v>0</v>
      </c>
      <c r="H77" s="26">
        <v>693.97</v>
      </c>
      <c r="I77" s="26">
        <v>0</v>
      </c>
      <c r="J77" s="26">
        <v>1389.28</v>
      </c>
      <c r="K77" s="26">
        <v>38.56</v>
      </c>
      <c r="L77" s="26">
        <v>0</v>
      </c>
      <c r="M77" s="26">
        <v>0</v>
      </c>
      <c r="N77" s="26">
        <v>309.74</v>
      </c>
      <c r="O77" s="26">
        <v>1946.87</v>
      </c>
      <c r="P77" s="26">
        <v>0</v>
      </c>
      <c r="Q77" s="26">
        <v>20</v>
      </c>
      <c r="R77" s="26">
        <v>2</v>
      </c>
      <c r="S77" s="26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41" x14ac:dyDescent="0.25">
      <c r="A78" s="26" t="s">
        <v>29</v>
      </c>
      <c r="B78" s="26" t="s">
        <v>36</v>
      </c>
      <c r="C78" s="26">
        <v>5172.03</v>
      </c>
      <c r="D78" s="26">
        <v>2839.84</v>
      </c>
      <c r="E78" s="26">
        <v>108.19</v>
      </c>
      <c r="F78" s="26">
        <v>719.3</v>
      </c>
      <c r="G78" s="26">
        <v>0</v>
      </c>
      <c r="H78" s="26">
        <v>293.05</v>
      </c>
      <c r="I78" s="26">
        <v>0</v>
      </c>
      <c r="J78" s="26">
        <v>515.21</v>
      </c>
      <c r="K78" s="26">
        <v>15.9</v>
      </c>
      <c r="L78" s="26">
        <v>0</v>
      </c>
      <c r="M78" s="26">
        <v>0</v>
      </c>
      <c r="N78" s="26">
        <v>112.64</v>
      </c>
      <c r="O78" s="26">
        <v>567.9</v>
      </c>
      <c r="P78" s="26">
        <v>0</v>
      </c>
      <c r="Q78" s="26">
        <v>20</v>
      </c>
      <c r="R78" s="26">
        <v>2</v>
      </c>
      <c r="S78" s="26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1" x14ac:dyDescent="0.25">
      <c r="A79" s="26" t="s">
        <v>16</v>
      </c>
      <c r="B79" s="26" t="s">
        <v>36</v>
      </c>
      <c r="C79" s="26">
        <v>327.17</v>
      </c>
      <c r="D79" s="26">
        <v>103.38</v>
      </c>
      <c r="E79" s="26">
        <v>13.96</v>
      </c>
      <c r="F79" s="26">
        <v>51.13</v>
      </c>
      <c r="G79" s="26">
        <v>0</v>
      </c>
      <c r="H79" s="26">
        <v>51.11</v>
      </c>
      <c r="I79" s="26">
        <v>0</v>
      </c>
      <c r="J79" s="26">
        <v>68.69</v>
      </c>
      <c r="K79" s="26">
        <v>0.77</v>
      </c>
      <c r="L79" s="26">
        <v>0</v>
      </c>
      <c r="M79" s="26">
        <v>0</v>
      </c>
      <c r="N79" s="26">
        <v>10.97</v>
      </c>
      <c r="O79" s="26">
        <v>27.16</v>
      </c>
      <c r="P79" s="26">
        <v>0</v>
      </c>
      <c r="Q79" s="26">
        <v>20</v>
      </c>
      <c r="R79" s="26">
        <v>0</v>
      </c>
      <c r="S79" s="26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25">
      <c r="A80" s="26" t="s">
        <v>18</v>
      </c>
      <c r="B80" s="26" t="s">
        <v>36</v>
      </c>
      <c r="C80" s="26">
        <v>2188.1799999999998</v>
      </c>
      <c r="D80" s="26">
        <v>706.41</v>
      </c>
      <c r="E80" s="26">
        <v>56.53</v>
      </c>
      <c r="F80" s="26">
        <v>438.98</v>
      </c>
      <c r="G80" s="26">
        <v>0</v>
      </c>
      <c r="H80" s="26">
        <v>498.17</v>
      </c>
      <c r="I80" s="26">
        <v>0</v>
      </c>
      <c r="J80" s="26">
        <v>203.62</v>
      </c>
      <c r="K80" s="26">
        <v>26.91</v>
      </c>
      <c r="L80" s="26">
        <v>2.84</v>
      </c>
      <c r="M80" s="26">
        <v>0</v>
      </c>
      <c r="N80" s="26">
        <v>0.43</v>
      </c>
      <c r="O80" s="26">
        <v>254.29</v>
      </c>
      <c r="P80" s="26">
        <v>0</v>
      </c>
      <c r="Q80" s="26">
        <v>20</v>
      </c>
      <c r="R80" s="26">
        <v>0</v>
      </c>
      <c r="S80" s="26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25">
      <c r="A81" s="26" t="s">
        <v>19</v>
      </c>
      <c r="B81" s="26" t="s">
        <v>36</v>
      </c>
      <c r="C81" s="26">
        <v>17311.78</v>
      </c>
      <c r="D81" s="26">
        <v>3668.99</v>
      </c>
      <c r="E81" s="26">
        <v>398.64</v>
      </c>
      <c r="F81" s="26">
        <v>3971.51</v>
      </c>
      <c r="G81" s="26">
        <v>0</v>
      </c>
      <c r="H81" s="26">
        <v>4390.7299999999996</v>
      </c>
      <c r="I81" s="26">
        <v>0</v>
      </c>
      <c r="J81" s="26">
        <v>2408.08</v>
      </c>
      <c r="K81" s="26">
        <v>261.42</v>
      </c>
      <c r="L81" s="26">
        <v>27</v>
      </c>
      <c r="M81" s="26">
        <v>0</v>
      </c>
      <c r="N81" s="26">
        <v>37.14</v>
      </c>
      <c r="O81" s="26">
        <v>2148.2800000000002</v>
      </c>
      <c r="P81" s="26">
        <v>0</v>
      </c>
      <c r="Q81" s="26">
        <v>20</v>
      </c>
      <c r="R81" s="26">
        <v>0</v>
      </c>
      <c r="S81" s="26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26" t="s">
        <v>20</v>
      </c>
      <c r="B82" s="26" t="s">
        <v>36</v>
      </c>
      <c r="C82" s="26">
        <v>3356.22</v>
      </c>
      <c r="D82" s="26">
        <v>1715.6</v>
      </c>
      <c r="E82" s="26">
        <v>90.84</v>
      </c>
      <c r="F82" s="26">
        <v>309.75</v>
      </c>
      <c r="G82" s="26">
        <v>0</v>
      </c>
      <c r="H82" s="26">
        <v>78.959999999999994</v>
      </c>
      <c r="I82" s="26">
        <v>0</v>
      </c>
      <c r="J82" s="26">
        <v>266</v>
      </c>
      <c r="K82" s="26">
        <v>38.35</v>
      </c>
      <c r="L82" s="26">
        <v>0.23</v>
      </c>
      <c r="M82" s="26">
        <v>0</v>
      </c>
      <c r="N82" s="26">
        <v>34.4</v>
      </c>
      <c r="O82" s="26">
        <v>822.09</v>
      </c>
      <c r="P82" s="26">
        <v>0</v>
      </c>
      <c r="Q82" s="26">
        <v>20</v>
      </c>
      <c r="R82" s="26">
        <v>2</v>
      </c>
      <c r="S82" s="26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26" t="s">
        <v>21</v>
      </c>
      <c r="B83" s="26" t="s">
        <v>36</v>
      </c>
      <c r="C83" s="26">
        <v>9859.66</v>
      </c>
      <c r="D83" s="26">
        <v>5589.43</v>
      </c>
      <c r="E83" s="26">
        <v>228.95</v>
      </c>
      <c r="F83" s="26">
        <v>1232.46</v>
      </c>
      <c r="G83" s="26">
        <v>0</v>
      </c>
      <c r="H83" s="26">
        <v>274.54000000000002</v>
      </c>
      <c r="I83" s="26">
        <v>0</v>
      </c>
      <c r="J83" s="26">
        <v>714.29</v>
      </c>
      <c r="K83" s="26">
        <v>48.04</v>
      </c>
      <c r="L83" s="26">
        <v>2.04</v>
      </c>
      <c r="M83" s="26">
        <v>0</v>
      </c>
      <c r="N83" s="26">
        <v>61.89</v>
      </c>
      <c r="O83" s="26">
        <v>1708.02</v>
      </c>
      <c r="P83" s="26">
        <v>0</v>
      </c>
      <c r="Q83" s="26">
        <v>20</v>
      </c>
      <c r="R83" s="26">
        <v>2</v>
      </c>
      <c r="S83" s="26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25">
      <c r="A84" s="26" t="s">
        <v>22</v>
      </c>
      <c r="B84" s="26" t="s">
        <v>36</v>
      </c>
      <c r="C84" s="26">
        <v>2158.0699999999902</v>
      </c>
      <c r="D84" s="26">
        <v>1442.19</v>
      </c>
      <c r="E84" s="26">
        <v>48.53</v>
      </c>
      <c r="F84" s="26">
        <v>261.24</v>
      </c>
      <c r="G84" s="26">
        <v>0</v>
      </c>
      <c r="H84" s="26">
        <v>84.99</v>
      </c>
      <c r="I84" s="26">
        <v>0</v>
      </c>
      <c r="J84" s="26">
        <v>241.99</v>
      </c>
      <c r="K84" s="26">
        <v>14.23</v>
      </c>
      <c r="L84" s="26">
        <v>0</v>
      </c>
      <c r="M84" s="26">
        <v>0</v>
      </c>
      <c r="N84" s="26">
        <v>7.55</v>
      </c>
      <c r="O84" s="26">
        <v>57.35</v>
      </c>
      <c r="P84" s="26">
        <v>0</v>
      </c>
      <c r="Q84" s="26">
        <v>20</v>
      </c>
      <c r="R84" s="26">
        <v>2</v>
      </c>
      <c r="S84" s="26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1:41" x14ac:dyDescent="0.25">
      <c r="A85" s="26" t="s">
        <v>23</v>
      </c>
      <c r="B85" s="26" t="s">
        <v>36</v>
      </c>
      <c r="C85" s="26">
        <v>1586.08</v>
      </c>
      <c r="D85" s="26">
        <v>798.37</v>
      </c>
      <c r="E85" s="26">
        <v>52.78</v>
      </c>
      <c r="F85" s="26">
        <v>396.94</v>
      </c>
      <c r="G85" s="26">
        <v>0</v>
      </c>
      <c r="H85" s="26">
        <v>74.03</v>
      </c>
      <c r="I85" s="26">
        <v>0</v>
      </c>
      <c r="J85" s="26">
        <v>207.86</v>
      </c>
      <c r="K85" s="26">
        <v>5.87</v>
      </c>
      <c r="L85" s="26">
        <v>0</v>
      </c>
      <c r="M85" s="26">
        <v>0</v>
      </c>
      <c r="N85" s="26">
        <v>21.75</v>
      </c>
      <c r="O85" s="26">
        <v>28.48</v>
      </c>
      <c r="P85" s="26">
        <v>0</v>
      </c>
      <c r="Q85" s="26">
        <v>20</v>
      </c>
      <c r="R85" s="26">
        <v>2</v>
      </c>
      <c r="S85" s="26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25">
      <c r="A86" s="26" t="s">
        <v>24</v>
      </c>
      <c r="B86" s="26" t="s">
        <v>36</v>
      </c>
      <c r="C86" s="26">
        <v>1663.18</v>
      </c>
      <c r="D86" s="26">
        <v>850.12</v>
      </c>
      <c r="E86" s="26">
        <v>44.88</v>
      </c>
      <c r="F86" s="26">
        <v>395.97</v>
      </c>
      <c r="G86" s="26">
        <v>0</v>
      </c>
      <c r="H86" s="26">
        <v>75.59</v>
      </c>
      <c r="I86" s="26">
        <v>0</v>
      </c>
      <c r="J86" s="26">
        <v>232.56</v>
      </c>
      <c r="K86" s="26">
        <v>4.17</v>
      </c>
      <c r="L86" s="26">
        <v>0</v>
      </c>
      <c r="M86" s="26">
        <v>0</v>
      </c>
      <c r="N86" s="26">
        <v>28.68</v>
      </c>
      <c r="O86" s="26">
        <v>31.22</v>
      </c>
      <c r="P86" s="26">
        <v>0</v>
      </c>
      <c r="Q86" s="26">
        <v>20</v>
      </c>
      <c r="R86" s="26">
        <v>2</v>
      </c>
      <c r="S86" s="26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41" x14ac:dyDescent="0.25">
      <c r="A87" s="26" t="s">
        <v>25</v>
      </c>
      <c r="B87" s="26" t="s">
        <v>36</v>
      </c>
      <c r="C87" s="26">
        <v>327.26</v>
      </c>
      <c r="D87" s="26">
        <v>179.64</v>
      </c>
      <c r="E87" s="26">
        <v>6.16</v>
      </c>
      <c r="F87" s="26">
        <v>48.34</v>
      </c>
      <c r="G87" s="26">
        <v>0</v>
      </c>
      <c r="H87" s="26">
        <v>24.85</v>
      </c>
      <c r="I87" s="26">
        <v>0</v>
      </c>
      <c r="J87" s="26">
        <v>26.51</v>
      </c>
      <c r="K87" s="26">
        <v>0.16</v>
      </c>
      <c r="L87" s="26">
        <v>0</v>
      </c>
      <c r="M87" s="26">
        <v>0</v>
      </c>
      <c r="N87" s="26">
        <v>10.01</v>
      </c>
      <c r="O87" s="26">
        <v>31.58</v>
      </c>
      <c r="P87" s="26">
        <v>0</v>
      </c>
      <c r="Q87" s="26">
        <v>20</v>
      </c>
      <c r="R87" s="26">
        <v>0</v>
      </c>
      <c r="S87" s="26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41" x14ac:dyDescent="0.25">
      <c r="A88" s="26" t="s">
        <v>26</v>
      </c>
      <c r="B88" s="26" t="s">
        <v>36</v>
      </c>
      <c r="C88" s="26">
        <v>778.23</v>
      </c>
      <c r="D88" s="26">
        <v>475.35999999999899</v>
      </c>
      <c r="E88" s="26">
        <v>7.61</v>
      </c>
      <c r="F88" s="26">
        <v>85.83</v>
      </c>
      <c r="G88" s="26">
        <v>0</v>
      </c>
      <c r="H88" s="26">
        <v>34.340000000000003</v>
      </c>
      <c r="I88" s="26">
        <v>0</v>
      </c>
      <c r="J88" s="26">
        <v>58.26</v>
      </c>
      <c r="K88" s="26">
        <v>0.25</v>
      </c>
      <c r="L88" s="26">
        <v>0</v>
      </c>
      <c r="M88" s="26">
        <v>0</v>
      </c>
      <c r="N88" s="26">
        <v>23.27</v>
      </c>
      <c r="O88" s="26">
        <v>93.3</v>
      </c>
      <c r="P88" s="26">
        <v>0</v>
      </c>
      <c r="Q88" s="26">
        <v>20</v>
      </c>
      <c r="R88" s="26">
        <v>0</v>
      </c>
      <c r="S88" s="26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41" x14ac:dyDescent="0.25">
      <c r="A89" s="26" t="s">
        <v>27</v>
      </c>
      <c r="B89" s="26" t="s">
        <v>36</v>
      </c>
      <c r="C89" s="26">
        <v>2245.29</v>
      </c>
      <c r="D89" s="26">
        <v>846.98</v>
      </c>
      <c r="E89" s="26">
        <v>122.8</v>
      </c>
      <c r="F89" s="26">
        <v>130.30000000000001</v>
      </c>
      <c r="G89" s="26">
        <v>0</v>
      </c>
      <c r="H89" s="26">
        <v>191.87</v>
      </c>
      <c r="I89" s="26">
        <v>0</v>
      </c>
      <c r="J89" s="26">
        <v>201.47</v>
      </c>
      <c r="K89" s="26">
        <v>26.76</v>
      </c>
      <c r="L89" s="26">
        <v>0</v>
      </c>
      <c r="M89" s="26">
        <v>0</v>
      </c>
      <c r="N89" s="26">
        <v>32.97</v>
      </c>
      <c r="O89" s="26">
        <v>692.14</v>
      </c>
      <c r="P89" s="26">
        <v>0</v>
      </c>
      <c r="Q89" s="26">
        <v>20</v>
      </c>
      <c r="R89" s="26">
        <v>2</v>
      </c>
      <c r="S89" s="26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41" x14ac:dyDescent="0.25">
      <c r="A90" s="26" t="s">
        <v>39</v>
      </c>
      <c r="B90" s="26" t="s">
        <v>36</v>
      </c>
      <c r="C90" s="26">
        <v>6769.9699999999903</v>
      </c>
      <c r="D90" s="26">
        <v>3534.56</v>
      </c>
      <c r="E90" s="26">
        <v>274.83</v>
      </c>
      <c r="F90" s="26">
        <v>306.01</v>
      </c>
      <c r="G90" s="26">
        <v>0</v>
      </c>
      <c r="H90" s="26">
        <v>494.52</v>
      </c>
      <c r="I90" s="26">
        <v>0</v>
      </c>
      <c r="J90" s="26">
        <v>404.66</v>
      </c>
      <c r="K90" s="26">
        <v>28.31</v>
      </c>
      <c r="L90" s="26">
        <v>0.16</v>
      </c>
      <c r="M90" s="26">
        <v>0</v>
      </c>
      <c r="N90" s="26">
        <v>1.3</v>
      </c>
      <c r="O90" s="26">
        <v>1725.62</v>
      </c>
      <c r="P90" s="26">
        <v>0</v>
      </c>
      <c r="Q90" s="26">
        <v>20</v>
      </c>
      <c r="R90" s="26">
        <v>2</v>
      </c>
      <c r="S90" s="26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1" x14ac:dyDescent="0.25">
      <c r="A91" s="26" t="s">
        <v>30</v>
      </c>
      <c r="B91" s="26" t="s">
        <v>36</v>
      </c>
      <c r="C91" s="26">
        <v>22712.53</v>
      </c>
      <c r="D91" s="26">
        <v>9782.1099999999897</v>
      </c>
      <c r="E91" s="26">
        <v>415.16</v>
      </c>
      <c r="F91" s="26">
        <v>4763.04</v>
      </c>
      <c r="G91" s="26">
        <v>0</v>
      </c>
      <c r="H91" s="26">
        <v>2610.7800000000002</v>
      </c>
      <c r="I91" s="26">
        <v>0</v>
      </c>
      <c r="J91" s="26">
        <v>2122.5300000000002</v>
      </c>
      <c r="K91" s="26">
        <v>29.36</v>
      </c>
      <c r="L91" s="26">
        <v>1.26</v>
      </c>
      <c r="M91" s="26">
        <v>0</v>
      </c>
      <c r="N91" s="26">
        <v>765.17</v>
      </c>
      <c r="O91" s="26">
        <v>2223.14</v>
      </c>
      <c r="P91" s="26">
        <v>0</v>
      </c>
      <c r="Q91" s="26">
        <v>20</v>
      </c>
      <c r="R91" s="26">
        <v>2</v>
      </c>
      <c r="S91" s="26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41" x14ac:dyDescent="0.25">
      <c r="S92" s="26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41" s="9" customFormat="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41" x14ac:dyDescent="0.25">
      <c r="S94" s="26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x14ac:dyDescent="0.25">
      <c r="S95" s="26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41" x14ac:dyDescent="0.25">
      <c r="S96" s="26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9:39" x14ac:dyDescent="0.25">
      <c r="S97" s="26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opLeftCell="A9" workbookViewId="0">
      <selection activeCell="D13" sqref="D13"/>
    </sheetView>
  </sheetViews>
  <sheetFormatPr defaultRowHeight="15" x14ac:dyDescent="0.25"/>
  <cols>
    <col min="1" max="2" width="9.140625" style="26"/>
  </cols>
  <sheetData>
    <row r="1" spans="1:16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</row>
    <row r="2" spans="1:16" x14ac:dyDescent="0.25">
      <c r="A2" s="26" t="s">
        <v>28</v>
      </c>
      <c r="B2" s="26" t="s">
        <v>17</v>
      </c>
      <c r="D2">
        <f>'FDWR''d'!D2/'FDWR''d'!C2</f>
        <v>0.22059566936481628</v>
      </c>
      <c r="E2">
        <f>'FDWR''d'!E2/'FDWR''d'!C2</f>
        <v>3.6441705507414039E-2</v>
      </c>
    </row>
    <row r="3" spans="1:16" x14ac:dyDescent="0.25">
      <c r="A3" s="26" t="s">
        <v>29</v>
      </c>
      <c r="B3" s="26" t="s">
        <v>17</v>
      </c>
      <c r="D3" s="26">
        <f>'FDWR''d'!D3/'FDWR''d'!C3</f>
        <v>0.30606004476829424</v>
      </c>
      <c r="E3" s="26">
        <f>'FDWR''d'!E3/'FDWR''d'!C3</f>
        <v>4.7665989595923768E-2</v>
      </c>
    </row>
    <row r="4" spans="1:16" x14ac:dyDescent="0.25">
      <c r="A4" s="26" t="s">
        <v>16</v>
      </c>
      <c r="B4" s="26" t="s">
        <v>17</v>
      </c>
      <c r="D4" s="26">
        <f>'FDWR''d'!D4/'FDWR''d'!C4</f>
        <v>9.1212193379376041E-2</v>
      </c>
      <c r="E4" s="26">
        <f>'FDWR''d'!E4/'FDWR''d'!C4</f>
        <v>7.811383662776851E-2</v>
      </c>
    </row>
    <row r="5" spans="1:16" x14ac:dyDescent="0.25">
      <c r="A5" s="26" t="s">
        <v>18</v>
      </c>
      <c r="B5" s="26" t="s">
        <v>17</v>
      </c>
      <c r="D5" s="26">
        <f>'FDWR''d'!D5/'FDWR''d'!C5</f>
        <v>0.23111153813090066</v>
      </c>
      <c r="E5" s="26">
        <f>'FDWR''d'!E5/'FDWR''d'!C5</f>
        <v>4.1420357718972657E-2</v>
      </c>
    </row>
    <row r="6" spans="1:16" x14ac:dyDescent="0.25">
      <c r="A6" s="26" t="s">
        <v>19</v>
      </c>
      <c r="B6" s="26" t="s">
        <v>17</v>
      </c>
      <c r="D6" s="26">
        <f>'FDWR''d'!D6/'FDWR''d'!C6</f>
        <v>7.2413779355949864E-2</v>
      </c>
      <c r="E6" s="26">
        <f>'FDWR''d'!E6/'FDWR''d'!C6</f>
        <v>3.9797976844813475E-2</v>
      </c>
    </row>
    <row r="7" spans="1:16" x14ac:dyDescent="0.25">
      <c r="A7" s="26" t="s">
        <v>20</v>
      </c>
      <c r="B7" s="26" t="s">
        <v>17</v>
      </c>
      <c r="D7" s="26">
        <f>'FDWR''d'!D7/'FDWR''d'!C7</f>
        <v>0.28657633131847571</v>
      </c>
      <c r="E7" s="26">
        <f>'FDWR''d'!E7/'FDWR''d'!C7</f>
        <v>5.798996159978672E-2</v>
      </c>
    </row>
    <row r="8" spans="1:16" x14ac:dyDescent="0.25">
      <c r="A8" s="26" t="s">
        <v>21</v>
      </c>
      <c r="B8" s="26" t="s">
        <v>17</v>
      </c>
      <c r="D8" s="26">
        <f>'FDWR''d'!D8/'FDWR''d'!C8</f>
        <v>0.29039837942550351</v>
      </c>
      <c r="E8" s="26">
        <f>'FDWR''d'!E8/'FDWR''d'!C8</f>
        <v>5.3736422907613803E-2</v>
      </c>
    </row>
    <row r="9" spans="1:16" x14ac:dyDescent="0.25">
      <c r="A9" s="26" t="s">
        <v>22</v>
      </c>
      <c r="B9" s="26" t="s">
        <v>17</v>
      </c>
      <c r="D9" s="26">
        <f>'FDWR''d'!D9/'FDWR''d'!C9</f>
        <v>0.39540572412034675</v>
      </c>
      <c r="E9" s="26">
        <f>'FDWR''d'!E9/'FDWR''d'!C9</f>
        <v>5.8962264150943397E-2</v>
      </c>
    </row>
    <row r="10" spans="1:16" x14ac:dyDescent="0.25">
      <c r="A10" s="26" t="s">
        <v>23</v>
      </c>
      <c r="B10" s="26" t="s">
        <v>17</v>
      </c>
      <c r="D10" s="26">
        <f>'FDWR''d'!D10/'FDWR''d'!C10</f>
        <v>0.27423422087072608</v>
      </c>
      <c r="E10" s="26">
        <f>'FDWR''d'!E10/'FDWR''d'!C10</f>
        <v>5.8379069939924345E-2</v>
      </c>
    </row>
    <row r="11" spans="1:16" x14ac:dyDescent="0.25">
      <c r="A11" s="26" t="s">
        <v>24</v>
      </c>
      <c r="B11" s="26" t="s">
        <v>17</v>
      </c>
      <c r="D11" s="26">
        <f>'FDWR''d'!D11/'FDWR''d'!C11</f>
        <v>0.26428661196789888</v>
      </c>
      <c r="E11" s="26">
        <f>'FDWR''d'!E11/'FDWR''d'!C11</f>
        <v>6.5503869010215626E-2</v>
      </c>
    </row>
    <row r="12" spans="1:16" x14ac:dyDescent="0.25">
      <c r="A12" s="26" t="s">
        <v>25</v>
      </c>
      <c r="B12" s="26" t="s">
        <v>17</v>
      </c>
      <c r="D12" s="26">
        <f>'FDWR''d'!D12/'FDWR''d'!C12</f>
        <v>0.24342530717827118</v>
      </c>
      <c r="E12" s="26">
        <f>'FDWR''d'!E12/'FDWR''d'!C12</f>
        <v>3.8855356757921962E-2</v>
      </c>
    </row>
    <row r="13" spans="1:16" x14ac:dyDescent="0.25">
      <c r="A13" s="26" t="s">
        <v>26</v>
      </c>
      <c r="B13" s="26" t="s">
        <v>17</v>
      </c>
      <c r="D13" s="26">
        <f>'FDWR''d'!D13/'FDWR''d'!C13</f>
        <v>0.29446298201159088</v>
      </c>
      <c r="E13" s="26">
        <f>'FDWR''d'!E13/'FDWR''d'!C13</f>
        <v>2.1826939963370883E-2</v>
      </c>
    </row>
    <row r="14" spans="1:16" x14ac:dyDescent="0.25">
      <c r="A14" s="26" t="s">
        <v>27</v>
      </c>
      <c r="B14" s="26" t="s">
        <v>17</v>
      </c>
      <c r="D14" s="26">
        <f>'FDWR''d'!D14/'FDWR''d'!C14</f>
        <v>0.1091318426688693</v>
      </c>
      <c r="E14" s="26">
        <f>'FDWR''d'!E14/'FDWR''d'!C14</f>
        <v>0.11674841199646217</v>
      </c>
    </row>
    <row r="15" spans="1:16" x14ac:dyDescent="0.25">
      <c r="A15" s="26" t="s">
        <v>39</v>
      </c>
      <c r="B15" s="26" t="s">
        <v>17</v>
      </c>
      <c r="D15" s="26">
        <f>'FDWR''d'!D15/'FDWR''d'!C15</f>
        <v>0.26535896209157683</v>
      </c>
      <c r="E15" s="26">
        <f>'FDWR''d'!E15/'FDWR''d'!C15</f>
        <v>9.1556376530907244E-2</v>
      </c>
    </row>
    <row r="16" spans="1:16" x14ac:dyDescent="0.25">
      <c r="A16" s="26" t="s">
        <v>30</v>
      </c>
      <c r="B16" s="26" t="s">
        <v>17</v>
      </c>
      <c r="D16" s="26">
        <f>'FDWR''d'!D16/'FDWR''d'!C16</f>
        <v>0.11868209208138886</v>
      </c>
      <c r="E16" s="26">
        <f>'FDWR''d'!E16/'FDWR''d'!C16</f>
        <v>3.8733656060266471E-2</v>
      </c>
    </row>
    <row r="17" spans="1:5" x14ac:dyDescent="0.25">
      <c r="A17" s="26" t="s">
        <v>31</v>
      </c>
      <c r="B17" s="26" t="s">
        <v>17</v>
      </c>
      <c r="D17" s="26">
        <f>'FDWR''d'!D17/'FDWR''d'!C17</f>
        <v>0.2570568815529537</v>
      </c>
      <c r="E17" s="26">
        <f>'FDWR''d'!E17/'FDWR''d'!C17</f>
        <v>9.8263452498148829E-2</v>
      </c>
    </row>
    <row r="18" spans="1:5" x14ac:dyDescent="0.25">
      <c r="A18" s="26" t="s">
        <v>28</v>
      </c>
      <c r="B18" s="26" t="s">
        <v>32</v>
      </c>
      <c r="D18" s="26">
        <f>'FDWR''d'!D18/'FDWR''d'!C18</f>
        <v>0.30578646467025133</v>
      </c>
      <c r="E18" s="26">
        <f>'FDWR''d'!E18/'FDWR''d'!C18</f>
        <v>0.1023588052906315</v>
      </c>
    </row>
    <row r="19" spans="1:5" x14ac:dyDescent="0.25">
      <c r="A19" s="26" t="s">
        <v>29</v>
      </c>
      <c r="B19" s="26" t="s">
        <v>32</v>
      </c>
      <c r="D19" s="26">
        <f>'FDWR''d'!D19/'FDWR''d'!C19</f>
        <v>9.863416684177348E-2</v>
      </c>
      <c r="E19" s="26">
        <f>'FDWR''d'!E19/'FDWR''d'!C19</f>
        <v>0.10582055053582685</v>
      </c>
    </row>
    <row r="20" spans="1:5" x14ac:dyDescent="0.25">
      <c r="A20" s="26" t="s">
        <v>16</v>
      </c>
      <c r="B20" s="26" t="s">
        <v>32</v>
      </c>
      <c r="D20" s="26">
        <f>'FDWR''d'!D20/'FDWR''d'!C20</f>
        <v>0.26542460298730447</v>
      </c>
      <c r="E20" s="26">
        <f>'FDWR''d'!E20/'FDWR''d'!C20</f>
        <v>7.6338858542906868E-2</v>
      </c>
    </row>
    <row r="21" spans="1:5" x14ac:dyDescent="0.25">
      <c r="A21" s="26" t="s">
        <v>18</v>
      </c>
      <c r="B21" s="26" t="s">
        <v>32</v>
      </c>
      <c r="D21" s="26">
        <f>'FDWR''d'!D21/'FDWR''d'!C21</f>
        <v>0.11382284753801689</v>
      </c>
      <c r="E21" s="26">
        <f>'FDWR''d'!E21/'FDWR''d'!C21</f>
        <v>7.3360439393990784E-2</v>
      </c>
    </row>
    <row r="22" spans="1:5" x14ac:dyDescent="0.25">
      <c r="A22" s="26" t="s">
        <v>19</v>
      </c>
      <c r="B22" s="26" t="s">
        <v>32</v>
      </c>
      <c r="D22" s="26">
        <f>'FDWR''d'!D22/'FDWR''d'!C22</f>
        <v>0.27684463831568107</v>
      </c>
      <c r="E22" s="26">
        <f>'FDWR''d'!E22/'FDWR''d'!C22</f>
        <v>8.3612336219940117E-2</v>
      </c>
    </row>
    <row r="23" spans="1:5" x14ac:dyDescent="0.25">
      <c r="A23" s="26" t="s">
        <v>20</v>
      </c>
      <c r="B23" s="26" t="s">
        <v>32</v>
      </c>
      <c r="D23" s="26">
        <f>'FDWR''d'!D23/'FDWR''d'!C23</f>
        <v>0.33714092497481118</v>
      </c>
      <c r="E23" s="26">
        <f>'FDWR''d'!E23/'FDWR''d'!C23</f>
        <v>8.1819136215704857E-2</v>
      </c>
    </row>
    <row r="24" spans="1:5" x14ac:dyDescent="0.25">
      <c r="A24" s="26" t="s">
        <v>21</v>
      </c>
      <c r="B24" s="26" t="s">
        <v>32</v>
      </c>
      <c r="D24" s="26">
        <f>'FDWR''d'!D24/'FDWR''d'!C24</f>
        <v>0.45750010158413196</v>
      </c>
      <c r="E24" s="26">
        <f>'FDWR''d'!E24/'FDWR''d'!C24</f>
        <v>0.11264809515240522</v>
      </c>
    </row>
    <row r="25" spans="1:5" x14ac:dyDescent="0.25">
      <c r="A25" s="26" t="s">
        <v>22</v>
      </c>
      <c r="B25" s="26" t="s">
        <v>32</v>
      </c>
      <c r="D25" s="26">
        <f>'FDWR''d'!D25/'FDWR''d'!C25</f>
        <v>0.28035219254032262</v>
      </c>
      <c r="E25" s="26">
        <f>'FDWR''d'!E25/'FDWR''d'!C25</f>
        <v>0.13096175655241934</v>
      </c>
    </row>
    <row r="26" spans="1:5" x14ac:dyDescent="0.25">
      <c r="A26" s="26" t="s">
        <v>23</v>
      </c>
      <c r="B26" s="26" t="s">
        <v>32</v>
      </c>
      <c r="D26" s="26">
        <f>'FDWR''d'!D26/'FDWR''d'!C26</f>
        <v>0.28110241662379148</v>
      </c>
      <c r="E26" s="26">
        <f>'FDWR''d'!E26/'FDWR''d'!C26</f>
        <v>0.12018614223293887</v>
      </c>
    </row>
    <row r="27" spans="1:5" x14ac:dyDescent="0.25">
      <c r="A27" s="26" t="s">
        <v>24</v>
      </c>
      <c r="B27" s="26" t="s">
        <v>32</v>
      </c>
      <c r="D27" s="26">
        <f>'FDWR''d'!D27/'FDWR''d'!C27</f>
        <v>0.26941234656715196</v>
      </c>
      <c r="E27" s="26">
        <f>'FDWR''d'!E27/'FDWR''d'!C27</f>
        <v>8.7675913852794787E-2</v>
      </c>
    </row>
    <row r="28" spans="1:5" x14ac:dyDescent="0.25">
      <c r="A28" s="26" t="s">
        <v>25</v>
      </c>
      <c r="B28" s="26" t="s">
        <v>32</v>
      </c>
      <c r="D28" s="26">
        <f>'FDWR''d'!D28/'FDWR''d'!C28</f>
        <v>0.36607666824420254</v>
      </c>
      <c r="E28" s="26">
        <f>'FDWR''d'!E28/'FDWR''d'!C28</f>
        <v>6.8698532891623282E-2</v>
      </c>
    </row>
    <row r="29" spans="1:5" x14ac:dyDescent="0.25">
      <c r="A29" s="26" t="s">
        <v>26</v>
      </c>
      <c r="B29" s="26" t="s">
        <v>32</v>
      </c>
      <c r="D29" s="26">
        <f>'FDWR''d'!D29/'FDWR''d'!C29</f>
        <v>0.26964497011877736</v>
      </c>
      <c r="E29" s="26">
        <f>'FDWR''d'!E29/'FDWR''d'!C29</f>
        <v>0.11292456551152617</v>
      </c>
    </row>
    <row r="30" spans="1:5" x14ac:dyDescent="0.25">
      <c r="A30" s="26" t="s">
        <v>27</v>
      </c>
      <c r="B30" s="26" t="s">
        <v>32</v>
      </c>
      <c r="D30" s="26">
        <f>'FDWR''d'!D30/'FDWR''d'!C30</f>
        <v>0.32146503515434655</v>
      </c>
      <c r="E30" s="26">
        <f>'FDWR''d'!E30/'FDWR''d'!C30</f>
        <v>0.1042757585836163</v>
      </c>
    </row>
    <row r="31" spans="1:5" x14ac:dyDescent="0.25">
      <c r="A31" s="26" t="s">
        <v>39</v>
      </c>
      <c r="B31" s="26" t="s">
        <v>32</v>
      </c>
      <c r="D31" s="26">
        <f>'FDWR''d'!D31/'FDWR''d'!C31</f>
        <v>0.14881420523747008</v>
      </c>
      <c r="E31" s="26">
        <f>'FDWR''d'!E31/'FDWR''d'!C31</f>
        <v>9.7012621016852707E-2</v>
      </c>
    </row>
    <row r="32" spans="1:5" x14ac:dyDescent="0.25">
      <c r="A32" s="26" t="s">
        <v>30</v>
      </c>
      <c r="B32" s="26" t="s">
        <v>32</v>
      </c>
      <c r="D32" s="26">
        <f>'FDWR''d'!D32/'FDWR''d'!C32</f>
        <v>0.28345553188127243</v>
      </c>
      <c r="E32" s="26">
        <f>'FDWR''d'!E32/'FDWR''d'!C32</f>
        <v>7.5988940678535025E-2</v>
      </c>
    </row>
    <row r="33" spans="1:5" x14ac:dyDescent="0.25">
      <c r="A33" s="26" t="s">
        <v>31</v>
      </c>
      <c r="B33" s="26" t="s">
        <v>32</v>
      </c>
      <c r="D33" s="26">
        <f>'FDWR''d'!D33/'FDWR''d'!C33</f>
        <v>0.33324537965436979</v>
      </c>
      <c r="E33" s="26">
        <f>'FDWR''d'!E33/'FDWR''d'!C33</f>
        <v>7.8258406057138408E-2</v>
      </c>
    </row>
    <row r="34" spans="1:5" x14ac:dyDescent="0.25">
      <c r="A34" s="26" t="s">
        <v>28</v>
      </c>
      <c r="B34" s="26" t="s">
        <v>33</v>
      </c>
      <c r="D34" s="26">
        <f>'FDWR''d'!D34/'FDWR''d'!C34</f>
        <v>0.14716901704904231</v>
      </c>
      <c r="E34" s="26">
        <f>'FDWR''d'!E34/'FDWR''d'!C34</f>
        <v>8.6171332351083971E-2</v>
      </c>
    </row>
    <row r="35" spans="1:5" x14ac:dyDescent="0.25">
      <c r="A35" s="26" t="s">
        <v>29</v>
      </c>
      <c r="B35" s="26" t="s">
        <v>33</v>
      </c>
      <c r="D35" s="26">
        <f>'FDWR''d'!D35/'FDWR''d'!C35</f>
        <v>0.24237398279357134</v>
      </c>
      <c r="E35" s="26">
        <f>'FDWR''d'!E35/'FDWR''d'!C35</f>
        <v>6.7399928225720412E-2</v>
      </c>
    </row>
    <row r="36" spans="1:5" x14ac:dyDescent="0.25">
      <c r="A36" s="26" t="s">
        <v>16</v>
      </c>
      <c r="B36" s="26" t="s">
        <v>33</v>
      </c>
      <c r="D36" s="26">
        <f>'FDWR''d'!D36/'FDWR''d'!C36</f>
        <v>0.11017741167571551</v>
      </c>
      <c r="E36" s="26">
        <f>'FDWR''d'!E36/'FDWR''d'!C36</f>
        <v>6.3258812362693984E-2</v>
      </c>
    </row>
    <row r="37" spans="1:5" x14ac:dyDescent="0.25">
      <c r="A37" s="26" t="s">
        <v>18</v>
      </c>
      <c r="B37" s="26" t="s">
        <v>33</v>
      </c>
      <c r="D37" s="26">
        <f>'FDWR''d'!D37/'FDWR''d'!C37</f>
        <v>0.34105981724309259</v>
      </c>
      <c r="E37" s="26">
        <f>'FDWR''d'!E37/'FDWR''d'!C37</f>
        <v>6.9058780324469118E-2</v>
      </c>
    </row>
    <row r="38" spans="1:5" x14ac:dyDescent="0.25">
      <c r="A38" s="26" t="s">
        <v>19</v>
      </c>
      <c r="B38" s="26" t="s">
        <v>33</v>
      </c>
      <c r="D38" s="26">
        <f>'FDWR''d'!D38/'FDWR''d'!C38</f>
        <v>0.36948505039055046</v>
      </c>
      <c r="E38" s="26">
        <f>'FDWR''d'!E38/'FDWR''d'!C38</f>
        <v>6.9127646833416129E-2</v>
      </c>
    </row>
    <row r="39" spans="1:5" x14ac:dyDescent="0.25">
      <c r="A39" s="26" t="s">
        <v>20</v>
      </c>
      <c r="B39" s="26" t="s">
        <v>33</v>
      </c>
      <c r="D39" s="26">
        <f>'FDWR''d'!D39/'FDWR''d'!C39</f>
        <v>0.50242858619201336</v>
      </c>
      <c r="E39" s="26">
        <f>'FDWR''d'!E39/'FDWR''d'!C39</f>
        <v>8.0888029714466347E-2</v>
      </c>
    </row>
    <row r="40" spans="1:5" x14ac:dyDescent="0.25">
      <c r="A40" s="26" t="s">
        <v>21</v>
      </c>
      <c r="B40" s="26" t="s">
        <v>33</v>
      </c>
      <c r="D40" s="26">
        <f>'FDWR''d'!D40/'FDWR''d'!C40</f>
        <v>0.29345190640179503</v>
      </c>
      <c r="E40" s="26">
        <f>'FDWR''d'!E40/'FDWR''d'!C40</f>
        <v>0.10826093746147333</v>
      </c>
    </row>
    <row r="41" spans="1:5" x14ac:dyDescent="0.25">
      <c r="A41" s="26" t="s">
        <v>22</v>
      </c>
      <c r="B41" s="26" t="s">
        <v>33</v>
      </c>
      <c r="D41" s="26">
        <f>'FDWR''d'!D41/'FDWR''d'!C41</f>
        <v>0.30971634441420326</v>
      </c>
      <c r="E41" s="26">
        <f>'FDWR''d'!E41/'FDWR''d'!C41</f>
        <v>8.9493887953683751E-2</v>
      </c>
    </row>
    <row r="42" spans="1:5" x14ac:dyDescent="0.25">
      <c r="A42" s="26" t="s">
        <v>23</v>
      </c>
      <c r="B42" s="26" t="s">
        <v>33</v>
      </c>
      <c r="D42" s="26">
        <f>'FDWR''d'!D42/'FDWR''d'!C42</f>
        <v>0.31299159208028204</v>
      </c>
      <c r="E42" s="26">
        <f>'FDWR''d'!E42/'FDWR''d'!C42</f>
        <v>6.554561070427628E-2</v>
      </c>
    </row>
    <row r="43" spans="1:5" x14ac:dyDescent="0.25">
      <c r="A43" s="26" t="s">
        <v>24</v>
      </c>
      <c r="B43" s="26" t="s">
        <v>33</v>
      </c>
      <c r="D43" s="26">
        <f>'FDWR''d'!D43/'FDWR''d'!C43</f>
        <v>0.38417521307247482</v>
      </c>
      <c r="E43" s="26">
        <f>'FDWR''d'!E43/'FDWR''d'!C43</f>
        <v>5.0613527835425443E-2</v>
      </c>
    </row>
    <row r="44" spans="1:5" x14ac:dyDescent="0.25">
      <c r="A44" s="26" t="s">
        <v>25</v>
      </c>
      <c r="B44" s="26" t="s">
        <v>33</v>
      </c>
      <c r="D44" s="26">
        <f>'FDWR''d'!D44/'FDWR''d'!C44</f>
        <v>0.32658298407155961</v>
      </c>
      <c r="E44" s="26">
        <f>'FDWR''d'!E44/'FDWR''d'!C44</f>
        <v>9.6348921714529107E-2</v>
      </c>
    </row>
    <row r="45" spans="1:5" x14ac:dyDescent="0.25">
      <c r="A45" s="26" t="s">
        <v>26</v>
      </c>
      <c r="B45" s="26" t="s">
        <v>33</v>
      </c>
      <c r="D45" s="26">
        <f>'FDWR''d'!D45/'FDWR''d'!C45</f>
        <v>0.32766551865321158</v>
      </c>
      <c r="E45" s="26">
        <f>'FDWR''d'!E45/'FDWR''d'!C45</f>
        <v>9.4208626084062594E-2</v>
      </c>
    </row>
    <row r="46" spans="1:5" x14ac:dyDescent="0.25">
      <c r="A46" s="26" t="s">
        <v>27</v>
      </c>
      <c r="B46" s="26" t="s">
        <v>33</v>
      </c>
      <c r="D46" s="26">
        <f>'FDWR''d'!D46/'FDWR''d'!C46</f>
        <v>0.1769363065787371</v>
      </c>
      <c r="E46" s="26">
        <f>'FDWR''d'!E46/'FDWR''d'!C46</f>
        <v>7.4368891498502704E-2</v>
      </c>
    </row>
    <row r="47" spans="1:5" x14ac:dyDescent="0.25">
      <c r="A47" s="26" t="s">
        <v>39</v>
      </c>
      <c r="B47" s="26" t="s">
        <v>33</v>
      </c>
      <c r="D47" s="26">
        <f>'FDWR''d'!D47/'FDWR''d'!C47</f>
        <v>0.38468094378124579</v>
      </c>
      <c r="E47" s="26">
        <f>'FDWR''d'!E47/'FDWR''d'!C47</f>
        <v>2.6220894421701654E-2</v>
      </c>
    </row>
    <row r="48" spans="1:5" x14ac:dyDescent="0.25">
      <c r="A48" s="26" t="s">
        <v>30</v>
      </c>
      <c r="B48" s="26" t="s">
        <v>33</v>
      </c>
      <c r="D48" s="26">
        <f>'FDWR''d'!D48/'FDWR''d'!C48</f>
        <v>0.42463628944315235</v>
      </c>
      <c r="E48" s="26">
        <f>'FDWR''d'!E48/'FDWR''d'!C48</f>
        <v>3.3828511373439035E-2</v>
      </c>
    </row>
    <row r="49" spans="1:5" x14ac:dyDescent="0.25">
      <c r="A49" s="26" t="s">
        <v>31</v>
      </c>
      <c r="B49" s="26" t="s">
        <v>33</v>
      </c>
      <c r="D49" s="26">
        <f>'FDWR''d'!D49/'FDWR''d'!C49</f>
        <v>0.18523994086386777</v>
      </c>
      <c r="E49" s="26">
        <f>'FDWR''d'!E49/'FDWR''d'!C49</f>
        <v>5.5020577776002139E-2</v>
      </c>
    </row>
    <row r="50" spans="1:5" x14ac:dyDescent="0.25">
      <c r="A50" s="26" t="s">
        <v>28</v>
      </c>
      <c r="B50" s="26" t="s">
        <v>34</v>
      </c>
      <c r="D50" s="26">
        <f>'FDWR''d'!D50/'FDWR''d'!C50</f>
        <v>0.30101422628176339</v>
      </c>
      <c r="E50" s="26">
        <f>'FDWR''d'!E50/'FDWR''d'!C50</f>
        <v>3.1405427847586445E-2</v>
      </c>
    </row>
    <row r="51" spans="1:5" x14ac:dyDescent="0.25">
      <c r="A51" s="26" t="s">
        <v>29</v>
      </c>
      <c r="B51" s="26" t="s">
        <v>34</v>
      </c>
      <c r="D51" s="26">
        <f>'FDWR''d'!D51/'FDWR''d'!C51</f>
        <v>0.14238031650022923</v>
      </c>
      <c r="E51" s="26">
        <f>'FDWR''d'!E51/'FDWR''d'!C51</f>
        <v>3.058221474730308E-2</v>
      </c>
    </row>
    <row r="52" spans="1:5" x14ac:dyDescent="0.25">
      <c r="A52" s="26" t="s">
        <v>16</v>
      </c>
      <c r="B52" s="26" t="s">
        <v>34</v>
      </c>
      <c r="D52" s="26">
        <f>'FDWR''d'!D52/'FDWR''d'!C52</f>
        <v>0.37802429354760364</v>
      </c>
      <c r="E52" s="26">
        <f>'FDWR''d'!E52/'FDWR''d'!C52</f>
        <v>3.2701536903821223E-2</v>
      </c>
    </row>
    <row r="53" spans="1:5" x14ac:dyDescent="0.25">
      <c r="A53" s="26" t="s">
        <v>18</v>
      </c>
      <c r="B53" s="26" t="s">
        <v>34</v>
      </c>
      <c r="D53" s="26">
        <f>'FDWR''d'!D53/'FDWR''d'!C53</f>
        <v>0.45908283328657867</v>
      </c>
      <c r="E53" s="26">
        <f>'FDWR''d'!E53/'FDWR''d'!C53</f>
        <v>3.0902547330537176E-2</v>
      </c>
    </row>
    <row r="54" spans="1:5" x14ac:dyDescent="0.25">
      <c r="A54" s="26" t="s">
        <v>19</v>
      </c>
      <c r="B54" s="26" t="s">
        <v>34</v>
      </c>
      <c r="D54" s="26">
        <f>'FDWR''d'!D54/'FDWR''d'!C54</f>
        <v>0.58517728318436268</v>
      </c>
      <c r="E54" s="26">
        <f>'FDWR''d'!E54/'FDWR''d'!C54</f>
        <v>3.6679651090745502E-2</v>
      </c>
    </row>
    <row r="55" spans="1:5" x14ac:dyDescent="0.25">
      <c r="A55" s="26" t="s">
        <v>20</v>
      </c>
      <c r="B55" s="26" t="s">
        <v>34</v>
      </c>
      <c r="D55" s="26">
        <f>'FDWR''d'!D55/'FDWR''d'!C55</f>
        <v>0.39850082090827371</v>
      </c>
      <c r="E55" s="26">
        <f>'FDWR''d'!E55/'FDWR''d'!C55</f>
        <v>4.6282882762412061E-2</v>
      </c>
    </row>
    <row r="56" spans="1:5" x14ac:dyDescent="0.25">
      <c r="A56" s="26" t="s">
        <v>21</v>
      </c>
      <c r="B56" s="26" t="s">
        <v>34</v>
      </c>
      <c r="D56" s="26">
        <f>'FDWR''d'!D56/'FDWR''d'!C56</f>
        <v>0.3865399520474021</v>
      </c>
      <c r="E56" s="26">
        <f>'FDWR''d'!E56/'FDWR''d'!C56</f>
        <v>4.8879778056253764E-2</v>
      </c>
    </row>
    <row r="57" spans="1:5" x14ac:dyDescent="0.25">
      <c r="A57" s="26" t="s">
        <v>22</v>
      </c>
      <c r="B57" s="26" t="s">
        <v>34</v>
      </c>
      <c r="D57" s="26">
        <f>'FDWR''d'!D57/'FDWR''d'!C57</f>
        <v>0.39841897233201579</v>
      </c>
      <c r="E57" s="26">
        <f>'FDWR''d'!E57/'FDWR''d'!C57</f>
        <v>2.5731225296442686E-2</v>
      </c>
    </row>
    <row r="58" spans="1:5" x14ac:dyDescent="0.25">
      <c r="A58" s="26" t="s">
        <v>23</v>
      </c>
      <c r="B58" s="26" t="s">
        <v>34</v>
      </c>
      <c r="D58" s="26">
        <f>'FDWR''d'!D58/'FDWR''d'!C58</f>
        <v>0.4969441119022116</v>
      </c>
      <c r="E58" s="26">
        <f>'FDWR''d'!E58/'FDWR''d'!C58</f>
        <v>1.3861760443576334E-2</v>
      </c>
    </row>
    <row r="59" spans="1:5" x14ac:dyDescent="0.25">
      <c r="A59" s="26" t="s">
        <v>24</v>
      </c>
      <c r="B59" s="26" t="s">
        <v>34</v>
      </c>
      <c r="D59" s="26">
        <f>'FDWR''d'!D59/'FDWR''d'!C59</f>
        <v>0.3679939024649882</v>
      </c>
      <c r="E59" s="26">
        <f>'FDWR''d'!E59/'FDWR''d'!C59</f>
        <v>5.7602970419290696E-2</v>
      </c>
    </row>
    <row r="60" spans="1:5" x14ac:dyDescent="0.25">
      <c r="A60" s="26" t="s">
        <v>25</v>
      </c>
      <c r="B60" s="26" t="s">
        <v>34</v>
      </c>
      <c r="D60" s="26">
        <f>'FDWR''d'!D60/'FDWR''d'!C60</f>
        <v>0.42646111815786908</v>
      </c>
      <c r="E60" s="26">
        <f>'FDWR''d'!E60/'FDWR''d'!C60</f>
        <v>4.9425960256285172E-2</v>
      </c>
    </row>
    <row r="61" spans="1:5" x14ac:dyDescent="0.25">
      <c r="A61" s="26" t="s">
        <v>26</v>
      </c>
      <c r="B61" s="26" t="s">
        <v>34</v>
      </c>
      <c r="D61" s="26">
        <f>'FDWR''d'!D61/'FDWR''d'!C61</f>
        <v>0.26074284024709965</v>
      </c>
      <c r="E61" s="26">
        <f>'FDWR''d'!E61/'FDWR''d'!C61</f>
        <v>2.8306171425260984E-2</v>
      </c>
    </row>
    <row r="62" spans="1:5" x14ac:dyDescent="0.25">
      <c r="A62" s="26" t="s">
        <v>27</v>
      </c>
      <c r="B62" s="26" t="s">
        <v>34</v>
      </c>
      <c r="D62" s="26">
        <f>'FDWR''d'!D62/'FDWR''d'!C62</f>
        <v>0.45220687481431548</v>
      </c>
      <c r="E62" s="26">
        <f>'FDWR''d'!E62/'FDWR''d'!C62</f>
        <v>2.2192412157077429E-2</v>
      </c>
    </row>
    <row r="63" spans="1:5" x14ac:dyDescent="0.25">
      <c r="A63" s="26" t="s">
        <v>39</v>
      </c>
      <c r="B63" s="26" t="s">
        <v>34</v>
      </c>
      <c r="D63" s="26">
        <f>'FDWR''d'!D63/'FDWR''d'!C63</f>
        <v>0.47849349217955034</v>
      </c>
      <c r="E63" s="26">
        <f>'FDWR''d'!E63/'FDWR''d'!C63</f>
        <v>2.8509005070437205E-2</v>
      </c>
    </row>
    <row r="64" spans="1:5" x14ac:dyDescent="0.25">
      <c r="A64" s="26" t="s">
        <v>30</v>
      </c>
      <c r="B64" s="26" t="s">
        <v>34</v>
      </c>
      <c r="D64" s="26">
        <f>'FDWR''d'!D64/'FDWR''d'!C64</f>
        <v>0.25458547322083641</v>
      </c>
      <c r="E64" s="26">
        <f>'FDWR''d'!E64/'FDWR''d'!C64</f>
        <v>4.2823493068695213E-2</v>
      </c>
    </row>
    <row r="65" spans="1:5" x14ac:dyDescent="0.25">
      <c r="A65" s="26" t="s">
        <v>31</v>
      </c>
      <c r="B65" s="26" t="s">
        <v>34</v>
      </c>
      <c r="D65" s="26">
        <f>'FDWR''d'!D65/'FDWR''d'!C65</f>
        <v>0.29991401309220017</v>
      </c>
      <c r="E65" s="26">
        <f>'FDWR''d'!E65/'FDWR''d'!C65</f>
        <v>3.0687155590073598E-2</v>
      </c>
    </row>
    <row r="66" spans="1:5" x14ac:dyDescent="0.25">
      <c r="A66" s="26" t="s">
        <v>28</v>
      </c>
      <c r="B66" s="26" t="s">
        <v>35</v>
      </c>
      <c r="D66" s="26">
        <f>'FDWR''d'!D66/'FDWR''d'!C66</f>
        <v>0.16560362809540943</v>
      </c>
      <c r="E66" s="26">
        <f>'FDWR''d'!E66/'FDWR''d'!C66</f>
        <v>2.9833015219262415E-2</v>
      </c>
    </row>
    <row r="67" spans="1:5" x14ac:dyDescent="0.25">
      <c r="A67" s="26" t="s">
        <v>29</v>
      </c>
      <c r="B67" s="26" t="s">
        <v>35</v>
      </c>
      <c r="D67" s="26">
        <f>'FDWR''d'!D67/'FDWR''d'!C67</f>
        <v>0.41675077671658606</v>
      </c>
      <c r="E67" s="26">
        <f>'FDWR''d'!E67/'FDWR''d'!C67</f>
        <v>2.3329442901057065E-2</v>
      </c>
    </row>
    <row r="68" spans="1:5" x14ac:dyDescent="0.25">
      <c r="A68" s="26" t="s">
        <v>16</v>
      </c>
      <c r="B68" s="26" t="s">
        <v>35</v>
      </c>
      <c r="D68" s="26">
        <f>'FDWR''d'!D68/'FDWR''d'!C68</f>
        <v>0.48946612202640688</v>
      </c>
      <c r="E68" s="26">
        <f>'FDWR''d'!E68/'FDWR''d'!C68</f>
        <v>2.3298745800993934E-2</v>
      </c>
    </row>
    <row r="69" spans="1:5" x14ac:dyDescent="0.25">
      <c r="A69" s="26" t="s">
        <v>18</v>
      </c>
      <c r="B69" s="26" t="s">
        <v>35</v>
      </c>
      <c r="D69" s="26">
        <f>'FDWR''d'!D69/'FDWR''d'!C69</f>
        <v>0.61585405938424453</v>
      </c>
      <c r="E69" s="26">
        <f>'FDWR''d'!E69/'FDWR''d'!C69</f>
        <v>3.1866988057412074E-2</v>
      </c>
    </row>
    <row r="70" spans="1:5" x14ac:dyDescent="0.25">
      <c r="A70" s="26" t="s">
        <v>19</v>
      </c>
      <c r="B70" s="26" t="s">
        <v>35</v>
      </c>
      <c r="D70" s="26">
        <f>'FDWR''d'!D70/'FDWR''d'!C70</f>
        <v>0.45319164213398755</v>
      </c>
      <c r="E70" s="26">
        <f>'FDWR''d'!E70/'FDWR''d'!C70</f>
        <v>3.6605155453436032E-2</v>
      </c>
    </row>
    <row r="71" spans="1:5" x14ac:dyDescent="0.25">
      <c r="A71" s="26" t="s">
        <v>20</v>
      </c>
      <c r="B71" s="26" t="s">
        <v>35</v>
      </c>
      <c r="D71" s="26">
        <f>'FDWR''d'!D71/'FDWR''d'!C71</f>
        <v>0.44145594304435076</v>
      </c>
      <c r="E71" s="26">
        <f>'FDWR''d'!E71/'FDWR''d'!C71</f>
        <v>3.7171505155224271E-2</v>
      </c>
    </row>
    <row r="72" spans="1:5" x14ac:dyDescent="0.25">
      <c r="A72" s="26" t="s">
        <v>21</v>
      </c>
      <c r="B72" s="26" t="s">
        <v>35</v>
      </c>
      <c r="D72" s="26">
        <f>'FDWR''d'!D72/'FDWR''d'!C72</f>
        <v>0.46743911597468085</v>
      </c>
      <c r="E72" s="26">
        <f>'FDWR''d'!E72/'FDWR''d'!C72</f>
        <v>1.866752494367557E-2</v>
      </c>
    </row>
    <row r="73" spans="1:5" x14ac:dyDescent="0.25">
      <c r="A73" s="26" t="s">
        <v>22</v>
      </c>
      <c r="B73" s="26" t="s">
        <v>35</v>
      </c>
      <c r="D73" s="26">
        <f>'FDWR''d'!D73/'FDWR''d'!C73</f>
        <v>0.55512301681766629</v>
      </c>
      <c r="E73" s="26">
        <f>'FDWR''d'!E73/'FDWR''d'!C73</f>
        <v>1.0642320025765617E-2</v>
      </c>
    </row>
    <row r="74" spans="1:5" x14ac:dyDescent="0.25">
      <c r="A74" s="26" t="s">
        <v>23</v>
      </c>
      <c r="B74" s="26" t="s">
        <v>35</v>
      </c>
      <c r="D74" s="26">
        <f>'FDWR''d'!D74/'FDWR''d'!C74</f>
        <v>0.25340643968980853</v>
      </c>
      <c r="E74" s="26">
        <f>'FDWR''d'!E74/'FDWR''d'!C74</f>
        <v>5.2144436105963379E-2</v>
      </c>
    </row>
    <row r="75" spans="1:5" x14ac:dyDescent="0.25">
      <c r="A75" s="26" t="s">
        <v>24</v>
      </c>
      <c r="B75" s="26" t="s">
        <v>35</v>
      </c>
      <c r="D75" s="26">
        <f>'FDWR''d'!D75/'FDWR''d'!C75</f>
        <v>0.44532098360866412</v>
      </c>
      <c r="E75" s="26">
        <f>'FDWR''d'!E75/'FDWR''d'!C75</f>
        <v>3.7261214025483359E-2</v>
      </c>
    </row>
    <row r="76" spans="1:5" x14ac:dyDescent="0.25">
      <c r="A76" s="26" t="s">
        <v>25</v>
      </c>
      <c r="B76" s="26" t="s">
        <v>35</v>
      </c>
      <c r="D76" s="26">
        <f>'FDWR''d'!D76/'FDWR''d'!C76</f>
        <v>0.33960452005414543</v>
      </c>
      <c r="E76" s="26">
        <f>'FDWR''d'!E76/'FDWR''d'!C76</f>
        <v>2.4533540923943494E-2</v>
      </c>
    </row>
    <row r="77" spans="1:5" x14ac:dyDescent="0.25">
      <c r="A77" s="26" t="s">
        <v>26</v>
      </c>
      <c r="B77" s="26" t="s">
        <v>35</v>
      </c>
      <c r="D77" s="26">
        <f>'FDWR''d'!D77/'FDWR''d'!C77</f>
        <v>0.53573058292813036</v>
      </c>
      <c r="E77" s="26">
        <f>'FDWR''d'!E77/'FDWR''d'!C77</f>
        <v>1.3344740192826389E-2</v>
      </c>
    </row>
    <row r="78" spans="1:5" x14ac:dyDescent="0.25">
      <c r="A78" s="26" t="s">
        <v>27</v>
      </c>
      <c r="B78" s="26" t="s">
        <v>35</v>
      </c>
      <c r="D78" s="26">
        <f>'FDWR''d'!D78/'FDWR''d'!C78</f>
        <v>0.55454450894339513</v>
      </c>
      <c r="E78" s="26">
        <f>'FDWR''d'!E78/'FDWR''d'!C78</f>
        <v>1.7436720128340022E-2</v>
      </c>
    </row>
    <row r="79" spans="1:5" x14ac:dyDescent="0.25">
      <c r="A79" s="26" t="s">
        <v>39</v>
      </c>
      <c r="B79" s="26" t="s">
        <v>35</v>
      </c>
      <c r="D79" s="26">
        <f>'FDWR''d'!D79/'FDWR''d'!C79</f>
        <v>0.33997108307045215</v>
      </c>
      <c r="E79" s="26">
        <f>'FDWR''d'!E79/'FDWR''d'!C79</f>
        <v>3.0789957939011566E-2</v>
      </c>
    </row>
    <row r="80" spans="1:5" x14ac:dyDescent="0.25">
      <c r="A80" s="26" t="s">
        <v>30</v>
      </c>
      <c r="B80" s="26" t="s">
        <v>35</v>
      </c>
      <c r="D80" s="26">
        <f>'FDWR''d'!D80/'FDWR''d'!C80</f>
        <v>0.27446722423956854</v>
      </c>
      <c r="E80" s="26">
        <f>'FDWR''d'!E80/'FDWR''d'!C80</f>
        <v>2.2412177146339838E-2</v>
      </c>
    </row>
    <row r="81" spans="1:5" x14ac:dyDescent="0.25">
      <c r="A81" s="26" t="s">
        <v>31</v>
      </c>
      <c r="B81" s="26" t="s">
        <v>35</v>
      </c>
      <c r="D81" s="26">
        <f>'FDWR''d'!D81/'FDWR''d'!C81</f>
        <v>0.1974951736391615</v>
      </c>
      <c r="E81" s="26">
        <f>'FDWR''d'!E81/'FDWR''d'!C81</f>
        <v>2.0066312123379112E-2</v>
      </c>
    </row>
    <row r="82" spans="1:5" x14ac:dyDescent="0.25">
      <c r="A82" s="26" t="s">
        <v>28</v>
      </c>
      <c r="B82" s="26" t="s">
        <v>36</v>
      </c>
      <c r="D82" s="26">
        <f>'FDWR''d'!D82/'FDWR''d'!C82</f>
        <v>0.52496664437822971</v>
      </c>
      <c r="E82" s="26">
        <f>'FDWR''d'!E82/'FDWR''d'!C82</f>
        <v>1.7973518871732614E-2</v>
      </c>
    </row>
    <row r="83" spans="1:5" x14ac:dyDescent="0.25">
      <c r="A83" s="26" t="s">
        <v>29</v>
      </c>
      <c r="B83" s="26" t="s">
        <v>36</v>
      </c>
      <c r="D83" s="26">
        <f>'FDWR''d'!D83/'FDWR''d'!C83</f>
        <v>0.57061568587559197</v>
      </c>
      <c r="E83" s="26">
        <f>'FDWR''d'!E83/'FDWR''d'!C83</f>
        <v>1.6070308393944036E-2</v>
      </c>
    </row>
    <row r="84" spans="1:5" x14ac:dyDescent="0.25">
      <c r="A84" s="26" t="s">
        <v>16</v>
      </c>
      <c r="B84" s="26" t="s">
        <v>36</v>
      </c>
      <c r="D84" s="26">
        <f>'FDWR''d'!D84/'FDWR''d'!C84</f>
        <v>0.67701378738197771</v>
      </c>
      <c r="E84" s="26">
        <f>'FDWR''d'!E84/'FDWR''d'!C84</f>
        <v>1.6088571089953776E-2</v>
      </c>
    </row>
    <row r="85" spans="1:5" x14ac:dyDescent="0.25">
      <c r="A85" s="26" t="s">
        <v>18</v>
      </c>
      <c r="B85" s="26" t="s">
        <v>36</v>
      </c>
      <c r="D85" s="26">
        <f>'FDWR''d'!D85/'FDWR''d'!C85</f>
        <v>0.51320036082990883</v>
      </c>
      <c r="E85" s="26">
        <f>'FDWR''d'!E85/'FDWR''d'!C85</f>
        <v>2.4710166716781931E-2</v>
      </c>
    </row>
    <row r="86" spans="1:5" x14ac:dyDescent="0.25">
      <c r="A86" s="26" t="s">
        <v>19</v>
      </c>
      <c r="B86" s="26" t="s">
        <v>36</v>
      </c>
      <c r="D86" s="26">
        <f>'FDWR''d'!D86/'FDWR''d'!C86</f>
        <v>0.53052967995992362</v>
      </c>
      <c r="E86" s="26">
        <f>'FDWR''d'!E86/'FDWR''d'!C86</f>
        <v>2.140153076430415E-2</v>
      </c>
    </row>
    <row r="87" spans="1:5" x14ac:dyDescent="0.25">
      <c r="A87" s="26" t="s">
        <v>20</v>
      </c>
      <c r="B87" s="26" t="s">
        <v>36</v>
      </c>
      <c r="D87" s="26">
        <f>'FDWR''d'!D87/'FDWR''d'!C87</f>
        <v>0.55347543442930369</v>
      </c>
      <c r="E87" s="26">
        <f>'FDWR''d'!E87/'FDWR''d'!C87</f>
        <v>1.3126640830103764E-2</v>
      </c>
    </row>
    <row r="88" spans="1:5" x14ac:dyDescent="0.25">
      <c r="A88" s="26" t="s">
        <v>21</v>
      </c>
      <c r="B88" s="26" t="s">
        <v>36</v>
      </c>
      <c r="D88" s="26">
        <f>'FDWR''d'!D88/'FDWR''d'!C88</f>
        <v>0.61334769126976918</v>
      </c>
      <c r="E88" s="26">
        <f>'FDWR''d'!E88/'FDWR''d'!C88</f>
        <v>7.0319291098511882E-3</v>
      </c>
    </row>
    <row r="89" spans="1:5" x14ac:dyDescent="0.25">
      <c r="A89" s="26" t="s">
        <v>22</v>
      </c>
      <c r="B89" s="26" t="s">
        <v>36</v>
      </c>
      <c r="D89" s="26">
        <f>'FDWR''d'!D89/'FDWR''d'!C89</f>
        <v>0.38654624115069108</v>
      </c>
      <c r="E89" s="26">
        <f>'FDWR''d'!E89/'FDWR''d'!C89</f>
        <v>4.0238603588418166E-2</v>
      </c>
    </row>
    <row r="90" spans="1:5" x14ac:dyDescent="0.25">
      <c r="A90" s="26" t="s">
        <v>23</v>
      </c>
      <c r="B90" s="26" t="s">
        <v>36</v>
      </c>
      <c r="D90" s="26">
        <f>'FDWR''d'!D91/'FDWR''d'!C91</f>
        <v>0.43386194230810665</v>
      </c>
      <c r="E90" s="26">
        <f>'FDWR''d'!E91/'FDWR''d'!C91</f>
        <v>1.5365924154620594E-2</v>
      </c>
    </row>
    <row r="91" spans="1:5" x14ac:dyDescent="0.25">
      <c r="A91" s="26" t="s">
        <v>24</v>
      </c>
      <c r="B91" s="26" t="s">
        <v>36</v>
      </c>
      <c r="D91" s="26" t="e">
        <f>'FDWR''d'!#REF!/'FDWR''d'!#REF!</f>
        <v>#REF!</v>
      </c>
      <c r="E91" s="26" t="e">
        <f>'FDWR''d'!#REF!/'FDWR''d'!#REF!</f>
        <v>#REF!</v>
      </c>
    </row>
    <row r="92" spans="1:5" x14ac:dyDescent="0.25">
      <c r="A92" s="26" t="s">
        <v>25</v>
      </c>
      <c r="B92" s="26" t="s">
        <v>36</v>
      </c>
      <c r="D92" s="26" t="e">
        <f>'FDWR''d'!D92/'FDWR''d'!C92</f>
        <v>#DIV/0!</v>
      </c>
      <c r="E92" s="26" t="e">
        <f>'FDWR''d'!E92/'FDWR''d'!C92</f>
        <v>#DIV/0!</v>
      </c>
    </row>
    <row r="93" spans="1:5" x14ac:dyDescent="0.25">
      <c r="A93" s="26" t="s">
        <v>26</v>
      </c>
      <c r="B93" s="26" t="s">
        <v>36</v>
      </c>
      <c r="D93" s="26" t="e">
        <f>'FDWR''d'!D93/'FDWR''d'!C93</f>
        <v>#DIV/0!</v>
      </c>
      <c r="E93" s="26" t="e">
        <f>'FDWR''d'!E93/'FDWR''d'!C93</f>
        <v>#DIV/0!</v>
      </c>
    </row>
    <row r="94" spans="1:5" x14ac:dyDescent="0.25">
      <c r="A94" s="26" t="s">
        <v>27</v>
      </c>
      <c r="B94" s="26" t="s">
        <v>36</v>
      </c>
      <c r="D94" s="26" t="e">
        <f>'FDWR''d'!D94/'FDWR''d'!C94</f>
        <v>#DIV/0!</v>
      </c>
      <c r="E94" s="26" t="e">
        <f>'FDWR''d'!E94/'FDWR''d'!C94</f>
        <v>#DIV/0!</v>
      </c>
    </row>
    <row r="95" spans="1:5" x14ac:dyDescent="0.25">
      <c r="A95" s="26" t="s">
        <v>39</v>
      </c>
      <c r="B95" s="26" t="s">
        <v>36</v>
      </c>
      <c r="D95" s="26" t="e">
        <f>'FDWR''d'!D95/'FDWR''d'!C95</f>
        <v>#DIV/0!</v>
      </c>
      <c r="E95" s="26" t="e">
        <f>'FDWR''d'!E95/'FDWR''d'!C95</f>
        <v>#DIV/0!</v>
      </c>
    </row>
    <row r="96" spans="1:5" x14ac:dyDescent="0.25">
      <c r="A96" s="26" t="s">
        <v>30</v>
      </c>
      <c r="B96" s="26" t="s">
        <v>36</v>
      </c>
      <c r="D96" s="26" t="e">
        <f>'FDWR''d'!D96/'FDWR''d'!C96</f>
        <v>#DIV/0!</v>
      </c>
      <c r="E96" s="26" t="e">
        <f>'FDWR''d'!E96/'FDWR''d'!C96</f>
        <v>#DIV/0!</v>
      </c>
    </row>
    <row r="97" spans="1:5" x14ac:dyDescent="0.25">
      <c r="A97" s="26" t="s">
        <v>31</v>
      </c>
      <c r="B97" s="26" t="s">
        <v>36</v>
      </c>
      <c r="D97" s="26" t="e">
        <f>'FDWR''d'!D97/'FDWR''d'!C97</f>
        <v>#DIV/0!</v>
      </c>
      <c r="E97" s="26" t="e">
        <f>'FDWR''d'!E97/'FDWR''d'!C97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workbookViewId="0">
      <pane ySplit="1" topLeftCell="A2" activePane="bottomLeft" state="frozen"/>
      <selection pane="bottomLeft" activeCell="R12" sqref="R12"/>
    </sheetView>
  </sheetViews>
  <sheetFormatPr defaultRowHeight="15" x14ac:dyDescent="0.25"/>
  <cols>
    <col min="1" max="18" width="9.140625" style="26"/>
  </cols>
  <sheetData>
    <row r="1" spans="1:49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58</v>
      </c>
      <c r="R1" s="26" t="s">
        <v>90</v>
      </c>
      <c r="S1" s="23"/>
      <c r="T1" s="23"/>
      <c r="U1" s="23"/>
      <c r="V1" s="23"/>
      <c r="W1" s="23"/>
      <c r="X1" s="2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5">
      <c r="A2" s="26" t="s">
        <v>28</v>
      </c>
      <c r="B2" s="26" t="s">
        <v>17</v>
      </c>
      <c r="C2" s="26">
        <v>8090.73</v>
      </c>
      <c r="D2" s="26">
        <v>1784.78</v>
      </c>
      <c r="E2" s="26">
        <v>294.83999999999997</v>
      </c>
      <c r="F2" s="26">
        <v>2137.21</v>
      </c>
      <c r="G2" s="26">
        <v>0</v>
      </c>
      <c r="H2" s="26">
        <v>693.97</v>
      </c>
      <c r="I2" s="26">
        <v>0</v>
      </c>
      <c r="J2" s="26">
        <v>1438.57</v>
      </c>
      <c r="K2" s="26">
        <v>37.03</v>
      </c>
      <c r="L2" s="26">
        <v>0</v>
      </c>
      <c r="M2" s="26">
        <v>0</v>
      </c>
      <c r="N2" s="26">
        <v>168.2</v>
      </c>
      <c r="O2" s="26">
        <v>1536.13</v>
      </c>
      <c r="P2" s="26">
        <v>0</v>
      </c>
      <c r="Q2" s="26">
        <v>30</v>
      </c>
      <c r="R2" s="26">
        <v>2</v>
      </c>
      <c r="S2" s="23"/>
      <c r="T2" s="23"/>
      <c r="U2" s="23"/>
      <c r="V2" s="23"/>
      <c r="W2" s="23"/>
      <c r="X2" s="23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s="26" t="s">
        <v>29</v>
      </c>
      <c r="B3" s="26" t="s">
        <v>17</v>
      </c>
      <c r="C3" s="26">
        <v>3185.29</v>
      </c>
      <c r="D3" s="26">
        <v>974.89</v>
      </c>
      <c r="E3" s="26">
        <v>151.83000000000001</v>
      </c>
      <c r="F3" s="26">
        <v>719.3</v>
      </c>
      <c r="G3" s="26">
        <v>0</v>
      </c>
      <c r="H3" s="26">
        <v>293.05</v>
      </c>
      <c r="I3" s="26">
        <v>0</v>
      </c>
      <c r="J3" s="26">
        <v>558.69000000000005</v>
      </c>
      <c r="K3" s="26">
        <v>1.32</v>
      </c>
      <c r="L3" s="26">
        <v>0</v>
      </c>
      <c r="M3" s="26">
        <v>0</v>
      </c>
      <c r="N3" s="26">
        <v>32.26</v>
      </c>
      <c r="O3" s="26">
        <v>453.94</v>
      </c>
      <c r="P3" s="26">
        <v>0</v>
      </c>
      <c r="Q3" s="26">
        <v>30</v>
      </c>
      <c r="R3" s="26">
        <v>2</v>
      </c>
      <c r="S3" s="23"/>
      <c r="T3" s="23"/>
      <c r="U3" s="23"/>
      <c r="V3" s="23"/>
      <c r="W3" s="23"/>
      <c r="X3" s="23"/>
      <c r="Y3" s="2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26" t="s">
        <v>16</v>
      </c>
      <c r="B4" s="26" t="s">
        <v>17</v>
      </c>
      <c r="C4" s="26">
        <v>209.95</v>
      </c>
      <c r="D4" s="26">
        <v>19.149999999999999</v>
      </c>
      <c r="E4" s="26">
        <v>16.399999999999999</v>
      </c>
      <c r="F4" s="26">
        <v>51.13</v>
      </c>
      <c r="G4" s="26">
        <v>0</v>
      </c>
      <c r="H4" s="26">
        <v>51.11</v>
      </c>
      <c r="I4" s="26">
        <v>0</v>
      </c>
      <c r="J4" s="26">
        <v>49.66</v>
      </c>
      <c r="K4" s="26">
        <v>0</v>
      </c>
      <c r="L4" s="26">
        <v>0</v>
      </c>
      <c r="M4" s="26">
        <v>0</v>
      </c>
      <c r="N4" s="26">
        <v>0</v>
      </c>
      <c r="O4" s="26">
        <v>22.5</v>
      </c>
      <c r="P4" s="26">
        <v>0</v>
      </c>
      <c r="Q4" s="26">
        <v>30</v>
      </c>
      <c r="R4" s="26">
        <v>0</v>
      </c>
      <c r="S4" s="23"/>
      <c r="T4" s="23"/>
      <c r="U4" s="23"/>
      <c r="V4" s="23"/>
      <c r="W4" s="23"/>
      <c r="X4" s="23"/>
      <c r="Y4" s="23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A5" s="26" t="s">
        <v>18</v>
      </c>
      <c r="B5" s="26" t="s">
        <v>17</v>
      </c>
      <c r="C5" s="26">
        <v>1977.53</v>
      </c>
      <c r="D5" s="26">
        <v>457.03</v>
      </c>
      <c r="E5" s="26">
        <v>81.91</v>
      </c>
      <c r="F5" s="26">
        <v>438.98</v>
      </c>
      <c r="G5" s="26">
        <v>0</v>
      </c>
      <c r="H5" s="26">
        <v>498.17</v>
      </c>
      <c r="I5" s="26">
        <v>0</v>
      </c>
      <c r="J5" s="26">
        <v>240.68</v>
      </c>
      <c r="K5" s="26">
        <v>50.24</v>
      </c>
      <c r="L5" s="26">
        <v>3.74</v>
      </c>
      <c r="M5" s="26">
        <v>0</v>
      </c>
      <c r="N5" s="26">
        <v>0</v>
      </c>
      <c r="O5" s="26">
        <v>206.77</v>
      </c>
      <c r="P5" s="26">
        <v>0</v>
      </c>
      <c r="Q5" s="26">
        <v>30</v>
      </c>
      <c r="R5" s="26">
        <v>0</v>
      </c>
      <c r="S5" s="23"/>
      <c r="T5" s="23"/>
      <c r="U5" s="23"/>
      <c r="V5" s="23"/>
      <c r="W5" s="23"/>
      <c r="X5" s="23"/>
      <c r="Y5" s="23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5">
      <c r="A6" s="26" t="s">
        <v>19</v>
      </c>
      <c r="B6" s="26" t="s">
        <v>17</v>
      </c>
      <c r="C6" s="26">
        <v>15049.76</v>
      </c>
      <c r="D6" s="26">
        <v>1089.81</v>
      </c>
      <c r="E6" s="26">
        <v>598.95000000000005</v>
      </c>
      <c r="F6" s="26">
        <v>3971.51</v>
      </c>
      <c r="G6" s="26">
        <v>0</v>
      </c>
      <c r="H6" s="26">
        <v>4390.7299999999996</v>
      </c>
      <c r="I6" s="26">
        <v>0</v>
      </c>
      <c r="J6" s="26">
        <v>2682.37</v>
      </c>
      <c r="K6" s="26">
        <v>515.78</v>
      </c>
      <c r="L6" s="26">
        <v>39.18</v>
      </c>
      <c r="M6" s="26">
        <v>0</v>
      </c>
      <c r="N6" s="26">
        <v>38.01</v>
      </c>
      <c r="O6" s="26">
        <v>1723.42</v>
      </c>
      <c r="P6" s="26">
        <v>0</v>
      </c>
      <c r="Q6" s="26">
        <v>30</v>
      </c>
      <c r="R6" s="26">
        <v>0</v>
      </c>
      <c r="S6" s="23"/>
      <c r="T6" s="23"/>
      <c r="U6" s="23"/>
      <c r="V6" s="23"/>
      <c r="W6" s="23"/>
      <c r="X6" s="23"/>
      <c r="Y6" s="23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5">
      <c r="A7" s="26" t="s">
        <v>20</v>
      </c>
      <c r="B7" s="26" t="s">
        <v>17</v>
      </c>
      <c r="C7" s="26">
        <v>1950.51</v>
      </c>
      <c r="D7" s="26">
        <v>558.97</v>
      </c>
      <c r="E7" s="26">
        <v>113.11</v>
      </c>
      <c r="F7" s="26">
        <v>309.75</v>
      </c>
      <c r="G7" s="26">
        <v>0</v>
      </c>
      <c r="H7" s="26">
        <v>78.959999999999994</v>
      </c>
      <c r="I7" s="26">
        <v>0</v>
      </c>
      <c r="J7" s="26">
        <v>227.25</v>
      </c>
      <c r="K7" s="26">
        <v>6.45</v>
      </c>
      <c r="L7" s="26">
        <v>0.26</v>
      </c>
      <c r="M7" s="26">
        <v>0</v>
      </c>
      <c r="N7" s="26">
        <v>4.53</v>
      </c>
      <c r="O7" s="26">
        <v>651.24</v>
      </c>
      <c r="P7" s="26">
        <v>0</v>
      </c>
      <c r="Q7" s="26">
        <v>30</v>
      </c>
      <c r="R7" s="26">
        <v>2</v>
      </c>
      <c r="S7" s="23"/>
      <c r="T7" s="23"/>
      <c r="U7" s="23"/>
      <c r="V7" s="23"/>
      <c r="W7" s="23"/>
      <c r="X7" s="23"/>
      <c r="Y7" s="23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A8" s="26" t="s">
        <v>21</v>
      </c>
      <c r="B8" s="26" t="s">
        <v>17</v>
      </c>
      <c r="C8" s="26">
        <v>5647.38</v>
      </c>
      <c r="D8" s="26">
        <v>1639.99</v>
      </c>
      <c r="E8" s="26">
        <v>303.47000000000003</v>
      </c>
      <c r="F8" s="26">
        <v>1232.46</v>
      </c>
      <c r="G8" s="26">
        <v>0</v>
      </c>
      <c r="H8" s="26">
        <v>274.54000000000002</v>
      </c>
      <c r="I8" s="26">
        <v>0</v>
      </c>
      <c r="J8" s="26">
        <v>740.52</v>
      </c>
      <c r="K8" s="26">
        <v>66.41</v>
      </c>
      <c r="L8" s="26">
        <v>2.81</v>
      </c>
      <c r="M8" s="26">
        <v>0</v>
      </c>
      <c r="N8" s="26">
        <v>37.18</v>
      </c>
      <c r="O8" s="26">
        <v>1350</v>
      </c>
      <c r="P8" s="26">
        <v>0</v>
      </c>
      <c r="Q8" s="26">
        <v>30</v>
      </c>
      <c r="R8" s="26">
        <v>2</v>
      </c>
      <c r="S8" s="23"/>
      <c r="T8" s="23"/>
      <c r="U8" s="23"/>
      <c r="V8" s="23"/>
      <c r="W8" s="23"/>
      <c r="X8" s="23"/>
      <c r="Y8" s="23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5">
      <c r="A9" s="26" t="s">
        <v>22</v>
      </c>
      <c r="B9" s="26" t="s">
        <v>17</v>
      </c>
      <c r="C9" s="26">
        <v>1255.04</v>
      </c>
      <c r="D9" s="26">
        <v>496.25</v>
      </c>
      <c r="E9" s="26">
        <v>74</v>
      </c>
      <c r="F9" s="26">
        <v>261.24</v>
      </c>
      <c r="G9" s="26">
        <v>0</v>
      </c>
      <c r="H9" s="26">
        <v>84.99</v>
      </c>
      <c r="I9" s="26">
        <v>0</v>
      </c>
      <c r="J9" s="26">
        <v>291.56</v>
      </c>
      <c r="K9" s="26">
        <v>0</v>
      </c>
      <c r="L9" s="26">
        <v>0</v>
      </c>
      <c r="M9" s="26">
        <v>0</v>
      </c>
      <c r="N9" s="26">
        <v>0</v>
      </c>
      <c r="O9" s="26">
        <v>47</v>
      </c>
      <c r="P9" s="26">
        <v>0</v>
      </c>
      <c r="Q9" s="26">
        <v>30</v>
      </c>
      <c r="R9" s="26">
        <v>2</v>
      </c>
      <c r="S9" s="23"/>
      <c r="T9" s="23"/>
      <c r="U9" s="23"/>
      <c r="V9" s="23"/>
      <c r="W9" s="23"/>
      <c r="X9" s="23"/>
      <c r="Y9" s="23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A10" s="26" t="s">
        <v>23</v>
      </c>
      <c r="B10" s="26" t="s">
        <v>17</v>
      </c>
      <c r="C10" s="26">
        <v>1078.6400000000001</v>
      </c>
      <c r="D10" s="26">
        <v>295.8</v>
      </c>
      <c r="E10" s="26">
        <v>62.97</v>
      </c>
      <c r="F10" s="26">
        <v>396.94</v>
      </c>
      <c r="G10" s="26">
        <v>0</v>
      </c>
      <c r="H10" s="26">
        <v>74.03</v>
      </c>
      <c r="I10" s="26">
        <v>0</v>
      </c>
      <c r="J10" s="26">
        <v>224.83</v>
      </c>
      <c r="K10" s="26">
        <v>0</v>
      </c>
      <c r="L10" s="26">
        <v>0</v>
      </c>
      <c r="M10" s="26">
        <v>0</v>
      </c>
      <c r="N10" s="26">
        <v>0</v>
      </c>
      <c r="O10" s="26">
        <v>24.08</v>
      </c>
      <c r="P10" s="26">
        <v>0</v>
      </c>
      <c r="Q10" s="26">
        <v>30</v>
      </c>
      <c r="R10" s="26">
        <v>2</v>
      </c>
      <c r="S10" s="23"/>
      <c r="T10" s="23"/>
      <c r="U10" s="23"/>
      <c r="V10" s="23"/>
      <c r="W10" s="23"/>
      <c r="X10" s="23"/>
      <c r="Y10" s="23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26" t="s">
        <v>24</v>
      </c>
      <c r="B11" s="26" t="s">
        <v>17</v>
      </c>
      <c r="C11" s="26">
        <v>1113.98</v>
      </c>
      <c r="D11" s="26">
        <v>294.41000000000003</v>
      </c>
      <c r="E11" s="26">
        <v>72.97</v>
      </c>
      <c r="F11" s="26">
        <v>395.97</v>
      </c>
      <c r="G11" s="26">
        <v>0</v>
      </c>
      <c r="H11" s="26">
        <v>75.59</v>
      </c>
      <c r="I11" s="26">
        <v>0</v>
      </c>
      <c r="J11" s="26">
        <v>248.71</v>
      </c>
      <c r="K11" s="26">
        <v>0</v>
      </c>
      <c r="L11" s="26">
        <v>0</v>
      </c>
      <c r="M11" s="26">
        <v>0</v>
      </c>
      <c r="N11" s="26">
        <v>0</v>
      </c>
      <c r="O11" s="26">
        <v>26.33</v>
      </c>
      <c r="P11" s="26">
        <v>0</v>
      </c>
      <c r="Q11" s="26">
        <v>30</v>
      </c>
      <c r="R11" s="26">
        <v>2</v>
      </c>
      <c r="S11" s="23"/>
      <c r="T11" s="23"/>
      <c r="U11" s="23"/>
      <c r="V11" s="23"/>
      <c r="W11" s="23"/>
      <c r="X11" s="23"/>
      <c r="Y11" s="23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26" t="s">
        <v>25</v>
      </c>
      <c r="B12" s="26" t="s">
        <v>17</v>
      </c>
      <c r="C12" s="26">
        <v>185.56</v>
      </c>
      <c r="D12" s="26">
        <v>45.17</v>
      </c>
      <c r="E12" s="26">
        <v>7.21</v>
      </c>
      <c r="F12" s="26">
        <v>48.34</v>
      </c>
      <c r="G12" s="26">
        <v>0</v>
      </c>
      <c r="H12" s="26">
        <v>24.85</v>
      </c>
      <c r="I12" s="26">
        <v>0</v>
      </c>
      <c r="J12" s="26">
        <v>27.84</v>
      </c>
      <c r="K12" s="26">
        <v>0</v>
      </c>
      <c r="L12" s="26">
        <v>0</v>
      </c>
      <c r="M12" s="26">
        <v>0</v>
      </c>
      <c r="N12" s="26">
        <v>6.8</v>
      </c>
      <c r="O12" s="26">
        <v>25.35</v>
      </c>
      <c r="P12" s="26">
        <v>0</v>
      </c>
      <c r="Q12" s="26">
        <v>30</v>
      </c>
      <c r="R12" s="26">
        <v>0</v>
      </c>
      <c r="S12" s="23"/>
      <c r="T12" s="23"/>
      <c r="U12" s="23"/>
      <c r="V12" s="23"/>
      <c r="W12" s="23"/>
      <c r="X12" s="23"/>
      <c r="Y12" s="23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s="10" customFormat="1" x14ac:dyDescent="0.25">
      <c r="A13" s="26" t="s">
        <v>26</v>
      </c>
      <c r="B13" s="26" t="s">
        <v>17</v>
      </c>
      <c r="C13" s="26">
        <v>398.59</v>
      </c>
      <c r="D13" s="26">
        <v>117.37</v>
      </c>
      <c r="E13" s="26">
        <v>8.6999999999999993</v>
      </c>
      <c r="F13" s="26">
        <v>85.83</v>
      </c>
      <c r="G13" s="26">
        <v>0</v>
      </c>
      <c r="H13" s="26">
        <v>34.340000000000003</v>
      </c>
      <c r="I13" s="26">
        <v>0</v>
      </c>
      <c r="J13" s="26">
        <v>58.35</v>
      </c>
      <c r="K13" s="26">
        <v>0</v>
      </c>
      <c r="L13" s="26">
        <v>0</v>
      </c>
      <c r="M13" s="26">
        <v>0</v>
      </c>
      <c r="N13" s="26">
        <v>19.62</v>
      </c>
      <c r="O13" s="26">
        <v>74.38</v>
      </c>
      <c r="P13" s="26">
        <v>0</v>
      </c>
      <c r="Q13" s="26">
        <v>30</v>
      </c>
      <c r="R13" s="26">
        <v>0</v>
      </c>
      <c r="S13" s="23"/>
      <c r="T13" s="23"/>
      <c r="U13" s="23"/>
      <c r="V13" s="23"/>
      <c r="W13" s="23"/>
      <c r="X13" s="23"/>
      <c r="Y13" s="23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49" x14ac:dyDescent="0.25">
      <c r="A14" s="26" t="s">
        <v>27</v>
      </c>
      <c r="B14" s="26" t="s">
        <v>17</v>
      </c>
      <c r="C14" s="26">
        <v>1368.07</v>
      </c>
      <c r="D14" s="26">
        <v>149.30000000000001</v>
      </c>
      <c r="E14" s="26">
        <v>159.72</v>
      </c>
      <c r="F14" s="26">
        <v>130.30000000000001</v>
      </c>
      <c r="G14" s="26">
        <v>0</v>
      </c>
      <c r="H14" s="26">
        <v>191.87</v>
      </c>
      <c r="I14" s="26">
        <v>0</v>
      </c>
      <c r="J14" s="26">
        <v>156.56</v>
      </c>
      <c r="K14" s="26">
        <v>2.15</v>
      </c>
      <c r="L14" s="26">
        <v>0</v>
      </c>
      <c r="M14" s="26">
        <v>0</v>
      </c>
      <c r="N14" s="26">
        <v>28.25</v>
      </c>
      <c r="O14" s="26">
        <v>549.92999999999995</v>
      </c>
      <c r="P14" s="26">
        <v>0</v>
      </c>
      <c r="Q14" s="26">
        <v>30</v>
      </c>
      <c r="R14" s="26">
        <v>2</v>
      </c>
      <c r="S14" s="23"/>
      <c r="T14" s="23"/>
      <c r="U14" s="23"/>
      <c r="V14" s="23"/>
      <c r="W14" s="23"/>
      <c r="X14" s="23"/>
      <c r="Y14" s="23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5">
      <c r="A15" s="26" t="s">
        <v>39</v>
      </c>
      <c r="B15" s="26" t="s">
        <v>17</v>
      </c>
      <c r="C15" s="26">
        <v>3908.63</v>
      </c>
      <c r="D15" s="26">
        <v>1037.19</v>
      </c>
      <c r="E15" s="26">
        <v>357.86</v>
      </c>
      <c r="F15" s="26">
        <v>306.01</v>
      </c>
      <c r="G15" s="26">
        <v>0</v>
      </c>
      <c r="H15" s="26">
        <v>494.52</v>
      </c>
      <c r="I15" s="26">
        <v>0</v>
      </c>
      <c r="J15" s="26">
        <v>322.69</v>
      </c>
      <c r="K15" s="26">
        <v>22</v>
      </c>
      <c r="L15" s="26">
        <v>0.22</v>
      </c>
      <c r="M15" s="26">
        <v>0</v>
      </c>
      <c r="N15" s="26">
        <v>0.8</v>
      </c>
      <c r="O15" s="26">
        <v>1367.36</v>
      </c>
      <c r="P15" s="26">
        <v>0</v>
      </c>
      <c r="Q15" s="26">
        <v>30</v>
      </c>
      <c r="R15" s="26">
        <v>2</v>
      </c>
      <c r="S15" s="23"/>
      <c r="T15" s="23"/>
      <c r="U15" s="23"/>
      <c r="V15" s="23"/>
      <c r="W15" s="23"/>
      <c r="X15" s="23"/>
      <c r="Y15" s="23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26" t="s">
        <v>30</v>
      </c>
      <c r="B16" s="26" t="s">
        <v>17</v>
      </c>
      <c r="C16" s="26">
        <v>14009.78</v>
      </c>
      <c r="D16" s="26">
        <v>1662.71</v>
      </c>
      <c r="E16" s="26">
        <v>542.65</v>
      </c>
      <c r="F16" s="26">
        <v>4763.04</v>
      </c>
      <c r="G16" s="26">
        <v>0</v>
      </c>
      <c r="H16" s="26">
        <v>2610.7800000000002</v>
      </c>
      <c r="I16" s="26">
        <v>0</v>
      </c>
      <c r="J16" s="26">
        <v>2263.15</v>
      </c>
      <c r="K16" s="26">
        <v>34.26</v>
      </c>
      <c r="L16" s="26">
        <v>1.75</v>
      </c>
      <c r="M16" s="26">
        <v>0</v>
      </c>
      <c r="N16" s="26">
        <v>372</v>
      </c>
      <c r="O16" s="26">
        <v>1759.43</v>
      </c>
      <c r="P16" s="26">
        <v>0</v>
      </c>
      <c r="Q16" s="26">
        <v>30</v>
      </c>
      <c r="R16" s="26">
        <v>2</v>
      </c>
      <c r="S16" s="23"/>
      <c r="T16" s="23"/>
      <c r="U16" s="23"/>
      <c r="V16" s="23"/>
      <c r="W16" s="23"/>
      <c r="X16" s="23"/>
      <c r="Y16" s="23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25">
      <c r="A17" s="26" t="s">
        <v>28</v>
      </c>
      <c r="B17" s="26" t="s">
        <v>32</v>
      </c>
      <c r="C17" s="26">
        <v>10574.43</v>
      </c>
      <c r="D17" s="26">
        <v>2718.23</v>
      </c>
      <c r="E17" s="26">
        <v>1039.08</v>
      </c>
      <c r="F17" s="26">
        <v>2137.21</v>
      </c>
      <c r="G17" s="26">
        <v>0</v>
      </c>
      <c r="H17" s="26">
        <v>693.97</v>
      </c>
      <c r="I17" s="26">
        <v>0</v>
      </c>
      <c r="J17" s="26">
        <v>1496.4</v>
      </c>
      <c r="K17" s="26">
        <v>37.94</v>
      </c>
      <c r="L17" s="26">
        <v>0</v>
      </c>
      <c r="M17" s="26">
        <v>0</v>
      </c>
      <c r="N17" s="26">
        <v>289.72000000000003</v>
      </c>
      <c r="O17" s="26">
        <v>2161.87</v>
      </c>
      <c r="P17" s="26">
        <v>0</v>
      </c>
      <c r="Q17" s="26">
        <v>30</v>
      </c>
      <c r="R17" s="26">
        <v>2</v>
      </c>
      <c r="S17" s="23"/>
      <c r="T17" s="23"/>
      <c r="U17" s="23"/>
      <c r="V17" s="23"/>
      <c r="W17" s="23"/>
      <c r="X17" s="23"/>
      <c r="Y17" s="23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26" t="s">
        <v>29</v>
      </c>
      <c r="B18" s="26" t="s">
        <v>32</v>
      </c>
      <c r="C18" s="26">
        <v>3821.85</v>
      </c>
      <c r="D18" s="26">
        <v>1168.67</v>
      </c>
      <c r="E18" s="26">
        <v>391.2</v>
      </c>
      <c r="F18" s="26">
        <v>719.3</v>
      </c>
      <c r="G18" s="26">
        <v>0</v>
      </c>
      <c r="H18" s="26">
        <v>293.05</v>
      </c>
      <c r="I18" s="26">
        <v>0</v>
      </c>
      <c r="J18" s="26">
        <v>567.72</v>
      </c>
      <c r="K18" s="26">
        <v>12.41</v>
      </c>
      <c r="L18" s="26">
        <v>0</v>
      </c>
      <c r="M18" s="26">
        <v>0</v>
      </c>
      <c r="N18" s="26">
        <v>93.96</v>
      </c>
      <c r="O18" s="26">
        <v>575.54</v>
      </c>
      <c r="P18" s="26">
        <v>0</v>
      </c>
      <c r="Q18" s="26">
        <v>30</v>
      </c>
      <c r="R18" s="26">
        <v>2</v>
      </c>
      <c r="S18" s="23"/>
      <c r="T18" s="23"/>
      <c r="U18" s="23"/>
      <c r="V18" s="23"/>
      <c r="W18" s="23"/>
      <c r="X18" s="23"/>
      <c r="Y18" s="23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5">
      <c r="A19" s="26" t="s">
        <v>16</v>
      </c>
      <c r="B19" s="26" t="s">
        <v>32</v>
      </c>
      <c r="C19" s="26">
        <v>237.95</v>
      </c>
      <c r="D19" s="26">
        <v>23.47</v>
      </c>
      <c r="E19" s="26">
        <v>25.18</v>
      </c>
      <c r="F19" s="26">
        <v>51.13</v>
      </c>
      <c r="G19" s="26">
        <v>0</v>
      </c>
      <c r="H19" s="26">
        <v>51.11</v>
      </c>
      <c r="I19" s="26">
        <v>0</v>
      </c>
      <c r="J19" s="26">
        <v>52.24</v>
      </c>
      <c r="K19" s="26">
        <v>0.47</v>
      </c>
      <c r="L19" s="26">
        <v>0</v>
      </c>
      <c r="M19" s="26">
        <v>0</v>
      </c>
      <c r="N19" s="26">
        <v>7.98</v>
      </c>
      <c r="O19" s="26">
        <v>26.36</v>
      </c>
      <c r="P19" s="26">
        <v>0</v>
      </c>
      <c r="Q19" s="26">
        <v>30</v>
      </c>
      <c r="R19" s="26">
        <v>0</v>
      </c>
      <c r="S19" s="23"/>
      <c r="T19" s="23"/>
      <c r="U19" s="23"/>
      <c r="V19" s="23"/>
      <c r="W19" s="23"/>
      <c r="X19" s="23"/>
      <c r="Y19" s="23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A20" s="26" t="s">
        <v>18</v>
      </c>
      <c r="B20" s="26" t="s">
        <v>32</v>
      </c>
      <c r="C20" s="26">
        <v>2330.5299999999902</v>
      </c>
      <c r="D20" s="26">
        <v>618.58000000000004</v>
      </c>
      <c r="E20" s="26">
        <v>177.91</v>
      </c>
      <c r="F20" s="26">
        <v>438.98</v>
      </c>
      <c r="G20" s="26">
        <v>0</v>
      </c>
      <c r="H20" s="26">
        <v>498.17</v>
      </c>
      <c r="I20" s="26">
        <v>0</v>
      </c>
      <c r="J20" s="26">
        <v>251.58</v>
      </c>
      <c r="K20" s="26">
        <v>65.06</v>
      </c>
      <c r="L20" s="26">
        <v>12.51</v>
      </c>
      <c r="M20" s="26">
        <v>0</v>
      </c>
      <c r="N20" s="26">
        <v>4.58</v>
      </c>
      <c r="O20" s="26">
        <v>263.14</v>
      </c>
      <c r="P20" s="26">
        <v>0</v>
      </c>
      <c r="Q20" s="26">
        <v>30</v>
      </c>
      <c r="R20" s="26">
        <v>0</v>
      </c>
      <c r="S20" s="23"/>
      <c r="T20" s="23"/>
      <c r="U20" s="23"/>
      <c r="V20" s="23"/>
      <c r="W20" s="23"/>
      <c r="X20" s="23"/>
      <c r="Y20" s="23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5">
      <c r="A21" s="26" t="s">
        <v>19</v>
      </c>
      <c r="B21" s="26" t="s">
        <v>32</v>
      </c>
      <c r="C21" s="26">
        <v>17693.46</v>
      </c>
      <c r="D21" s="26">
        <v>2013.92</v>
      </c>
      <c r="E21" s="26">
        <v>1298</v>
      </c>
      <c r="F21" s="26">
        <v>3971.51</v>
      </c>
      <c r="G21" s="26">
        <v>0</v>
      </c>
      <c r="H21" s="26">
        <v>4390.7299999999996</v>
      </c>
      <c r="I21" s="26">
        <v>0</v>
      </c>
      <c r="J21" s="26">
        <v>2751.57</v>
      </c>
      <c r="K21" s="26">
        <v>675.17</v>
      </c>
      <c r="L21" s="26">
        <v>107.39</v>
      </c>
      <c r="M21" s="26">
        <v>0</v>
      </c>
      <c r="N21" s="26">
        <v>307.07</v>
      </c>
      <c r="O21" s="26">
        <v>2178.09</v>
      </c>
      <c r="P21" s="26">
        <v>0</v>
      </c>
      <c r="Q21" s="26">
        <v>30</v>
      </c>
      <c r="R21" s="26">
        <v>0</v>
      </c>
      <c r="S21" s="23"/>
      <c r="T21" s="23"/>
      <c r="U21" s="23"/>
      <c r="V21" s="23"/>
      <c r="W21" s="23"/>
      <c r="X21" s="23"/>
      <c r="Y21" s="23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5">
      <c r="A22" s="26" t="s">
        <v>20</v>
      </c>
      <c r="B22" s="26" t="s">
        <v>32</v>
      </c>
      <c r="C22" s="26">
        <v>2485.04</v>
      </c>
      <c r="D22" s="26">
        <v>687.97</v>
      </c>
      <c r="E22" s="26">
        <v>207.78</v>
      </c>
      <c r="F22" s="26">
        <v>309.75</v>
      </c>
      <c r="G22" s="26">
        <v>0</v>
      </c>
      <c r="H22" s="26">
        <v>78.959999999999994</v>
      </c>
      <c r="I22" s="26">
        <v>0</v>
      </c>
      <c r="J22" s="26">
        <v>249.33</v>
      </c>
      <c r="K22" s="26">
        <v>33.78</v>
      </c>
      <c r="L22" s="26">
        <v>0.62</v>
      </c>
      <c r="M22" s="26">
        <v>0</v>
      </c>
      <c r="N22" s="26">
        <v>38.14</v>
      </c>
      <c r="O22" s="26">
        <v>878.72</v>
      </c>
      <c r="P22" s="26">
        <v>0</v>
      </c>
      <c r="Q22" s="26">
        <v>30</v>
      </c>
      <c r="R22" s="26">
        <v>2</v>
      </c>
      <c r="S22" s="23"/>
      <c r="T22" s="23"/>
      <c r="U22" s="23"/>
      <c r="V22" s="23"/>
      <c r="W22" s="23"/>
      <c r="X22" s="23"/>
      <c r="Y22" s="23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5">
      <c r="A23" s="26" t="s">
        <v>21</v>
      </c>
      <c r="B23" s="26" t="s">
        <v>32</v>
      </c>
      <c r="C23" s="26">
        <v>7334.4699999999903</v>
      </c>
      <c r="D23" s="26">
        <v>2472.75</v>
      </c>
      <c r="E23" s="26">
        <v>600.1</v>
      </c>
      <c r="F23" s="26">
        <v>1232.46</v>
      </c>
      <c r="G23" s="26">
        <v>0</v>
      </c>
      <c r="H23" s="26">
        <v>274.54000000000002</v>
      </c>
      <c r="I23" s="26">
        <v>0</v>
      </c>
      <c r="J23" s="26">
        <v>762.29</v>
      </c>
      <c r="K23" s="26">
        <v>113.88</v>
      </c>
      <c r="L23" s="26">
        <v>12.35</v>
      </c>
      <c r="M23" s="26">
        <v>0</v>
      </c>
      <c r="N23" s="26">
        <v>77.16</v>
      </c>
      <c r="O23" s="26">
        <v>1788.94</v>
      </c>
      <c r="P23" s="26">
        <v>0</v>
      </c>
      <c r="Q23" s="26">
        <v>30</v>
      </c>
      <c r="R23" s="26">
        <v>2</v>
      </c>
      <c r="S23" s="23"/>
      <c r="T23" s="23"/>
      <c r="U23" s="23"/>
      <c r="V23" s="23"/>
      <c r="W23" s="23"/>
      <c r="X23" s="23"/>
      <c r="Y23" s="23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5">
      <c r="A24" s="26" t="s">
        <v>22</v>
      </c>
      <c r="B24" s="26" t="s">
        <v>32</v>
      </c>
      <c r="C24" s="26">
        <v>1722.71</v>
      </c>
      <c r="D24" s="26">
        <v>788.14</v>
      </c>
      <c r="E24" s="26">
        <v>194.06</v>
      </c>
      <c r="F24" s="26">
        <v>261.24</v>
      </c>
      <c r="G24" s="26">
        <v>0</v>
      </c>
      <c r="H24" s="26">
        <v>84.99</v>
      </c>
      <c r="I24" s="26">
        <v>0</v>
      </c>
      <c r="J24" s="26">
        <v>317.29000000000002</v>
      </c>
      <c r="K24" s="26">
        <v>11.72</v>
      </c>
      <c r="L24" s="26">
        <v>0</v>
      </c>
      <c r="M24" s="26">
        <v>0</v>
      </c>
      <c r="N24" s="26">
        <v>8.09</v>
      </c>
      <c r="O24" s="26">
        <v>57.18</v>
      </c>
      <c r="P24" s="26">
        <v>0</v>
      </c>
      <c r="Q24" s="26">
        <v>30</v>
      </c>
      <c r="R24" s="26">
        <v>2</v>
      </c>
      <c r="S24" s="23"/>
      <c r="T24" s="23"/>
      <c r="U24" s="23"/>
      <c r="V24" s="23"/>
      <c r="W24" s="23"/>
      <c r="X24" s="23"/>
      <c r="Y24" s="23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5">
      <c r="A25" s="26" t="s">
        <v>23</v>
      </c>
      <c r="B25" s="26" t="s">
        <v>32</v>
      </c>
      <c r="C25" s="26">
        <v>1269.76</v>
      </c>
      <c r="D25" s="26">
        <v>355.98</v>
      </c>
      <c r="E25" s="26">
        <v>166.29</v>
      </c>
      <c r="F25" s="26">
        <v>396.94</v>
      </c>
      <c r="G25" s="26">
        <v>0</v>
      </c>
      <c r="H25" s="26">
        <v>74.03</v>
      </c>
      <c r="I25" s="26">
        <v>0</v>
      </c>
      <c r="J25" s="26">
        <v>224.2</v>
      </c>
      <c r="K25" s="26">
        <v>4.53</v>
      </c>
      <c r="L25" s="26">
        <v>0</v>
      </c>
      <c r="M25" s="26">
        <v>0</v>
      </c>
      <c r="N25" s="26">
        <v>19.57</v>
      </c>
      <c r="O25" s="26">
        <v>28.22</v>
      </c>
      <c r="P25" s="26">
        <v>0</v>
      </c>
      <c r="Q25" s="26">
        <v>30</v>
      </c>
      <c r="R25" s="26">
        <v>2</v>
      </c>
      <c r="S25" s="23"/>
      <c r="T25" s="23"/>
      <c r="U25" s="23"/>
      <c r="V25" s="23"/>
      <c r="W25" s="23"/>
      <c r="X25" s="23"/>
      <c r="Y25" s="23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5">
      <c r="A26" s="26" t="s">
        <v>24</v>
      </c>
      <c r="B26" s="26" t="s">
        <v>32</v>
      </c>
      <c r="C26" s="26">
        <v>1302.23</v>
      </c>
      <c r="D26" s="26">
        <v>366.06</v>
      </c>
      <c r="E26" s="26">
        <v>156.51</v>
      </c>
      <c r="F26" s="26">
        <v>395.97</v>
      </c>
      <c r="G26" s="26">
        <v>0</v>
      </c>
      <c r="H26" s="26">
        <v>75.59</v>
      </c>
      <c r="I26" s="26">
        <v>0</v>
      </c>
      <c r="J26" s="26">
        <v>244.24</v>
      </c>
      <c r="K26" s="26">
        <v>3.62</v>
      </c>
      <c r="L26" s="26">
        <v>0</v>
      </c>
      <c r="M26" s="26">
        <v>0</v>
      </c>
      <c r="N26" s="26">
        <v>29.19</v>
      </c>
      <c r="O26" s="26">
        <v>31.05</v>
      </c>
      <c r="P26" s="26">
        <v>0</v>
      </c>
      <c r="Q26" s="26">
        <v>30</v>
      </c>
      <c r="R26" s="26">
        <v>2</v>
      </c>
      <c r="S26" s="23"/>
      <c r="T26" s="23"/>
      <c r="U26" s="23"/>
      <c r="V26" s="23"/>
      <c r="W26" s="23"/>
      <c r="X26" s="23"/>
      <c r="Y26" s="23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5">
      <c r="A27" s="26" t="s">
        <v>25</v>
      </c>
      <c r="B27" s="26" t="s">
        <v>32</v>
      </c>
      <c r="C27" s="26">
        <v>222.409999999999</v>
      </c>
      <c r="D27" s="26">
        <v>59.92</v>
      </c>
      <c r="E27" s="26">
        <v>19.5</v>
      </c>
      <c r="F27" s="26">
        <v>48.34</v>
      </c>
      <c r="G27" s="26">
        <v>0</v>
      </c>
      <c r="H27" s="26">
        <v>24.85</v>
      </c>
      <c r="I27" s="26">
        <v>0</v>
      </c>
      <c r="J27" s="26">
        <v>29.17</v>
      </c>
      <c r="K27" s="26">
        <v>0.09</v>
      </c>
      <c r="L27" s="26">
        <v>0</v>
      </c>
      <c r="M27" s="26">
        <v>0</v>
      </c>
      <c r="N27" s="26">
        <v>10.01</v>
      </c>
      <c r="O27" s="26">
        <v>30.54</v>
      </c>
      <c r="P27" s="26">
        <v>0</v>
      </c>
      <c r="Q27" s="26">
        <v>30</v>
      </c>
      <c r="R27" s="26">
        <v>0</v>
      </c>
      <c r="S27" s="23"/>
      <c r="T27" s="23"/>
      <c r="U27" s="23"/>
      <c r="V27" s="23"/>
      <c r="W27" s="23"/>
      <c r="X27" s="23"/>
      <c r="Y27" s="23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26" t="s">
        <v>26</v>
      </c>
      <c r="B28" s="26" t="s">
        <v>32</v>
      </c>
      <c r="C28" s="26">
        <v>528.25</v>
      </c>
      <c r="D28" s="26">
        <v>193.38</v>
      </c>
      <c r="E28" s="26">
        <v>36.29</v>
      </c>
      <c r="F28" s="26">
        <v>85.83</v>
      </c>
      <c r="G28" s="26">
        <v>0</v>
      </c>
      <c r="H28" s="26">
        <v>34.340000000000003</v>
      </c>
      <c r="I28" s="26">
        <v>0</v>
      </c>
      <c r="J28" s="26">
        <v>60.77</v>
      </c>
      <c r="K28" s="26">
        <v>0.12</v>
      </c>
      <c r="L28" s="26">
        <v>0</v>
      </c>
      <c r="M28" s="26">
        <v>0</v>
      </c>
      <c r="N28" s="26">
        <v>23.27</v>
      </c>
      <c r="O28" s="26">
        <v>94.24</v>
      </c>
      <c r="P28" s="26">
        <v>0</v>
      </c>
      <c r="Q28" s="26">
        <v>30</v>
      </c>
      <c r="R28" s="26">
        <v>0</v>
      </c>
      <c r="S28" s="23"/>
      <c r="T28" s="23"/>
      <c r="U28" s="23"/>
      <c r="V28" s="23"/>
      <c r="W28" s="23"/>
      <c r="X28" s="23"/>
      <c r="Y28" s="23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s="11" customFormat="1" x14ac:dyDescent="0.25">
      <c r="A29" s="26" t="s">
        <v>27</v>
      </c>
      <c r="B29" s="26" t="s">
        <v>32</v>
      </c>
      <c r="C29" s="26">
        <v>2002.9299999999901</v>
      </c>
      <c r="D29" s="26">
        <v>540.08000000000004</v>
      </c>
      <c r="E29" s="26">
        <v>226.18</v>
      </c>
      <c r="F29" s="26">
        <v>130.30000000000001</v>
      </c>
      <c r="G29" s="26">
        <v>0</v>
      </c>
      <c r="H29" s="26">
        <v>191.87</v>
      </c>
      <c r="I29" s="26">
        <v>0</v>
      </c>
      <c r="J29" s="26">
        <v>179.04</v>
      </c>
      <c r="K29" s="26">
        <v>20.95</v>
      </c>
      <c r="L29" s="26">
        <v>0</v>
      </c>
      <c r="M29" s="26">
        <v>0</v>
      </c>
      <c r="N29" s="26">
        <v>7.06</v>
      </c>
      <c r="O29" s="26">
        <v>707.44</v>
      </c>
      <c r="P29" s="26">
        <v>0</v>
      </c>
      <c r="Q29" s="26">
        <v>30</v>
      </c>
      <c r="R29" s="26">
        <v>2</v>
      </c>
      <c r="S29" s="23"/>
      <c r="T29" s="23"/>
      <c r="U29" s="23"/>
      <c r="V29" s="23"/>
      <c r="W29" s="23"/>
      <c r="X29" s="23"/>
      <c r="Y29" s="23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49" x14ac:dyDescent="0.25">
      <c r="A30" s="26" t="s">
        <v>39</v>
      </c>
      <c r="B30" s="26" t="s">
        <v>32</v>
      </c>
      <c r="C30" s="26">
        <v>5171.4799999999996</v>
      </c>
      <c r="D30" s="26">
        <v>1662.45</v>
      </c>
      <c r="E30" s="26">
        <v>539.26</v>
      </c>
      <c r="F30" s="26">
        <v>306.01</v>
      </c>
      <c r="G30" s="26">
        <v>0</v>
      </c>
      <c r="H30" s="26">
        <v>494.52</v>
      </c>
      <c r="I30" s="26">
        <v>0</v>
      </c>
      <c r="J30" s="26">
        <v>372.82</v>
      </c>
      <c r="K30" s="26">
        <v>25.44</v>
      </c>
      <c r="L30" s="26">
        <v>0.28999999999999998</v>
      </c>
      <c r="M30" s="26">
        <v>0</v>
      </c>
      <c r="N30" s="26">
        <v>12.65</v>
      </c>
      <c r="O30" s="26">
        <v>1758.03</v>
      </c>
      <c r="P30" s="26">
        <v>0</v>
      </c>
      <c r="Q30" s="26">
        <v>30</v>
      </c>
      <c r="R30" s="26">
        <v>2</v>
      </c>
      <c r="S30" s="23"/>
      <c r="T30" s="23"/>
      <c r="U30" s="23"/>
      <c r="V30" s="23"/>
      <c r="W30" s="23"/>
      <c r="X30" s="23"/>
      <c r="Y30" s="23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26" t="s">
        <v>30</v>
      </c>
      <c r="B31" s="26" t="s">
        <v>32</v>
      </c>
      <c r="C31" s="26">
        <v>16872.650000000001</v>
      </c>
      <c r="D31" s="26">
        <v>2510.89</v>
      </c>
      <c r="E31" s="26">
        <v>1636.86</v>
      </c>
      <c r="F31" s="26">
        <v>4763.04</v>
      </c>
      <c r="G31" s="26">
        <v>0</v>
      </c>
      <c r="H31" s="26">
        <v>2610.7800000000002</v>
      </c>
      <c r="I31" s="26">
        <v>0</v>
      </c>
      <c r="J31" s="26">
        <v>2292.9699999999998</v>
      </c>
      <c r="K31" s="26">
        <v>62.48</v>
      </c>
      <c r="L31" s="26">
        <v>5.99</v>
      </c>
      <c r="M31" s="26">
        <v>0</v>
      </c>
      <c r="N31" s="26">
        <v>758.05</v>
      </c>
      <c r="O31" s="26">
        <v>2231.59</v>
      </c>
      <c r="P31" s="26">
        <v>0</v>
      </c>
      <c r="Q31" s="26">
        <v>30</v>
      </c>
      <c r="R31" s="26">
        <v>2</v>
      </c>
      <c r="S31" s="23"/>
      <c r="T31" s="23"/>
      <c r="U31" s="23"/>
      <c r="V31" s="23"/>
      <c r="W31" s="23"/>
      <c r="X31" s="23"/>
      <c r="Y31" s="23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26" t="s">
        <v>28</v>
      </c>
      <c r="B32" s="26" t="s">
        <v>33</v>
      </c>
      <c r="C32" s="26">
        <v>9682.33</v>
      </c>
      <c r="D32" s="26">
        <v>2744.51</v>
      </c>
      <c r="E32" s="26">
        <v>735.75</v>
      </c>
      <c r="F32" s="26">
        <v>2137.21</v>
      </c>
      <c r="G32" s="26">
        <v>0</v>
      </c>
      <c r="H32" s="26">
        <v>693.97</v>
      </c>
      <c r="I32" s="26">
        <v>0</v>
      </c>
      <c r="J32" s="26">
        <v>1422.79</v>
      </c>
      <c r="K32" s="26">
        <v>37.03</v>
      </c>
      <c r="L32" s="26">
        <v>0</v>
      </c>
      <c r="M32" s="26">
        <v>0</v>
      </c>
      <c r="N32" s="26">
        <v>289.76</v>
      </c>
      <c r="O32" s="26">
        <v>1621.31</v>
      </c>
      <c r="P32" s="26">
        <v>0</v>
      </c>
      <c r="Q32" s="26">
        <v>27.3</v>
      </c>
      <c r="R32" s="26">
        <v>2</v>
      </c>
      <c r="S32" s="23"/>
      <c r="T32" s="23"/>
      <c r="U32" s="23"/>
      <c r="V32" s="23"/>
      <c r="W32" s="23"/>
      <c r="X32" s="23"/>
      <c r="Y32" s="23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26" t="s">
        <v>29</v>
      </c>
      <c r="B33" s="26" t="s">
        <v>33</v>
      </c>
      <c r="C33" s="26">
        <v>3600.38</v>
      </c>
      <c r="D33" s="26">
        <v>1199.81</v>
      </c>
      <c r="E33" s="26">
        <v>281.76</v>
      </c>
      <c r="F33" s="26">
        <v>719.3</v>
      </c>
      <c r="G33" s="26">
        <v>0</v>
      </c>
      <c r="H33" s="26">
        <v>293.05</v>
      </c>
      <c r="I33" s="26">
        <v>0</v>
      </c>
      <c r="J33" s="26">
        <v>531.91</v>
      </c>
      <c r="K33" s="26">
        <v>1.32</v>
      </c>
      <c r="L33" s="26">
        <v>0</v>
      </c>
      <c r="M33" s="26">
        <v>0</v>
      </c>
      <c r="N33" s="26">
        <v>94.51</v>
      </c>
      <c r="O33" s="26">
        <v>478.71</v>
      </c>
      <c r="P33" s="26">
        <v>0</v>
      </c>
      <c r="Q33" s="26">
        <v>27.3</v>
      </c>
      <c r="R33" s="26">
        <v>2</v>
      </c>
      <c r="S33" s="23"/>
      <c r="T33" s="23"/>
      <c r="U33" s="23"/>
      <c r="V33" s="23"/>
      <c r="W33" s="23"/>
      <c r="X33" s="23"/>
      <c r="Y33" s="23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26" t="s">
        <v>16</v>
      </c>
      <c r="B34" s="26" t="s">
        <v>33</v>
      </c>
      <c r="C34" s="26">
        <v>237.55</v>
      </c>
      <c r="D34" s="26">
        <v>34.96</v>
      </c>
      <c r="E34" s="26">
        <v>20.47</v>
      </c>
      <c r="F34" s="26">
        <v>51.13</v>
      </c>
      <c r="G34" s="26">
        <v>0</v>
      </c>
      <c r="H34" s="26">
        <v>51.11</v>
      </c>
      <c r="I34" s="26">
        <v>0</v>
      </c>
      <c r="J34" s="26">
        <v>48.26</v>
      </c>
      <c r="K34" s="26">
        <v>0</v>
      </c>
      <c r="L34" s="26">
        <v>0</v>
      </c>
      <c r="M34" s="26">
        <v>0</v>
      </c>
      <c r="N34" s="26">
        <v>7.98</v>
      </c>
      <c r="O34" s="26">
        <v>23.63</v>
      </c>
      <c r="P34" s="26">
        <v>0</v>
      </c>
      <c r="Q34" s="26">
        <v>27.3</v>
      </c>
      <c r="R34" s="26">
        <v>0</v>
      </c>
      <c r="S34" s="23"/>
      <c r="T34" s="23"/>
      <c r="U34" s="23"/>
      <c r="V34" s="23"/>
      <c r="W34" s="23"/>
      <c r="X34" s="23"/>
      <c r="Y34" s="23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26" t="s">
        <v>18</v>
      </c>
      <c r="B35" s="26" t="s">
        <v>33</v>
      </c>
      <c r="C35" s="26">
        <v>2062.02</v>
      </c>
      <c r="D35" s="26">
        <v>499.78</v>
      </c>
      <c r="E35" s="26">
        <v>138.97999999999999</v>
      </c>
      <c r="F35" s="26">
        <v>438.98</v>
      </c>
      <c r="G35" s="26">
        <v>0</v>
      </c>
      <c r="H35" s="26">
        <v>498.17</v>
      </c>
      <c r="I35" s="26">
        <v>0</v>
      </c>
      <c r="J35" s="26">
        <v>202.04</v>
      </c>
      <c r="K35" s="26">
        <v>52.98</v>
      </c>
      <c r="L35" s="26">
        <v>9.5500000000000007</v>
      </c>
      <c r="M35" s="26">
        <v>0</v>
      </c>
      <c r="N35" s="26">
        <v>3.51</v>
      </c>
      <c r="O35" s="26">
        <v>218.02</v>
      </c>
      <c r="P35" s="26">
        <v>0</v>
      </c>
      <c r="Q35" s="26">
        <v>27.3</v>
      </c>
      <c r="R35" s="26">
        <v>0</v>
      </c>
      <c r="S35" s="23"/>
      <c r="T35" s="23"/>
      <c r="U35" s="23"/>
      <c r="V35" s="23"/>
      <c r="W35" s="23"/>
      <c r="X35" s="23"/>
      <c r="Y35" s="23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26" t="s">
        <v>19</v>
      </c>
      <c r="B36" s="26" t="s">
        <v>33</v>
      </c>
      <c r="C36" s="26">
        <v>16445.93</v>
      </c>
      <c r="D36" s="26">
        <v>1811.97</v>
      </c>
      <c r="E36" s="26">
        <v>1040.3499999999999</v>
      </c>
      <c r="F36" s="26">
        <v>3971.51</v>
      </c>
      <c r="G36" s="26">
        <v>0</v>
      </c>
      <c r="H36" s="26">
        <v>4390.7299999999996</v>
      </c>
      <c r="I36" s="26">
        <v>0</v>
      </c>
      <c r="J36" s="26">
        <v>2529.25</v>
      </c>
      <c r="K36" s="26">
        <v>552.35</v>
      </c>
      <c r="L36" s="26">
        <v>85.57</v>
      </c>
      <c r="M36" s="26">
        <v>0</v>
      </c>
      <c r="N36" s="26">
        <v>242.01</v>
      </c>
      <c r="O36" s="26">
        <v>1822.2</v>
      </c>
      <c r="P36" s="26">
        <v>0</v>
      </c>
      <c r="Q36" s="26">
        <v>27.3</v>
      </c>
      <c r="R36" s="26">
        <v>0</v>
      </c>
      <c r="S36" s="23"/>
      <c r="T36" s="23"/>
      <c r="U36" s="23"/>
      <c r="V36" s="23"/>
      <c r="W36" s="23"/>
      <c r="X36" s="23"/>
      <c r="Y36" s="23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26" t="s">
        <v>20</v>
      </c>
      <c r="B37" s="26" t="s">
        <v>33</v>
      </c>
      <c r="C37" s="26">
        <v>2314.5500000000002</v>
      </c>
      <c r="D37" s="26">
        <v>789.4</v>
      </c>
      <c r="E37" s="26">
        <v>159.84</v>
      </c>
      <c r="F37" s="26">
        <v>309.75</v>
      </c>
      <c r="G37" s="26">
        <v>0</v>
      </c>
      <c r="H37" s="26">
        <v>78.959999999999994</v>
      </c>
      <c r="I37" s="26">
        <v>0</v>
      </c>
      <c r="J37" s="26">
        <v>244.63</v>
      </c>
      <c r="K37" s="26">
        <v>7.92</v>
      </c>
      <c r="L37" s="26">
        <v>0.51</v>
      </c>
      <c r="M37" s="26">
        <v>0</v>
      </c>
      <c r="N37" s="26">
        <v>36.840000000000003</v>
      </c>
      <c r="O37" s="26">
        <v>686.7</v>
      </c>
      <c r="P37" s="26">
        <v>0</v>
      </c>
      <c r="Q37" s="26">
        <v>27.3</v>
      </c>
      <c r="R37" s="26">
        <v>2</v>
      </c>
      <c r="S37" s="23"/>
      <c r="T37" s="23"/>
      <c r="U37" s="23"/>
      <c r="V37" s="23"/>
      <c r="W37" s="23"/>
      <c r="X37" s="23"/>
      <c r="Y37" s="23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26" t="s">
        <v>21</v>
      </c>
      <c r="B38" s="26" t="s">
        <v>33</v>
      </c>
      <c r="C38" s="26">
        <v>6863.39</v>
      </c>
      <c r="D38" s="26">
        <v>2535.92</v>
      </c>
      <c r="E38" s="26">
        <v>474.45</v>
      </c>
      <c r="F38" s="26">
        <v>1232.46</v>
      </c>
      <c r="G38" s="26">
        <v>0</v>
      </c>
      <c r="H38" s="26">
        <v>274.54000000000002</v>
      </c>
      <c r="I38" s="26">
        <v>0</v>
      </c>
      <c r="J38" s="26">
        <v>758.03</v>
      </c>
      <c r="K38" s="26">
        <v>92.43</v>
      </c>
      <c r="L38" s="26">
        <v>9.32</v>
      </c>
      <c r="M38" s="26">
        <v>0</v>
      </c>
      <c r="N38" s="26">
        <v>61.92</v>
      </c>
      <c r="O38" s="26">
        <v>1424.32</v>
      </c>
      <c r="P38" s="26">
        <v>0</v>
      </c>
      <c r="Q38" s="26">
        <v>27.3</v>
      </c>
      <c r="R38" s="26">
        <v>2</v>
      </c>
      <c r="S38" s="23"/>
      <c r="T38" s="23"/>
      <c r="U38" s="23"/>
      <c r="V38" s="23"/>
      <c r="W38" s="23"/>
      <c r="X38" s="23"/>
      <c r="Y38" s="23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26" t="s">
        <v>22</v>
      </c>
      <c r="B39" s="26" t="s">
        <v>33</v>
      </c>
      <c r="C39" s="26">
        <v>1644.99</v>
      </c>
      <c r="D39" s="26">
        <v>826.49</v>
      </c>
      <c r="E39" s="26">
        <v>133.06</v>
      </c>
      <c r="F39" s="26">
        <v>261.24</v>
      </c>
      <c r="G39" s="26">
        <v>0</v>
      </c>
      <c r="H39" s="26">
        <v>84.99</v>
      </c>
      <c r="I39" s="26">
        <v>0</v>
      </c>
      <c r="J39" s="26">
        <v>281.95999999999998</v>
      </c>
      <c r="K39" s="26">
        <v>0</v>
      </c>
      <c r="L39" s="26">
        <v>0</v>
      </c>
      <c r="M39" s="26">
        <v>0</v>
      </c>
      <c r="N39" s="26">
        <v>7.78</v>
      </c>
      <c r="O39" s="26">
        <v>49.47</v>
      </c>
      <c r="P39" s="26">
        <v>0</v>
      </c>
      <c r="Q39" s="26">
        <v>27.3</v>
      </c>
      <c r="R39" s="26">
        <v>2</v>
      </c>
      <c r="S39" s="23"/>
      <c r="T39" s="23"/>
      <c r="U39" s="23"/>
      <c r="V39" s="23"/>
      <c r="W39" s="23"/>
      <c r="X39" s="23"/>
      <c r="Y39" s="23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26" t="s">
        <v>23</v>
      </c>
      <c r="B40" s="26" t="s">
        <v>33</v>
      </c>
      <c r="C40" s="26">
        <v>1216.69</v>
      </c>
      <c r="D40" s="26">
        <v>357.04</v>
      </c>
      <c r="E40" s="26">
        <v>131.72</v>
      </c>
      <c r="F40" s="26">
        <v>396.94</v>
      </c>
      <c r="G40" s="26">
        <v>0</v>
      </c>
      <c r="H40" s="26">
        <v>74.03</v>
      </c>
      <c r="I40" s="26">
        <v>0</v>
      </c>
      <c r="J40" s="26">
        <v>209.8</v>
      </c>
      <c r="K40" s="26">
        <v>0</v>
      </c>
      <c r="L40" s="26">
        <v>0</v>
      </c>
      <c r="M40" s="26">
        <v>0</v>
      </c>
      <c r="N40" s="26">
        <v>22.09</v>
      </c>
      <c r="O40" s="26">
        <v>25.07</v>
      </c>
      <c r="P40" s="26">
        <v>0</v>
      </c>
      <c r="Q40" s="26">
        <v>27.3</v>
      </c>
      <c r="R40" s="26">
        <v>2</v>
      </c>
      <c r="S40" s="23"/>
      <c r="T40" s="23"/>
      <c r="U40" s="23"/>
      <c r="V40" s="23"/>
      <c r="W40" s="23"/>
      <c r="X40" s="23"/>
      <c r="Y40" s="23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26" t="s">
        <v>24</v>
      </c>
      <c r="B41" s="26" t="s">
        <v>33</v>
      </c>
      <c r="C41" s="26">
        <v>1271.26</v>
      </c>
      <c r="D41" s="26">
        <v>393.73</v>
      </c>
      <c r="E41" s="26">
        <v>113.77</v>
      </c>
      <c r="F41" s="26">
        <v>395.97</v>
      </c>
      <c r="G41" s="26">
        <v>0</v>
      </c>
      <c r="H41" s="26">
        <v>75.59</v>
      </c>
      <c r="I41" s="26">
        <v>0</v>
      </c>
      <c r="J41" s="26">
        <v>235.84</v>
      </c>
      <c r="K41" s="26">
        <v>0</v>
      </c>
      <c r="L41" s="26">
        <v>0</v>
      </c>
      <c r="M41" s="26">
        <v>0</v>
      </c>
      <c r="N41" s="26">
        <v>28.94</v>
      </c>
      <c r="O41" s="26">
        <v>27.43</v>
      </c>
      <c r="P41" s="26">
        <v>0</v>
      </c>
      <c r="Q41" s="26">
        <v>27.3</v>
      </c>
      <c r="R41" s="26">
        <v>2</v>
      </c>
      <c r="S41" s="23"/>
      <c r="T41" s="23"/>
      <c r="U41" s="23"/>
      <c r="V41" s="23"/>
      <c r="W41" s="23"/>
      <c r="X41" s="23"/>
      <c r="Y41" s="23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26" t="s">
        <v>25</v>
      </c>
      <c r="B42" s="26" t="s">
        <v>33</v>
      </c>
      <c r="C42" s="26">
        <v>221.22</v>
      </c>
      <c r="D42" s="26">
        <v>69.239999999999995</v>
      </c>
      <c r="E42" s="26">
        <v>14.5</v>
      </c>
      <c r="F42" s="26">
        <v>48.34</v>
      </c>
      <c r="G42" s="26">
        <v>0</v>
      </c>
      <c r="H42" s="26">
        <v>24.85</v>
      </c>
      <c r="I42" s="26">
        <v>0</v>
      </c>
      <c r="J42" s="26">
        <v>27.63</v>
      </c>
      <c r="K42" s="26">
        <v>0</v>
      </c>
      <c r="L42" s="26">
        <v>0</v>
      </c>
      <c r="M42" s="26">
        <v>0</v>
      </c>
      <c r="N42" s="26">
        <v>10.01</v>
      </c>
      <c r="O42" s="26">
        <v>26.64</v>
      </c>
      <c r="P42" s="26">
        <v>0</v>
      </c>
      <c r="Q42" s="26">
        <v>27.3</v>
      </c>
      <c r="R42" s="26">
        <v>0</v>
      </c>
      <c r="S42" s="23"/>
      <c r="T42" s="23"/>
      <c r="U42" s="23"/>
      <c r="V42" s="23"/>
      <c r="W42" s="23"/>
      <c r="X42" s="23"/>
      <c r="Y42" s="23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26" t="s">
        <v>26</v>
      </c>
      <c r="B43" s="26" t="s">
        <v>33</v>
      </c>
      <c r="C43" s="26">
        <v>496.31</v>
      </c>
      <c r="D43" s="26">
        <v>190.67</v>
      </c>
      <c r="E43" s="26">
        <v>25.12</v>
      </c>
      <c r="F43" s="26">
        <v>85.83</v>
      </c>
      <c r="G43" s="26">
        <v>0</v>
      </c>
      <c r="H43" s="26">
        <v>34.340000000000003</v>
      </c>
      <c r="I43" s="26">
        <v>0</v>
      </c>
      <c r="J43" s="26">
        <v>58.77</v>
      </c>
      <c r="K43" s="26">
        <v>0</v>
      </c>
      <c r="L43" s="26">
        <v>0</v>
      </c>
      <c r="M43" s="26">
        <v>0</v>
      </c>
      <c r="N43" s="26">
        <v>23.27</v>
      </c>
      <c r="O43" s="26">
        <v>78.31</v>
      </c>
      <c r="P43" s="26">
        <v>0</v>
      </c>
      <c r="Q43" s="26">
        <v>27.3</v>
      </c>
      <c r="R43" s="26">
        <v>0</v>
      </c>
      <c r="S43" s="23"/>
      <c r="T43" s="23"/>
      <c r="U43" s="23"/>
      <c r="V43" s="23"/>
      <c r="W43" s="23"/>
      <c r="X43" s="23"/>
      <c r="Y43" s="23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26" t="s">
        <v>27</v>
      </c>
      <c r="B44" s="26" t="s">
        <v>33</v>
      </c>
      <c r="C44" s="26">
        <v>1901.63</v>
      </c>
      <c r="D44" s="26">
        <v>621.04</v>
      </c>
      <c r="E44" s="26">
        <v>183.22</v>
      </c>
      <c r="F44" s="26">
        <v>130.30000000000001</v>
      </c>
      <c r="G44" s="26">
        <v>0</v>
      </c>
      <c r="H44" s="26">
        <v>191.87</v>
      </c>
      <c r="I44" s="26">
        <v>0</v>
      </c>
      <c r="J44" s="26">
        <v>185.33</v>
      </c>
      <c r="K44" s="26">
        <v>2.15</v>
      </c>
      <c r="L44" s="26">
        <v>0</v>
      </c>
      <c r="M44" s="26">
        <v>0</v>
      </c>
      <c r="N44" s="26">
        <v>8.11</v>
      </c>
      <c r="O44" s="26">
        <v>579.62</v>
      </c>
      <c r="P44" s="26">
        <v>0</v>
      </c>
      <c r="Q44" s="26">
        <v>27.3</v>
      </c>
      <c r="R44" s="26">
        <v>2</v>
      </c>
      <c r="S44" s="23"/>
      <c r="T44" s="23"/>
      <c r="U44" s="23"/>
      <c r="V44" s="23"/>
      <c r="W44" s="23"/>
      <c r="X44" s="23"/>
      <c r="Y44" s="23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s="12" customFormat="1" x14ac:dyDescent="0.25">
      <c r="A45" s="26" t="s">
        <v>39</v>
      </c>
      <c r="B45" s="26" t="s">
        <v>33</v>
      </c>
      <c r="C45" s="26">
        <v>4567.3100000000004</v>
      </c>
      <c r="D45" s="26">
        <v>1496.55</v>
      </c>
      <c r="E45" s="26">
        <v>430.28</v>
      </c>
      <c r="F45" s="26">
        <v>306.01</v>
      </c>
      <c r="G45" s="26">
        <v>0</v>
      </c>
      <c r="H45" s="26">
        <v>494.52</v>
      </c>
      <c r="I45" s="26">
        <v>0</v>
      </c>
      <c r="J45" s="26">
        <v>366.37</v>
      </c>
      <c r="K45" s="26">
        <v>22.16</v>
      </c>
      <c r="L45" s="26">
        <v>0.24</v>
      </c>
      <c r="M45" s="26">
        <v>0</v>
      </c>
      <c r="N45" s="26">
        <v>8.9</v>
      </c>
      <c r="O45" s="26">
        <v>1442.29</v>
      </c>
      <c r="P45" s="26">
        <v>0</v>
      </c>
      <c r="Q45" s="26">
        <v>27.3</v>
      </c>
      <c r="R45" s="26">
        <v>2</v>
      </c>
      <c r="S45" s="23"/>
      <c r="T45" s="23"/>
      <c r="U45" s="23"/>
      <c r="V45" s="23"/>
      <c r="W45" s="23"/>
      <c r="X45" s="23"/>
      <c r="Y45" s="2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49" x14ac:dyDescent="0.25">
      <c r="A46" s="26" t="s">
        <v>30</v>
      </c>
      <c r="B46" s="26" t="s">
        <v>33</v>
      </c>
      <c r="C46" s="26">
        <v>16332.77</v>
      </c>
      <c r="D46" s="26">
        <v>2889.86</v>
      </c>
      <c r="E46" s="26">
        <v>1214.6500000000001</v>
      </c>
      <c r="F46" s="26">
        <v>4763.04</v>
      </c>
      <c r="G46" s="26">
        <v>0</v>
      </c>
      <c r="H46" s="26">
        <v>2610.7800000000002</v>
      </c>
      <c r="I46" s="26">
        <v>0</v>
      </c>
      <c r="J46" s="26">
        <v>2197.16</v>
      </c>
      <c r="K46" s="26">
        <v>37.86</v>
      </c>
      <c r="L46" s="26">
        <v>4.6900000000000004</v>
      </c>
      <c r="M46" s="26">
        <v>0</v>
      </c>
      <c r="N46" s="26">
        <v>759.11</v>
      </c>
      <c r="O46" s="26">
        <v>1855.62</v>
      </c>
      <c r="P46" s="26">
        <v>0</v>
      </c>
      <c r="Q46" s="26">
        <v>27.3</v>
      </c>
      <c r="R46" s="26">
        <v>2</v>
      </c>
      <c r="S46" s="23"/>
      <c r="T46" s="23"/>
      <c r="U46" s="23"/>
      <c r="V46" s="23"/>
      <c r="W46" s="23"/>
      <c r="X46" s="23"/>
      <c r="Y46" s="23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26" t="s">
        <v>28</v>
      </c>
      <c r="B47" s="26" t="s">
        <v>34</v>
      </c>
      <c r="C47" s="26">
        <v>11932.8499999999</v>
      </c>
      <c r="D47" s="26">
        <v>4590.34</v>
      </c>
      <c r="E47" s="26">
        <v>312.89</v>
      </c>
      <c r="F47" s="26">
        <v>2137.21</v>
      </c>
      <c r="G47" s="26">
        <v>0</v>
      </c>
      <c r="H47" s="26">
        <v>693.97</v>
      </c>
      <c r="I47" s="26">
        <v>0</v>
      </c>
      <c r="J47" s="26">
        <v>1389.75</v>
      </c>
      <c r="K47" s="26">
        <v>38.35</v>
      </c>
      <c r="L47" s="26">
        <v>0</v>
      </c>
      <c r="M47" s="26">
        <v>0</v>
      </c>
      <c r="N47" s="26">
        <v>267.31</v>
      </c>
      <c r="O47" s="26">
        <v>2503.0300000000002</v>
      </c>
      <c r="P47" s="26">
        <v>0</v>
      </c>
      <c r="Q47" s="26">
        <v>22.5</v>
      </c>
      <c r="R47" s="26">
        <v>2</v>
      </c>
      <c r="S47" s="23"/>
      <c r="T47" s="23"/>
      <c r="U47" s="23"/>
      <c r="V47" s="23"/>
      <c r="W47" s="23"/>
      <c r="X47" s="23"/>
      <c r="Y47" s="23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26" t="s">
        <v>29</v>
      </c>
      <c r="B48" s="26" t="s">
        <v>34</v>
      </c>
      <c r="C48" s="26">
        <v>4300.8099999999904</v>
      </c>
      <c r="D48" s="26">
        <v>1826.28</v>
      </c>
      <c r="E48" s="26">
        <v>145.49</v>
      </c>
      <c r="F48" s="26">
        <v>719.3</v>
      </c>
      <c r="G48" s="26">
        <v>0</v>
      </c>
      <c r="H48" s="26">
        <v>293.05</v>
      </c>
      <c r="I48" s="26">
        <v>0</v>
      </c>
      <c r="J48" s="26">
        <v>540.02</v>
      </c>
      <c r="K48" s="26">
        <v>16.52</v>
      </c>
      <c r="L48" s="26">
        <v>0</v>
      </c>
      <c r="M48" s="26">
        <v>0</v>
      </c>
      <c r="N48" s="26">
        <v>91.76</v>
      </c>
      <c r="O48" s="26">
        <v>668.38</v>
      </c>
      <c r="P48" s="26">
        <v>0</v>
      </c>
      <c r="Q48" s="26">
        <v>22.5</v>
      </c>
      <c r="R48" s="26">
        <v>2</v>
      </c>
      <c r="S48" s="23"/>
      <c r="T48" s="23"/>
      <c r="U48" s="23"/>
      <c r="V48" s="23"/>
      <c r="W48" s="23"/>
      <c r="X48" s="23"/>
      <c r="Y48" s="23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26" t="s">
        <v>16</v>
      </c>
      <c r="B49" s="26" t="s">
        <v>34</v>
      </c>
      <c r="C49" s="26">
        <v>250.26999999999899</v>
      </c>
      <c r="D49" s="26">
        <v>46.36</v>
      </c>
      <c r="E49" s="26">
        <v>13.77</v>
      </c>
      <c r="F49" s="26">
        <v>51.13</v>
      </c>
      <c r="G49" s="26">
        <v>0</v>
      </c>
      <c r="H49" s="26">
        <v>51.11</v>
      </c>
      <c r="I49" s="26">
        <v>0</v>
      </c>
      <c r="J49" s="26">
        <v>48.8</v>
      </c>
      <c r="K49" s="26">
        <v>0.69</v>
      </c>
      <c r="L49" s="26">
        <v>0</v>
      </c>
      <c r="M49" s="26">
        <v>0</v>
      </c>
      <c r="N49" s="26">
        <v>7.98</v>
      </c>
      <c r="O49" s="26">
        <v>30.43</v>
      </c>
      <c r="P49" s="26">
        <v>0</v>
      </c>
      <c r="Q49" s="26">
        <v>22.5</v>
      </c>
      <c r="R49" s="26">
        <v>0</v>
      </c>
      <c r="S49" s="23"/>
      <c r="T49" s="23"/>
      <c r="U49" s="23"/>
      <c r="V49" s="23"/>
      <c r="W49" s="23"/>
      <c r="X49" s="23"/>
      <c r="Y49" s="23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26" t="s">
        <v>18</v>
      </c>
      <c r="B50" s="26" t="s">
        <v>34</v>
      </c>
      <c r="C50" s="26">
        <v>2360.42</v>
      </c>
      <c r="D50" s="26">
        <v>710.52</v>
      </c>
      <c r="E50" s="26">
        <v>74.13</v>
      </c>
      <c r="F50" s="26">
        <v>438.98</v>
      </c>
      <c r="G50" s="26">
        <v>0</v>
      </c>
      <c r="H50" s="26">
        <v>498.17</v>
      </c>
      <c r="I50" s="26">
        <v>0</v>
      </c>
      <c r="J50" s="26">
        <v>293.45999999999998</v>
      </c>
      <c r="K50" s="26">
        <v>37.67</v>
      </c>
      <c r="L50" s="26">
        <v>3.65</v>
      </c>
      <c r="M50" s="26">
        <v>0</v>
      </c>
      <c r="N50" s="26">
        <v>0.89</v>
      </c>
      <c r="O50" s="26">
        <v>302.95999999999998</v>
      </c>
      <c r="P50" s="26">
        <v>0</v>
      </c>
      <c r="Q50" s="26">
        <v>22.5</v>
      </c>
      <c r="R50" s="26">
        <v>0</v>
      </c>
      <c r="S50" s="23"/>
      <c r="T50" s="23"/>
      <c r="U50" s="23"/>
      <c r="V50" s="23"/>
      <c r="W50" s="23"/>
      <c r="X50" s="23"/>
      <c r="Y50" s="23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26" t="s">
        <v>19</v>
      </c>
      <c r="B51" s="26" t="s">
        <v>34</v>
      </c>
      <c r="C51" s="26">
        <v>16969.34</v>
      </c>
      <c r="D51" s="26">
        <v>2416.1</v>
      </c>
      <c r="E51" s="26">
        <v>518.96</v>
      </c>
      <c r="F51" s="26">
        <v>3971.51</v>
      </c>
      <c r="G51" s="26">
        <v>0</v>
      </c>
      <c r="H51" s="26">
        <v>4390.7299999999996</v>
      </c>
      <c r="I51" s="26">
        <v>0</v>
      </c>
      <c r="J51" s="26">
        <v>2630.09</v>
      </c>
      <c r="K51" s="26">
        <v>410.39</v>
      </c>
      <c r="L51" s="26">
        <v>34.51</v>
      </c>
      <c r="M51" s="26">
        <v>0</v>
      </c>
      <c r="N51" s="26">
        <v>60.13</v>
      </c>
      <c r="O51" s="26">
        <v>2536.92</v>
      </c>
      <c r="P51" s="26">
        <v>0</v>
      </c>
      <c r="Q51" s="26">
        <v>22.5</v>
      </c>
      <c r="R51" s="26">
        <v>0</v>
      </c>
      <c r="S51" s="23"/>
      <c r="T51" s="23"/>
      <c r="U51" s="23"/>
      <c r="V51" s="23"/>
      <c r="W51" s="23"/>
      <c r="X51" s="23"/>
      <c r="Y51" s="23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26" t="s">
        <v>20</v>
      </c>
      <c r="B52" s="26" t="s">
        <v>34</v>
      </c>
      <c r="C52" s="26">
        <v>2923.41</v>
      </c>
      <c r="D52" s="26">
        <v>1105.1199999999999</v>
      </c>
      <c r="E52" s="26">
        <v>95.6</v>
      </c>
      <c r="F52" s="26">
        <v>309.75</v>
      </c>
      <c r="G52" s="26">
        <v>0</v>
      </c>
      <c r="H52" s="26">
        <v>78.959999999999994</v>
      </c>
      <c r="I52" s="26">
        <v>0</v>
      </c>
      <c r="J52" s="26">
        <v>244.8</v>
      </c>
      <c r="K52" s="26">
        <v>39.29</v>
      </c>
      <c r="L52" s="26">
        <v>0.22</v>
      </c>
      <c r="M52" s="26">
        <v>0</v>
      </c>
      <c r="N52" s="26">
        <v>34.520000000000003</v>
      </c>
      <c r="O52" s="26">
        <v>1015.15</v>
      </c>
      <c r="P52" s="26">
        <v>0</v>
      </c>
      <c r="Q52" s="26">
        <v>22.5</v>
      </c>
      <c r="R52" s="26">
        <v>2</v>
      </c>
      <c r="S52" s="23"/>
      <c r="T52" s="23"/>
      <c r="U52" s="23"/>
      <c r="V52" s="23"/>
      <c r="W52" s="23"/>
      <c r="X52" s="23"/>
      <c r="Y52" s="23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26" t="s">
        <v>21</v>
      </c>
      <c r="B53" s="26" t="s">
        <v>34</v>
      </c>
      <c r="C53" s="26">
        <v>8769.18</v>
      </c>
      <c r="D53" s="26">
        <v>4025.78</v>
      </c>
      <c r="E53" s="26">
        <v>270.99</v>
      </c>
      <c r="F53" s="26">
        <v>1232.46</v>
      </c>
      <c r="G53" s="26">
        <v>0</v>
      </c>
      <c r="H53" s="26">
        <v>274.54000000000002</v>
      </c>
      <c r="I53" s="26">
        <v>0</v>
      </c>
      <c r="J53" s="26">
        <v>772.18</v>
      </c>
      <c r="K53" s="26">
        <v>61.75</v>
      </c>
      <c r="L53" s="26">
        <v>2.64</v>
      </c>
      <c r="M53" s="26">
        <v>0</v>
      </c>
      <c r="N53" s="26">
        <v>55.61</v>
      </c>
      <c r="O53" s="26">
        <v>2073.2199999999998</v>
      </c>
      <c r="P53" s="26">
        <v>0</v>
      </c>
      <c r="Q53" s="26">
        <v>22.5</v>
      </c>
      <c r="R53" s="26">
        <v>2</v>
      </c>
      <c r="S53" s="23"/>
      <c r="T53" s="23"/>
      <c r="U53" s="23"/>
      <c r="V53" s="23"/>
      <c r="W53" s="23"/>
      <c r="X53" s="23"/>
      <c r="Y53" s="23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26" t="s">
        <v>22</v>
      </c>
      <c r="B54" s="26" t="s">
        <v>34</v>
      </c>
      <c r="C54" s="26">
        <v>1856.07</v>
      </c>
      <c r="D54" s="26">
        <v>1086.1300000000001</v>
      </c>
      <c r="E54" s="26">
        <v>68.08</v>
      </c>
      <c r="F54" s="26">
        <v>261.24</v>
      </c>
      <c r="G54" s="26">
        <v>0</v>
      </c>
      <c r="H54" s="26">
        <v>84.99</v>
      </c>
      <c r="I54" s="26">
        <v>0</v>
      </c>
      <c r="J54" s="26">
        <v>268.32</v>
      </c>
      <c r="K54" s="26">
        <v>14.91</v>
      </c>
      <c r="L54" s="26">
        <v>0</v>
      </c>
      <c r="M54" s="26">
        <v>0</v>
      </c>
      <c r="N54" s="26">
        <v>6.47</v>
      </c>
      <c r="O54" s="26">
        <v>65.94</v>
      </c>
      <c r="P54" s="26">
        <v>0</v>
      </c>
      <c r="Q54" s="26">
        <v>22.5</v>
      </c>
      <c r="R54" s="26">
        <v>2</v>
      </c>
      <c r="S54" s="23"/>
      <c r="T54" s="23"/>
      <c r="U54" s="23"/>
      <c r="V54" s="23"/>
      <c r="W54" s="23"/>
      <c r="X54" s="23"/>
      <c r="Y54" s="23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26" t="s">
        <v>23</v>
      </c>
      <c r="B55" s="26" t="s">
        <v>34</v>
      </c>
      <c r="C55" s="26">
        <v>1346.07</v>
      </c>
      <c r="D55" s="26">
        <v>536.41</v>
      </c>
      <c r="E55" s="26">
        <v>62.3</v>
      </c>
      <c r="F55" s="26">
        <v>396.94</v>
      </c>
      <c r="G55" s="26">
        <v>0</v>
      </c>
      <c r="H55" s="26">
        <v>74.03</v>
      </c>
      <c r="I55" s="26">
        <v>0</v>
      </c>
      <c r="J55" s="26">
        <v>222.05</v>
      </c>
      <c r="K55" s="26">
        <v>5.91</v>
      </c>
      <c r="L55" s="26">
        <v>0</v>
      </c>
      <c r="M55" s="26">
        <v>0</v>
      </c>
      <c r="N55" s="26">
        <v>16.25</v>
      </c>
      <c r="O55" s="26">
        <v>32.18</v>
      </c>
      <c r="P55" s="26">
        <v>0</v>
      </c>
      <c r="Q55" s="26">
        <v>22.5</v>
      </c>
      <c r="R55" s="26">
        <v>2</v>
      </c>
      <c r="S55" s="23"/>
      <c r="T55" s="23"/>
      <c r="U55" s="23"/>
      <c r="V55" s="23"/>
      <c r="W55" s="23"/>
      <c r="X55" s="23"/>
      <c r="Y55" s="23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26" t="s">
        <v>24</v>
      </c>
      <c r="B56" s="26" t="s">
        <v>34</v>
      </c>
      <c r="C56" s="26">
        <v>1380.53</v>
      </c>
      <c r="D56" s="26">
        <v>533.63</v>
      </c>
      <c r="E56" s="26">
        <v>67.48</v>
      </c>
      <c r="F56" s="26">
        <v>395.97</v>
      </c>
      <c r="G56" s="26">
        <v>0</v>
      </c>
      <c r="H56" s="26">
        <v>75.59</v>
      </c>
      <c r="I56" s="26">
        <v>0</v>
      </c>
      <c r="J56" s="26">
        <v>240.21</v>
      </c>
      <c r="K56" s="26">
        <v>4.6100000000000003</v>
      </c>
      <c r="L56" s="26">
        <v>0</v>
      </c>
      <c r="M56" s="26">
        <v>0</v>
      </c>
      <c r="N56" s="26">
        <v>27.67</v>
      </c>
      <c r="O56" s="26">
        <v>35.380000000000003</v>
      </c>
      <c r="P56" s="26">
        <v>0</v>
      </c>
      <c r="Q56" s="26">
        <v>22.5</v>
      </c>
      <c r="R56" s="26">
        <v>2</v>
      </c>
      <c r="S56" s="23"/>
      <c r="T56" s="23"/>
      <c r="U56" s="23"/>
      <c r="V56" s="23"/>
      <c r="W56" s="23"/>
      <c r="X56" s="23"/>
      <c r="Y56" s="23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26" t="s">
        <v>25</v>
      </c>
      <c r="B57" s="26" t="s">
        <v>34</v>
      </c>
      <c r="C57" s="26">
        <v>253</v>
      </c>
      <c r="D57" s="26">
        <v>100.8</v>
      </c>
      <c r="E57" s="26">
        <v>6.51</v>
      </c>
      <c r="F57" s="26">
        <v>48.34</v>
      </c>
      <c r="G57" s="26">
        <v>0</v>
      </c>
      <c r="H57" s="26">
        <v>24.85</v>
      </c>
      <c r="I57" s="26">
        <v>0</v>
      </c>
      <c r="J57" s="26">
        <v>26.94</v>
      </c>
      <c r="K57" s="26">
        <v>0.13</v>
      </c>
      <c r="L57" s="26">
        <v>0</v>
      </c>
      <c r="M57" s="26">
        <v>0</v>
      </c>
      <c r="N57" s="26">
        <v>10.01</v>
      </c>
      <c r="O57" s="26">
        <v>35.42</v>
      </c>
      <c r="P57" s="26">
        <v>0</v>
      </c>
      <c r="Q57" s="26">
        <v>22.5</v>
      </c>
      <c r="R57" s="26">
        <v>0</v>
      </c>
      <c r="S57" s="23"/>
      <c r="T57" s="23"/>
      <c r="U57" s="23"/>
      <c r="V57" s="23"/>
      <c r="W57" s="23"/>
      <c r="X57" s="23"/>
      <c r="Y57" s="23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26" t="s">
        <v>26</v>
      </c>
      <c r="B58" s="26" t="s">
        <v>34</v>
      </c>
      <c r="C58" s="26">
        <v>634.84</v>
      </c>
      <c r="D58" s="26">
        <v>315.48</v>
      </c>
      <c r="E58" s="26">
        <v>8.8000000000000007</v>
      </c>
      <c r="F58" s="26">
        <v>85.83</v>
      </c>
      <c r="G58" s="26">
        <v>0</v>
      </c>
      <c r="H58" s="26">
        <v>34.340000000000003</v>
      </c>
      <c r="I58" s="26">
        <v>0</v>
      </c>
      <c r="J58" s="26">
        <v>57.83</v>
      </c>
      <c r="K58" s="26">
        <v>0.2</v>
      </c>
      <c r="L58" s="26">
        <v>0</v>
      </c>
      <c r="M58" s="26">
        <v>0</v>
      </c>
      <c r="N58" s="26">
        <v>23.27</v>
      </c>
      <c r="O58" s="26">
        <v>109.08</v>
      </c>
      <c r="P58" s="26">
        <v>0</v>
      </c>
      <c r="Q58" s="26">
        <v>22.5</v>
      </c>
      <c r="R58" s="26">
        <v>0</v>
      </c>
      <c r="S58" s="23"/>
      <c r="T58" s="23"/>
      <c r="U58" s="23"/>
      <c r="V58" s="23"/>
      <c r="W58" s="23"/>
      <c r="X58" s="23"/>
      <c r="Y58" s="23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26" t="s">
        <v>27</v>
      </c>
      <c r="B59" s="26" t="s">
        <v>34</v>
      </c>
      <c r="C59" s="26">
        <v>2348.4899999999998</v>
      </c>
      <c r="D59" s="26">
        <v>864.23</v>
      </c>
      <c r="E59" s="26">
        <v>135.28</v>
      </c>
      <c r="F59" s="26">
        <v>130.30000000000001</v>
      </c>
      <c r="G59" s="26">
        <v>0</v>
      </c>
      <c r="H59" s="26">
        <v>191.87</v>
      </c>
      <c r="I59" s="26">
        <v>0</v>
      </c>
      <c r="J59" s="26">
        <v>173.9</v>
      </c>
      <c r="K59" s="26">
        <v>29.22</v>
      </c>
      <c r="L59" s="26">
        <v>0</v>
      </c>
      <c r="M59" s="26">
        <v>0</v>
      </c>
      <c r="N59" s="26">
        <v>3.02</v>
      </c>
      <c r="O59" s="26">
        <v>820.67</v>
      </c>
      <c r="P59" s="26">
        <v>0</v>
      </c>
      <c r="Q59" s="26">
        <v>22.5</v>
      </c>
      <c r="R59" s="26">
        <v>2</v>
      </c>
      <c r="S59" s="23"/>
      <c r="T59" s="23"/>
      <c r="U59" s="23"/>
      <c r="V59" s="23"/>
      <c r="W59" s="23"/>
      <c r="X59" s="23"/>
      <c r="Y59" s="23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26" t="s">
        <v>39</v>
      </c>
      <c r="B60" s="26" t="s">
        <v>34</v>
      </c>
      <c r="C60" s="26">
        <v>6149.4</v>
      </c>
      <c r="D60" s="26">
        <v>2622.48</v>
      </c>
      <c r="E60" s="26">
        <v>303.94</v>
      </c>
      <c r="F60" s="26">
        <v>306.01</v>
      </c>
      <c r="G60" s="26">
        <v>0</v>
      </c>
      <c r="H60" s="26">
        <v>494.52</v>
      </c>
      <c r="I60" s="26">
        <v>0</v>
      </c>
      <c r="J60" s="26">
        <v>347.69</v>
      </c>
      <c r="K60" s="26">
        <v>26.93</v>
      </c>
      <c r="L60" s="26">
        <v>0.15</v>
      </c>
      <c r="M60" s="26">
        <v>0</v>
      </c>
      <c r="N60" s="26">
        <v>2.12</v>
      </c>
      <c r="O60" s="26">
        <v>2045.58</v>
      </c>
      <c r="P60" s="26">
        <v>0</v>
      </c>
      <c r="Q60" s="26">
        <v>22.5</v>
      </c>
      <c r="R60" s="26">
        <v>2</v>
      </c>
      <c r="S60" s="23"/>
      <c r="T60" s="23"/>
      <c r="U60" s="23"/>
      <c r="V60" s="23"/>
      <c r="W60" s="23"/>
      <c r="X60" s="23"/>
      <c r="Y60" s="23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s="13" customFormat="1" x14ac:dyDescent="0.25">
      <c r="A61" s="26" t="s">
        <v>30</v>
      </c>
      <c r="B61" s="26" t="s">
        <v>34</v>
      </c>
      <c r="C61" s="26">
        <v>18297.07</v>
      </c>
      <c r="D61" s="26">
        <v>4770.83</v>
      </c>
      <c r="E61" s="26">
        <v>517.91999999999996</v>
      </c>
      <c r="F61" s="26">
        <v>4763.04</v>
      </c>
      <c r="G61" s="26">
        <v>0</v>
      </c>
      <c r="H61" s="26">
        <v>2610.7800000000002</v>
      </c>
      <c r="I61" s="26">
        <v>0</v>
      </c>
      <c r="J61" s="26">
        <v>2227.23</v>
      </c>
      <c r="K61" s="26">
        <v>50.06</v>
      </c>
      <c r="L61" s="26">
        <v>1.57</v>
      </c>
      <c r="M61" s="26">
        <v>0</v>
      </c>
      <c r="N61" s="26">
        <v>754.98</v>
      </c>
      <c r="O61" s="26">
        <v>2600.66</v>
      </c>
      <c r="P61" s="26">
        <v>0</v>
      </c>
      <c r="Q61" s="26">
        <v>22.5</v>
      </c>
      <c r="R61" s="26">
        <v>2</v>
      </c>
      <c r="S61" s="23"/>
      <c r="T61" s="23"/>
      <c r="U61" s="23"/>
      <c r="V61" s="23"/>
      <c r="W61" s="23"/>
      <c r="X61" s="23"/>
      <c r="Y61" s="23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49" x14ac:dyDescent="0.25">
      <c r="A62" s="26" t="s">
        <v>28</v>
      </c>
      <c r="B62" s="26" t="s">
        <v>35</v>
      </c>
      <c r="C62" s="26">
        <v>13261.74</v>
      </c>
      <c r="D62" s="26">
        <v>5997.05</v>
      </c>
      <c r="E62" s="26">
        <v>294.31</v>
      </c>
      <c r="F62" s="26">
        <v>2137.21</v>
      </c>
      <c r="G62" s="26">
        <v>0</v>
      </c>
      <c r="H62" s="26">
        <v>693.97</v>
      </c>
      <c r="I62" s="26">
        <v>0</v>
      </c>
      <c r="J62" s="26">
        <v>1248.31</v>
      </c>
      <c r="K62" s="26">
        <v>38.25</v>
      </c>
      <c r="L62" s="26">
        <v>0</v>
      </c>
      <c r="M62" s="26">
        <v>0</v>
      </c>
      <c r="N62" s="26">
        <v>311.58</v>
      </c>
      <c r="O62" s="26">
        <v>2541.0500000000002</v>
      </c>
      <c r="P62" s="26">
        <v>0</v>
      </c>
      <c r="Q62" s="26">
        <v>15</v>
      </c>
      <c r="R62" s="26">
        <v>2</v>
      </c>
      <c r="S62" s="23"/>
      <c r="T62" s="23"/>
      <c r="U62" s="23"/>
      <c r="V62" s="23"/>
      <c r="W62" s="23"/>
      <c r="X62" s="23"/>
      <c r="Y62" s="23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26" t="s">
        <v>29</v>
      </c>
      <c r="B63" s="26" t="s">
        <v>35</v>
      </c>
      <c r="C63" s="26">
        <v>4609.07</v>
      </c>
      <c r="D63" s="26">
        <v>2205.41</v>
      </c>
      <c r="E63" s="26">
        <v>131.4</v>
      </c>
      <c r="F63" s="26">
        <v>719.3</v>
      </c>
      <c r="G63" s="26">
        <v>0</v>
      </c>
      <c r="H63" s="26">
        <v>293.05</v>
      </c>
      <c r="I63" s="26">
        <v>0</v>
      </c>
      <c r="J63" s="26">
        <v>465.54</v>
      </c>
      <c r="K63" s="26">
        <v>14.22</v>
      </c>
      <c r="L63" s="26">
        <v>0</v>
      </c>
      <c r="M63" s="26">
        <v>0</v>
      </c>
      <c r="N63" s="26">
        <v>103</v>
      </c>
      <c r="O63" s="26">
        <v>677.15</v>
      </c>
      <c r="P63" s="26">
        <v>0</v>
      </c>
      <c r="Q63" s="26">
        <v>15</v>
      </c>
      <c r="R63" s="26">
        <v>2</v>
      </c>
      <c r="S63" s="23"/>
      <c r="T63" s="23"/>
      <c r="U63" s="23"/>
      <c r="V63" s="23"/>
      <c r="W63" s="23"/>
      <c r="X63" s="23"/>
      <c r="Y63" s="23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26" t="s">
        <v>16</v>
      </c>
      <c r="B64" s="26" t="s">
        <v>35</v>
      </c>
      <c r="C64" s="26">
        <v>258.97000000000003</v>
      </c>
      <c r="D64" s="26">
        <v>65.930000000000007</v>
      </c>
      <c r="E64" s="26">
        <v>11.09</v>
      </c>
      <c r="F64" s="26">
        <v>51.13</v>
      </c>
      <c r="G64" s="26">
        <v>0</v>
      </c>
      <c r="H64" s="26">
        <v>51.11</v>
      </c>
      <c r="I64" s="26">
        <v>0</v>
      </c>
      <c r="J64" s="26">
        <v>40.340000000000003</v>
      </c>
      <c r="K64" s="26">
        <v>0.65</v>
      </c>
      <c r="L64" s="26">
        <v>0</v>
      </c>
      <c r="M64" s="26">
        <v>0</v>
      </c>
      <c r="N64" s="26">
        <v>7.98</v>
      </c>
      <c r="O64" s="26">
        <v>30.73</v>
      </c>
      <c r="P64" s="26">
        <v>0</v>
      </c>
      <c r="Q64" s="26">
        <v>15</v>
      </c>
      <c r="R64" s="26">
        <v>0</v>
      </c>
      <c r="S64" s="23"/>
      <c r="T64" s="23"/>
      <c r="U64" s="23"/>
      <c r="V64" s="23"/>
      <c r="W64" s="23"/>
      <c r="X64" s="23"/>
      <c r="Y64" s="23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26" t="s">
        <v>18</v>
      </c>
      <c r="B65" s="26" t="s">
        <v>35</v>
      </c>
      <c r="C65" s="26">
        <v>2163.12</v>
      </c>
      <c r="D65" s="26">
        <v>648.75</v>
      </c>
      <c r="E65" s="26">
        <v>66.38</v>
      </c>
      <c r="F65" s="26">
        <v>438.98</v>
      </c>
      <c r="G65" s="26">
        <v>0</v>
      </c>
      <c r="H65" s="26">
        <v>498.17</v>
      </c>
      <c r="I65" s="26">
        <v>0</v>
      </c>
      <c r="J65" s="26">
        <v>168</v>
      </c>
      <c r="K65" s="26">
        <v>32.43</v>
      </c>
      <c r="L65" s="26">
        <v>3.31</v>
      </c>
      <c r="M65" s="26">
        <v>0</v>
      </c>
      <c r="N65" s="26">
        <v>0.7</v>
      </c>
      <c r="O65" s="26">
        <v>306.39</v>
      </c>
      <c r="P65" s="26">
        <v>0</v>
      </c>
      <c r="Q65" s="26">
        <v>15</v>
      </c>
      <c r="R65" s="26">
        <v>0</v>
      </c>
      <c r="S65" s="23"/>
      <c r="T65" s="23"/>
      <c r="U65" s="23"/>
      <c r="V65" s="23"/>
      <c r="W65" s="23"/>
      <c r="X65" s="23"/>
      <c r="Y65" s="23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26" t="s">
        <v>19</v>
      </c>
      <c r="B66" s="26" t="s">
        <v>35</v>
      </c>
      <c r="C66" s="26">
        <v>16927.89</v>
      </c>
      <c r="D66" s="26">
        <v>2803.32</v>
      </c>
      <c r="E66" s="26">
        <v>505.01</v>
      </c>
      <c r="F66" s="26">
        <v>3971.51</v>
      </c>
      <c r="G66" s="26">
        <v>0</v>
      </c>
      <c r="H66" s="26">
        <v>4390.7299999999996</v>
      </c>
      <c r="I66" s="26">
        <v>0</v>
      </c>
      <c r="J66" s="26">
        <v>2243.96</v>
      </c>
      <c r="K66" s="26">
        <v>358.15</v>
      </c>
      <c r="L66" s="26">
        <v>35.43</v>
      </c>
      <c r="M66" s="26">
        <v>0</v>
      </c>
      <c r="N66" s="26">
        <v>54.99</v>
      </c>
      <c r="O66" s="26">
        <v>2564.8000000000002</v>
      </c>
      <c r="P66" s="26">
        <v>0</v>
      </c>
      <c r="Q66" s="26">
        <v>15</v>
      </c>
      <c r="R66" s="26">
        <v>0</v>
      </c>
      <c r="S66" s="23"/>
      <c r="T66" s="23"/>
      <c r="U66" s="23"/>
      <c r="V66" s="23"/>
      <c r="W66" s="23"/>
      <c r="X66" s="23"/>
      <c r="Y66" s="23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26" t="s">
        <v>20</v>
      </c>
      <c r="B67" s="26" t="s">
        <v>35</v>
      </c>
      <c r="C67" s="26">
        <v>3041.6499999999901</v>
      </c>
      <c r="D67" s="26">
        <v>1267.6099999999999</v>
      </c>
      <c r="E67" s="26">
        <v>70.959999999999994</v>
      </c>
      <c r="F67" s="26">
        <v>309.75</v>
      </c>
      <c r="G67" s="26">
        <v>0</v>
      </c>
      <c r="H67" s="26">
        <v>78.959999999999994</v>
      </c>
      <c r="I67" s="26">
        <v>0</v>
      </c>
      <c r="J67" s="26">
        <v>211.01</v>
      </c>
      <c r="K67" s="26">
        <v>39.299999999999997</v>
      </c>
      <c r="L67" s="26">
        <v>0.2</v>
      </c>
      <c r="M67" s="26">
        <v>0</v>
      </c>
      <c r="N67" s="26">
        <v>34.36</v>
      </c>
      <c r="O67" s="26">
        <v>1029.49</v>
      </c>
      <c r="P67" s="26">
        <v>0</v>
      </c>
      <c r="Q67" s="26">
        <v>15</v>
      </c>
      <c r="R67" s="26">
        <v>2</v>
      </c>
      <c r="S67" s="23"/>
      <c r="T67" s="23"/>
      <c r="U67" s="23"/>
      <c r="V67" s="23"/>
      <c r="W67" s="23"/>
      <c r="X67" s="23"/>
      <c r="Y67" s="23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26" t="s">
        <v>21</v>
      </c>
      <c r="B68" s="26" t="s">
        <v>35</v>
      </c>
      <c r="C68" s="26">
        <v>9040.83</v>
      </c>
      <c r="D68" s="26">
        <v>4425.18</v>
      </c>
      <c r="E68" s="26">
        <v>210.64</v>
      </c>
      <c r="F68" s="26">
        <v>1232.46</v>
      </c>
      <c r="G68" s="26">
        <v>0</v>
      </c>
      <c r="H68" s="26">
        <v>274.54000000000002</v>
      </c>
      <c r="I68" s="26">
        <v>0</v>
      </c>
      <c r="J68" s="26">
        <v>668.64</v>
      </c>
      <c r="K68" s="26">
        <v>60.95</v>
      </c>
      <c r="L68" s="26">
        <v>2.6</v>
      </c>
      <c r="M68" s="26">
        <v>0</v>
      </c>
      <c r="N68" s="26">
        <v>62.28</v>
      </c>
      <c r="O68" s="26">
        <v>2103.54</v>
      </c>
      <c r="P68" s="26">
        <v>0</v>
      </c>
      <c r="Q68" s="26">
        <v>15</v>
      </c>
      <c r="R68" s="26">
        <v>2</v>
      </c>
      <c r="S68" s="23"/>
      <c r="T68" s="23"/>
      <c r="U68" s="23"/>
      <c r="V68" s="23"/>
      <c r="W68" s="23"/>
      <c r="X68" s="23"/>
      <c r="Y68" s="23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26" t="s">
        <v>22</v>
      </c>
      <c r="B69" s="26" t="s">
        <v>35</v>
      </c>
      <c r="C69" s="26">
        <v>1825.4</v>
      </c>
      <c r="D69" s="26">
        <v>1124.18</v>
      </c>
      <c r="E69" s="26">
        <v>58.17</v>
      </c>
      <c r="F69" s="26">
        <v>261.24</v>
      </c>
      <c r="G69" s="26">
        <v>0</v>
      </c>
      <c r="H69" s="26">
        <v>84.99</v>
      </c>
      <c r="I69" s="26">
        <v>0</v>
      </c>
      <c r="J69" s="26">
        <v>209.87</v>
      </c>
      <c r="K69" s="26">
        <v>12.95</v>
      </c>
      <c r="L69" s="26">
        <v>0</v>
      </c>
      <c r="M69" s="26">
        <v>0</v>
      </c>
      <c r="N69" s="26">
        <v>7.4</v>
      </c>
      <c r="O69" s="26">
        <v>66.59</v>
      </c>
      <c r="P69" s="26">
        <v>0</v>
      </c>
      <c r="Q69" s="26">
        <v>15</v>
      </c>
      <c r="R69" s="26">
        <v>2</v>
      </c>
      <c r="S69" s="23"/>
      <c r="T69" s="23"/>
      <c r="U69" s="23"/>
      <c r="V69" s="23"/>
      <c r="W69" s="23"/>
      <c r="X69" s="23"/>
      <c r="Y69" s="23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26" t="s">
        <v>23</v>
      </c>
      <c r="B70" s="26" t="s">
        <v>35</v>
      </c>
      <c r="C70" s="26">
        <v>1392.69999999999</v>
      </c>
      <c r="D70" s="26">
        <v>631.16</v>
      </c>
      <c r="E70" s="26">
        <v>50.98</v>
      </c>
      <c r="F70" s="26">
        <v>396.94</v>
      </c>
      <c r="G70" s="26">
        <v>0</v>
      </c>
      <c r="H70" s="26">
        <v>74.03</v>
      </c>
      <c r="I70" s="26">
        <v>0</v>
      </c>
      <c r="J70" s="26">
        <v>184.6</v>
      </c>
      <c r="K70" s="26">
        <v>5.19</v>
      </c>
      <c r="L70" s="26">
        <v>0</v>
      </c>
      <c r="M70" s="26">
        <v>0</v>
      </c>
      <c r="N70" s="26">
        <v>17.309999999999999</v>
      </c>
      <c r="O70" s="26">
        <v>32.49</v>
      </c>
      <c r="P70" s="26">
        <v>0</v>
      </c>
      <c r="Q70" s="26">
        <v>15</v>
      </c>
      <c r="R70" s="26">
        <v>2</v>
      </c>
      <c r="S70" s="23"/>
      <c r="T70" s="23"/>
      <c r="U70" s="23"/>
      <c r="V70" s="23"/>
      <c r="W70" s="23"/>
      <c r="X70" s="23"/>
      <c r="Y70" s="23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26" t="s">
        <v>24</v>
      </c>
      <c r="B71" s="26" t="s">
        <v>35</v>
      </c>
      <c r="C71" s="26">
        <v>1410.21999999999</v>
      </c>
      <c r="D71" s="26">
        <v>622.54999999999995</v>
      </c>
      <c r="E71" s="26">
        <v>52.42</v>
      </c>
      <c r="F71" s="26">
        <v>395.97</v>
      </c>
      <c r="G71" s="26">
        <v>0</v>
      </c>
      <c r="H71" s="26">
        <v>75.59</v>
      </c>
      <c r="I71" s="26">
        <v>0</v>
      </c>
      <c r="J71" s="26">
        <v>196.05</v>
      </c>
      <c r="K71" s="26">
        <v>3.58</v>
      </c>
      <c r="L71" s="26">
        <v>0</v>
      </c>
      <c r="M71" s="26">
        <v>0</v>
      </c>
      <c r="N71" s="26">
        <v>28.32</v>
      </c>
      <c r="O71" s="26">
        <v>35.74</v>
      </c>
      <c r="P71" s="26">
        <v>0</v>
      </c>
      <c r="Q71" s="26">
        <v>15</v>
      </c>
      <c r="R71" s="26">
        <v>2</v>
      </c>
      <c r="S71" s="23"/>
      <c r="T71" s="23"/>
      <c r="U71" s="23"/>
      <c r="V71" s="23"/>
      <c r="W71" s="23"/>
      <c r="X71" s="23"/>
      <c r="Y71" s="23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26" t="s">
        <v>25</v>
      </c>
      <c r="B72" s="26" t="s">
        <v>35</v>
      </c>
      <c r="C72" s="26">
        <v>279.63</v>
      </c>
      <c r="D72" s="26">
        <v>130.71</v>
      </c>
      <c r="E72" s="26">
        <v>5.22</v>
      </c>
      <c r="F72" s="26">
        <v>48.34</v>
      </c>
      <c r="G72" s="26">
        <v>0</v>
      </c>
      <c r="H72" s="26">
        <v>24.85</v>
      </c>
      <c r="I72" s="26">
        <v>0</v>
      </c>
      <c r="J72" s="26">
        <v>24.46</v>
      </c>
      <c r="K72" s="26">
        <v>0.11</v>
      </c>
      <c r="L72" s="26">
        <v>0</v>
      </c>
      <c r="M72" s="26">
        <v>0</v>
      </c>
      <c r="N72" s="26">
        <v>10.01</v>
      </c>
      <c r="O72" s="26">
        <v>35.92</v>
      </c>
      <c r="P72" s="26">
        <v>0</v>
      </c>
      <c r="Q72" s="26">
        <v>15</v>
      </c>
      <c r="R72" s="26">
        <v>0</v>
      </c>
      <c r="S72" s="23"/>
      <c r="T72" s="23"/>
      <c r="U72" s="23"/>
      <c r="V72" s="23"/>
      <c r="W72" s="23"/>
      <c r="X72" s="23"/>
      <c r="Y72" s="23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26" t="s">
        <v>26</v>
      </c>
      <c r="B73" s="26" t="s">
        <v>35</v>
      </c>
      <c r="C73" s="26">
        <v>714.13</v>
      </c>
      <c r="D73" s="26">
        <v>396.43</v>
      </c>
      <c r="E73" s="26">
        <v>7.6</v>
      </c>
      <c r="F73" s="26">
        <v>85.83</v>
      </c>
      <c r="G73" s="26">
        <v>0</v>
      </c>
      <c r="H73" s="26">
        <v>34.340000000000003</v>
      </c>
      <c r="I73" s="26">
        <v>0</v>
      </c>
      <c r="J73" s="26">
        <v>55.87</v>
      </c>
      <c r="K73" s="26">
        <v>0.16</v>
      </c>
      <c r="L73" s="26">
        <v>0</v>
      </c>
      <c r="M73" s="26">
        <v>0</v>
      </c>
      <c r="N73" s="26">
        <v>23.27</v>
      </c>
      <c r="O73" s="26">
        <v>110.61</v>
      </c>
      <c r="P73" s="26">
        <v>0</v>
      </c>
      <c r="Q73" s="26">
        <v>15</v>
      </c>
      <c r="R73" s="26">
        <v>0</v>
      </c>
      <c r="S73" s="23"/>
      <c r="T73" s="23"/>
      <c r="U73" s="23"/>
      <c r="V73" s="23"/>
      <c r="W73" s="23"/>
      <c r="X73" s="23"/>
      <c r="Y73" s="23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26" t="s">
        <v>27</v>
      </c>
      <c r="B74" s="26" t="s">
        <v>35</v>
      </c>
      <c r="C74" s="26">
        <v>1958.79</v>
      </c>
      <c r="D74" s="26">
        <v>496.37</v>
      </c>
      <c r="E74" s="26">
        <v>102.14</v>
      </c>
      <c r="F74" s="26">
        <v>130.30000000000001</v>
      </c>
      <c r="G74" s="26">
        <v>0</v>
      </c>
      <c r="H74" s="26">
        <v>191.87</v>
      </c>
      <c r="I74" s="26">
        <v>0</v>
      </c>
      <c r="J74" s="26">
        <v>151.26</v>
      </c>
      <c r="K74" s="26">
        <v>23.99</v>
      </c>
      <c r="L74" s="26">
        <v>0</v>
      </c>
      <c r="M74" s="26">
        <v>0</v>
      </c>
      <c r="N74" s="26">
        <v>30.55</v>
      </c>
      <c r="O74" s="26">
        <v>832.3</v>
      </c>
      <c r="P74" s="26">
        <v>0</v>
      </c>
      <c r="Q74" s="26">
        <v>15</v>
      </c>
      <c r="R74" s="26">
        <v>2</v>
      </c>
      <c r="S74" s="23"/>
      <c r="T74" s="23"/>
      <c r="U74" s="23"/>
      <c r="V74" s="23"/>
      <c r="W74" s="23"/>
      <c r="X74" s="23"/>
      <c r="Y74" s="23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26" t="s">
        <v>39</v>
      </c>
      <c r="B75" s="26" t="s">
        <v>35</v>
      </c>
      <c r="C75" s="26">
        <v>6225.24</v>
      </c>
      <c r="D75" s="26">
        <v>2772.23</v>
      </c>
      <c r="E75" s="26">
        <v>231.96</v>
      </c>
      <c r="F75" s="26">
        <v>306.01</v>
      </c>
      <c r="G75" s="26">
        <v>0</v>
      </c>
      <c r="H75" s="26">
        <v>494.52</v>
      </c>
      <c r="I75" s="26">
        <v>0</v>
      </c>
      <c r="J75" s="26">
        <v>317.97000000000003</v>
      </c>
      <c r="K75" s="26">
        <v>26.91</v>
      </c>
      <c r="L75" s="26">
        <v>0.12</v>
      </c>
      <c r="M75" s="26">
        <v>0</v>
      </c>
      <c r="N75" s="26">
        <v>1.28</v>
      </c>
      <c r="O75" s="26">
        <v>2074.25</v>
      </c>
      <c r="P75" s="26">
        <v>0</v>
      </c>
      <c r="Q75" s="26">
        <v>15</v>
      </c>
      <c r="R75" s="26">
        <v>2</v>
      </c>
      <c r="S75" s="23"/>
      <c r="T75" s="23"/>
      <c r="U75" s="23"/>
      <c r="V75" s="23"/>
      <c r="W75" s="23"/>
      <c r="X75" s="23"/>
      <c r="Y75" s="23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26" t="s">
        <v>30</v>
      </c>
      <c r="B76" s="26" t="s">
        <v>35</v>
      </c>
      <c r="C76" s="26">
        <v>20167.900000000001</v>
      </c>
      <c r="D76" s="26">
        <v>6849.11</v>
      </c>
      <c r="E76" s="26">
        <v>494.79</v>
      </c>
      <c r="F76" s="26">
        <v>4763.04</v>
      </c>
      <c r="G76" s="26">
        <v>0</v>
      </c>
      <c r="H76" s="26">
        <v>2610.7800000000002</v>
      </c>
      <c r="I76" s="26">
        <v>0</v>
      </c>
      <c r="J76" s="26">
        <v>1993.65</v>
      </c>
      <c r="K76" s="26">
        <v>41.95</v>
      </c>
      <c r="L76" s="26">
        <v>1.65</v>
      </c>
      <c r="M76" s="26">
        <v>0</v>
      </c>
      <c r="N76" s="26">
        <v>773.53</v>
      </c>
      <c r="O76" s="26">
        <v>2639.4</v>
      </c>
      <c r="P76" s="26">
        <v>0</v>
      </c>
      <c r="Q76" s="26">
        <v>15</v>
      </c>
      <c r="R76" s="26">
        <v>2</v>
      </c>
      <c r="S76" s="23"/>
      <c r="T76" s="23"/>
      <c r="U76" s="23"/>
      <c r="V76" s="23"/>
      <c r="W76" s="23"/>
      <c r="X76" s="23"/>
      <c r="Y76" s="23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s="14" customFormat="1" x14ac:dyDescent="0.25">
      <c r="A77" s="26" t="s">
        <v>28</v>
      </c>
      <c r="B77" s="26" t="s">
        <v>36</v>
      </c>
      <c r="C77" s="26">
        <v>14003.27</v>
      </c>
      <c r="D77" s="26">
        <v>7501.98</v>
      </c>
      <c r="E77" s="26">
        <v>186.87</v>
      </c>
      <c r="F77" s="26">
        <v>2137.21</v>
      </c>
      <c r="G77" s="26">
        <v>0</v>
      </c>
      <c r="H77" s="26">
        <v>693.97</v>
      </c>
      <c r="I77" s="26">
        <v>0</v>
      </c>
      <c r="J77" s="26">
        <v>1173.8399999999999</v>
      </c>
      <c r="K77" s="26">
        <v>38.450000000000003</v>
      </c>
      <c r="L77" s="26">
        <v>0</v>
      </c>
      <c r="M77" s="26">
        <v>0</v>
      </c>
      <c r="N77" s="26">
        <v>324.08</v>
      </c>
      <c r="O77" s="26">
        <v>1946.87</v>
      </c>
      <c r="P77" s="26">
        <v>0</v>
      </c>
      <c r="Q77" s="26">
        <v>10</v>
      </c>
      <c r="R77" s="26">
        <v>2</v>
      </c>
      <c r="S77" s="23"/>
      <c r="T77" s="23"/>
      <c r="U77" s="23"/>
      <c r="V77" s="23"/>
      <c r="W77" s="23"/>
      <c r="X77" s="23"/>
      <c r="Y77" s="23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spans="1:49" x14ac:dyDescent="0.25">
      <c r="A78" s="26" t="s">
        <v>29</v>
      </c>
      <c r="B78" s="26" t="s">
        <v>36</v>
      </c>
      <c r="C78" s="26">
        <v>4999.22</v>
      </c>
      <c r="D78" s="26">
        <v>2772.29</v>
      </c>
      <c r="E78" s="26">
        <v>87.17</v>
      </c>
      <c r="F78" s="26">
        <v>719.3</v>
      </c>
      <c r="G78" s="26">
        <v>0</v>
      </c>
      <c r="H78" s="26">
        <v>293.05</v>
      </c>
      <c r="I78" s="26">
        <v>0</v>
      </c>
      <c r="J78" s="26">
        <v>431.41</v>
      </c>
      <c r="K78" s="26">
        <v>14.31</v>
      </c>
      <c r="L78" s="26">
        <v>0</v>
      </c>
      <c r="M78" s="26">
        <v>0</v>
      </c>
      <c r="N78" s="26">
        <v>113.84</v>
      </c>
      <c r="O78" s="26">
        <v>567.85</v>
      </c>
      <c r="P78" s="26">
        <v>0</v>
      </c>
      <c r="Q78" s="26">
        <v>10</v>
      </c>
      <c r="R78" s="26">
        <v>2</v>
      </c>
      <c r="S78" s="23"/>
      <c r="T78" s="23"/>
      <c r="U78" s="23"/>
      <c r="V78" s="23"/>
      <c r="W78" s="23"/>
      <c r="X78" s="23"/>
      <c r="Y78" s="23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26" t="s">
        <v>16</v>
      </c>
      <c r="B79" s="26" t="s">
        <v>36</v>
      </c>
      <c r="C79" s="26">
        <v>304.32</v>
      </c>
      <c r="D79" s="26">
        <v>103.46</v>
      </c>
      <c r="E79" s="26">
        <v>9.3699999999999992</v>
      </c>
      <c r="F79" s="26">
        <v>51.13</v>
      </c>
      <c r="G79" s="26">
        <v>0</v>
      </c>
      <c r="H79" s="26">
        <v>51.11</v>
      </c>
      <c r="I79" s="26">
        <v>0</v>
      </c>
      <c r="J79" s="26">
        <v>50.46</v>
      </c>
      <c r="K79" s="26">
        <v>0.67</v>
      </c>
      <c r="L79" s="26">
        <v>0</v>
      </c>
      <c r="M79" s="26">
        <v>0</v>
      </c>
      <c r="N79" s="26">
        <v>10.97</v>
      </c>
      <c r="O79" s="26">
        <v>27.16</v>
      </c>
      <c r="P79" s="26">
        <v>0</v>
      </c>
      <c r="Q79" s="26">
        <v>10</v>
      </c>
      <c r="R79" s="26">
        <v>0</v>
      </c>
      <c r="S79" s="23"/>
      <c r="T79" s="23"/>
      <c r="U79" s="23"/>
      <c r="V79" s="23"/>
      <c r="W79" s="23"/>
      <c r="X79" s="23"/>
      <c r="Y79" s="23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26" t="s">
        <v>18</v>
      </c>
      <c r="B80" s="26" t="s">
        <v>36</v>
      </c>
      <c r="C80" s="26">
        <v>1952.51</v>
      </c>
      <c r="D80" s="26">
        <v>535.9</v>
      </c>
      <c r="E80" s="26">
        <v>43.76</v>
      </c>
      <c r="F80" s="26">
        <v>438.98</v>
      </c>
      <c r="G80" s="26">
        <v>0</v>
      </c>
      <c r="H80" s="26">
        <v>498.17</v>
      </c>
      <c r="I80" s="26">
        <v>0</v>
      </c>
      <c r="J80" s="26">
        <v>154.97999999999999</v>
      </c>
      <c r="K80" s="26">
        <v>22.75</v>
      </c>
      <c r="L80" s="26">
        <v>2.12</v>
      </c>
      <c r="M80" s="26">
        <v>0</v>
      </c>
      <c r="N80" s="26">
        <v>1.53</v>
      </c>
      <c r="O80" s="26">
        <v>254.31</v>
      </c>
      <c r="P80" s="26">
        <v>0</v>
      </c>
      <c r="Q80" s="26">
        <v>10</v>
      </c>
      <c r="R80" s="26">
        <v>0</v>
      </c>
      <c r="S80" s="23"/>
      <c r="T80" s="23"/>
      <c r="U80" s="23"/>
      <c r="V80" s="23"/>
      <c r="W80" s="23"/>
      <c r="X80" s="23"/>
      <c r="Y80" s="23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26" t="s">
        <v>19</v>
      </c>
      <c r="B81" s="26" t="s">
        <v>36</v>
      </c>
      <c r="C81" s="26">
        <v>16389.16</v>
      </c>
      <c r="D81" s="26">
        <v>3236.78</v>
      </c>
      <c r="E81" s="26">
        <v>328.87</v>
      </c>
      <c r="F81" s="26">
        <v>3971.51</v>
      </c>
      <c r="G81" s="26">
        <v>0</v>
      </c>
      <c r="H81" s="26">
        <v>4390.7299999999996</v>
      </c>
      <c r="I81" s="26">
        <v>0</v>
      </c>
      <c r="J81" s="26">
        <v>2001.1</v>
      </c>
      <c r="K81" s="26">
        <v>234.02</v>
      </c>
      <c r="L81" s="26">
        <v>22.73</v>
      </c>
      <c r="M81" s="26">
        <v>0</v>
      </c>
      <c r="N81" s="26">
        <v>54.9</v>
      </c>
      <c r="O81" s="26">
        <v>2148.52</v>
      </c>
      <c r="P81" s="26">
        <v>0</v>
      </c>
      <c r="Q81" s="26">
        <v>10</v>
      </c>
      <c r="R81" s="26">
        <v>0</v>
      </c>
      <c r="S81" s="23"/>
      <c r="T81" s="23"/>
      <c r="U81" s="23"/>
      <c r="V81" s="23"/>
      <c r="W81" s="23"/>
      <c r="X81" s="23"/>
      <c r="Y81" s="23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26" t="s">
        <v>20</v>
      </c>
      <c r="B82" s="26" t="s">
        <v>36</v>
      </c>
      <c r="C82" s="26">
        <v>3245.33</v>
      </c>
      <c r="D82" s="26">
        <v>1703.69</v>
      </c>
      <c r="E82" s="26">
        <v>58.33</v>
      </c>
      <c r="F82" s="26">
        <v>309.75</v>
      </c>
      <c r="G82" s="26">
        <v>0</v>
      </c>
      <c r="H82" s="26">
        <v>78.959999999999994</v>
      </c>
      <c r="I82" s="26">
        <v>0</v>
      </c>
      <c r="J82" s="26">
        <v>202.69</v>
      </c>
      <c r="K82" s="26">
        <v>35.31</v>
      </c>
      <c r="L82" s="26">
        <v>0.15</v>
      </c>
      <c r="M82" s="26">
        <v>0</v>
      </c>
      <c r="N82" s="26">
        <v>34.36</v>
      </c>
      <c r="O82" s="26">
        <v>822.09</v>
      </c>
      <c r="P82" s="26">
        <v>0</v>
      </c>
      <c r="Q82" s="26">
        <v>10</v>
      </c>
      <c r="R82" s="26">
        <v>2</v>
      </c>
      <c r="S82" s="23"/>
      <c r="T82" s="23"/>
      <c r="U82" s="23"/>
      <c r="V82" s="23"/>
      <c r="W82" s="23"/>
      <c r="X82" s="23"/>
      <c r="Y82" s="23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26" t="s">
        <v>21</v>
      </c>
      <c r="B83" s="26" t="s">
        <v>36</v>
      </c>
      <c r="C83" s="26">
        <v>9437.2799999999897</v>
      </c>
      <c r="D83" s="26">
        <v>5385.06</v>
      </c>
      <c r="E83" s="26">
        <v>151.66</v>
      </c>
      <c r="F83" s="26">
        <v>1232.46</v>
      </c>
      <c r="G83" s="26">
        <v>0</v>
      </c>
      <c r="H83" s="26">
        <v>274.54000000000002</v>
      </c>
      <c r="I83" s="26">
        <v>0</v>
      </c>
      <c r="J83" s="26">
        <v>569.21</v>
      </c>
      <c r="K83" s="26">
        <v>45.77</v>
      </c>
      <c r="L83" s="26">
        <v>1.57</v>
      </c>
      <c r="M83" s="26">
        <v>0</v>
      </c>
      <c r="N83" s="26">
        <v>68.98</v>
      </c>
      <c r="O83" s="26">
        <v>1708.03</v>
      </c>
      <c r="P83" s="26">
        <v>0</v>
      </c>
      <c r="Q83" s="26">
        <v>10</v>
      </c>
      <c r="R83" s="26">
        <v>2</v>
      </c>
      <c r="S83" s="23"/>
      <c r="T83" s="23"/>
      <c r="U83" s="23"/>
      <c r="V83" s="23"/>
      <c r="W83" s="23"/>
      <c r="X83" s="23"/>
      <c r="Y83" s="23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26" t="s">
        <v>22</v>
      </c>
      <c r="B84" s="26" t="s">
        <v>36</v>
      </c>
      <c r="C84" s="26">
        <v>2025.04</v>
      </c>
      <c r="D84" s="26">
        <v>1370.98</v>
      </c>
      <c r="E84" s="26">
        <v>32.58</v>
      </c>
      <c r="F84" s="26">
        <v>261.24</v>
      </c>
      <c r="G84" s="26">
        <v>0</v>
      </c>
      <c r="H84" s="26">
        <v>84.99</v>
      </c>
      <c r="I84" s="26">
        <v>0</v>
      </c>
      <c r="J84" s="26">
        <v>196.18</v>
      </c>
      <c r="K84" s="26">
        <v>13.68</v>
      </c>
      <c r="L84" s="26">
        <v>0</v>
      </c>
      <c r="M84" s="26">
        <v>0</v>
      </c>
      <c r="N84" s="26">
        <v>8.0399999999999991</v>
      </c>
      <c r="O84" s="26">
        <v>57.35</v>
      </c>
      <c r="P84" s="26">
        <v>0</v>
      </c>
      <c r="Q84" s="26">
        <v>10</v>
      </c>
      <c r="R84" s="26">
        <v>2</v>
      </c>
      <c r="S84" s="23"/>
      <c r="T84" s="23"/>
      <c r="U84" s="23"/>
      <c r="V84" s="23"/>
      <c r="W84" s="23"/>
      <c r="X84" s="23"/>
      <c r="Y84" s="23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26" t="s">
        <v>23</v>
      </c>
      <c r="B85" s="26" t="s">
        <v>36</v>
      </c>
      <c r="C85" s="26">
        <v>1496.55</v>
      </c>
      <c r="D85" s="26">
        <v>768.03</v>
      </c>
      <c r="E85" s="26">
        <v>36.979999999999997</v>
      </c>
      <c r="F85" s="26">
        <v>396.94</v>
      </c>
      <c r="G85" s="26">
        <v>0</v>
      </c>
      <c r="H85" s="26">
        <v>74.03</v>
      </c>
      <c r="I85" s="26">
        <v>0</v>
      </c>
      <c r="J85" s="26">
        <v>164.6</v>
      </c>
      <c r="K85" s="26">
        <v>5.19</v>
      </c>
      <c r="L85" s="26">
        <v>0</v>
      </c>
      <c r="M85" s="26">
        <v>0</v>
      </c>
      <c r="N85" s="26">
        <v>22.3</v>
      </c>
      <c r="O85" s="26">
        <v>28.48</v>
      </c>
      <c r="P85" s="26">
        <v>0</v>
      </c>
      <c r="Q85" s="26">
        <v>10</v>
      </c>
      <c r="R85" s="26">
        <v>2</v>
      </c>
      <c r="S85" s="23"/>
      <c r="T85" s="23"/>
      <c r="U85" s="23"/>
      <c r="V85" s="23"/>
      <c r="W85" s="23"/>
      <c r="X85" s="23"/>
      <c r="Y85" s="23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26" t="s">
        <v>24</v>
      </c>
      <c r="B86" s="26" t="s">
        <v>36</v>
      </c>
      <c r="C86" s="26">
        <v>1576.99</v>
      </c>
      <c r="D86" s="26">
        <v>836.64</v>
      </c>
      <c r="E86" s="26">
        <v>33.75</v>
      </c>
      <c r="F86" s="26">
        <v>395.97</v>
      </c>
      <c r="G86" s="26">
        <v>0</v>
      </c>
      <c r="H86" s="26">
        <v>75.59</v>
      </c>
      <c r="I86" s="26">
        <v>0</v>
      </c>
      <c r="J86" s="26">
        <v>170.87</v>
      </c>
      <c r="K86" s="26">
        <v>3.62</v>
      </c>
      <c r="L86" s="26">
        <v>0</v>
      </c>
      <c r="M86" s="26">
        <v>0</v>
      </c>
      <c r="N86" s="26">
        <v>29.34</v>
      </c>
      <c r="O86" s="26">
        <v>31.21</v>
      </c>
      <c r="P86" s="26">
        <v>0</v>
      </c>
      <c r="Q86" s="26">
        <v>10</v>
      </c>
      <c r="R86" s="26">
        <v>2</v>
      </c>
      <c r="S86" s="23"/>
      <c r="T86" s="23"/>
      <c r="U86" s="23"/>
      <c r="V86" s="23"/>
      <c r="W86" s="23"/>
      <c r="X86" s="23"/>
      <c r="Y86" s="23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9" x14ac:dyDescent="0.25">
      <c r="A87" s="26" t="s">
        <v>25</v>
      </c>
      <c r="B87" s="26" t="s">
        <v>36</v>
      </c>
      <c r="C87" s="26">
        <v>319.95999999999998</v>
      </c>
      <c r="D87" s="26">
        <v>177.09</v>
      </c>
      <c r="E87" s="26">
        <v>4.2</v>
      </c>
      <c r="F87" s="26">
        <v>48.34</v>
      </c>
      <c r="G87" s="26">
        <v>0</v>
      </c>
      <c r="H87" s="26">
        <v>24.85</v>
      </c>
      <c r="I87" s="26">
        <v>0</v>
      </c>
      <c r="J87" s="26">
        <v>23.78</v>
      </c>
      <c r="K87" s="26">
        <v>0.11</v>
      </c>
      <c r="L87" s="26">
        <v>0</v>
      </c>
      <c r="M87" s="26">
        <v>0</v>
      </c>
      <c r="N87" s="26">
        <v>10.01</v>
      </c>
      <c r="O87" s="26">
        <v>31.58</v>
      </c>
      <c r="P87" s="26">
        <v>0</v>
      </c>
      <c r="Q87" s="26">
        <v>10</v>
      </c>
      <c r="R87" s="26">
        <v>0</v>
      </c>
      <c r="S87" s="23"/>
      <c r="T87" s="23"/>
      <c r="U87" s="23"/>
      <c r="V87" s="23"/>
      <c r="W87" s="23"/>
      <c r="X87" s="23"/>
      <c r="Y87" s="23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9" x14ac:dyDescent="0.25">
      <c r="A88" s="26" t="s">
        <v>26</v>
      </c>
      <c r="B88" s="26" t="s">
        <v>36</v>
      </c>
      <c r="C88" s="26">
        <v>770.77</v>
      </c>
      <c r="D88" s="26">
        <v>472.75</v>
      </c>
      <c r="E88" s="26">
        <v>5.42</v>
      </c>
      <c r="F88" s="26">
        <v>85.83</v>
      </c>
      <c r="G88" s="26">
        <v>0</v>
      </c>
      <c r="H88" s="26">
        <v>34.340000000000003</v>
      </c>
      <c r="I88" s="26">
        <v>0</v>
      </c>
      <c r="J88" s="26">
        <v>55.69</v>
      </c>
      <c r="K88" s="26">
        <v>0.17</v>
      </c>
      <c r="L88" s="26">
        <v>0</v>
      </c>
      <c r="M88" s="26">
        <v>0</v>
      </c>
      <c r="N88" s="26">
        <v>23.27</v>
      </c>
      <c r="O88" s="26">
        <v>93.3</v>
      </c>
      <c r="P88" s="26">
        <v>0</v>
      </c>
      <c r="Q88" s="26">
        <v>10</v>
      </c>
      <c r="R88" s="26">
        <v>0</v>
      </c>
      <c r="S88" s="23"/>
      <c r="T88" s="23"/>
      <c r="U88" s="23"/>
      <c r="V88" s="23"/>
      <c r="W88" s="23"/>
      <c r="X88" s="23"/>
      <c r="Y88" s="23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9" x14ac:dyDescent="0.25">
      <c r="A89" s="26" t="s">
        <v>27</v>
      </c>
      <c r="B89" s="26" t="s">
        <v>36</v>
      </c>
      <c r="C89" s="26">
        <v>2135.7600000000002</v>
      </c>
      <c r="D89" s="26">
        <v>825.57</v>
      </c>
      <c r="E89" s="26">
        <v>85.94</v>
      </c>
      <c r="F89" s="26">
        <v>130.30000000000001</v>
      </c>
      <c r="G89" s="26">
        <v>0</v>
      </c>
      <c r="H89" s="26">
        <v>191.87</v>
      </c>
      <c r="I89" s="26">
        <v>0</v>
      </c>
      <c r="J89" s="26">
        <v>152.77000000000001</v>
      </c>
      <c r="K89" s="26">
        <v>24.19</v>
      </c>
      <c r="L89" s="26">
        <v>0</v>
      </c>
      <c r="M89" s="26">
        <v>0</v>
      </c>
      <c r="N89" s="26">
        <v>32.97</v>
      </c>
      <c r="O89" s="26">
        <v>692.16</v>
      </c>
      <c r="P89" s="26">
        <v>0</v>
      </c>
      <c r="Q89" s="26">
        <v>10</v>
      </c>
      <c r="R89" s="26">
        <v>2</v>
      </c>
      <c r="S89" s="23"/>
      <c r="T89" s="23"/>
      <c r="U89" s="23"/>
      <c r="V89" s="23"/>
      <c r="W89" s="23"/>
      <c r="X89" s="23"/>
      <c r="Y89" s="23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9" x14ac:dyDescent="0.25">
      <c r="A90" s="26" t="s">
        <v>39</v>
      </c>
      <c r="B90" s="26" t="s">
        <v>36</v>
      </c>
      <c r="C90" s="26">
        <v>6552.29</v>
      </c>
      <c r="D90" s="26">
        <v>3488.75</v>
      </c>
      <c r="E90" s="26">
        <v>193.78</v>
      </c>
      <c r="F90" s="26">
        <v>306.01</v>
      </c>
      <c r="G90" s="26">
        <v>0</v>
      </c>
      <c r="H90" s="26">
        <v>494.52</v>
      </c>
      <c r="I90" s="26">
        <v>0</v>
      </c>
      <c r="J90" s="26">
        <v>314.35000000000002</v>
      </c>
      <c r="K90" s="26">
        <v>27.98</v>
      </c>
      <c r="L90" s="26">
        <v>0.08</v>
      </c>
      <c r="M90" s="26">
        <v>0</v>
      </c>
      <c r="N90" s="26">
        <v>1.19</v>
      </c>
      <c r="O90" s="26">
        <v>1725.63</v>
      </c>
      <c r="P90" s="26">
        <v>0</v>
      </c>
      <c r="Q90" s="26">
        <v>10</v>
      </c>
      <c r="R90" s="26">
        <v>2</v>
      </c>
      <c r="T90" s="23"/>
      <c r="U90" s="23"/>
      <c r="V90" s="23"/>
      <c r="W90" s="23"/>
      <c r="X90" s="23"/>
      <c r="Y90" s="23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9" x14ac:dyDescent="0.25">
      <c r="A91" s="26" t="s">
        <v>30</v>
      </c>
      <c r="B91" s="26" t="s">
        <v>36</v>
      </c>
      <c r="C91" s="26">
        <v>22281.119999999999</v>
      </c>
      <c r="D91" s="26">
        <v>9666.93</v>
      </c>
      <c r="E91" s="26">
        <v>342.37</v>
      </c>
      <c r="F91" s="26">
        <v>4763.04</v>
      </c>
      <c r="G91" s="26">
        <v>0</v>
      </c>
      <c r="H91" s="26">
        <v>2610.7800000000002</v>
      </c>
      <c r="I91" s="26">
        <v>0</v>
      </c>
      <c r="J91" s="26">
        <v>1856.76</v>
      </c>
      <c r="K91" s="26">
        <v>26.32</v>
      </c>
      <c r="L91" s="26">
        <v>1</v>
      </c>
      <c r="M91" s="26">
        <v>0</v>
      </c>
      <c r="N91" s="26">
        <v>790.79</v>
      </c>
      <c r="O91" s="26">
        <v>2223.14</v>
      </c>
      <c r="P91" s="26">
        <v>0</v>
      </c>
      <c r="Q91" s="26">
        <v>10</v>
      </c>
      <c r="R91" s="26">
        <v>2</v>
      </c>
      <c r="S91" s="23"/>
      <c r="T91" s="23"/>
      <c r="U91" s="23"/>
      <c r="V91" s="23"/>
      <c r="W91" s="23"/>
      <c r="X91" s="23"/>
      <c r="Y91" s="23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9" x14ac:dyDescent="0.25">
      <c r="S92" s="23"/>
      <c r="T92" s="23"/>
      <c r="U92" s="23"/>
      <c r="V92" s="23"/>
      <c r="W92" s="23"/>
      <c r="X92" s="23"/>
      <c r="Y92" s="23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9" s="15" customFormat="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3"/>
      <c r="T93" s="23"/>
      <c r="U93" s="23"/>
      <c r="V93" s="23"/>
      <c r="W93" s="23"/>
      <c r="X93" s="23"/>
      <c r="Y93" s="23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</row>
    <row r="94" spans="1:49" x14ac:dyDescent="0.25">
      <c r="S94" s="23"/>
      <c r="T94" s="23"/>
      <c r="U94" s="23"/>
      <c r="V94" s="23"/>
      <c r="W94" s="23"/>
      <c r="X94" s="23"/>
      <c r="Y94" s="23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9" x14ac:dyDescent="0.25">
      <c r="S95" s="23"/>
      <c r="T95" s="23"/>
      <c r="U95" s="23"/>
      <c r="V95" s="23"/>
      <c r="W95" s="23"/>
      <c r="X95" s="23"/>
      <c r="Y95" s="23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9" x14ac:dyDescent="0.25">
      <c r="S96" s="23"/>
      <c r="T96" s="23"/>
      <c r="U96" s="23"/>
      <c r="V96" s="23"/>
      <c r="W96" s="23"/>
      <c r="X96" s="23"/>
      <c r="Y96" s="23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9:47" x14ac:dyDescent="0.25">
      <c r="S97" s="23"/>
      <c r="T97" s="23"/>
      <c r="U97" s="23"/>
      <c r="V97" s="23"/>
      <c r="W97" s="23"/>
      <c r="X97" s="23"/>
      <c r="Y97" s="23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82" workbookViewId="0">
      <selection activeCell="E82" sqref="E82"/>
    </sheetView>
  </sheetViews>
  <sheetFormatPr defaultRowHeight="15" x14ac:dyDescent="0.25"/>
  <cols>
    <col min="3" max="3" width="8.5703125" customWidth="1"/>
  </cols>
  <sheetData>
    <row r="1" spans="1:6" x14ac:dyDescent="0.25">
      <c r="A1" s="29" t="s">
        <v>37</v>
      </c>
      <c r="B1" s="29"/>
      <c r="C1" s="29" t="s">
        <v>38</v>
      </c>
      <c r="D1" s="29"/>
      <c r="E1" t="s">
        <v>40</v>
      </c>
    </row>
    <row r="2" spans="1:6" x14ac:dyDescent="0.25">
      <c r="A2" t="str">
        <f>Baseline!A2</f>
        <v>SecondarySchool</v>
      </c>
      <c r="B2" s="16" t="str">
        <f>Baseline!B2</f>
        <v>Victoria Intl AP</v>
      </c>
      <c r="C2" t="str">
        <f>'FDWR''d'!A2</f>
        <v>SecondarySchool</v>
      </c>
      <c r="D2" s="16" t="str">
        <f>'FDWR''d'!B2</f>
        <v>Victoria Intl AP</v>
      </c>
      <c r="E2">
        <f>IF(A2=C2,0,1)</f>
        <v>0</v>
      </c>
      <c r="F2">
        <f>IF(B2=D2,0,1)</f>
        <v>0</v>
      </c>
    </row>
    <row r="3" spans="1:6" x14ac:dyDescent="0.25">
      <c r="A3" s="26" t="str">
        <f>Baseline!A3</f>
        <v>PrimarySchool</v>
      </c>
      <c r="B3" s="26" t="str">
        <f>Baseline!B3</f>
        <v>Victoria Intl AP</v>
      </c>
      <c r="C3" s="26" t="str">
        <f>'FDWR''d'!A3</f>
        <v>PrimarySchool</v>
      </c>
      <c r="D3" s="26" t="str">
        <f>'FDWR''d'!B3</f>
        <v>Victoria Intl AP</v>
      </c>
      <c r="E3" s="26">
        <f t="shared" ref="E3:E66" si="0">IF(A3=C3,0,1)</f>
        <v>0</v>
      </c>
      <c r="F3" s="26">
        <f t="shared" ref="F3:F66" si="1">IF(B3=D3,0,1)</f>
        <v>0</v>
      </c>
    </row>
    <row r="4" spans="1:6" x14ac:dyDescent="0.25">
      <c r="A4" s="26" t="str">
        <f>Baseline!A4</f>
        <v>SmallOffice</v>
      </c>
      <c r="B4" s="26" t="str">
        <f>Baseline!B4</f>
        <v>Victoria Intl AP</v>
      </c>
      <c r="C4" s="26" t="str">
        <f>'FDWR''d'!A4</f>
        <v>SmallOffice</v>
      </c>
      <c r="D4" s="26" t="str">
        <f>'FDWR''d'!B4</f>
        <v>Victoria Intl AP</v>
      </c>
      <c r="E4" s="26">
        <f t="shared" si="0"/>
        <v>0</v>
      </c>
      <c r="F4" s="26">
        <f t="shared" si="1"/>
        <v>0</v>
      </c>
    </row>
    <row r="5" spans="1:6" x14ac:dyDescent="0.25">
      <c r="A5" s="26" t="str">
        <f>Baseline!A5</f>
        <v>MediumOffice</v>
      </c>
      <c r="B5" s="26" t="str">
        <f>Baseline!B5</f>
        <v>Victoria Intl AP</v>
      </c>
      <c r="C5" s="26" t="str">
        <f>'FDWR''d'!A5</f>
        <v>MediumOffice</v>
      </c>
      <c r="D5" s="26" t="str">
        <f>'FDWR''d'!B5</f>
        <v>Victoria Intl AP</v>
      </c>
      <c r="E5" s="26">
        <f t="shared" si="0"/>
        <v>0</v>
      </c>
      <c r="F5" s="26">
        <f t="shared" si="1"/>
        <v>0</v>
      </c>
    </row>
    <row r="6" spans="1:6" x14ac:dyDescent="0.25">
      <c r="A6" s="26" t="str">
        <f>Baseline!A6</f>
        <v>LargeOffice</v>
      </c>
      <c r="B6" s="26" t="str">
        <f>Baseline!B6</f>
        <v>Victoria Intl AP</v>
      </c>
      <c r="C6" s="26" t="str">
        <f>'FDWR''d'!A6</f>
        <v>LargeOffice</v>
      </c>
      <c r="D6" s="26" t="str">
        <f>'FDWR''d'!B6</f>
        <v>Victoria Intl AP</v>
      </c>
      <c r="E6" s="26">
        <f t="shared" si="0"/>
        <v>0</v>
      </c>
      <c r="F6" s="26">
        <f t="shared" si="1"/>
        <v>0</v>
      </c>
    </row>
    <row r="7" spans="1:6" x14ac:dyDescent="0.25">
      <c r="A7" s="26" t="str">
        <f>Baseline!A7</f>
        <v>SmallHotel</v>
      </c>
      <c r="B7" s="26" t="str">
        <f>Baseline!B7</f>
        <v>Victoria Intl AP</v>
      </c>
      <c r="C7" s="26" t="str">
        <f>'FDWR''d'!A7</f>
        <v>SmallHotel</v>
      </c>
      <c r="D7" s="26" t="str">
        <f>'FDWR''d'!B7</f>
        <v>Victoria Intl AP</v>
      </c>
      <c r="E7" s="26">
        <f t="shared" si="0"/>
        <v>0</v>
      </c>
      <c r="F7" s="26">
        <f t="shared" si="1"/>
        <v>0</v>
      </c>
    </row>
    <row r="8" spans="1:6" x14ac:dyDescent="0.25">
      <c r="A8" s="26" t="str">
        <f>Baseline!A8</f>
        <v>LargeHotel</v>
      </c>
      <c r="B8" s="26" t="str">
        <f>Baseline!B8</f>
        <v>Victoria Intl AP</v>
      </c>
      <c r="C8" s="26" t="str">
        <f>'FDWR''d'!A8</f>
        <v>LargeHotel</v>
      </c>
      <c r="D8" s="26" t="str">
        <f>'FDWR''d'!B8</f>
        <v>Victoria Intl AP</v>
      </c>
      <c r="E8" s="26">
        <f t="shared" si="0"/>
        <v>0</v>
      </c>
      <c r="F8" s="26">
        <f t="shared" si="1"/>
        <v>0</v>
      </c>
    </row>
    <row r="9" spans="1:6" x14ac:dyDescent="0.25">
      <c r="A9" s="26" t="str">
        <f>Baseline!A9</f>
        <v>Warehouse</v>
      </c>
      <c r="B9" s="26" t="str">
        <f>Baseline!B9</f>
        <v>Victoria Intl AP</v>
      </c>
      <c r="C9" s="26" t="str">
        <f>'FDWR''d'!A9</f>
        <v>Warehouse</v>
      </c>
      <c r="D9" s="26" t="str">
        <f>'FDWR''d'!B9</f>
        <v>Victoria Intl AP</v>
      </c>
      <c r="E9" s="26">
        <f t="shared" si="0"/>
        <v>0</v>
      </c>
      <c r="F9" s="26">
        <f t="shared" si="1"/>
        <v>0</v>
      </c>
    </row>
    <row r="10" spans="1:6" x14ac:dyDescent="0.25">
      <c r="A10" s="26" t="str">
        <f>Baseline!A10</f>
        <v>RetailStandalone</v>
      </c>
      <c r="B10" s="26" t="str">
        <f>Baseline!B10</f>
        <v>Victoria Intl AP</v>
      </c>
      <c r="C10" s="26" t="str">
        <f>'FDWR''d'!A10</f>
        <v>RetailStandalone</v>
      </c>
      <c r="D10" s="26" t="str">
        <f>'FDWR''d'!B10</f>
        <v>Victoria Intl AP</v>
      </c>
      <c r="E10" s="26">
        <f t="shared" si="0"/>
        <v>0</v>
      </c>
      <c r="F10" s="26">
        <f t="shared" si="1"/>
        <v>0</v>
      </c>
    </row>
    <row r="11" spans="1:6" x14ac:dyDescent="0.25">
      <c r="A11" s="26" t="str">
        <f>Baseline!A11</f>
        <v>RetailStripmall</v>
      </c>
      <c r="B11" s="26" t="str">
        <f>Baseline!B11</f>
        <v>Victoria Intl AP</v>
      </c>
      <c r="C11" s="26" t="str">
        <f>'FDWR''d'!A11</f>
        <v>RetailStripmall</v>
      </c>
      <c r="D11" s="26" t="str">
        <f>'FDWR''d'!B11</f>
        <v>Victoria Intl AP</v>
      </c>
      <c r="E11" s="26">
        <f t="shared" si="0"/>
        <v>0</v>
      </c>
      <c r="F11" s="26">
        <f t="shared" si="1"/>
        <v>0</v>
      </c>
    </row>
    <row r="12" spans="1:6" x14ac:dyDescent="0.25">
      <c r="A12" s="26" t="str">
        <f>Baseline!A12</f>
        <v>QuickServiceRestaurant</v>
      </c>
      <c r="B12" s="26" t="str">
        <f>Baseline!B12</f>
        <v>Victoria Intl AP</v>
      </c>
      <c r="C12" s="26" t="str">
        <f>'FDWR''d'!A12</f>
        <v>QuickServiceRestaurant</v>
      </c>
      <c r="D12" s="26" t="str">
        <f>'FDWR''d'!B12</f>
        <v>Victoria Intl AP</v>
      </c>
      <c r="E12" s="26">
        <f t="shared" si="0"/>
        <v>0</v>
      </c>
      <c r="F12" s="26">
        <f t="shared" si="1"/>
        <v>0</v>
      </c>
    </row>
    <row r="13" spans="1:6" x14ac:dyDescent="0.25">
      <c r="A13" s="26" t="str">
        <f>Baseline!A13</f>
        <v>FullServiceRestaurant</v>
      </c>
      <c r="B13" s="26" t="str">
        <f>Baseline!B13</f>
        <v>Victoria Intl AP</v>
      </c>
      <c r="C13" s="26" t="str">
        <f>'FDWR''d'!A13</f>
        <v>FullServiceRestaurant</v>
      </c>
      <c r="D13" s="26" t="str">
        <f>'FDWR''d'!B13</f>
        <v>Victoria Intl AP</v>
      </c>
      <c r="E13" s="26">
        <f t="shared" si="0"/>
        <v>0</v>
      </c>
      <c r="F13" s="26">
        <f t="shared" si="1"/>
        <v>0</v>
      </c>
    </row>
    <row r="14" spans="1:6" x14ac:dyDescent="0.25">
      <c r="A14" s="26" t="str">
        <f>Baseline!A14</f>
        <v>MidriseApartment</v>
      </c>
      <c r="B14" s="26" t="str">
        <f>Baseline!B14</f>
        <v>Victoria Intl AP</v>
      </c>
      <c r="C14" s="26" t="str">
        <f>'FDWR''d'!A14</f>
        <v>MidriseApartment</v>
      </c>
      <c r="D14" s="26" t="str">
        <f>'FDWR''d'!B14</f>
        <v>Victoria Intl AP</v>
      </c>
      <c r="E14" s="26">
        <f t="shared" si="0"/>
        <v>0</v>
      </c>
      <c r="F14" s="26">
        <f t="shared" si="1"/>
        <v>0</v>
      </c>
    </row>
    <row r="15" spans="1:6" x14ac:dyDescent="0.25">
      <c r="A15" s="26" t="str">
        <f>Baseline!A15</f>
        <v>HighriseApartment</v>
      </c>
      <c r="B15" s="26" t="str">
        <f>Baseline!B15</f>
        <v>Victoria Intl AP</v>
      </c>
      <c r="C15" s="26" t="str">
        <f>'FDWR''d'!A15</f>
        <v>HighriseApartment</v>
      </c>
      <c r="D15" s="26" t="str">
        <f>'FDWR''d'!B15</f>
        <v>Victoria Intl AP</v>
      </c>
      <c r="E15" s="26">
        <f t="shared" si="0"/>
        <v>0</v>
      </c>
      <c r="F15" s="26">
        <f t="shared" si="1"/>
        <v>0</v>
      </c>
    </row>
    <row r="16" spans="1:6" x14ac:dyDescent="0.25">
      <c r="A16" s="26" t="str">
        <f>Baseline!A16</f>
        <v>Hospital</v>
      </c>
      <c r="B16" s="26" t="str">
        <f>Baseline!B16</f>
        <v>Victoria Intl AP</v>
      </c>
      <c r="C16" s="26" t="str">
        <f>'FDWR''d'!A16</f>
        <v>Hospital</v>
      </c>
      <c r="D16" s="26" t="str">
        <f>'FDWR''d'!B16</f>
        <v>Victoria Intl AP</v>
      </c>
      <c r="E16" s="26">
        <f t="shared" si="0"/>
        <v>0</v>
      </c>
      <c r="F16" s="26">
        <f t="shared" si="1"/>
        <v>0</v>
      </c>
    </row>
    <row r="17" spans="1:6" x14ac:dyDescent="0.25">
      <c r="A17" s="26" t="str">
        <f>Baseline!A17</f>
        <v>SecondarySchool</v>
      </c>
      <c r="B17" s="26" t="str">
        <f>Baseline!B17</f>
        <v>Windsor Intl AP</v>
      </c>
      <c r="C17" s="26" t="str">
        <f>'FDWR''d'!A17</f>
        <v>SecondarySchool</v>
      </c>
      <c r="D17" s="26" t="str">
        <f>'FDWR''d'!B17</f>
        <v>Windsor Intl AP</v>
      </c>
      <c r="E17" s="26">
        <f t="shared" si="0"/>
        <v>0</v>
      </c>
      <c r="F17" s="26">
        <f t="shared" si="1"/>
        <v>0</v>
      </c>
    </row>
    <row r="18" spans="1:6" x14ac:dyDescent="0.25">
      <c r="A18" s="26" t="str">
        <f>Baseline!A18</f>
        <v>PrimarySchool</v>
      </c>
      <c r="B18" s="26" t="str">
        <f>Baseline!B18</f>
        <v>Windsor Intl AP</v>
      </c>
      <c r="C18" s="26" t="str">
        <f>'FDWR''d'!A18</f>
        <v>PrimarySchool</v>
      </c>
      <c r="D18" s="26" t="str">
        <f>'FDWR''d'!B18</f>
        <v>Windsor Intl AP</v>
      </c>
      <c r="E18" s="26">
        <f t="shared" si="0"/>
        <v>0</v>
      </c>
      <c r="F18" s="26">
        <f t="shared" si="1"/>
        <v>0</v>
      </c>
    </row>
    <row r="19" spans="1:6" x14ac:dyDescent="0.25">
      <c r="A19" s="26" t="str">
        <f>Baseline!A19</f>
        <v>SmallOffice</v>
      </c>
      <c r="B19" s="26" t="str">
        <f>Baseline!B19</f>
        <v>Windsor Intl AP</v>
      </c>
      <c r="C19" s="26" t="str">
        <f>'FDWR''d'!A19</f>
        <v>SmallOffice</v>
      </c>
      <c r="D19" s="26" t="str">
        <f>'FDWR''d'!B19</f>
        <v>Windsor Intl AP</v>
      </c>
      <c r="E19" s="26">
        <f t="shared" si="0"/>
        <v>0</v>
      </c>
      <c r="F19" s="26">
        <f t="shared" si="1"/>
        <v>0</v>
      </c>
    </row>
    <row r="20" spans="1:6" x14ac:dyDescent="0.25">
      <c r="A20" s="26" t="str">
        <f>Baseline!A20</f>
        <v>MediumOffice</v>
      </c>
      <c r="B20" s="26" t="str">
        <f>Baseline!B20</f>
        <v>Windsor Intl AP</v>
      </c>
      <c r="C20" s="26" t="str">
        <f>'FDWR''d'!A20</f>
        <v>MediumOffice</v>
      </c>
      <c r="D20" s="26" t="str">
        <f>'FDWR''d'!B20</f>
        <v>Windsor Intl AP</v>
      </c>
      <c r="E20" s="26">
        <f t="shared" si="0"/>
        <v>0</v>
      </c>
      <c r="F20" s="26">
        <f t="shared" si="1"/>
        <v>0</v>
      </c>
    </row>
    <row r="21" spans="1:6" x14ac:dyDescent="0.25">
      <c r="A21" s="26" t="str">
        <f>Baseline!A21</f>
        <v>LargeOffice</v>
      </c>
      <c r="B21" s="26" t="str">
        <f>Baseline!B21</f>
        <v>Windsor Intl AP</v>
      </c>
      <c r="C21" s="26" t="str">
        <f>'FDWR''d'!A21</f>
        <v>LargeOffice</v>
      </c>
      <c r="D21" s="26" t="str">
        <f>'FDWR''d'!B21</f>
        <v>Windsor Intl AP</v>
      </c>
      <c r="E21" s="26">
        <f t="shared" si="0"/>
        <v>0</v>
      </c>
      <c r="F21" s="26">
        <f t="shared" si="1"/>
        <v>0</v>
      </c>
    </row>
    <row r="22" spans="1:6" x14ac:dyDescent="0.25">
      <c r="A22" s="26" t="str">
        <f>Baseline!A22</f>
        <v>SmallHotel</v>
      </c>
      <c r="B22" s="26" t="str">
        <f>Baseline!B22</f>
        <v>Windsor Intl AP</v>
      </c>
      <c r="C22" s="26" t="str">
        <f>'FDWR''d'!A22</f>
        <v>SmallHotel</v>
      </c>
      <c r="D22" s="26" t="str">
        <f>'FDWR''d'!B22</f>
        <v>Windsor Intl AP</v>
      </c>
      <c r="E22" s="26">
        <f t="shared" si="0"/>
        <v>0</v>
      </c>
      <c r="F22" s="26">
        <f t="shared" si="1"/>
        <v>0</v>
      </c>
    </row>
    <row r="23" spans="1:6" x14ac:dyDescent="0.25">
      <c r="A23" s="26" t="str">
        <f>Baseline!A23</f>
        <v>LargeHotel</v>
      </c>
      <c r="B23" s="26" t="str">
        <f>Baseline!B23</f>
        <v>Windsor Intl AP</v>
      </c>
      <c r="C23" s="26" t="str">
        <f>'FDWR''d'!A23</f>
        <v>LargeHotel</v>
      </c>
      <c r="D23" s="26" t="str">
        <f>'FDWR''d'!B23</f>
        <v>Windsor Intl AP</v>
      </c>
      <c r="E23" s="26">
        <f t="shared" si="0"/>
        <v>0</v>
      </c>
      <c r="F23" s="26">
        <f t="shared" si="1"/>
        <v>0</v>
      </c>
    </row>
    <row r="24" spans="1:6" x14ac:dyDescent="0.25">
      <c r="A24" s="26" t="str">
        <f>Baseline!A24</f>
        <v>Warehouse</v>
      </c>
      <c r="B24" s="26" t="str">
        <f>Baseline!B24</f>
        <v>Windsor Intl AP</v>
      </c>
      <c r="C24" s="26" t="str">
        <f>'FDWR''d'!A24</f>
        <v>Warehouse</v>
      </c>
      <c r="D24" s="26" t="str">
        <f>'FDWR''d'!B24</f>
        <v>Windsor Intl AP</v>
      </c>
      <c r="E24" s="26">
        <f t="shared" si="0"/>
        <v>0</v>
      </c>
      <c r="F24" s="26">
        <f t="shared" si="1"/>
        <v>0</v>
      </c>
    </row>
    <row r="25" spans="1:6" x14ac:dyDescent="0.25">
      <c r="A25" s="26" t="str">
        <f>Baseline!A25</f>
        <v>RetailStandalone</v>
      </c>
      <c r="B25" s="26" t="str">
        <f>Baseline!B25</f>
        <v>Windsor Intl AP</v>
      </c>
      <c r="C25" s="26" t="str">
        <f>'FDWR''d'!A25</f>
        <v>RetailStandalone</v>
      </c>
      <c r="D25" s="26" t="str">
        <f>'FDWR''d'!B25</f>
        <v>Windsor Intl AP</v>
      </c>
      <c r="E25" s="26">
        <f t="shared" si="0"/>
        <v>0</v>
      </c>
      <c r="F25" s="26">
        <f t="shared" si="1"/>
        <v>0</v>
      </c>
    </row>
    <row r="26" spans="1:6" x14ac:dyDescent="0.25">
      <c r="A26" s="26" t="str">
        <f>Baseline!A26</f>
        <v>RetailStripmall</v>
      </c>
      <c r="B26" s="26" t="str">
        <f>Baseline!B26</f>
        <v>Windsor Intl AP</v>
      </c>
      <c r="C26" s="26" t="str">
        <f>'FDWR''d'!A26</f>
        <v>RetailStripmall</v>
      </c>
      <c r="D26" s="26" t="str">
        <f>'FDWR''d'!B26</f>
        <v>Windsor Intl AP</v>
      </c>
      <c r="E26" s="26">
        <f t="shared" si="0"/>
        <v>0</v>
      </c>
      <c r="F26" s="26">
        <f t="shared" si="1"/>
        <v>0</v>
      </c>
    </row>
    <row r="27" spans="1:6" x14ac:dyDescent="0.25">
      <c r="A27" s="26" t="str">
        <f>Baseline!A27</f>
        <v>QuickServiceRestaurant</v>
      </c>
      <c r="B27" s="26" t="str">
        <f>Baseline!B27</f>
        <v>Windsor Intl AP</v>
      </c>
      <c r="C27" s="26" t="str">
        <f>'FDWR''d'!A27</f>
        <v>QuickServiceRestaurant</v>
      </c>
      <c r="D27" s="26" t="str">
        <f>'FDWR''d'!B27</f>
        <v>Windsor Intl AP</v>
      </c>
      <c r="E27" s="26">
        <f t="shared" si="0"/>
        <v>0</v>
      </c>
      <c r="F27" s="26">
        <f t="shared" si="1"/>
        <v>0</v>
      </c>
    </row>
    <row r="28" spans="1:6" x14ac:dyDescent="0.25">
      <c r="A28" s="26" t="str">
        <f>Baseline!A28</f>
        <v>FullServiceRestaurant</v>
      </c>
      <c r="B28" s="26" t="str">
        <f>Baseline!B28</f>
        <v>Windsor Intl AP</v>
      </c>
      <c r="C28" s="26" t="str">
        <f>'FDWR''d'!A28</f>
        <v>FullServiceRestaurant</v>
      </c>
      <c r="D28" s="26" t="str">
        <f>'FDWR''d'!B28</f>
        <v>Windsor Intl AP</v>
      </c>
      <c r="E28" s="26">
        <f t="shared" si="0"/>
        <v>0</v>
      </c>
      <c r="F28" s="26">
        <f t="shared" si="1"/>
        <v>0</v>
      </c>
    </row>
    <row r="29" spans="1:6" x14ac:dyDescent="0.25">
      <c r="A29" s="26" t="str">
        <f>Baseline!A29</f>
        <v>MidriseApartment</v>
      </c>
      <c r="B29" s="26" t="str">
        <f>Baseline!B29</f>
        <v>Windsor Intl AP</v>
      </c>
      <c r="C29" s="26" t="str">
        <f>'FDWR''d'!A29</f>
        <v>MidriseApartment</v>
      </c>
      <c r="D29" s="26" t="str">
        <f>'FDWR''d'!B29</f>
        <v>Windsor Intl AP</v>
      </c>
      <c r="E29" s="26">
        <f t="shared" si="0"/>
        <v>0</v>
      </c>
      <c r="F29" s="26">
        <f t="shared" si="1"/>
        <v>0</v>
      </c>
    </row>
    <row r="30" spans="1:6" x14ac:dyDescent="0.25">
      <c r="A30" s="26" t="str">
        <f>Baseline!A30</f>
        <v>HighriseApartment</v>
      </c>
      <c r="B30" s="26" t="str">
        <f>Baseline!B30</f>
        <v>Windsor Intl AP</v>
      </c>
      <c r="C30" s="26" t="str">
        <f>'FDWR''d'!A30</f>
        <v>HighriseApartment</v>
      </c>
      <c r="D30" s="26" t="str">
        <f>'FDWR''d'!B30</f>
        <v>Windsor Intl AP</v>
      </c>
      <c r="E30" s="26">
        <f t="shared" si="0"/>
        <v>0</v>
      </c>
      <c r="F30" s="26">
        <f t="shared" si="1"/>
        <v>0</v>
      </c>
    </row>
    <row r="31" spans="1:6" x14ac:dyDescent="0.25">
      <c r="A31" s="26" t="str">
        <f>Baseline!A31</f>
        <v>Hospital</v>
      </c>
      <c r="B31" s="26" t="str">
        <f>Baseline!B31</f>
        <v>Windsor Intl AP</v>
      </c>
      <c r="C31" s="26" t="str">
        <f>'FDWR''d'!A31</f>
        <v>Hospital</v>
      </c>
      <c r="D31" s="26" t="str">
        <f>'FDWR''d'!B31</f>
        <v>Windsor Intl AP</v>
      </c>
      <c r="E31" s="26">
        <f t="shared" si="0"/>
        <v>0</v>
      </c>
      <c r="F31" s="26">
        <f t="shared" si="1"/>
        <v>0</v>
      </c>
    </row>
    <row r="32" spans="1:6" x14ac:dyDescent="0.25">
      <c r="A32" s="26" t="str">
        <f>Baseline!A32</f>
        <v>SecondarySchool</v>
      </c>
      <c r="B32" s="26" t="str">
        <f>Baseline!B32</f>
        <v>Montreal-Trudeau Intl AP</v>
      </c>
      <c r="C32" s="26" t="str">
        <f>'FDWR''d'!A32</f>
        <v>SecondarySchool</v>
      </c>
      <c r="D32" s="26" t="str">
        <f>'FDWR''d'!B32</f>
        <v>Montreal-Trudeau Intl AP</v>
      </c>
      <c r="E32" s="26">
        <f t="shared" si="0"/>
        <v>0</v>
      </c>
      <c r="F32" s="26">
        <f t="shared" si="1"/>
        <v>0</v>
      </c>
    </row>
    <row r="33" spans="1:6" x14ac:dyDescent="0.25">
      <c r="A33" s="26" t="str">
        <f>Baseline!A33</f>
        <v>PrimarySchool</v>
      </c>
      <c r="B33" s="26" t="str">
        <f>Baseline!B33</f>
        <v>Montreal-Trudeau Intl AP</v>
      </c>
      <c r="C33" s="26" t="str">
        <f>'FDWR''d'!A33</f>
        <v>PrimarySchool</v>
      </c>
      <c r="D33" s="26" t="str">
        <f>'FDWR''d'!B33</f>
        <v>Montreal-Trudeau Intl AP</v>
      </c>
      <c r="E33" s="26">
        <f t="shared" si="0"/>
        <v>0</v>
      </c>
      <c r="F33" s="26">
        <f t="shared" si="1"/>
        <v>0</v>
      </c>
    </row>
    <row r="34" spans="1:6" x14ac:dyDescent="0.25">
      <c r="A34" s="26" t="str">
        <f>Baseline!A34</f>
        <v>SmallOffice</v>
      </c>
      <c r="B34" s="26" t="str">
        <f>Baseline!B34</f>
        <v>Montreal-Trudeau Intl AP</v>
      </c>
      <c r="C34" s="26" t="str">
        <f>'FDWR''d'!A34</f>
        <v>SmallOffice</v>
      </c>
      <c r="D34" s="26" t="str">
        <f>'FDWR''d'!B34</f>
        <v>Montreal-Trudeau Intl AP</v>
      </c>
      <c r="E34" s="26">
        <f t="shared" si="0"/>
        <v>0</v>
      </c>
      <c r="F34" s="26">
        <f t="shared" si="1"/>
        <v>0</v>
      </c>
    </row>
    <row r="35" spans="1:6" x14ac:dyDescent="0.25">
      <c r="A35" s="26" t="str">
        <f>Baseline!A35</f>
        <v>MediumOffice</v>
      </c>
      <c r="B35" s="26" t="str">
        <f>Baseline!B35</f>
        <v>Montreal-Trudeau Intl AP</v>
      </c>
      <c r="C35" s="26" t="str">
        <f>'FDWR''d'!A35</f>
        <v>MediumOffice</v>
      </c>
      <c r="D35" s="26" t="str">
        <f>'FDWR''d'!B35</f>
        <v>Montreal-Trudeau Intl AP</v>
      </c>
      <c r="E35" s="26">
        <f t="shared" si="0"/>
        <v>0</v>
      </c>
      <c r="F35" s="26">
        <f t="shared" si="1"/>
        <v>0</v>
      </c>
    </row>
    <row r="36" spans="1:6" x14ac:dyDescent="0.25">
      <c r="A36" s="26" t="str">
        <f>Baseline!A36</f>
        <v>LargeOffice</v>
      </c>
      <c r="B36" s="26" t="str">
        <f>Baseline!B36</f>
        <v>Montreal-Trudeau Intl AP</v>
      </c>
      <c r="C36" s="26" t="str">
        <f>'FDWR''d'!A36</f>
        <v>LargeOffice</v>
      </c>
      <c r="D36" s="26" t="str">
        <f>'FDWR''d'!B36</f>
        <v>Montreal-Trudeau Intl AP</v>
      </c>
      <c r="E36" s="26">
        <f t="shared" si="0"/>
        <v>0</v>
      </c>
      <c r="F36" s="26">
        <f t="shared" si="1"/>
        <v>0</v>
      </c>
    </row>
    <row r="37" spans="1:6" x14ac:dyDescent="0.25">
      <c r="A37" s="26" t="str">
        <f>Baseline!A37</f>
        <v>SmallHotel</v>
      </c>
      <c r="B37" s="26" t="str">
        <f>Baseline!B37</f>
        <v>Montreal-Trudeau Intl AP</v>
      </c>
      <c r="C37" s="26" t="str">
        <f>'FDWR''d'!A37</f>
        <v>SmallHotel</v>
      </c>
      <c r="D37" s="26" t="str">
        <f>'FDWR''d'!B37</f>
        <v>Montreal-Trudeau Intl AP</v>
      </c>
      <c r="E37" s="26">
        <f t="shared" si="0"/>
        <v>0</v>
      </c>
      <c r="F37" s="26">
        <f t="shared" si="1"/>
        <v>0</v>
      </c>
    </row>
    <row r="38" spans="1:6" x14ac:dyDescent="0.25">
      <c r="A38" s="26" t="str">
        <f>Baseline!A38</f>
        <v>LargeHotel</v>
      </c>
      <c r="B38" s="26" t="str">
        <f>Baseline!B38</f>
        <v>Montreal-Trudeau Intl AP</v>
      </c>
      <c r="C38" s="26" t="str">
        <f>'FDWR''d'!A38</f>
        <v>LargeHotel</v>
      </c>
      <c r="D38" s="26" t="str">
        <f>'FDWR''d'!B38</f>
        <v>Montreal-Trudeau Intl AP</v>
      </c>
      <c r="E38" s="26">
        <f t="shared" si="0"/>
        <v>0</v>
      </c>
      <c r="F38" s="26">
        <f t="shared" si="1"/>
        <v>0</v>
      </c>
    </row>
    <row r="39" spans="1:6" x14ac:dyDescent="0.25">
      <c r="A39" s="26" t="str">
        <f>Baseline!A39</f>
        <v>Warehouse</v>
      </c>
      <c r="B39" s="26" t="str">
        <f>Baseline!B39</f>
        <v>Montreal-Trudeau Intl AP</v>
      </c>
      <c r="C39" s="26" t="str">
        <f>'FDWR''d'!A39</f>
        <v>Warehouse</v>
      </c>
      <c r="D39" s="26" t="str">
        <f>'FDWR''d'!B39</f>
        <v>Montreal-Trudeau Intl AP</v>
      </c>
      <c r="E39" s="26">
        <f t="shared" si="0"/>
        <v>0</v>
      </c>
      <c r="F39" s="26">
        <f t="shared" si="1"/>
        <v>0</v>
      </c>
    </row>
    <row r="40" spans="1:6" x14ac:dyDescent="0.25">
      <c r="A40" s="26" t="str">
        <f>Baseline!A40</f>
        <v>RetailStandalone</v>
      </c>
      <c r="B40" s="26" t="str">
        <f>Baseline!B40</f>
        <v>Montreal-Trudeau Intl AP</v>
      </c>
      <c r="C40" s="26" t="str">
        <f>'FDWR''d'!A40</f>
        <v>RetailStandalone</v>
      </c>
      <c r="D40" s="26" t="str">
        <f>'FDWR''d'!B40</f>
        <v>Montreal-Trudeau Intl AP</v>
      </c>
      <c r="E40" s="26">
        <f t="shared" si="0"/>
        <v>0</v>
      </c>
      <c r="F40" s="26">
        <f t="shared" si="1"/>
        <v>0</v>
      </c>
    </row>
    <row r="41" spans="1:6" x14ac:dyDescent="0.25">
      <c r="A41" s="26" t="str">
        <f>Baseline!A41</f>
        <v>RetailStripmall</v>
      </c>
      <c r="B41" s="26" t="str">
        <f>Baseline!B41</f>
        <v>Montreal-Trudeau Intl AP</v>
      </c>
      <c r="C41" s="26" t="str">
        <f>'FDWR''d'!A41</f>
        <v>RetailStripmall</v>
      </c>
      <c r="D41" s="26" t="str">
        <f>'FDWR''d'!B41</f>
        <v>Montreal-Trudeau Intl AP</v>
      </c>
      <c r="E41" s="26">
        <f t="shared" si="0"/>
        <v>0</v>
      </c>
      <c r="F41" s="26">
        <f t="shared" si="1"/>
        <v>0</v>
      </c>
    </row>
    <row r="42" spans="1:6" x14ac:dyDescent="0.25">
      <c r="A42" s="26" t="str">
        <f>Baseline!A42</f>
        <v>QuickServiceRestaurant</v>
      </c>
      <c r="B42" s="26" t="str">
        <f>Baseline!B42</f>
        <v>Montreal-Trudeau Intl AP</v>
      </c>
      <c r="C42" s="26" t="str">
        <f>'FDWR''d'!A42</f>
        <v>QuickServiceRestaurant</v>
      </c>
      <c r="D42" s="26" t="str">
        <f>'FDWR''d'!B42</f>
        <v>Montreal-Trudeau Intl AP</v>
      </c>
      <c r="E42" s="26">
        <f t="shared" si="0"/>
        <v>0</v>
      </c>
      <c r="F42" s="26">
        <f t="shared" si="1"/>
        <v>0</v>
      </c>
    </row>
    <row r="43" spans="1:6" x14ac:dyDescent="0.25">
      <c r="A43" s="26" t="str">
        <f>Baseline!A43</f>
        <v>FullServiceRestaurant</v>
      </c>
      <c r="B43" s="26" t="str">
        <f>Baseline!B43</f>
        <v>Montreal-Trudeau Intl AP</v>
      </c>
      <c r="C43" s="26" t="str">
        <f>'FDWR''d'!A43</f>
        <v>FullServiceRestaurant</v>
      </c>
      <c r="D43" s="26" t="str">
        <f>'FDWR''d'!B43</f>
        <v>Montreal-Trudeau Intl AP</v>
      </c>
      <c r="E43" s="26">
        <f t="shared" si="0"/>
        <v>0</v>
      </c>
      <c r="F43" s="26">
        <f t="shared" si="1"/>
        <v>0</v>
      </c>
    </row>
    <row r="44" spans="1:6" x14ac:dyDescent="0.25">
      <c r="A44" s="26" t="str">
        <f>Baseline!A44</f>
        <v>MidriseApartment</v>
      </c>
      <c r="B44" s="26" t="str">
        <f>Baseline!B44</f>
        <v>Montreal-Trudeau Intl AP</v>
      </c>
      <c r="C44" s="26" t="str">
        <f>'FDWR''d'!A44</f>
        <v>MidriseApartment</v>
      </c>
      <c r="D44" s="26" t="str">
        <f>'FDWR''d'!B44</f>
        <v>Montreal-Trudeau Intl AP</v>
      </c>
      <c r="E44" s="26">
        <f t="shared" si="0"/>
        <v>0</v>
      </c>
      <c r="F44" s="26">
        <f t="shared" si="1"/>
        <v>0</v>
      </c>
    </row>
    <row r="45" spans="1:6" x14ac:dyDescent="0.25">
      <c r="A45" s="26" t="str">
        <f>Baseline!A45</f>
        <v>HighriseApartment</v>
      </c>
      <c r="B45" s="26" t="str">
        <f>Baseline!B45</f>
        <v>Montreal-Trudeau Intl AP</v>
      </c>
      <c r="C45" s="26" t="str">
        <f>'FDWR''d'!A45</f>
        <v>HighriseApartment</v>
      </c>
      <c r="D45" s="26" t="str">
        <f>'FDWR''d'!B45</f>
        <v>Montreal-Trudeau Intl AP</v>
      </c>
      <c r="E45" s="26">
        <f t="shared" si="0"/>
        <v>0</v>
      </c>
      <c r="F45" s="26">
        <f t="shared" si="1"/>
        <v>0</v>
      </c>
    </row>
    <row r="46" spans="1:6" x14ac:dyDescent="0.25">
      <c r="A46" s="26" t="str">
        <f>Baseline!A46</f>
        <v>Hospital</v>
      </c>
      <c r="B46" s="26" t="str">
        <f>Baseline!B46</f>
        <v>Montreal-Trudeau Intl AP</v>
      </c>
      <c r="C46" s="26" t="str">
        <f>'FDWR''d'!A46</f>
        <v>Hospital</v>
      </c>
      <c r="D46" s="26" t="str">
        <f>'FDWR''d'!B46</f>
        <v>Montreal-Trudeau Intl AP</v>
      </c>
      <c r="E46" s="26">
        <f t="shared" si="0"/>
        <v>0</v>
      </c>
      <c r="F46" s="26">
        <f t="shared" si="1"/>
        <v>0</v>
      </c>
    </row>
    <row r="47" spans="1:6" x14ac:dyDescent="0.25">
      <c r="A47" s="26" t="str">
        <f>Baseline!A47</f>
        <v>SecondarySchool</v>
      </c>
      <c r="B47" s="26" t="str">
        <f>Baseline!B47</f>
        <v>Edmonton Intl AP</v>
      </c>
      <c r="C47" s="26" t="str">
        <f>'FDWR''d'!A47</f>
        <v>SecondarySchool</v>
      </c>
      <c r="D47" s="26" t="str">
        <f>'FDWR''d'!B47</f>
        <v>Edmonton Intl AP</v>
      </c>
      <c r="E47" s="26">
        <f t="shared" si="0"/>
        <v>0</v>
      </c>
      <c r="F47" s="26">
        <f t="shared" si="1"/>
        <v>0</v>
      </c>
    </row>
    <row r="48" spans="1:6" x14ac:dyDescent="0.25">
      <c r="A48" s="26" t="str">
        <f>Baseline!A48</f>
        <v>PrimarySchool</v>
      </c>
      <c r="B48" s="26" t="str">
        <f>Baseline!B48</f>
        <v>Edmonton Intl AP</v>
      </c>
      <c r="C48" s="26" t="str">
        <f>'FDWR''d'!A48</f>
        <v>PrimarySchool</v>
      </c>
      <c r="D48" s="26" t="str">
        <f>'FDWR''d'!B48</f>
        <v>Edmonton Intl AP</v>
      </c>
      <c r="E48" s="26">
        <f t="shared" si="0"/>
        <v>0</v>
      </c>
      <c r="F48" s="26">
        <f t="shared" si="1"/>
        <v>0</v>
      </c>
    </row>
    <row r="49" spans="1:6" x14ac:dyDescent="0.25">
      <c r="A49" s="26" t="str">
        <f>Baseline!A49</f>
        <v>SmallOffice</v>
      </c>
      <c r="B49" s="26" t="str">
        <f>Baseline!B49</f>
        <v>Edmonton Intl AP</v>
      </c>
      <c r="C49" s="26" t="str">
        <f>'FDWR''d'!A49</f>
        <v>SmallOffice</v>
      </c>
      <c r="D49" s="26" t="str">
        <f>'FDWR''d'!B49</f>
        <v>Edmonton Intl AP</v>
      </c>
      <c r="E49" s="26">
        <f t="shared" si="0"/>
        <v>0</v>
      </c>
      <c r="F49" s="26">
        <f t="shared" si="1"/>
        <v>0</v>
      </c>
    </row>
    <row r="50" spans="1:6" x14ac:dyDescent="0.25">
      <c r="A50" s="26" t="str">
        <f>Baseline!A50</f>
        <v>MediumOffice</v>
      </c>
      <c r="B50" s="26" t="str">
        <f>Baseline!B50</f>
        <v>Edmonton Intl AP</v>
      </c>
      <c r="C50" s="26" t="str">
        <f>'FDWR''d'!A50</f>
        <v>MediumOffice</v>
      </c>
      <c r="D50" s="26" t="str">
        <f>'FDWR''d'!B50</f>
        <v>Edmonton Intl AP</v>
      </c>
      <c r="E50" s="26">
        <f t="shared" si="0"/>
        <v>0</v>
      </c>
      <c r="F50" s="26">
        <f t="shared" si="1"/>
        <v>0</v>
      </c>
    </row>
    <row r="51" spans="1:6" x14ac:dyDescent="0.25">
      <c r="A51" s="26" t="str">
        <f>Baseline!A51</f>
        <v>LargeOffice</v>
      </c>
      <c r="B51" s="26" t="str">
        <f>Baseline!B51</f>
        <v>Edmonton Intl AP</v>
      </c>
      <c r="C51" s="26" t="str">
        <f>'FDWR''d'!A51</f>
        <v>LargeOffice</v>
      </c>
      <c r="D51" s="26" t="str">
        <f>'FDWR''d'!B51</f>
        <v>Edmonton Intl AP</v>
      </c>
      <c r="E51" s="26">
        <f t="shared" si="0"/>
        <v>0</v>
      </c>
      <c r="F51" s="26">
        <f t="shared" si="1"/>
        <v>0</v>
      </c>
    </row>
    <row r="52" spans="1:6" x14ac:dyDescent="0.25">
      <c r="A52" s="26" t="str">
        <f>Baseline!A52</f>
        <v>SmallHotel</v>
      </c>
      <c r="B52" s="26" t="str">
        <f>Baseline!B52</f>
        <v>Edmonton Intl AP</v>
      </c>
      <c r="C52" s="26" t="str">
        <f>'FDWR''d'!A52</f>
        <v>SmallHotel</v>
      </c>
      <c r="D52" s="26" t="str">
        <f>'FDWR''d'!B52</f>
        <v>Edmonton Intl AP</v>
      </c>
      <c r="E52" s="26">
        <f t="shared" si="0"/>
        <v>0</v>
      </c>
      <c r="F52" s="26">
        <f t="shared" si="1"/>
        <v>0</v>
      </c>
    </row>
    <row r="53" spans="1:6" x14ac:dyDescent="0.25">
      <c r="A53" s="26" t="str">
        <f>Baseline!A53</f>
        <v>LargeHotel</v>
      </c>
      <c r="B53" s="26" t="str">
        <f>Baseline!B53</f>
        <v>Edmonton Intl AP</v>
      </c>
      <c r="C53" s="26" t="str">
        <f>'FDWR''d'!A53</f>
        <v>LargeHotel</v>
      </c>
      <c r="D53" s="26" t="str">
        <f>'FDWR''d'!B53</f>
        <v>Edmonton Intl AP</v>
      </c>
      <c r="E53" s="26">
        <f t="shared" si="0"/>
        <v>0</v>
      </c>
      <c r="F53" s="26">
        <f t="shared" si="1"/>
        <v>0</v>
      </c>
    </row>
    <row r="54" spans="1:6" x14ac:dyDescent="0.25">
      <c r="A54" s="26" t="str">
        <f>Baseline!A54</f>
        <v>Warehouse</v>
      </c>
      <c r="B54" s="26" t="str">
        <f>Baseline!B54</f>
        <v>Edmonton Intl AP</v>
      </c>
      <c r="C54" s="26" t="str">
        <f>'FDWR''d'!A54</f>
        <v>Warehouse</v>
      </c>
      <c r="D54" s="26" t="str">
        <f>'FDWR''d'!B54</f>
        <v>Edmonton Intl AP</v>
      </c>
      <c r="E54" s="26">
        <f t="shared" si="0"/>
        <v>0</v>
      </c>
      <c r="F54" s="26">
        <f t="shared" si="1"/>
        <v>0</v>
      </c>
    </row>
    <row r="55" spans="1:6" x14ac:dyDescent="0.25">
      <c r="A55" s="26" t="str">
        <f>Baseline!A55</f>
        <v>RetailStandalone</v>
      </c>
      <c r="B55" s="26" t="str">
        <f>Baseline!B55</f>
        <v>Edmonton Intl AP</v>
      </c>
      <c r="C55" s="26" t="str">
        <f>'FDWR''d'!A55</f>
        <v>RetailStandalone</v>
      </c>
      <c r="D55" s="26" t="str">
        <f>'FDWR''d'!B55</f>
        <v>Edmonton Intl AP</v>
      </c>
      <c r="E55" s="26">
        <f t="shared" si="0"/>
        <v>0</v>
      </c>
      <c r="F55" s="26">
        <f t="shared" si="1"/>
        <v>0</v>
      </c>
    </row>
    <row r="56" spans="1:6" x14ac:dyDescent="0.25">
      <c r="A56" s="26" t="str">
        <f>Baseline!A56</f>
        <v>RetailStripmall</v>
      </c>
      <c r="B56" s="26" t="str">
        <f>Baseline!B56</f>
        <v>Edmonton Intl AP</v>
      </c>
      <c r="C56" s="26" t="str">
        <f>'FDWR''d'!A56</f>
        <v>RetailStripmall</v>
      </c>
      <c r="D56" s="26" t="str">
        <f>'FDWR''d'!B56</f>
        <v>Edmonton Intl AP</v>
      </c>
      <c r="E56" s="26">
        <f t="shared" si="0"/>
        <v>0</v>
      </c>
      <c r="F56" s="26">
        <f t="shared" si="1"/>
        <v>0</v>
      </c>
    </row>
    <row r="57" spans="1:6" x14ac:dyDescent="0.25">
      <c r="A57" s="26" t="str">
        <f>Baseline!A57</f>
        <v>QuickServiceRestaurant</v>
      </c>
      <c r="B57" s="26" t="str">
        <f>Baseline!B57</f>
        <v>Edmonton Intl AP</v>
      </c>
      <c r="C57" s="26" t="str">
        <f>'FDWR''d'!A57</f>
        <v>QuickServiceRestaurant</v>
      </c>
      <c r="D57" s="26" t="str">
        <f>'FDWR''d'!B57</f>
        <v>Edmonton Intl AP</v>
      </c>
      <c r="E57" s="26">
        <f t="shared" si="0"/>
        <v>0</v>
      </c>
      <c r="F57" s="26">
        <f t="shared" si="1"/>
        <v>0</v>
      </c>
    </row>
    <row r="58" spans="1:6" x14ac:dyDescent="0.25">
      <c r="A58" s="26" t="str">
        <f>Baseline!A58</f>
        <v>FullServiceRestaurant</v>
      </c>
      <c r="B58" s="26" t="str">
        <f>Baseline!B58</f>
        <v>Edmonton Intl AP</v>
      </c>
      <c r="C58" s="26" t="str">
        <f>'FDWR''d'!A58</f>
        <v>FullServiceRestaurant</v>
      </c>
      <c r="D58" s="26" t="str">
        <f>'FDWR''d'!B58</f>
        <v>Edmonton Intl AP</v>
      </c>
      <c r="E58" s="26">
        <f t="shared" si="0"/>
        <v>0</v>
      </c>
      <c r="F58" s="26">
        <f t="shared" si="1"/>
        <v>0</v>
      </c>
    </row>
    <row r="59" spans="1:6" x14ac:dyDescent="0.25">
      <c r="A59" s="26" t="str">
        <f>Baseline!A59</f>
        <v>MidriseApartment</v>
      </c>
      <c r="B59" s="26" t="str">
        <f>Baseline!B59</f>
        <v>Edmonton Intl AP</v>
      </c>
      <c r="C59" s="26" t="str">
        <f>'FDWR''d'!A59</f>
        <v>MidriseApartment</v>
      </c>
      <c r="D59" s="26" t="str">
        <f>'FDWR''d'!B59</f>
        <v>Edmonton Intl AP</v>
      </c>
      <c r="E59" s="26">
        <f t="shared" si="0"/>
        <v>0</v>
      </c>
      <c r="F59" s="26">
        <f t="shared" si="1"/>
        <v>0</v>
      </c>
    </row>
    <row r="60" spans="1:6" x14ac:dyDescent="0.25">
      <c r="A60" s="26" t="str">
        <f>Baseline!A60</f>
        <v>HighriseApartment</v>
      </c>
      <c r="B60" s="26" t="str">
        <f>Baseline!B60</f>
        <v>Edmonton Intl AP</v>
      </c>
      <c r="C60" s="26" t="str">
        <f>'FDWR''d'!A60</f>
        <v>HighriseApartment</v>
      </c>
      <c r="D60" s="26" t="str">
        <f>'FDWR''d'!B60</f>
        <v>Edmonton Intl AP</v>
      </c>
      <c r="E60" s="26">
        <f t="shared" si="0"/>
        <v>0</v>
      </c>
      <c r="F60" s="26">
        <f t="shared" si="1"/>
        <v>0</v>
      </c>
    </row>
    <row r="61" spans="1:6" x14ac:dyDescent="0.25">
      <c r="A61" s="26" t="str">
        <f>Baseline!A61</f>
        <v>Hospital</v>
      </c>
      <c r="B61" s="26" t="str">
        <f>Baseline!B61</f>
        <v>Edmonton Intl AP</v>
      </c>
      <c r="C61" s="26" t="str">
        <f>'FDWR''d'!A61</f>
        <v>Hospital</v>
      </c>
      <c r="D61" s="26" t="str">
        <f>'FDWR''d'!B61</f>
        <v>Edmonton Intl AP</v>
      </c>
      <c r="E61" s="26">
        <f t="shared" si="0"/>
        <v>0</v>
      </c>
      <c r="F61" s="26">
        <f t="shared" si="1"/>
        <v>0</v>
      </c>
    </row>
    <row r="62" spans="1:6" x14ac:dyDescent="0.25">
      <c r="A62" s="26" t="str">
        <f>Baseline!A62</f>
        <v>SecondarySchool</v>
      </c>
      <c r="B62" s="26" t="str">
        <f>Baseline!B62</f>
        <v>Fort McMurray AP</v>
      </c>
      <c r="C62" s="26" t="str">
        <f>'FDWR''d'!A62</f>
        <v>SecondarySchool</v>
      </c>
      <c r="D62" s="26" t="str">
        <f>'FDWR''d'!B62</f>
        <v>Fort McMurray AP</v>
      </c>
      <c r="E62" s="26">
        <f t="shared" si="0"/>
        <v>0</v>
      </c>
      <c r="F62" s="26">
        <f t="shared" si="1"/>
        <v>0</v>
      </c>
    </row>
    <row r="63" spans="1:6" x14ac:dyDescent="0.25">
      <c r="A63" s="26" t="str">
        <f>Baseline!A63</f>
        <v>PrimarySchool</v>
      </c>
      <c r="B63" s="26" t="str">
        <f>Baseline!B63</f>
        <v>Fort McMurray AP</v>
      </c>
      <c r="C63" s="26" t="str">
        <f>'FDWR''d'!A63</f>
        <v>PrimarySchool</v>
      </c>
      <c r="D63" s="26" t="str">
        <f>'FDWR''d'!B63</f>
        <v>Fort McMurray AP</v>
      </c>
      <c r="E63" s="26">
        <f t="shared" si="0"/>
        <v>0</v>
      </c>
      <c r="F63" s="26">
        <f t="shared" si="1"/>
        <v>0</v>
      </c>
    </row>
    <row r="64" spans="1:6" x14ac:dyDescent="0.25">
      <c r="A64" s="26" t="str">
        <f>Baseline!A64</f>
        <v>SmallOffice</v>
      </c>
      <c r="B64" s="26" t="str">
        <f>Baseline!B64</f>
        <v>Fort McMurray AP</v>
      </c>
      <c r="C64" s="26" t="str">
        <f>'FDWR''d'!A64</f>
        <v>SmallOffice</v>
      </c>
      <c r="D64" s="26" t="str">
        <f>'FDWR''d'!B64</f>
        <v>Fort McMurray AP</v>
      </c>
      <c r="E64" s="26">
        <f t="shared" si="0"/>
        <v>0</v>
      </c>
      <c r="F64" s="26">
        <f t="shared" si="1"/>
        <v>0</v>
      </c>
    </row>
    <row r="65" spans="1:6" x14ac:dyDescent="0.25">
      <c r="A65" s="26" t="str">
        <f>Baseline!A65</f>
        <v>MediumOffice</v>
      </c>
      <c r="B65" s="26" t="str">
        <f>Baseline!B65</f>
        <v>Fort McMurray AP</v>
      </c>
      <c r="C65" s="26" t="str">
        <f>'FDWR''d'!A65</f>
        <v>MediumOffice</v>
      </c>
      <c r="D65" s="26" t="str">
        <f>'FDWR''d'!B65</f>
        <v>Fort McMurray AP</v>
      </c>
      <c r="E65" s="26">
        <f t="shared" si="0"/>
        <v>0</v>
      </c>
      <c r="F65" s="26">
        <f t="shared" si="1"/>
        <v>0</v>
      </c>
    </row>
    <row r="66" spans="1:6" x14ac:dyDescent="0.25">
      <c r="A66" s="26" t="str">
        <f>Baseline!A66</f>
        <v>LargeOffice</v>
      </c>
      <c r="B66" s="26" t="str">
        <f>Baseline!B66</f>
        <v>Fort McMurray AP</v>
      </c>
      <c r="C66" s="26" t="str">
        <f>'FDWR''d'!A66</f>
        <v>LargeOffice</v>
      </c>
      <c r="D66" s="26" t="str">
        <f>'FDWR''d'!B66</f>
        <v>Fort McMurray AP</v>
      </c>
      <c r="E66" s="26">
        <f t="shared" si="0"/>
        <v>0</v>
      </c>
      <c r="F66" s="26">
        <f t="shared" si="1"/>
        <v>0</v>
      </c>
    </row>
    <row r="67" spans="1:6" x14ac:dyDescent="0.25">
      <c r="A67" s="26" t="str">
        <f>Baseline!A67</f>
        <v>SmallHotel</v>
      </c>
      <c r="B67" s="26" t="str">
        <f>Baseline!B67</f>
        <v>Fort McMurray AP</v>
      </c>
      <c r="C67" s="26" t="str">
        <f>'FDWR''d'!A67</f>
        <v>SmallHotel</v>
      </c>
      <c r="D67" s="26" t="str">
        <f>'FDWR''d'!B67</f>
        <v>Fort McMurray AP</v>
      </c>
      <c r="E67" s="26">
        <f t="shared" ref="E67:E97" si="2">IF(A67=C67,0,1)</f>
        <v>0</v>
      </c>
      <c r="F67" s="26">
        <f t="shared" ref="F67:F97" si="3">IF(B67=D67,0,1)</f>
        <v>0</v>
      </c>
    </row>
    <row r="68" spans="1:6" x14ac:dyDescent="0.25">
      <c r="A68" s="26" t="str">
        <f>Baseline!A68</f>
        <v>LargeHotel</v>
      </c>
      <c r="B68" s="26" t="str">
        <f>Baseline!B68</f>
        <v>Fort McMurray AP</v>
      </c>
      <c r="C68" s="26" t="str">
        <f>'FDWR''d'!A68</f>
        <v>LargeHotel</v>
      </c>
      <c r="D68" s="26" t="str">
        <f>'FDWR''d'!B68</f>
        <v>Fort McMurray AP</v>
      </c>
      <c r="E68" s="26">
        <f t="shared" si="2"/>
        <v>0</v>
      </c>
      <c r="F68" s="26">
        <f t="shared" si="3"/>
        <v>0</v>
      </c>
    </row>
    <row r="69" spans="1:6" x14ac:dyDescent="0.25">
      <c r="A69" s="26" t="str">
        <f>Baseline!A69</f>
        <v>Warehouse</v>
      </c>
      <c r="B69" s="26" t="str">
        <f>Baseline!B69</f>
        <v>Fort McMurray AP</v>
      </c>
      <c r="C69" s="26" t="str">
        <f>'FDWR''d'!A69</f>
        <v>Warehouse</v>
      </c>
      <c r="D69" s="26" t="str">
        <f>'FDWR''d'!B69</f>
        <v>Fort McMurray AP</v>
      </c>
      <c r="E69" s="26">
        <f t="shared" si="2"/>
        <v>0</v>
      </c>
      <c r="F69" s="26">
        <f t="shared" si="3"/>
        <v>0</v>
      </c>
    </row>
    <row r="70" spans="1:6" x14ac:dyDescent="0.25">
      <c r="A70" s="26" t="str">
        <f>Baseline!A70</f>
        <v>RetailStandalone</v>
      </c>
      <c r="B70" s="26" t="str">
        <f>Baseline!B70</f>
        <v>Fort McMurray AP</v>
      </c>
      <c r="C70" s="26" t="str">
        <f>'FDWR''d'!A70</f>
        <v>RetailStandalone</v>
      </c>
      <c r="D70" s="26" t="str">
        <f>'FDWR''d'!B70</f>
        <v>Fort McMurray AP</v>
      </c>
      <c r="E70" s="26">
        <f t="shared" si="2"/>
        <v>0</v>
      </c>
      <c r="F70" s="26">
        <f t="shared" si="3"/>
        <v>0</v>
      </c>
    </row>
    <row r="71" spans="1:6" x14ac:dyDescent="0.25">
      <c r="A71" s="26" t="str">
        <f>Baseline!A71</f>
        <v>RetailStripmall</v>
      </c>
      <c r="B71" s="26" t="str">
        <f>Baseline!B71</f>
        <v>Fort McMurray AP</v>
      </c>
      <c r="C71" s="26" t="str">
        <f>'FDWR''d'!A71</f>
        <v>RetailStripmall</v>
      </c>
      <c r="D71" s="26" t="str">
        <f>'FDWR''d'!B71</f>
        <v>Fort McMurray AP</v>
      </c>
      <c r="E71" s="26">
        <f t="shared" si="2"/>
        <v>0</v>
      </c>
      <c r="F71" s="26">
        <f t="shared" si="3"/>
        <v>0</v>
      </c>
    </row>
    <row r="72" spans="1:6" x14ac:dyDescent="0.25">
      <c r="A72" s="26" t="str">
        <f>Baseline!A72</f>
        <v>QuickServiceRestaurant</v>
      </c>
      <c r="B72" s="26" t="str">
        <f>Baseline!B72</f>
        <v>Fort McMurray AP</v>
      </c>
      <c r="C72" s="26" t="str">
        <f>'FDWR''d'!A72</f>
        <v>QuickServiceRestaurant</v>
      </c>
      <c r="D72" s="26" t="str">
        <f>'FDWR''d'!B72</f>
        <v>Fort McMurray AP</v>
      </c>
      <c r="E72" s="26">
        <f t="shared" si="2"/>
        <v>0</v>
      </c>
      <c r="F72" s="26">
        <f t="shared" si="3"/>
        <v>0</v>
      </c>
    </row>
    <row r="73" spans="1:6" x14ac:dyDescent="0.25">
      <c r="A73" s="26" t="str">
        <f>Baseline!A73</f>
        <v>FullServiceRestaurant</v>
      </c>
      <c r="B73" s="26" t="str">
        <f>Baseline!B73</f>
        <v>Fort McMurray AP</v>
      </c>
      <c r="C73" s="26" t="str">
        <f>'FDWR''d'!A73</f>
        <v>FullServiceRestaurant</v>
      </c>
      <c r="D73" s="26" t="str">
        <f>'FDWR''d'!B73</f>
        <v>Fort McMurray AP</v>
      </c>
      <c r="E73" s="26">
        <f t="shared" si="2"/>
        <v>0</v>
      </c>
      <c r="F73" s="26">
        <f t="shared" si="3"/>
        <v>0</v>
      </c>
    </row>
    <row r="74" spans="1:6" x14ac:dyDescent="0.25">
      <c r="A74" s="26" t="str">
        <f>Baseline!A74</f>
        <v>MidriseApartment</v>
      </c>
      <c r="B74" s="26" t="str">
        <f>Baseline!B74</f>
        <v>Fort McMurray AP</v>
      </c>
      <c r="C74" s="26" t="str">
        <f>'FDWR''d'!A74</f>
        <v>MidriseApartment</v>
      </c>
      <c r="D74" s="26" t="str">
        <f>'FDWR''d'!B74</f>
        <v>Fort McMurray AP</v>
      </c>
      <c r="E74" s="26">
        <f t="shared" si="2"/>
        <v>0</v>
      </c>
      <c r="F74" s="26">
        <f t="shared" si="3"/>
        <v>0</v>
      </c>
    </row>
    <row r="75" spans="1:6" x14ac:dyDescent="0.25">
      <c r="A75" s="26" t="str">
        <f>Baseline!A75</f>
        <v>HighriseApartment</v>
      </c>
      <c r="B75" s="26" t="str">
        <f>Baseline!B75</f>
        <v>Fort McMurray AP</v>
      </c>
      <c r="C75" s="26" t="str">
        <f>'FDWR''d'!A75</f>
        <v>HighriseApartment</v>
      </c>
      <c r="D75" s="26" t="str">
        <f>'FDWR''d'!B75</f>
        <v>Fort McMurray AP</v>
      </c>
      <c r="E75" s="26">
        <f t="shared" si="2"/>
        <v>0</v>
      </c>
      <c r="F75" s="26">
        <f t="shared" si="3"/>
        <v>0</v>
      </c>
    </row>
    <row r="76" spans="1:6" x14ac:dyDescent="0.25">
      <c r="A76" s="26" t="str">
        <f>Baseline!A76</f>
        <v>Hospital</v>
      </c>
      <c r="B76" s="26" t="str">
        <f>Baseline!B76</f>
        <v>Fort McMurray AP</v>
      </c>
      <c r="C76" s="26" t="str">
        <f>'FDWR''d'!A76</f>
        <v>Hospital</v>
      </c>
      <c r="D76" s="26" t="str">
        <f>'FDWR''d'!B76</f>
        <v>Fort McMurray AP</v>
      </c>
      <c r="E76" s="26">
        <f t="shared" si="2"/>
        <v>0</v>
      </c>
      <c r="F76" s="26">
        <f t="shared" si="3"/>
        <v>0</v>
      </c>
    </row>
    <row r="77" spans="1:6" x14ac:dyDescent="0.25">
      <c r="A77" s="26" t="str">
        <f>Baseline!A77</f>
        <v>SecondarySchool</v>
      </c>
      <c r="B77" s="26" t="str">
        <f>Baseline!B77</f>
        <v>Yellowknife AP</v>
      </c>
      <c r="C77" s="26" t="str">
        <f>'FDWR''d'!A77</f>
        <v>SecondarySchool</v>
      </c>
      <c r="D77" s="26" t="str">
        <f>'FDWR''d'!B77</f>
        <v>Yellowknife AP</v>
      </c>
      <c r="E77" s="26">
        <f t="shared" si="2"/>
        <v>0</v>
      </c>
      <c r="F77" s="26">
        <f t="shared" si="3"/>
        <v>0</v>
      </c>
    </row>
    <row r="78" spans="1:6" x14ac:dyDescent="0.25">
      <c r="A78" s="26" t="str">
        <f>Baseline!A78</f>
        <v>PrimarySchool</v>
      </c>
      <c r="B78" s="26" t="str">
        <f>Baseline!B78</f>
        <v>Yellowknife AP</v>
      </c>
      <c r="C78" s="26" t="str">
        <f>'FDWR''d'!A78</f>
        <v>PrimarySchool</v>
      </c>
      <c r="D78" s="26" t="str">
        <f>'FDWR''d'!B78</f>
        <v>Yellowknife AP</v>
      </c>
      <c r="E78" s="26">
        <f t="shared" si="2"/>
        <v>0</v>
      </c>
      <c r="F78" s="26">
        <f t="shared" si="3"/>
        <v>0</v>
      </c>
    </row>
    <row r="79" spans="1:6" x14ac:dyDescent="0.25">
      <c r="A79" s="26" t="str">
        <f>Baseline!A79</f>
        <v>SmallOffice</v>
      </c>
      <c r="B79" s="26" t="str">
        <f>Baseline!B79</f>
        <v>Yellowknife AP</v>
      </c>
      <c r="C79" s="26" t="str">
        <f>'FDWR''d'!A79</f>
        <v>SmallOffice</v>
      </c>
      <c r="D79" s="26" t="str">
        <f>'FDWR''d'!B79</f>
        <v>Yellowknife AP</v>
      </c>
      <c r="E79" s="26">
        <f t="shared" si="2"/>
        <v>0</v>
      </c>
      <c r="F79" s="26">
        <f t="shared" si="3"/>
        <v>0</v>
      </c>
    </row>
    <row r="80" spans="1:6" x14ac:dyDescent="0.25">
      <c r="A80" s="26" t="str">
        <f>Baseline!A80</f>
        <v>MediumOffice</v>
      </c>
      <c r="B80" s="26" t="str">
        <f>Baseline!B80</f>
        <v>Yellowknife AP</v>
      </c>
      <c r="C80" s="26" t="str">
        <f>'FDWR''d'!A80</f>
        <v>MediumOffice</v>
      </c>
      <c r="D80" s="26" t="str">
        <f>'FDWR''d'!B80</f>
        <v>Yellowknife AP</v>
      </c>
      <c r="E80" s="26">
        <f t="shared" si="2"/>
        <v>0</v>
      </c>
      <c r="F80" s="26">
        <f t="shared" si="3"/>
        <v>0</v>
      </c>
    </row>
    <row r="81" spans="1:6" x14ac:dyDescent="0.25">
      <c r="A81" s="26" t="str">
        <f>Baseline!A81</f>
        <v>LargeOffice</v>
      </c>
      <c r="B81" s="26" t="str">
        <f>Baseline!B81</f>
        <v>Yellowknife AP</v>
      </c>
      <c r="C81" s="26" t="str">
        <f>'FDWR''d'!A81</f>
        <v>LargeOffice</v>
      </c>
      <c r="D81" s="26" t="str">
        <f>'FDWR''d'!B81</f>
        <v>Yellowknife AP</v>
      </c>
      <c r="E81" s="26">
        <f t="shared" si="2"/>
        <v>0</v>
      </c>
      <c r="F81" s="26">
        <f t="shared" si="3"/>
        <v>0</v>
      </c>
    </row>
    <row r="82" spans="1:6" x14ac:dyDescent="0.25">
      <c r="A82" s="26" t="str">
        <f>Baseline!A82</f>
        <v>SmallHotel</v>
      </c>
      <c r="B82" s="26" t="str">
        <f>Baseline!B82</f>
        <v>Yellowknife AP</v>
      </c>
      <c r="C82" s="26" t="str">
        <f>'FDWR''d'!A82</f>
        <v>SmallHotel</v>
      </c>
      <c r="D82" s="26" t="str">
        <f>'FDWR''d'!B82</f>
        <v>Yellowknife AP</v>
      </c>
      <c r="E82" s="26">
        <f t="shared" si="2"/>
        <v>0</v>
      </c>
      <c r="F82" s="26">
        <f t="shared" si="3"/>
        <v>0</v>
      </c>
    </row>
    <row r="83" spans="1:6" x14ac:dyDescent="0.25">
      <c r="A83" s="26" t="str">
        <f>Baseline!A83</f>
        <v>LargeHotel</v>
      </c>
      <c r="B83" s="26" t="str">
        <f>Baseline!B83</f>
        <v>Yellowknife AP</v>
      </c>
      <c r="C83" s="26" t="str">
        <f>'FDWR''d'!A83</f>
        <v>LargeHotel</v>
      </c>
      <c r="D83" s="26" t="str">
        <f>'FDWR''d'!B83</f>
        <v>Yellowknife AP</v>
      </c>
      <c r="E83" s="26">
        <f t="shared" si="2"/>
        <v>0</v>
      </c>
      <c r="F83" s="26">
        <f t="shared" si="3"/>
        <v>0</v>
      </c>
    </row>
    <row r="84" spans="1:6" x14ac:dyDescent="0.25">
      <c r="A84" s="26" t="str">
        <f>Baseline!A84</f>
        <v>Warehouse</v>
      </c>
      <c r="B84" s="26" t="str">
        <f>Baseline!B84</f>
        <v>Yellowknife AP</v>
      </c>
      <c r="C84" s="26" t="str">
        <f>'FDWR''d'!A84</f>
        <v>Warehouse</v>
      </c>
      <c r="D84" s="26" t="str">
        <f>'FDWR''d'!B84</f>
        <v>Yellowknife AP</v>
      </c>
      <c r="E84" s="26">
        <f t="shared" si="2"/>
        <v>0</v>
      </c>
      <c r="F84" s="26">
        <f t="shared" si="3"/>
        <v>0</v>
      </c>
    </row>
    <row r="85" spans="1:6" x14ac:dyDescent="0.25">
      <c r="A85" s="26" t="str">
        <f>Baseline!A85</f>
        <v>RetailStandalone</v>
      </c>
      <c r="B85" s="26" t="str">
        <f>Baseline!B85</f>
        <v>Yellowknife AP</v>
      </c>
      <c r="C85" s="26" t="str">
        <f>'FDWR''d'!A85</f>
        <v>RetailStandalone</v>
      </c>
      <c r="D85" s="26" t="str">
        <f>'FDWR''d'!B85</f>
        <v>Yellowknife AP</v>
      </c>
      <c r="E85" s="26">
        <f t="shared" si="2"/>
        <v>0</v>
      </c>
      <c r="F85" s="26">
        <f t="shared" si="3"/>
        <v>0</v>
      </c>
    </row>
    <row r="86" spans="1:6" x14ac:dyDescent="0.25">
      <c r="A86" s="26" t="str">
        <f>Baseline!A86</f>
        <v>RetailStripmall</v>
      </c>
      <c r="B86" s="26" t="str">
        <f>Baseline!B86</f>
        <v>Yellowknife AP</v>
      </c>
      <c r="C86" s="26" t="str">
        <f>'FDWR''d'!A86</f>
        <v>RetailStripmall</v>
      </c>
      <c r="D86" s="26" t="str">
        <f>'FDWR''d'!B86</f>
        <v>Yellowknife AP</v>
      </c>
      <c r="E86" s="26">
        <f t="shared" si="2"/>
        <v>0</v>
      </c>
      <c r="F86" s="26">
        <f t="shared" si="3"/>
        <v>0</v>
      </c>
    </row>
    <row r="87" spans="1:6" x14ac:dyDescent="0.25">
      <c r="A87" s="26" t="str">
        <f>Baseline!A87</f>
        <v>QuickServiceRestaurant</v>
      </c>
      <c r="B87" s="26" t="str">
        <f>Baseline!B87</f>
        <v>Yellowknife AP</v>
      </c>
      <c r="C87" s="26" t="str">
        <f>'FDWR''d'!A87</f>
        <v>QuickServiceRestaurant</v>
      </c>
      <c r="D87" s="26" t="str">
        <f>'FDWR''d'!B87</f>
        <v>Yellowknife AP</v>
      </c>
      <c r="E87" s="26">
        <f t="shared" si="2"/>
        <v>0</v>
      </c>
      <c r="F87" s="26">
        <f t="shared" si="3"/>
        <v>0</v>
      </c>
    </row>
    <row r="88" spans="1:6" x14ac:dyDescent="0.25">
      <c r="A88" s="26" t="str">
        <f>Baseline!A88</f>
        <v>FullServiceRestaurant</v>
      </c>
      <c r="B88" s="26" t="str">
        <f>Baseline!B88</f>
        <v>Yellowknife AP</v>
      </c>
      <c r="C88" s="26" t="str">
        <f>'FDWR''d'!A88</f>
        <v>FullServiceRestaurant</v>
      </c>
      <c r="D88" s="26" t="str">
        <f>'FDWR''d'!B88</f>
        <v>Yellowknife AP</v>
      </c>
      <c r="E88" s="26">
        <f t="shared" si="2"/>
        <v>0</v>
      </c>
      <c r="F88" s="26">
        <f t="shared" si="3"/>
        <v>0</v>
      </c>
    </row>
    <row r="89" spans="1:6" x14ac:dyDescent="0.25">
      <c r="A89" s="26" t="str">
        <f>Baseline!A89</f>
        <v>MidriseApartment</v>
      </c>
      <c r="B89" s="26" t="str">
        <f>Baseline!B89</f>
        <v>Yellowknife AP</v>
      </c>
      <c r="C89" s="26" t="str">
        <f>'FDWR''d'!A89</f>
        <v>MidriseApartment</v>
      </c>
      <c r="D89" s="26" t="str">
        <f>'FDWR''d'!B89</f>
        <v>Yellowknife AP</v>
      </c>
      <c r="E89" s="26">
        <f t="shared" si="2"/>
        <v>0</v>
      </c>
      <c r="F89" s="26">
        <f t="shared" si="3"/>
        <v>0</v>
      </c>
    </row>
    <row r="90" spans="1:6" x14ac:dyDescent="0.25">
      <c r="A90" s="26" t="str">
        <f>Baseline!A90</f>
        <v>HighriseApartment</v>
      </c>
      <c r="B90" s="26" t="str">
        <f>Baseline!B90</f>
        <v>Yellowknife AP</v>
      </c>
      <c r="C90" s="26" t="str">
        <f>'FDWR''d'!A90</f>
        <v>HighriseApartment</v>
      </c>
      <c r="D90" s="26" t="str">
        <f>'FDWR''d'!B90</f>
        <v>Yellowknife AP</v>
      </c>
      <c r="E90" s="26">
        <f t="shared" si="2"/>
        <v>0</v>
      </c>
      <c r="F90" s="26">
        <f t="shared" si="3"/>
        <v>0</v>
      </c>
    </row>
    <row r="91" spans="1:6" x14ac:dyDescent="0.25">
      <c r="A91" s="26" t="str">
        <f>Baseline!A91</f>
        <v>Hospital</v>
      </c>
      <c r="B91" s="26" t="str">
        <f>Baseline!B91</f>
        <v>Yellowknife AP</v>
      </c>
      <c r="C91" s="26" t="str">
        <f>'FDWR''d'!A91</f>
        <v>Hospital</v>
      </c>
      <c r="D91" s="26" t="str">
        <f>'FDWR''d'!B91</f>
        <v>Yellowknife AP</v>
      </c>
      <c r="E91" s="26">
        <f t="shared" si="2"/>
        <v>0</v>
      </c>
      <c r="F91" s="26">
        <f t="shared" si="3"/>
        <v>0</v>
      </c>
    </row>
    <row r="92" spans="1:6" x14ac:dyDescent="0.25">
      <c r="A92" s="26">
        <f>Baseline!A92</f>
        <v>0</v>
      </c>
      <c r="B92" s="26">
        <f>Baseline!B92</f>
        <v>0</v>
      </c>
      <c r="C92" s="26">
        <f>'FDWR''d'!A92</f>
        <v>0</v>
      </c>
      <c r="D92" s="26">
        <f>'FDWR''d'!B92</f>
        <v>0</v>
      </c>
      <c r="E92" s="26">
        <f t="shared" si="2"/>
        <v>0</v>
      </c>
      <c r="F92" s="26">
        <f t="shared" si="3"/>
        <v>0</v>
      </c>
    </row>
    <row r="93" spans="1:6" x14ac:dyDescent="0.25">
      <c r="A93" s="26">
        <f>Baseline!A93</f>
        <v>0</v>
      </c>
      <c r="B93" s="26">
        <f>Baseline!B93</f>
        <v>0</v>
      </c>
      <c r="C93" s="26">
        <f>'FDWR''d'!A93</f>
        <v>0</v>
      </c>
      <c r="D93" s="26">
        <f>'FDWR''d'!B93</f>
        <v>0</v>
      </c>
      <c r="E93" s="26">
        <f t="shared" si="2"/>
        <v>0</v>
      </c>
      <c r="F93" s="26">
        <f t="shared" si="3"/>
        <v>0</v>
      </c>
    </row>
    <row r="94" spans="1:6" x14ac:dyDescent="0.25">
      <c r="A94" s="26">
        <f>Baseline!A94</f>
        <v>0</v>
      </c>
      <c r="B94" s="26">
        <f>Baseline!B94</f>
        <v>0</v>
      </c>
      <c r="C94" s="26">
        <f>'FDWR''d'!A94</f>
        <v>0</v>
      </c>
      <c r="D94" s="26">
        <f>'FDWR''d'!B94</f>
        <v>0</v>
      </c>
      <c r="E94" s="26">
        <f t="shared" si="2"/>
        <v>0</v>
      </c>
      <c r="F94" s="26">
        <f t="shared" si="3"/>
        <v>0</v>
      </c>
    </row>
    <row r="95" spans="1:6" x14ac:dyDescent="0.25">
      <c r="A95" s="26">
        <f>Baseline!A95</f>
        <v>0</v>
      </c>
      <c r="B95" s="26">
        <f>Baseline!B95</f>
        <v>0</v>
      </c>
      <c r="C95" s="26">
        <f>'FDWR''d'!A95</f>
        <v>0</v>
      </c>
      <c r="D95" s="26">
        <f>'FDWR''d'!B95</f>
        <v>0</v>
      </c>
      <c r="E95" s="26">
        <f t="shared" si="2"/>
        <v>0</v>
      </c>
      <c r="F95" s="26">
        <f t="shared" si="3"/>
        <v>0</v>
      </c>
    </row>
    <row r="96" spans="1:6" x14ac:dyDescent="0.25">
      <c r="A96" s="26">
        <f>Baseline!A96</f>
        <v>0</v>
      </c>
      <c r="B96" s="26">
        <f>Baseline!B96</f>
        <v>0</v>
      </c>
      <c r="C96" s="26">
        <f>'FDWR''d'!A96</f>
        <v>0</v>
      </c>
      <c r="D96" s="26">
        <f>'FDWR''d'!B96</f>
        <v>0</v>
      </c>
      <c r="E96" s="26">
        <f t="shared" si="2"/>
        <v>0</v>
      </c>
      <c r="F96" s="26">
        <f t="shared" si="3"/>
        <v>0</v>
      </c>
    </row>
    <row r="97" spans="1:6" x14ac:dyDescent="0.25">
      <c r="A97" s="26">
        <f>Baseline!A97</f>
        <v>0</v>
      </c>
      <c r="B97" s="26">
        <f>Baseline!B97</f>
        <v>0</v>
      </c>
      <c r="C97" s="26">
        <f>'FDWR''d'!A97</f>
        <v>0</v>
      </c>
      <c r="D97" s="26">
        <f>'FDWR''d'!B97</f>
        <v>0</v>
      </c>
      <c r="E97" s="26">
        <f t="shared" si="2"/>
        <v>0</v>
      </c>
      <c r="F97" s="26">
        <f t="shared" si="3"/>
        <v>0</v>
      </c>
    </row>
    <row r="98" spans="1:6" x14ac:dyDescent="0.25">
      <c r="E98">
        <f>SUM(E2:E97)</f>
        <v>0</v>
      </c>
      <c r="F98" s="26">
        <f>SUM(F2:F97)</f>
        <v>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workbookViewId="0">
      <selection activeCell="C2" sqref="C2:P97"/>
    </sheetView>
  </sheetViews>
  <sheetFormatPr defaultRowHeight="15" x14ac:dyDescent="0.25"/>
  <cols>
    <col min="1" max="2" width="9.140625" style="26"/>
    <col min="15" max="15" width="9.140625" customWidth="1"/>
  </cols>
  <sheetData>
    <row r="1" spans="1:24" s="23" customFormat="1" x14ac:dyDescent="0.25">
      <c r="A1" s="26" t="s">
        <v>0</v>
      </c>
      <c r="B1" s="26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</row>
    <row r="2" spans="1:24" x14ac:dyDescent="0.25">
      <c r="A2" s="26" t="s">
        <v>28</v>
      </c>
      <c r="B2" s="26" t="s">
        <v>17</v>
      </c>
      <c r="C2" s="2">
        <f>('FDWR''d'!C2-Baseline!C2)*(-1)/Baseline!C2</f>
        <v>2.4600984473386461E-2</v>
      </c>
      <c r="D2" s="2">
        <f>('FDWR''d'!D2-Baseline!D2)*(-1)/Baseline!D2</f>
        <v>2.1137266086040829E-2</v>
      </c>
      <c r="E2" s="2">
        <f>('FDWR''d'!E2-Baseline!E2)*(-1)/Baseline!E2</f>
        <v>0.10822091827475661</v>
      </c>
      <c r="F2" s="2">
        <f>('FDWR''d'!F2-Baseline!F2)*(-1)/Baseline!F2</f>
        <v>0</v>
      </c>
      <c r="G2" s="2" t="e">
        <f>('FDWR''d'!G2-Baseline!G2)*(-1)/Baseline!G2</f>
        <v>#DIV/0!</v>
      </c>
      <c r="H2" s="2">
        <f>('FDWR''d'!H2-Baseline!H2)*(-1)/Baseline!H2</f>
        <v>0</v>
      </c>
      <c r="I2" s="2" t="e">
        <f>('FDWR''d'!I2-Baseline!I2)*(-1)/Baseline!I2</f>
        <v>#DIV/0!</v>
      </c>
      <c r="J2" s="2">
        <f>('FDWR''d'!J2-Baseline!J2)*(-1)/Baseline!J2</f>
        <v>9.3585785394745116E-2</v>
      </c>
      <c r="K2" s="2">
        <f>('FDWR''d'!K2-Baseline!K2)*(-1)/Baseline!K2</f>
        <v>0</v>
      </c>
      <c r="L2" s="2" t="e">
        <f>('FDWR''d'!L2-Baseline!L2)*(-1)/Baseline!L2</f>
        <v>#DIV/0!</v>
      </c>
      <c r="M2" s="2" t="e">
        <f>('FDWR''d'!M2-Baseline!M2)*(-1)/Baseline!M2</f>
        <v>#DIV/0!</v>
      </c>
      <c r="N2" s="2">
        <f>('FDWR''d'!N2-Baseline!N2)*(-1)/Baseline!N2</f>
        <v>-0.12591204230537523</v>
      </c>
      <c r="O2" s="2">
        <f>('FDWR''d'!O2-Baseline!O2)*(-1)/Baseline!O2</f>
        <v>6.509823323389082E-6</v>
      </c>
      <c r="P2" s="2" t="e">
        <f>('FDWR''d'!P2-Baseline!P2)*(-1)/Baseline!P2</f>
        <v>#DIV/0!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 s="26" t="s">
        <v>29</v>
      </c>
      <c r="B3" s="26" t="s">
        <v>17</v>
      </c>
      <c r="C3" s="2">
        <f>('FDWR''d'!C3-Baseline!C3)*(-1)/Baseline!C3</f>
        <v>3.6392898090809866E-2</v>
      </c>
      <c r="D3" s="2">
        <f>('FDWR''d'!D3-Baseline!D3)*(-1)/Baseline!D3</f>
        <v>1.7208355175611971E-2</v>
      </c>
      <c r="E3" s="2">
        <f>('FDWR''d'!E3-Baseline!E3)*(-1)/Baseline!E3</f>
        <v>0.12368694447650917</v>
      </c>
      <c r="F3" s="2">
        <f>('FDWR''d'!F3-Baseline!F3)*(-1)/Baseline!F3</f>
        <v>0</v>
      </c>
      <c r="G3" s="2" t="e">
        <f>('FDWR''d'!G3-Baseline!G3)*(-1)/Baseline!G3</f>
        <v>#DIV/0!</v>
      </c>
      <c r="H3" s="2">
        <f>('FDWR''d'!H3-Baseline!H3)*(-1)/Baseline!H3</f>
        <v>0</v>
      </c>
      <c r="I3" s="2" t="e">
        <f>('FDWR''d'!I3-Baseline!I3)*(-1)/Baseline!I3</f>
        <v>#DIV/0!</v>
      </c>
      <c r="J3" s="2">
        <f>('FDWR''d'!J3-Baseline!J3)*(-1)/Baseline!J3</f>
        <v>0.127823657055435</v>
      </c>
      <c r="K3" s="2">
        <f>('FDWR''d'!K3-Baseline!K3)*(-1)/Baseline!K3</f>
        <v>0</v>
      </c>
      <c r="L3" s="2" t="e">
        <f>('FDWR''d'!L3-Baseline!L3)*(-1)/Baseline!L3</f>
        <v>#DIV/0!</v>
      </c>
      <c r="M3" s="2" t="e">
        <f>('FDWR''d'!M3-Baseline!M3)*(-1)/Baseline!M3</f>
        <v>#DIV/0!</v>
      </c>
      <c r="N3" s="2">
        <f>('FDWR''d'!N3-Baseline!N3)*(-1)/Baseline!N3</f>
        <v>-2.7976375505127851E-3</v>
      </c>
      <c r="O3" s="2">
        <f>('FDWR''d'!O3-Baseline!O3)*(-1)/Baseline!O3</f>
        <v>0</v>
      </c>
      <c r="P3" s="2" t="e">
        <f>('FDWR''d'!P3-Baseline!P3)*(-1)/Baseline!P3</f>
        <v>#DIV/0!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 s="26" t="s">
        <v>16</v>
      </c>
      <c r="B4" s="26" t="s">
        <v>17</v>
      </c>
      <c r="C4" s="2">
        <f>('FDWR''d'!C4-Baseline!C4)*(-1)/Baseline!C4</f>
        <v>5.5810397553516931E-2</v>
      </c>
      <c r="D4" s="2">
        <f>('FDWR''d'!D4-Baseline!D4)*(-1)/Baseline!D4</f>
        <v>3.1850353892821162E-2</v>
      </c>
      <c r="E4" s="2">
        <f>('FDWR''d'!E4-Baseline!E4)*(-1)/Baseline!E4</f>
        <v>0.18529557873820171</v>
      </c>
      <c r="F4" s="2">
        <f>('FDWR''d'!F4-Baseline!F4)*(-1)/Baseline!F4</f>
        <v>0</v>
      </c>
      <c r="G4" s="2" t="e">
        <f>('FDWR''d'!G4-Baseline!G4)*(-1)/Baseline!G4</f>
        <v>#DIV/0!</v>
      </c>
      <c r="H4" s="2">
        <f>('FDWR''d'!H4-Baseline!H4)*(-1)/Baseline!H4</f>
        <v>0</v>
      </c>
      <c r="I4" s="2" t="e">
        <f>('FDWR''d'!I4-Baseline!I4)*(-1)/Baseline!I4</f>
        <v>#DIV/0!</v>
      </c>
      <c r="J4" s="2">
        <f>('FDWR''d'!J4-Baseline!J4)*(-1)/Baseline!J4</f>
        <v>0.13949055622942305</v>
      </c>
      <c r="K4" s="2" t="e">
        <f>('FDWR''d'!K4-Baseline!K4)*(-1)/Baseline!K4</f>
        <v>#DIV/0!</v>
      </c>
      <c r="L4" s="2" t="e">
        <f>('FDWR''d'!L4-Baseline!L4)*(-1)/Baseline!L4</f>
        <v>#DIV/0!</v>
      </c>
      <c r="M4" s="2" t="e">
        <f>('FDWR''d'!M4-Baseline!M4)*(-1)/Baseline!M4</f>
        <v>#DIV/0!</v>
      </c>
      <c r="N4" s="2" t="e">
        <f>('FDWR''d'!N4-Baseline!N4)*(-1)/Baseline!N4</f>
        <v>#DIV/0!</v>
      </c>
      <c r="O4" s="2">
        <f>('FDWR''d'!O4-Baseline!O4)*(-1)/Baseline!O4</f>
        <v>0</v>
      </c>
      <c r="P4" s="2" t="e">
        <f>('FDWR''d'!P4-Baseline!P4)*(-1)/Baseline!P4</f>
        <v>#DIV/0!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 s="26" t="s">
        <v>18</v>
      </c>
      <c r="B5" s="26" t="s">
        <v>17</v>
      </c>
      <c r="C5" s="2">
        <f>('FDWR''d'!C5-Baseline!C5)*(-1)/Baseline!C5</f>
        <v>0.10459851304481693</v>
      </c>
      <c r="D5" s="2">
        <f>('FDWR''d'!D5-Baseline!D5)*(-1)/Baseline!D5</f>
        <v>0.26016997167138817</v>
      </c>
      <c r="E5" s="2">
        <f>('FDWR''d'!E5-Baseline!E5)*(-1)/Baseline!E5</f>
        <v>0.17429435483870973</v>
      </c>
      <c r="F5" s="2">
        <f>('FDWR''d'!F5-Baseline!F5)*(-1)/Baseline!F5</f>
        <v>0</v>
      </c>
      <c r="G5" s="2" t="e">
        <f>('FDWR''d'!G5-Baseline!G5)*(-1)/Baseline!G5</f>
        <v>#DIV/0!</v>
      </c>
      <c r="H5" s="2">
        <f>('FDWR''d'!H5-Baseline!H5)*(-1)/Baseline!H5</f>
        <v>0</v>
      </c>
      <c r="I5" s="2" t="e">
        <f>('FDWR''d'!I5-Baseline!I5)*(-1)/Baseline!I5</f>
        <v>#DIV/0!</v>
      </c>
      <c r="J5" s="2">
        <f>('FDWR''d'!J5-Baseline!J5)*(-1)/Baseline!J5</f>
        <v>0.16118914020841318</v>
      </c>
      <c r="K5" s="2">
        <f>('FDWR''d'!K5-Baseline!K5)*(-1)/Baseline!K5</f>
        <v>0.1025366202215076</v>
      </c>
      <c r="L5" s="2">
        <f>('FDWR''d'!L5-Baseline!L5)*(-1)/Baseline!L5</f>
        <v>0.21428571428571422</v>
      </c>
      <c r="M5" s="2" t="e">
        <f>('FDWR''d'!M5-Baseline!M5)*(-1)/Baseline!M5</f>
        <v>#DIV/0!</v>
      </c>
      <c r="N5" s="2" t="e">
        <f>('FDWR''d'!N5-Baseline!N5)*(-1)/Baseline!N5</f>
        <v>#DIV/0!</v>
      </c>
      <c r="O5" s="2">
        <f>('FDWR''d'!O5-Baseline!O5)*(-1)/Baseline!O5</f>
        <v>0</v>
      </c>
      <c r="P5" s="2" t="e">
        <f>('FDWR''d'!P5-Baseline!P5)*(-1)/Baseline!P5</f>
        <v>#DIV/0!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26" t="s">
        <v>19</v>
      </c>
      <c r="B6" s="26" t="s">
        <v>17</v>
      </c>
      <c r="C6" s="2">
        <f>('FDWR''d'!C6-Baseline!C6)*(-1)/Baseline!C6</f>
        <v>6.2475627092332342E-2</v>
      </c>
      <c r="D6" s="2">
        <f>('FDWR''d'!D6-Baseline!D6)*(-1)/Baseline!D6</f>
        <v>0.31230122671512955</v>
      </c>
      <c r="E6" s="2">
        <f>('FDWR''d'!E6-Baseline!E6)*(-1)/Baseline!E6</f>
        <v>0.12398350201837006</v>
      </c>
      <c r="F6" s="2">
        <f>('FDWR''d'!F6-Baseline!F6)*(-1)/Baseline!F6</f>
        <v>0</v>
      </c>
      <c r="G6" s="2" t="e">
        <f>('FDWR''d'!G6-Baseline!G6)*(-1)/Baseline!G6</f>
        <v>#DIV/0!</v>
      </c>
      <c r="H6" s="2">
        <f>('FDWR''d'!H6-Baseline!H6)*(-1)/Baseline!H6</f>
        <v>0</v>
      </c>
      <c r="I6" s="2" t="e">
        <f>('FDWR''d'!I6-Baseline!I6)*(-1)/Baseline!I6</f>
        <v>#DIV/0!</v>
      </c>
      <c r="J6" s="2">
        <f>('FDWR''d'!J6-Baseline!J6)*(-1)/Baseline!J6</f>
        <v>0.11754855774292029</v>
      </c>
      <c r="K6" s="2">
        <f>('FDWR''d'!K6-Baseline!K6)*(-1)/Baseline!K6</f>
        <v>0.10178848196715609</v>
      </c>
      <c r="L6" s="2">
        <f>('FDWR''d'!L6-Baseline!L6)*(-1)/Baseline!L6</f>
        <v>0.12622658340767179</v>
      </c>
      <c r="M6" s="2" t="e">
        <f>('FDWR''d'!M6-Baseline!M6)*(-1)/Baseline!M6</f>
        <v>#DIV/0!</v>
      </c>
      <c r="N6" s="2">
        <f>('FDWR''d'!N6-Baseline!N6)*(-1)/Baseline!N6</f>
        <v>4.6651617757712552E-2</v>
      </c>
      <c r="O6" s="2">
        <f>('FDWR''d'!O6-Baseline!O6)*(-1)/Baseline!O6</f>
        <v>-2.9012922355722743E-5</v>
      </c>
      <c r="P6" s="2" t="e">
        <f>('FDWR''d'!P6-Baseline!P6)*(-1)/Baseline!P6</f>
        <v>#DIV/0!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 s="26" t="s">
        <v>20</v>
      </c>
      <c r="B7" s="26" t="s">
        <v>17</v>
      </c>
      <c r="C7" s="2">
        <f>('FDWR''d'!C7-Baseline!C7)*(-1)/Baseline!C7</f>
        <v>3.4811911760339612E-2</v>
      </c>
      <c r="D7" s="2">
        <f>('FDWR''d'!D7-Baseline!D7)*(-1)/Baseline!D7</f>
        <v>4.8425287970233176E-3</v>
      </c>
      <c r="E7" s="2">
        <f>('FDWR''d'!E7-Baseline!E7)*(-1)/Baseline!E7</f>
        <v>0.19899440549536157</v>
      </c>
      <c r="F7" s="2">
        <f>('FDWR''d'!F7-Baseline!F7)*(-1)/Baseline!F7</f>
        <v>0</v>
      </c>
      <c r="G7" s="2" t="e">
        <f>('FDWR''d'!G7-Baseline!G7)*(-1)/Baseline!G7</f>
        <v>#DIV/0!</v>
      </c>
      <c r="H7" s="2">
        <f>('FDWR''d'!H7-Baseline!H7)*(-1)/Baseline!H7</f>
        <v>0</v>
      </c>
      <c r="I7" s="2" t="e">
        <f>('FDWR''d'!I7-Baseline!I7)*(-1)/Baseline!I7</f>
        <v>#DIV/0!</v>
      </c>
      <c r="J7" s="2">
        <f>('FDWR''d'!J7-Baseline!J7)*(-1)/Baseline!J7</f>
        <v>0.14538753713662525</v>
      </c>
      <c r="K7" s="2">
        <f>('FDWR''d'!K7-Baseline!K7)*(-1)/Baseline!K7</f>
        <v>0.10292072322670377</v>
      </c>
      <c r="L7" s="2">
        <f>('FDWR''d'!L7-Baseline!L7)*(-1)/Baseline!L7</f>
        <v>0.25714285714285706</v>
      </c>
      <c r="M7" s="2" t="e">
        <f>('FDWR''d'!M7-Baseline!M7)*(-1)/Baseline!M7</f>
        <v>#DIV/0!</v>
      </c>
      <c r="N7" s="2">
        <f>('FDWR''d'!N7-Baseline!N7)*(-1)/Baseline!N7</f>
        <v>4.3956043956043019E-3</v>
      </c>
      <c r="O7" s="2">
        <f>('FDWR''d'!O7-Baseline!O7)*(-1)/Baseline!O7</f>
        <v>1.5355086372346878E-5</v>
      </c>
      <c r="P7" s="2" t="e">
        <f>('FDWR''d'!P7-Baseline!P7)*(-1)/Baseline!P7</f>
        <v>#DIV/0!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 s="26" t="s">
        <v>21</v>
      </c>
      <c r="B8" s="26" t="s">
        <v>17</v>
      </c>
      <c r="C8" s="2">
        <f>('FDWR''d'!C8-Baseline!C8)*(-1)/Baseline!C8</f>
        <v>4.5907239432955223E-2</v>
      </c>
      <c r="D8" s="2">
        <f>('FDWR''d'!D8-Baseline!D8)*(-1)/Baseline!D8</f>
        <v>5.1557421608429674E-2</v>
      </c>
      <c r="E8" s="2">
        <f>('FDWR''d'!E8-Baseline!E8)*(-1)/Baseline!E8</f>
        <v>0.18310048722711239</v>
      </c>
      <c r="F8" s="2">
        <f>('FDWR''d'!F8-Baseline!F8)*(-1)/Baseline!F8</f>
        <v>0</v>
      </c>
      <c r="G8" s="2" t="e">
        <f>('FDWR''d'!G8-Baseline!G8)*(-1)/Baseline!G8</f>
        <v>#DIV/0!</v>
      </c>
      <c r="H8" s="2">
        <f>('FDWR''d'!H8-Baseline!H8)*(-1)/Baseline!H8</f>
        <v>0</v>
      </c>
      <c r="I8" s="2" t="e">
        <f>('FDWR''d'!I8-Baseline!I8)*(-1)/Baseline!I8</f>
        <v>#DIV/0!</v>
      </c>
      <c r="J8" s="2">
        <f>('FDWR''d'!J8-Baseline!J8)*(-1)/Baseline!J8</f>
        <v>0.13065120155903309</v>
      </c>
      <c r="K8" s="2">
        <f>('FDWR''d'!K8-Baseline!K8)*(-1)/Baseline!K8</f>
        <v>3.6419036564132402E-2</v>
      </c>
      <c r="L8" s="2">
        <f>('FDWR''d'!L8-Baseline!L8)*(-1)/Baseline!L8</f>
        <v>0.16369047619047614</v>
      </c>
      <c r="M8" s="2" t="e">
        <f>('FDWR''d'!M8-Baseline!M8)*(-1)/Baseline!M8</f>
        <v>#DIV/0!</v>
      </c>
      <c r="N8" s="2">
        <f>('FDWR''d'!N8-Baseline!N8)*(-1)/Baseline!N8</f>
        <v>5.6164749933137427E-3</v>
      </c>
      <c r="O8" s="2">
        <f>('FDWR''d'!O8-Baseline!O8)*(-1)/Baseline!O8</f>
        <v>0</v>
      </c>
      <c r="P8" s="2" t="e">
        <f>('FDWR''d'!P8-Baseline!P8)*(-1)/Baseline!P8</f>
        <v>#DIV/0!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 s="26" t="s">
        <v>22</v>
      </c>
      <c r="B9" s="26" t="s">
        <v>17</v>
      </c>
      <c r="C9" s="2">
        <f>('FDWR''d'!C9-Baseline!C9)*(-1)/Baseline!C9</f>
        <v>7.9342723004694887E-2</v>
      </c>
      <c r="D9" s="2">
        <f>('FDWR''d'!D9-Baseline!D9)*(-1)/Baseline!D9</f>
        <v>6.3502547650500049E-2</v>
      </c>
      <c r="E9" s="2">
        <f>('FDWR''d'!E9-Baseline!E9)*(-1)/Baseline!E9</f>
        <v>0.16937927938040187</v>
      </c>
      <c r="F9" s="2">
        <f>('FDWR''d'!F9-Baseline!F9)*(-1)/Baseline!F9</f>
        <v>0</v>
      </c>
      <c r="G9" s="2" t="e">
        <f>('FDWR''d'!G9-Baseline!G9)*(-1)/Baseline!G9</f>
        <v>#DIV/0!</v>
      </c>
      <c r="H9" s="2">
        <f>('FDWR''d'!H9-Baseline!H9)*(-1)/Baseline!H9</f>
        <v>0</v>
      </c>
      <c r="I9" s="2" t="e">
        <f>('FDWR''d'!I9-Baseline!I9)*(-1)/Baseline!I9</f>
        <v>#DIV/0!</v>
      </c>
      <c r="J9" s="2">
        <f>('FDWR''d'!J9-Baseline!J9)*(-1)/Baseline!J9</f>
        <v>0.16929739586301218</v>
      </c>
      <c r="K9" s="2" t="e">
        <f>('FDWR''d'!K9-Baseline!K9)*(-1)/Baseline!K9</f>
        <v>#DIV/0!</v>
      </c>
      <c r="L9" s="2" t="e">
        <f>('FDWR''d'!L9-Baseline!L9)*(-1)/Baseline!L9</f>
        <v>#DIV/0!</v>
      </c>
      <c r="M9" s="2" t="e">
        <f>('FDWR''d'!M9-Baseline!M9)*(-1)/Baseline!M9</f>
        <v>#DIV/0!</v>
      </c>
      <c r="N9" s="2" t="e">
        <f>('FDWR''d'!N9-Baseline!N9)*(-1)/Baseline!N9</f>
        <v>#DIV/0!</v>
      </c>
      <c r="O9" s="2">
        <f>('FDWR''d'!O9-Baseline!O9)*(-1)/Baseline!O9</f>
        <v>0</v>
      </c>
      <c r="P9" s="2" t="e">
        <f>('FDWR''d'!P9-Baseline!P9)*(-1)/Baseline!P9</f>
        <v>#DIV/0!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 s="26" t="s">
        <v>23</v>
      </c>
      <c r="B10" s="26" t="s">
        <v>17</v>
      </c>
      <c r="C10" s="2">
        <f>('FDWR''d'!C10-Baseline!C10)*(-1)/Baseline!C10</f>
        <v>4.9438637925868403E-2</v>
      </c>
      <c r="D10" s="2">
        <f>('FDWR''d'!D10-Baseline!D10)*(-1)/Baseline!D10</f>
        <v>4.5529347229840963E-2</v>
      </c>
      <c r="E10" s="2">
        <f>('FDWR''d'!E10-Baseline!E10)*(-1)/Baseline!E10</f>
        <v>0.12432206925323318</v>
      </c>
      <c r="F10" s="2">
        <f>('FDWR''d'!F10-Baseline!F10)*(-1)/Baseline!F10</f>
        <v>0</v>
      </c>
      <c r="G10" s="2" t="e">
        <f>('FDWR''d'!G10-Baseline!G10)*(-1)/Baseline!G10</f>
        <v>#DIV/0!</v>
      </c>
      <c r="H10" s="2">
        <f>('FDWR''d'!H10-Baseline!H10)*(-1)/Baseline!H10</f>
        <v>0</v>
      </c>
      <c r="I10" s="2" t="e">
        <f>('FDWR''d'!I10-Baseline!I10)*(-1)/Baseline!I10</f>
        <v>#DIV/0!</v>
      </c>
      <c r="J10" s="2">
        <f>('FDWR''d'!J10-Baseline!J10)*(-1)/Baseline!J10</f>
        <v>0.12819419132188134</v>
      </c>
      <c r="K10" s="2" t="e">
        <f>('FDWR''d'!K10-Baseline!K10)*(-1)/Baseline!K10</f>
        <v>#DIV/0!</v>
      </c>
      <c r="L10" s="2" t="e">
        <f>('FDWR''d'!L10-Baseline!L10)*(-1)/Baseline!L10</f>
        <v>#DIV/0!</v>
      </c>
      <c r="M10" s="2" t="e">
        <f>('FDWR''d'!M10-Baseline!M10)*(-1)/Baseline!M10</f>
        <v>#DIV/0!</v>
      </c>
      <c r="N10" s="2" t="e">
        <f>('FDWR''d'!N10-Baseline!N10)*(-1)/Baseline!N10</f>
        <v>#DIV/0!</v>
      </c>
      <c r="O10" s="2">
        <f>('FDWR''d'!O10-Baseline!O10)*(-1)/Baseline!O10</f>
        <v>0</v>
      </c>
      <c r="P10" s="2" t="e">
        <f>('FDWR''d'!P10-Baseline!P10)*(-1)/Baseline!P10</f>
        <v>#DIV/0!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6" t="s">
        <v>24</v>
      </c>
      <c r="B11" s="26" t="s">
        <v>17</v>
      </c>
      <c r="C11" s="2">
        <f>('FDWR''d'!C11-Baseline!C11)*(-1)/Baseline!C11</f>
        <v>5.7307269188457327E-2</v>
      </c>
      <c r="D11" s="2">
        <f>('FDWR''d'!D11-Baseline!D11)*(-1)/Baseline!D11</f>
        <v>4.0884805837894042E-2</v>
      </c>
      <c r="E11" s="2">
        <f>('FDWR''d'!E11-Baseline!E11)*(-1)/Baseline!E11</f>
        <v>0.16261188891439066</v>
      </c>
      <c r="F11" s="2">
        <f>('FDWR''d'!F11-Baseline!F11)*(-1)/Baseline!F11</f>
        <v>0</v>
      </c>
      <c r="G11" s="2" t="e">
        <f>('FDWR''d'!G11-Baseline!G11)*(-1)/Baseline!G11</f>
        <v>#DIV/0!</v>
      </c>
      <c r="H11" s="2">
        <f>('FDWR''d'!H11-Baseline!H11)*(-1)/Baseline!H11</f>
        <v>0</v>
      </c>
      <c r="I11" s="2" t="e">
        <f>('FDWR''d'!I11-Baseline!I11)*(-1)/Baseline!I11</f>
        <v>#DIV/0!</v>
      </c>
      <c r="J11" s="2">
        <f>('FDWR''d'!J11-Baseline!J11)*(-1)/Baseline!J11</f>
        <v>0.1415504625155323</v>
      </c>
      <c r="K11" s="2" t="e">
        <f>('FDWR''d'!K11-Baseline!K11)*(-1)/Baseline!K11</f>
        <v>#DIV/0!</v>
      </c>
      <c r="L11" s="2" t="e">
        <f>('FDWR''d'!L11-Baseline!L11)*(-1)/Baseline!L11</f>
        <v>#DIV/0!</v>
      </c>
      <c r="M11" s="2" t="e">
        <f>('FDWR''d'!M11-Baseline!M11)*(-1)/Baseline!M11</f>
        <v>#DIV/0!</v>
      </c>
      <c r="N11" s="2" t="e">
        <f>('FDWR''d'!N11-Baseline!N11)*(-1)/Baseline!N11</f>
        <v>#DIV/0!</v>
      </c>
      <c r="O11" s="2">
        <f>('FDWR''d'!O11-Baseline!O11)*(-1)/Baseline!O11</f>
        <v>0</v>
      </c>
      <c r="P11" s="2" t="e">
        <f>('FDWR''d'!P11-Baseline!P11)*(-1)/Baseline!P11</f>
        <v>#DIV/0!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6" t="s">
        <v>25</v>
      </c>
      <c r="B12" s="26" t="s">
        <v>17</v>
      </c>
      <c r="C12" s="2">
        <f>('FDWR''d'!C12-Baseline!C12)*(-1)/Baseline!C12</f>
        <v>2.6238455079764904E-2</v>
      </c>
      <c r="D12" s="2">
        <f>('FDWR''d'!D12-Baseline!D12)*(-1)/Baseline!D12</f>
        <v>-1.1419614867890846E-2</v>
      </c>
      <c r="E12" s="2">
        <f>('FDWR''d'!E12-Baseline!E12)*(-1)/Baseline!E12</f>
        <v>0.20331491712707189</v>
      </c>
      <c r="F12" s="2">
        <f>('FDWR''d'!F12-Baseline!F12)*(-1)/Baseline!F12</f>
        <v>0</v>
      </c>
      <c r="G12" s="2" t="e">
        <f>('FDWR''d'!G12-Baseline!G12)*(-1)/Baseline!G12</f>
        <v>#DIV/0!</v>
      </c>
      <c r="H12" s="2">
        <f>('FDWR''d'!H12-Baseline!H12)*(-1)/Baseline!H12</f>
        <v>0</v>
      </c>
      <c r="I12" s="2" t="e">
        <f>('FDWR''d'!I12-Baseline!I12)*(-1)/Baseline!I12</f>
        <v>#DIV/0!</v>
      </c>
      <c r="J12" s="2">
        <f>('FDWR''d'!J12-Baseline!J12)*(-1)/Baseline!J12</f>
        <v>0.11619047619047619</v>
      </c>
      <c r="K12" s="2" t="e">
        <f>('FDWR''d'!K12-Baseline!K12)*(-1)/Baseline!K12</f>
        <v>#DIV/0!</v>
      </c>
      <c r="L12" s="2" t="e">
        <f>('FDWR''d'!L12-Baseline!L12)*(-1)/Baseline!L12</f>
        <v>#DIV/0!</v>
      </c>
      <c r="M12" s="2" t="e">
        <f>('FDWR''d'!M12-Baseline!M12)*(-1)/Baseline!M12</f>
        <v>#DIV/0!</v>
      </c>
      <c r="N12" s="2">
        <f>('FDWR''d'!N12-Baseline!N12)*(-1)/Baseline!N12</f>
        <v>0</v>
      </c>
      <c r="O12" s="2">
        <f>('FDWR''d'!O12-Baseline!O12)*(-1)/Baseline!O12</f>
        <v>0</v>
      </c>
      <c r="P12" s="2" t="e">
        <f>('FDWR''d'!P12-Baseline!P12)*(-1)/Baseline!P12</f>
        <v>#DIV/0!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6" t="s">
        <v>26</v>
      </c>
      <c r="B13" s="26" t="s">
        <v>17</v>
      </c>
      <c r="C13" s="2">
        <f>('FDWR''d'!C13-Baseline!C13)*(-1)/Baseline!C13</f>
        <v>9.2219736515039424E-3</v>
      </c>
      <c r="D13" s="2">
        <f>('FDWR''d'!D13-Baseline!D13)*(-1)/Baseline!D13</f>
        <v>-7.2084441774650596E-3</v>
      </c>
      <c r="E13" s="2">
        <f>('FDWR''d'!E13-Baseline!E13)*(-1)/Baseline!E13</f>
        <v>0.19294990723562153</v>
      </c>
      <c r="F13" s="2">
        <f>('FDWR''d'!F13-Baseline!F13)*(-1)/Baseline!F13</f>
        <v>0</v>
      </c>
      <c r="G13" s="2" t="e">
        <f>('FDWR''d'!G13-Baseline!G13)*(-1)/Baseline!G13</f>
        <v>#DIV/0!</v>
      </c>
      <c r="H13" s="2">
        <f>('FDWR''d'!H13-Baseline!H13)*(-1)/Baseline!H13</f>
        <v>0</v>
      </c>
      <c r="I13" s="2" t="e">
        <f>('FDWR''d'!I13-Baseline!I13)*(-1)/Baseline!I13</f>
        <v>#DIV/0!</v>
      </c>
      <c r="J13" s="2">
        <f>('FDWR''d'!J13-Baseline!J13)*(-1)/Baseline!J13</f>
        <v>4.0453872718302926E-2</v>
      </c>
      <c r="K13" s="2" t="e">
        <f>('FDWR''d'!K13-Baseline!K13)*(-1)/Baseline!K13</f>
        <v>#DIV/0!</v>
      </c>
      <c r="L13" s="2" t="e">
        <f>('FDWR''d'!L13-Baseline!L13)*(-1)/Baseline!L13</f>
        <v>#DIV/0!</v>
      </c>
      <c r="M13" s="2" t="e">
        <f>('FDWR''d'!M13-Baseline!M13)*(-1)/Baseline!M13</f>
        <v>#DIV/0!</v>
      </c>
      <c r="N13" s="2">
        <f>('FDWR''d'!N13-Baseline!N13)*(-1)/Baseline!N13</f>
        <v>0</v>
      </c>
      <c r="O13" s="2">
        <f>('FDWR''d'!O13-Baseline!O13)*(-1)/Baseline!O13</f>
        <v>0</v>
      </c>
      <c r="P13" s="2" t="e">
        <f>('FDWR''d'!P13-Baseline!P13)*(-1)/Baseline!P13</f>
        <v>#DIV/0!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6" t="s">
        <v>27</v>
      </c>
      <c r="B14" s="26" t="s">
        <v>17</v>
      </c>
      <c r="C14" s="2">
        <f>('FDWR''d'!C14-Baseline!C14)*(-1)/Baseline!C14</f>
        <v>4.6368648882259035E-2</v>
      </c>
      <c r="D14" s="2">
        <f>('FDWR''d'!D14-Baseline!D14)*(-1)/Baseline!D14</f>
        <v>5.1280421935565819E-2</v>
      </c>
      <c r="E14" s="2">
        <f>('FDWR''d'!E14-Baseline!E14)*(-1)/Baseline!E14</f>
        <v>0.16298081962058483</v>
      </c>
      <c r="F14" s="2">
        <f>('FDWR''d'!F14-Baseline!F14)*(-1)/Baseline!F14</f>
        <v>0</v>
      </c>
      <c r="G14" s="2" t="e">
        <f>('FDWR''d'!G14-Baseline!G14)*(-1)/Baseline!G14</f>
        <v>#DIV/0!</v>
      </c>
      <c r="H14" s="2">
        <f>('FDWR''d'!H14-Baseline!H14)*(-1)/Baseline!H14</f>
        <v>0</v>
      </c>
      <c r="I14" s="2" t="e">
        <f>('FDWR''d'!I14-Baseline!I14)*(-1)/Baseline!I14</f>
        <v>#DIV/0!</v>
      </c>
      <c r="J14" s="2">
        <f>('FDWR''d'!J14-Baseline!J14)*(-1)/Baseline!J14</f>
        <v>0.14871404491327278</v>
      </c>
      <c r="K14" s="2">
        <f>('FDWR''d'!K14-Baseline!K14)*(-1)/Baseline!K14</f>
        <v>0</v>
      </c>
      <c r="L14" s="2" t="e">
        <f>('FDWR''d'!L14-Baseline!L14)*(-1)/Baseline!L14</f>
        <v>#DIV/0!</v>
      </c>
      <c r="M14" s="2" t="e">
        <f>('FDWR''d'!M14-Baseline!M14)*(-1)/Baseline!M14</f>
        <v>#DIV/0!</v>
      </c>
      <c r="N14" s="2">
        <f>('FDWR''d'!N14-Baseline!N14)*(-1)/Baseline!N14</f>
        <v>0</v>
      </c>
      <c r="O14" s="2">
        <f>('FDWR''d'!O14-Baseline!O14)*(-1)/Baseline!O14</f>
        <v>0</v>
      </c>
      <c r="P14" s="2" t="e">
        <f>('FDWR''d'!P14-Baseline!P14)*(-1)/Baseline!P14</f>
        <v>#DIV/0!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6" t="s">
        <v>39</v>
      </c>
      <c r="B15" s="26" t="s">
        <v>17</v>
      </c>
      <c r="C15" s="2">
        <f>('FDWR''d'!C15-Baseline!C15)*(-1)/Baseline!C15</f>
        <v>2.9832556430915268E-2</v>
      </c>
      <c r="D15" s="2">
        <f>('FDWR''d'!D15-Baseline!D15)*(-1)/Baseline!D15</f>
        <v>1.019210398236407E-2</v>
      </c>
      <c r="E15" s="2">
        <f>('FDWR''d'!E15-Baseline!E15)*(-1)/Baseline!E15</f>
        <v>0.14776976018670671</v>
      </c>
      <c r="F15" s="2">
        <f>('FDWR''d'!F15-Baseline!F15)*(-1)/Baseline!F15</f>
        <v>0</v>
      </c>
      <c r="G15" s="2" t="e">
        <f>('FDWR''d'!G15-Baseline!G15)*(-1)/Baseline!G15</f>
        <v>#DIV/0!</v>
      </c>
      <c r="H15" s="2">
        <f>('FDWR''d'!H15-Baseline!H15)*(-1)/Baseline!H15</f>
        <v>0</v>
      </c>
      <c r="I15" s="2" t="e">
        <f>('FDWR''d'!I15-Baseline!I15)*(-1)/Baseline!I15</f>
        <v>#DIV/0!</v>
      </c>
      <c r="J15" s="2">
        <f>('FDWR''d'!J15-Baseline!J15)*(-1)/Baseline!J15</f>
        <v>0.12739318550567877</v>
      </c>
      <c r="K15" s="2">
        <f>('FDWR''d'!K15-Baseline!K15)*(-1)/Baseline!K15</f>
        <v>6.772009029345309E-3</v>
      </c>
      <c r="L15" s="2">
        <f>('FDWR''d'!L15-Baseline!L15)*(-1)/Baseline!L15</f>
        <v>0.24137931034482754</v>
      </c>
      <c r="M15" s="2" t="e">
        <f>('FDWR''d'!M15-Baseline!M15)*(-1)/Baseline!M15</f>
        <v>#DIV/0!</v>
      </c>
      <c r="N15" s="2">
        <f>('FDWR''d'!N15-Baseline!N15)*(-1)/Baseline!N15</f>
        <v>0.13043478260869565</v>
      </c>
      <c r="O15" s="2">
        <f>('FDWR''d'!O15-Baseline!O15)*(-1)/Baseline!O15</f>
        <v>-7.3134164624938057E-6</v>
      </c>
      <c r="P15" s="2" t="e">
        <f>('FDWR''d'!P15-Baseline!P15)*(-1)/Baseline!P15</f>
        <v>#DIV/0!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6" t="s">
        <v>30</v>
      </c>
      <c r="B16" s="26" t="s">
        <v>17</v>
      </c>
      <c r="C16" s="2">
        <f>('FDWR''d'!C16-Baseline!C16)*(-1)/Baseline!C16</f>
        <v>2.3965132505258186E-2</v>
      </c>
      <c r="D16" s="2">
        <f>('FDWR''d'!D16-Baseline!D16)*(-1)/Baseline!D16</f>
        <v>4.1028774048251695E-3</v>
      </c>
      <c r="E16" s="2">
        <f>('FDWR''d'!E16-Baseline!E16)*(-1)/Baseline!E16</f>
        <v>0.1226354082457559</v>
      </c>
      <c r="F16" s="2">
        <f>('FDWR''d'!F16-Baseline!F16)*(-1)/Baseline!F16</f>
        <v>0</v>
      </c>
      <c r="G16" s="2" t="e">
        <f>('FDWR''d'!G16-Baseline!G16)*(-1)/Baseline!G16</f>
        <v>#DIV/0!</v>
      </c>
      <c r="H16" s="2">
        <f>('FDWR''d'!H16-Baseline!H16)*(-1)/Baseline!H16</f>
        <v>0</v>
      </c>
      <c r="I16" s="2" t="e">
        <f>('FDWR''d'!I16-Baseline!I16)*(-1)/Baseline!I16</f>
        <v>#DIV/0!</v>
      </c>
      <c r="J16" s="2">
        <f>('FDWR''d'!J16-Baseline!J16)*(-1)/Baseline!J16</f>
        <v>0.10261900513491534</v>
      </c>
      <c r="K16" s="2">
        <f>('FDWR''d'!K16-Baseline!K16)*(-1)/Baseline!K16</f>
        <v>5.8014847401704692E-2</v>
      </c>
      <c r="L16" s="2">
        <f>('FDWR''d'!L16-Baseline!L16)*(-1)/Baseline!L16</f>
        <v>0.19354838709677416</v>
      </c>
      <c r="M16" s="2" t="e">
        <f>('FDWR''d'!M16-Baseline!M16)*(-1)/Baseline!M16</f>
        <v>#DIV/0!</v>
      </c>
      <c r="N16" s="2">
        <f>('FDWR''d'!N16-Baseline!N16)*(-1)/Baseline!N16</f>
        <v>-8.0651665456818323E-5</v>
      </c>
      <c r="O16" s="2">
        <f>('FDWR''d'!O16-Baseline!O16)*(-1)/Baseline!O16</f>
        <v>0</v>
      </c>
      <c r="P16" s="2" t="e">
        <f>('FDWR''d'!P16-Baseline!P16)*(-1)/Baseline!P16</f>
        <v>#DIV/0!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6" t="s">
        <v>28</v>
      </c>
      <c r="B17" s="26" t="s">
        <v>32</v>
      </c>
      <c r="C17" s="2">
        <f>('FDWR''d'!C17-Baseline!C17)*(-1)/Baseline!C17</f>
        <v>2.4111963232647676E-2</v>
      </c>
      <c r="D17" s="2">
        <f>('FDWR''d'!D17-Baseline!D17)*(-1)/Baseline!D17</f>
        <v>1.6872341656780795E-2</v>
      </c>
      <c r="E17" s="2">
        <f>('FDWR''d'!E17-Baseline!E17)*(-1)/Baseline!E17</f>
        <v>6.7755248519648287E-2</v>
      </c>
      <c r="F17" s="2">
        <f>('FDWR''d'!F17-Baseline!F17)*(-1)/Baseline!F17</f>
        <v>0</v>
      </c>
      <c r="G17" s="2" t="e">
        <f>('FDWR''d'!G17-Baseline!G17)*(-1)/Baseline!G17</f>
        <v>#DIV/0!</v>
      </c>
      <c r="H17" s="2">
        <f>('FDWR''d'!H17-Baseline!H17)*(-1)/Baseline!H17</f>
        <v>0</v>
      </c>
      <c r="I17" s="2" t="e">
        <f>('FDWR''d'!I17-Baseline!I17)*(-1)/Baseline!I17</f>
        <v>#DIV/0!</v>
      </c>
      <c r="J17" s="2">
        <f>('FDWR''d'!J17-Baseline!J17)*(-1)/Baseline!J17</f>
        <v>9.0516796022682283E-2</v>
      </c>
      <c r="K17" s="2">
        <f>('FDWR''d'!K17-Baseline!K17)*(-1)/Baseline!K17</f>
        <v>2.1041557075224984E-3</v>
      </c>
      <c r="L17" s="2" t="e">
        <f>('FDWR''d'!L17-Baseline!L17)*(-1)/Baseline!L17</f>
        <v>#DIV/0!</v>
      </c>
      <c r="M17" s="2" t="e">
        <f>('FDWR''d'!M17-Baseline!M17)*(-1)/Baseline!M17</f>
        <v>#DIV/0!</v>
      </c>
      <c r="N17" s="2">
        <f>('FDWR''d'!N17-Baseline!N17)*(-1)/Baseline!N17</f>
        <v>-2.0895732760139563E-2</v>
      </c>
      <c r="O17" s="2">
        <f>('FDWR''d'!O17-Baseline!O17)*(-1)/Baseline!O17</f>
        <v>-1.8397516103618331E-3</v>
      </c>
      <c r="P17" s="2" t="e">
        <f>('FDWR''d'!P17-Baseline!P17)*(-1)/Baseline!P17</f>
        <v>#DIV/0!</v>
      </c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6" t="s">
        <v>29</v>
      </c>
      <c r="B18" s="26" t="s">
        <v>32</v>
      </c>
      <c r="C18" s="2">
        <f>('FDWR''d'!C18-Baseline!C18)*(-1)/Baseline!C18</f>
        <v>3.8663735423437214E-2</v>
      </c>
      <c r="D18" s="2">
        <f>('FDWR''d'!D18-Baseline!D18)*(-1)/Baseline!D18</f>
        <v>3.7616832050067807E-2</v>
      </c>
      <c r="E18" s="2">
        <f>('FDWR''d'!E18-Baseline!E18)*(-1)/Baseline!E18</f>
        <v>8.0805470053337686E-2</v>
      </c>
      <c r="F18" s="2">
        <f>('FDWR''d'!F18-Baseline!F18)*(-1)/Baseline!F18</f>
        <v>0</v>
      </c>
      <c r="G18" s="2" t="e">
        <f>('FDWR''d'!G18-Baseline!G18)*(-1)/Baseline!G18</f>
        <v>#DIV/0!</v>
      </c>
      <c r="H18" s="2">
        <f>('FDWR''d'!H18-Baseline!H18)*(-1)/Baseline!H18</f>
        <v>0</v>
      </c>
      <c r="I18" s="2" t="e">
        <f>('FDWR''d'!I18-Baseline!I18)*(-1)/Baseline!I18</f>
        <v>#DIV/0!</v>
      </c>
      <c r="J18" s="2">
        <f>('FDWR''d'!J18-Baseline!J18)*(-1)/Baseline!J18</f>
        <v>0.11546671236931899</v>
      </c>
      <c r="K18" s="2">
        <f>('FDWR''d'!K18-Baseline!K18)*(-1)/Baseline!K18</f>
        <v>7.6636904761904712E-2</v>
      </c>
      <c r="L18" s="2" t="e">
        <f>('FDWR''d'!L18-Baseline!L18)*(-1)/Baseline!L18</f>
        <v>#DIV/0!</v>
      </c>
      <c r="M18" s="2" t="e">
        <f>('FDWR''d'!M18-Baseline!M18)*(-1)/Baseline!M18</f>
        <v>#DIV/0!</v>
      </c>
      <c r="N18" s="2">
        <f>('FDWR''d'!N18-Baseline!N18)*(-1)/Baseline!N18</f>
        <v>-1.2281835811247583E-2</v>
      </c>
      <c r="O18" s="2">
        <f>('FDWR''d'!O18-Baseline!O18)*(-1)/Baseline!O18</f>
        <v>-6.4328807135282534E-4</v>
      </c>
      <c r="P18" s="2" t="e">
        <f>('FDWR''d'!P18-Baseline!P18)*(-1)/Baseline!P18</f>
        <v>#DIV/0!</v>
      </c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6" t="s">
        <v>16</v>
      </c>
      <c r="B19" s="26" t="s">
        <v>32</v>
      </c>
      <c r="C19" s="2">
        <f>('FDWR''d'!C19-Baseline!C19)*(-1)/Baseline!C19</f>
        <v>5.2218593164980537E-2</v>
      </c>
      <c r="D19" s="2">
        <f>('FDWR''d'!D19-Baseline!D19)*(-1)/Baseline!D19</f>
        <v>4.5546970313135461E-2</v>
      </c>
      <c r="E19" s="2">
        <f>('FDWR''d'!E19-Baseline!E19)*(-1)/Baseline!E19</f>
        <v>0.14002732240437163</v>
      </c>
      <c r="F19" s="2">
        <f>('FDWR''d'!F19-Baseline!F19)*(-1)/Baseline!F19</f>
        <v>0</v>
      </c>
      <c r="G19" s="2" t="e">
        <f>('FDWR''d'!G19-Baseline!G19)*(-1)/Baseline!G19</f>
        <v>#DIV/0!</v>
      </c>
      <c r="H19" s="2">
        <f>('FDWR''d'!H19-Baseline!H19)*(-1)/Baseline!H19</f>
        <v>0</v>
      </c>
      <c r="I19" s="2" t="e">
        <f>('FDWR''d'!I19-Baseline!I19)*(-1)/Baseline!I19</f>
        <v>#DIV/0!</v>
      </c>
      <c r="J19" s="2">
        <f>('FDWR''d'!J19-Baseline!J19)*(-1)/Baseline!J19</f>
        <v>0.13034792741801229</v>
      </c>
      <c r="K19" s="2">
        <f>('FDWR''d'!K19-Baseline!K19)*(-1)/Baseline!K19</f>
        <v>0.12962962962962973</v>
      </c>
      <c r="L19" s="2" t="e">
        <f>('FDWR''d'!L19-Baseline!L19)*(-1)/Baseline!L19</f>
        <v>#DIV/0!</v>
      </c>
      <c r="M19" s="2" t="e">
        <f>('FDWR''d'!M19-Baseline!M19)*(-1)/Baseline!M19</f>
        <v>#DIV/0!</v>
      </c>
      <c r="N19" s="2">
        <f>('FDWR''d'!N19-Baseline!N19)*(-1)/Baseline!N19</f>
        <v>0</v>
      </c>
      <c r="O19" s="2">
        <f>('FDWR''d'!O19-Baseline!O19)*(-1)/Baseline!O19</f>
        <v>-3.7950664136614839E-4</v>
      </c>
      <c r="P19" s="2" t="e">
        <f>('FDWR''d'!P19-Baseline!P19)*(-1)/Baseline!P19</f>
        <v>#DIV/0!</v>
      </c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6" t="s">
        <v>18</v>
      </c>
      <c r="B20" s="26" t="s">
        <v>32</v>
      </c>
      <c r="C20" s="2">
        <f>('FDWR''d'!C20-Baseline!C20)*(-1)/Baseline!C20</f>
        <v>8.5639965317151831E-2</v>
      </c>
      <c r="D20" s="2">
        <f>('FDWR''d'!D20-Baseline!D20)*(-1)/Baseline!D20</f>
        <v>0.18489919620503353</v>
      </c>
      <c r="E20" s="2">
        <f>('FDWR''d'!E20-Baseline!E20)*(-1)/Baseline!E20</f>
        <v>0.13451060517610433</v>
      </c>
      <c r="F20" s="2">
        <f>('FDWR''d'!F20-Baseline!F20)*(-1)/Baseline!F20</f>
        <v>0</v>
      </c>
      <c r="G20" s="2" t="e">
        <f>('FDWR''d'!G20-Baseline!G20)*(-1)/Baseline!G20</f>
        <v>#DIV/0!</v>
      </c>
      <c r="H20" s="2">
        <f>('FDWR''d'!H20-Baseline!H20)*(-1)/Baseline!H20</f>
        <v>0</v>
      </c>
      <c r="I20" s="2" t="e">
        <f>('FDWR''d'!I20-Baseline!I20)*(-1)/Baseline!I20</f>
        <v>#DIV/0!</v>
      </c>
      <c r="J20" s="2">
        <f>('FDWR''d'!J20-Baseline!J20)*(-1)/Baseline!J20</f>
        <v>0.14326579261025019</v>
      </c>
      <c r="K20" s="2">
        <f>('FDWR''d'!K20-Baseline!K20)*(-1)/Baseline!K20</f>
        <v>8.9942649321583343E-2</v>
      </c>
      <c r="L20" s="2">
        <f>('FDWR''d'!L20-Baseline!L20)*(-1)/Baseline!L20</f>
        <v>0.12578616352201263</v>
      </c>
      <c r="M20" s="2" t="e">
        <f>('FDWR''d'!M20-Baseline!M20)*(-1)/Baseline!M20</f>
        <v>#DIV/0!</v>
      </c>
      <c r="N20" s="2">
        <f>('FDWR''d'!N20-Baseline!N20)*(-1)/Baseline!N20</f>
        <v>2.7600849256900189E-2</v>
      </c>
      <c r="O20" s="2">
        <f>('FDWR''d'!O20-Baseline!O20)*(-1)/Baseline!O20</f>
        <v>-3.8017031630157346E-4</v>
      </c>
      <c r="P20" s="2" t="e">
        <f>('FDWR''d'!P20-Baseline!P20)*(-1)/Baseline!P20</f>
        <v>#DIV/0!</v>
      </c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6" t="s">
        <v>19</v>
      </c>
      <c r="B21" s="26" t="s">
        <v>32</v>
      </c>
      <c r="C21" s="2">
        <f>('FDWR''d'!C21-Baseline!C21)*(-1)/Baseline!C21</f>
        <v>5.3895993827196821E-2</v>
      </c>
      <c r="D21" s="2">
        <f>('FDWR''d'!D21-Baseline!D21)*(-1)/Baseline!D21</f>
        <v>0.18812863068866684</v>
      </c>
      <c r="E21" s="2">
        <f>('FDWR''d'!E21-Baseline!E21)*(-1)/Baseline!E21</f>
        <v>9.1437251072706088E-2</v>
      </c>
      <c r="F21" s="2">
        <f>('FDWR''d'!F21-Baseline!F21)*(-1)/Baseline!F21</f>
        <v>0</v>
      </c>
      <c r="G21" s="2" t="e">
        <f>('FDWR''d'!G21-Baseline!G21)*(-1)/Baseline!G21</f>
        <v>#DIV/0!</v>
      </c>
      <c r="H21" s="2">
        <f>('FDWR''d'!H21-Baseline!H21)*(-1)/Baseline!H21</f>
        <v>0</v>
      </c>
      <c r="I21" s="2" t="e">
        <f>('FDWR''d'!I21-Baseline!I21)*(-1)/Baseline!I21</f>
        <v>#DIV/0!</v>
      </c>
      <c r="J21" s="2">
        <f>('FDWR''d'!J21-Baseline!J21)*(-1)/Baseline!J21</f>
        <v>0.10902832644708382</v>
      </c>
      <c r="K21" s="2">
        <f>('FDWR''d'!K21-Baseline!K21)*(-1)/Baseline!K21</f>
        <v>8.1813607495954302E-2</v>
      </c>
      <c r="L21" s="2">
        <f>('FDWR''d'!L21-Baseline!L21)*(-1)/Baseline!L21</f>
        <v>8.4171925635340303E-2</v>
      </c>
      <c r="M21" s="2" t="e">
        <f>('FDWR''d'!M21-Baseline!M21)*(-1)/Baseline!M21</f>
        <v>#DIV/0!</v>
      </c>
      <c r="N21" s="2">
        <f>('FDWR''d'!N21-Baseline!N21)*(-1)/Baseline!N21</f>
        <v>1.5327881994548756E-2</v>
      </c>
      <c r="O21" s="2">
        <f>('FDWR''d'!O21-Baseline!O21)*(-1)/Baseline!O21</f>
        <v>-3.9959214043612756E-4</v>
      </c>
      <c r="P21" s="2" t="e">
        <f>('FDWR''d'!P21-Baseline!P21)*(-1)/Baseline!P21</f>
        <v>#DIV/0!</v>
      </c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6" t="s">
        <v>20</v>
      </c>
      <c r="B22" s="26" t="s">
        <v>32</v>
      </c>
      <c r="C22" s="2">
        <f>('FDWR''d'!C22-Baseline!C22)*(-1)/Baseline!C22</f>
        <v>2.8901914810472856E-2</v>
      </c>
      <c r="D22" s="2">
        <f>('FDWR''d'!D22-Baseline!D22)*(-1)/Baseline!D22</f>
        <v>2.4938740593600417E-3</v>
      </c>
      <c r="E22" s="2">
        <f>('FDWR''d'!E22-Baseline!E22)*(-1)/Baseline!E22</f>
        <v>0.13791386606920591</v>
      </c>
      <c r="F22" s="2">
        <f>('FDWR''d'!F22-Baseline!F22)*(-1)/Baseline!F22</f>
        <v>0</v>
      </c>
      <c r="G22" s="2" t="e">
        <f>('FDWR''d'!G22-Baseline!G22)*(-1)/Baseline!G22</f>
        <v>#DIV/0!</v>
      </c>
      <c r="H22" s="2">
        <f>('FDWR''d'!H22-Baseline!H22)*(-1)/Baseline!H22</f>
        <v>0</v>
      </c>
      <c r="I22" s="2" t="e">
        <f>('FDWR''d'!I22-Baseline!I22)*(-1)/Baseline!I22</f>
        <v>#DIV/0!</v>
      </c>
      <c r="J22" s="2">
        <f>('FDWR''d'!J22-Baseline!J22)*(-1)/Baseline!J22</f>
        <v>0.13210108604845433</v>
      </c>
      <c r="K22" s="2">
        <f>('FDWR''d'!K22-Baseline!K22)*(-1)/Baseline!K22</f>
        <v>4.1430192962542585E-2</v>
      </c>
      <c r="L22" s="2">
        <f>('FDWR''d'!L22-Baseline!L22)*(-1)/Baseline!L22</f>
        <v>0.10144927536231878</v>
      </c>
      <c r="M22" s="2" t="e">
        <f>('FDWR''d'!M22-Baseline!M22)*(-1)/Baseline!M22</f>
        <v>#DIV/0!</v>
      </c>
      <c r="N22" s="2">
        <f>('FDWR''d'!N22-Baseline!N22)*(-1)/Baseline!N22</f>
        <v>2.8758169934640374E-3</v>
      </c>
      <c r="O22" s="2">
        <f>('FDWR''d'!O22-Baseline!O22)*(-1)/Baseline!O22</f>
        <v>-6.9467378802201736E-4</v>
      </c>
      <c r="P22" s="2" t="e">
        <f>('FDWR''d'!P22-Baseline!P22)*(-1)/Baseline!P22</f>
        <v>#DIV/0!</v>
      </c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6" t="s">
        <v>21</v>
      </c>
      <c r="B23" s="26" t="s">
        <v>32</v>
      </c>
      <c r="C23" s="2">
        <f>('FDWR''d'!C23-Baseline!C23)*(-1)/Baseline!C23</f>
        <v>4.0072506920223988E-2</v>
      </c>
      <c r="D23" s="2">
        <f>('FDWR''d'!D23-Baseline!D23)*(-1)/Baseline!D23</f>
        <v>4.5903878505394027E-2</v>
      </c>
      <c r="E23" s="2">
        <f>('FDWR''d'!E23-Baseline!E23)*(-1)/Baseline!E23</f>
        <v>0.12214745465184318</v>
      </c>
      <c r="F23" s="2">
        <f>('FDWR''d'!F23-Baseline!F23)*(-1)/Baseline!F23</f>
        <v>0</v>
      </c>
      <c r="G23" s="2" t="e">
        <f>('FDWR''d'!G23-Baseline!G23)*(-1)/Baseline!G23</f>
        <v>#DIV/0!</v>
      </c>
      <c r="H23" s="2">
        <f>('FDWR''d'!H23-Baseline!H23)*(-1)/Baseline!H23</f>
        <v>0</v>
      </c>
      <c r="I23" s="2" t="e">
        <f>('FDWR''d'!I23-Baseline!I23)*(-1)/Baseline!I23</f>
        <v>#DIV/0!</v>
      </c>
      <c r="J23" s="2">
        <f>('FDWR''d'!J23-Baseline!J23)*(-1)/Baseline!J23</f>
        <v>0.12064092655184749</v>
      </c>
      <c r="K23" s="2">
        <f>('FDWR''d'!K23-Baseline!K23)*(-1)/Baseline!K23</f>
        <v>2.2069557750107407E-2</v>
      </c>
      <c r="L23" s="2">
        <f>('FDWR''d'!L23-Baseline!L23)*(-1)/Baseline!L23</f>
        <v>7.9731743666169919E-2</v>
      </c>
      <c r="M23" s="2" t="e">
        <f>('FDWR''d'!M23-Baseline!M23)*(-1)/Baseline!M23</f>
        <v>#DIV/0!</v>
      </c>
      <c r="N23" s="2">
        <f>('FDWR''d'!N23-Baseline!N23)*(-1)/Baseline!N23</f>
        <v>-4.7657841140529407E-2</v>
      </c>
      <c r="O23" s="2">
        <f>('FDWR''d'!O23-Baseline!O23)*(-1)/Baseline!O23</f>
        <v>-5.5370675913756482E-4</v>
      </c>
      <c r="P23" s="2" t="e">
        <f>('FDWR''d'!P23-Baseline!P23)*(-1)/Baseline!P23</f>
        <v>#DIV/0!</v>
      </c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6" t="s">
        <v>22</v>
      </c>
      <c r="B24" s="26" t="s">
        <v>32</v>
      </c>
      <c r="C24" s="2">
        <f>('FDWR''d'!C24-Baseline!C24)*(-1)/Baseline!C24</f>
        <v>6.8216115056549217E-2</v>
      </c>
      <c r="D24" s="2">
        <f>('FDWR''d'!D24-Baseline!D24)*(-1)/Baseline!D24</f>
        <v>3.6845128255264002E-2</v>
      </c>
      <c r="E24" s="2">
        <f>('FDWR''d'!E24-Baseline!E24)*(-1)/Baseline!E24</f>
        <v>0.1489716265403675</v>
      </c>
      <c r="F24" s="2">
        <f>('FDWR''d'!F24-Baseline!F24)*(-1)/Baseline!F24</f>
        <v>0</v>
      </c>
      <c r="G24" s="2" t="e">
        <f>('FDWR''d'!G24-Baseline!G24)*(-1)/Baseline!G24</f>
        <v>#DIV/0!</v>
      </c>
      <c r="H24" s="2">
        <f>('FDWR''d'!H24-Baseline!H24)*(-1)/Baseline!H24</f>
        <v>0</v>
      </c>
      <c r="I24" s="2" t="e">
        <f>('FDWR''d'!I24-Baseline!I24)*(-1)/Baseline!I24</f>
        <v>#DIV/0!</v>
      </c>
      <c r="J24" s="2">
        <f>('FDWR''d'!J24-Baseline!J24)*(-1)/Baseline!J24</f>
        <v>0.16264646891164361</v>
      </c>
      <c r="K24" s="2">
        <f>('FDWR''d'!K24-Baseline!K24)*(-1)/Baseline!K24</f>
        <v>5.4075867635189658E-2</v>
      </c>
      <c r="L24" s="2" t="e">
        <f>('FDWR''d'!L24-Baseline!L24)*(-1)/Baseline!L24</f>
        <v>#DIV/0!</v>
      </c>
      <c r="M24" s="2" t="e">
        <f>('FDWR''d'!M24-Baseline!M24)*(-1)/Baseline!M24</f>
        <v>#DIV/0!</v>
      </c>
      <c r="N24" s="2">
        <f>('FDWR''d'!N24-Baseline!N24)*(-1)/Baseline!N24</f>
        <v>-3.5851472471190818E-2</v>
      </c>
      <c r="O24" s="2">
        <f>('FDWR''d'!O24-Baseline!O24)*(-1)/Baseline!O24</f>
        <v>-3.4989503149060756E-4</v>
      </c>
      <c r="P24" s="2" t="e">
        <f>('FDWR''d'!P24-Baseline!P24)*(-1)/Baseline!P24</f>
        <v>#DIV/0!</v>
      </c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6" t="s">
        <v>23</v>
      </c>
      <c r="B25" s="26" t="s">
        <v>32</v>
      </c>
      <c r="C25" s="2">
        <f>('FDWR''d'!C25-Baseline!C25)*(-1)/Baseline!C25</f>
        <v>5.2566388849508691E-2</v>
      </c>
      <c r="D25" s="2">
        <f>('FDWR''d'!D25-Baseline!D25)*(-1)/Baseline!D25</f>
        <v>5.8801755591983522E-2</v>
      </c>
      <c r="E25" s="2">
        <f>('FDWR''d'!E25-Baseline!E25)*(-1)/Baseline!E25</f>
        <v>9.6250000000000044E-2</v>
      </c>
      <c r="F25" s="2">
        <f>('FDWR''d'!F25-Baseline!F25)*(-1)/Baseline!F25</f>
        <v>0</v>
      </c>
      <c r="G25" s="2" t="e">
        <f>('FDWR''d'!G25-Baseline!G25)*(-1)/Baseline!G25</f>
        <v>#DIV/0!</v>
      </c>
      <c r="H25" s="2">
        <f>('FDWR''d'!H25-Baseline!H25)*(-1)/Baseline!H25</f>
        <v>0</v>
      </c>
      <c r="I25" s="2" t="e">
        <f>('FDWR''d'!I25-Baseline!I25)*(-1)/Baseline!I25</f>
        <v>#DIV/0!</v>
      </c>
      <c r="J25" s="2">
        <f>('FDWR''d'!J25-Baseline!J25)*(-1)/Baseline!J25</f>
        <v>0.1202323026212526</v>
      </c>
      <c r="K25" s="2">
        <f>('FDWR''d'!K25-Baseline!K25)*(-1)/Baseline!K25</f>
        <v>8.6693548387096711E-2</v>
      </c>
      <c r="L25" s="2" t="e">
        <f>('FDWR''d'!L25-Baseline!L25)*(-1)/Baseline!L25</f>
        <v>#DIV/0!</v>
      </c>
      <c r="M25" s="2" t="e">
        <f>('FDWR''d'!M25-Baseline!M25)*(-1)/Baseline!M25</f>
        <v>#DIV/0!</v>
      </c>
      <c r="N25" s="2">
        <f>('FDWR''d'!N25-Baseline!N25)*(-1)/Baseline!N25</f>
        <v>-2.8916929547844413E-2</v>
      </c>
      <c r="O25" s="2">
        <f>('FDWR''d'!O25-Baseline!O25)*(-1)/Baseline!O25</f>
        <v>-3.5448422545189686E-4</v>
      </c>
      <c r="P25" s="2" t="e">
        <f>('FDWR''d'!P25-Baseline!P25)*(-1)/Baseline!P25</f>
        <v>#DIV/0!</v>
      </c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6" t="s">
        <v>24</v>
      </c>
      <c r="B26" s="26" t="s">
        <v>32</v>
      </c>
      <c r="C26" s="2">
        <f>('FDWR''d'!C26-Baseline!C26)*(-1)/Baseline!C26</f>
        <v>5.3508740051604387E-2</v>
      </c>
      <c r="D26" s="2">
        <f>('FDWR''d'!D26-Baseline!D26)*(-1)/Baseline!D26</f>
        <v>4.4129935241278402E-2</v>
      </c>
      <c r="E26" s="2">
        <f>('FDWR''d'!E26-Baseline!E26)*(-1)/Baseline!E26</f>
        <v>0.11285568529645164</v>
      </c>
      <c r="F26" s="2">
        <f>('FDWR''d'!F26-Baseline!F26)*(-1)/Baseline!F26</f>
        <v>0</v>
      </c>
      <c r="G26" s="2" t="e">
        <f>('FDWR''d'!G26-Baseline!G26)*(-1)/Baseline!G26</f>
        <v>#DIV/0!</v>
      </c>
      <c r="H26" s="2">
        <f>('FDWR''d'!H26-Baseline!H26)*(-1)/Baseline!H26</f>
        <v>0</v>
      </c>
      <c r="I26" s="2" t="e">
        <f>('FDWR''d'!I26-Baseline!I26)*(-1)/Baseline!I26</f>
        <v>#DIV/0!</v>
      </c>
      <c r="J26" s="2">
        <f>('FDWR''d'!J26-Baseline!J26)*(-1)/Baseline!J26</f>
        <v>0.13075663748309491</v>
      </c>
      <c r="K26" s="2">
        <f>('FDWR''d'!K26-Baseline!K26)*(-1)/Baseline!K26</f>
        <v>9.725685785536152E-2</v>
      </c>
      <c r="L26" s="2" t="e">
        <f>('FDWR''d'!L26-Baseline!L26)*(-1)/Baseline!L26</f>
        <v>#DIV/0!</v>
      </c>
      <c r="M26" s="2" t="e">
        <f>('FDWR''d'!M26-Baseline!M26)*(-1)/Baseline!M26</f>
        <v>#DIV/0!</v>
      </c>
      <c r="N26" s="2">
        <f>('FDWR''d'!N26-Baseline!N26)*(-1)/Baseline!N26</f>
        <v>-1.1084170419120203E-2</v>
      </c>
      <c r="O26" s="2">
        <f>('FDWR''d'!O26-Baseline!O26)*(-1)/Baseline!O26</f>
        <v>0</v>
      </c>
      <c r="P26" s="2" t="e">
        <f>('FDWR''d'!P26-Baseline!P26)*(-1)/Baseline!P26</f>
        <v>#DIV/0!</v>
      </c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6" t="s">
        <v>25</v>
      </c>
      <c r="B27" s="26" t="s">
        <v>32</v>
      </c>
      <c r="C27" s="2">
        <f>('FDWR''d'!C27-Baseline!C27)*(-1)/Baseline!C27</f>
        <v>2.8268088081094871E-2</v>
      </c>
      <c r="D27" s="2">
        <f>('FDWR''d'!D27-Baseline!D27)*(-1)/Baseline!D27</f>
        <v>-1.2162162162162142E-2</v>
      </c>
      <c r="E27" s="2">
        <f>('FDWR''d'!E27-Baseline!E27)*(-1)/Baseline!E27</f>
        <v>0.12359550561797752</v>
      </c>
      <c r="F27" s="2">
        <f>('FDWR''d'!F27-Baseline!F27)*(-1)/Baseline!F27</f>
        <v>0</v>
      </c>
      <c r="G27" s="2" t="e">
        <f>('FDWR''d'!G27-Baseline!G27)*(-1)/Baseline!G27</f>
        <v>#DIV/0!</v>
      </c>
      <c r="H27" s="2">
        <f>('FDWR''d'!H27-Baseline!H27)*(-1)/Baseline!H27</f>
        <v>0</v>
      </c>
      <c r="I27" s="2" t="e">
        <f>('FDWR''d'!I27-Baseline!I27)*(-1)/Baseline!I27</f>
        <v>#DIV/0!</v>
      </c>
      <c r="J27" s="2">
        <f>('FDWR''d'!J27-Baseline!J27)*(-1)/Baseline!J27</f>
        <v>0.13106940720881735</v>
      </c>
      <c r="K27" s="2">
        <f>('FDWR''d'!K27-Baseline!K27)*(-1)/Baseline!K27</f>
        <v>0.25</v>
      </c>
      <c r="L27" s="2" t="e">
        <f>('FDWR''d'!L27-Baseline!L27)*(-1)/Baseline!L27</f>
        <v>#DIV/0!</v>
      </c>
      <c r="M27" s="2" t="e">
        <f>('FDWR''d'!M27-Baseline!M27)*(-1)/Baseline!M27</f>
        <v>#DIV/0!</v>
      </c>
      <c r="N27" s="2">
        <f>('FDWR''d'!N27-Baseline!N27)*(-1)/Baseline!N27</f>
        <v>0</v>
      </c>
      <c r="O27" s="2">
        <f>('FDWR''d'!O27-Baseline!O27)*(-1)/Baseline!O27</f>
        <v>-3.2754667540117949E-4</v>
      </c>
      <c r="P27" s="2" t="e">
        <f>('FDWR''d'!P27-Baseline!P27)*(-1)/Baseline!P27</f>
        <v>#DIV/0!</v>
      </c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6" t="s">
        <v>26</v>
      </c>
      <c r="B28" s="26" t="s">
        <v>32</v>
      </c>
      <c r="C28" s="2">
        <f>('FDWR''d'!C28-Baseline!C28)*(-1)/Baseline!C28</f>
        <v>1.028590699591563E-2</v>
      </c>
      <c r="D28" s="2">
        <f>('FDWR''d'!D28-Baseline!D28)*(-1)/Baseline!D28</f>
        <v>-5.2502989031553305E-3</v>
      </c>
      <c r="E28" s="2">
        <f>('FDWR''d'!E28-Baseline!E28)*(-1)/Baseline!E28</f>
        <v>9.9950396825396859E-2</v>
      </c>
      <c r="F28" s="2">
        <f>('FDWR''d'!F28-Baseline!F28)*(-1)/Baseline!F28</f>
        <v>0</v>
      </c>
      <c r="G28" s="2" t="e">
        <f>('FDWR''d'!G28-Baseline!G28)*(-1)/Baseline!G28</f>
        <v>#DIV/0!</v>
      </c>
      <c r="H28" s="2">
        <f>('FDWR''d'!H28-Baseline!H28)*(-1)/Baseline!H28</f>
        <v>0</v>
      </c>
      <c r="I28" s="2" t="e">
        <f>('FDWR''d'!I28-Baseline!I28)*(-1)/Baseline!I28</f>
        <v>#DIV/0!</v>
      </c>
      <c r="J28" s="2">
        <f>('FDWR''d'!J28-Baseline!J28)*(-1)/Baseline!J28</f>
        <v>3.8449367088607592E-2</v>
      </c>
      <c r="K28" s="2">
        <f>('FDWR''d'!K28-Baseline!K28)*(-1)/Baseline!K28</f>
        <v>0.29411764705882359</v>
      </c>
      <c r="L28" s="2" t="e">
        <f>('FDWR''d'!L28-Baseline!L28)*(-1)/Baseline!L28</f>
        <v>#DIV/0!</v>
      </c>
      <c r="M28" s="2" t="e">
        <f>('FDWR''d'!M28-Baseline!M28)*(-1)/Baseline!M28</f>
        <v>#DIV/0!</v>
      </c>
      <c r="N28" s="2">
        <f>('FDWR''d'!N28-Baseline!N28)*(-1)/Baseline!N28</f>
        <v>0</v>
      </c>
      <c r="O28" s="2">
        <f>('FDWR''d'!O28-Baseline!O28)*(-1)/Baseline!O28</f>
        <v>-1.0612331529227321E-4</v>
      </c>
      <c r="P28" s="2" t="e">
        <f>('FDWR''d'!P28-Baseline!P28)*(-1)/Baseline!P28</f>
        <v>#DIV/0!</v>
      </c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6" t="s">
        <v>27</v>
      </c>
      <c r="B29" s="26" t="s">
        <v>32</v>
      </c>
      <c r="C29" s="2">
        <f>('FDWR''d'!C29-Baseline!C29)*(-1)/Baseline!C29</f>
        <v>3.6139997978855212E-2</v>
      </c>
      <c r="D29" s="2">
        <f>('FDWR''d'!D29-Baseline!D29)*(-1)/Baseline!D29</f>
        <v>1.2975620453963796E-2</v>
      </c>
      <c r="E29" s="2">
        <f>('FDWR''d'!E29-Baseline!E29)*(-1)/Baseline!E29</f>
        <v>0.13783639551726756</v>
      </c>
      <c r="F29" s="2">
        <f>('FDWR''d'!F29-Baseline!F29)*(-1)/Baseline!F29</f>
        <v>0</v>
      </c>
      <c r="G29" s="2" t="e">
        <f>('FDWR''d'!G29-Baseline!G29)*(-1)/Baseline!G29</f>
        <v>#DIV/0!</v>
      </c>
      <c r="H29" s="2">
        <f>('FDWR''d'!H29-Baseline!H29)*(-1)/Baseline!H29</f>
        <v>0</v>
      </c>
      <c r="I29" s="2" t="e">
        <f>('FDWR''d'!I29-Baseline!I29)*(-1)/Baseline!I29</f>
        <v>#DIV/0!</v>
      </c>
      <c r="J29" s="2">
        <f>('FDWR''d'!J29-Baseline!J29)*(-1)/Baseline!J29</f>
        <v>0.14787492265955937</v>
      </c>
      <c r="K29" s="2">
        <f>('FDWR''d'!K29-Baseline!K29)*(-1)/Baseline!K29</f>
        <v>5.7155715571557138E-2</v>
      </c>
      <c r="L29" s="2" t="e">
        <f>('FDWR''d'!L29-Baseline!L29)*(-1)/Baseline!L29</f>
        <v>#DIV/0!</v>
      </c>
      <c r="M29" s="2" t="e">
        <f>('FDWR''d'!M29-Baseline!M29)*(-1)/Baseline!M29</f>
        <v>#DIV/0!</v>
      </c>
      <c r="N29" s="2">
        <f>('FDWR''d'!N29-Baseline!N29)*(-1)/Baseline!N29</f>
        <v>1.4144271570015099E-3</v>
      </c>
      <c r="O29" s="2">
        <f>('FDWR''d'!O29-Baseline!O29)*(-1)/Baseline!O29</f>
        <v>-7.0727360172008935E-4</v>
      </c>
      <c r="P29" s="2" t="e">
        <f>('FDWR''d'!P29-Baseline!P29)*(-1)/Baseline!P29</f>
        <v>#DIV/0!</v>
      </c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6" t="s">
        <v>39</v>
      </c>
      <c r="B30" s="26" t="s">
        <v>32</v>
      </c>
      <c r="C30" s="2">
        <f>('FDWR''d'!C30-Baseline!C30)*(-1)/Baseline!C30</f>
        <v>2.3384844324504335E-2</v>
      </c>
      <c r="D30" s="2">
        <f>('FDWR''d'!D30-Baseline!D30)*(-1)/Baseline!D30</f>
        <v>-6.7034843585364575E-3</v>
      </c>
      <c r="E30" s="2">
        <f>('FDWR''d'!E30-Baseline!E30)*(-1)/Baseline!E30</f>
        <v>0.12910206718346262</v>
      </c>
      <c r="F30" s="2">
        <f>('FDWR''d'!F30-Baseline!F30)*(-1)/Baseline!F30</f>
        <v>0</v>
      </c>
      <c r="G30" s="2" t="e">
        <f>('FDWR''d'!G30-Baseline!G30)*(-1)/Baseline!G30</f>
        <v>#DIV/0!</v>
      </c>
      <c r="H30" s="2">
        <f>('FDWR''d'!H30-Baseline!H30)*(-1)/Baseline!H30</f>
        <v>0</v>
      </c>
      <c r="I30" s="2" t="e">
        <f>('FDWR''d'!I30-Baseline!I30)*(-1)/Baseline!I30</f>
        <v>#DIV/0!</v>
      </c>
      <c r="J30" s="2">
        <f>('FDWR''d'!J30-Baseline!J30)*(-1)/Baseline!J30</f>
        <v>0.12847725466361209</v>
      </c>
      <c r="K30" s="2">
        <f>('FDWR''d'!K30-Baseline!K30)*(-1)/Baseline!K30</f>
        <v>5.4730258014072334E-3</v>
      </c>
      <c r="L30" s="2">
        <f>('FDWR''d'!L30-Baseline!L30)*(-1)/Baseline!L30</f>
        <v>0.21621621621621626</v>
      </c>
      <c r="M30" s="2" t="e">
        <f>('FDWR''d'!M30-Baseline!M30)*(-1)/Baseline!M30</f>
        <v>#DIV/0!</v>
      </c>
      <c r="N30" s="2">
        <f>('FDWR''d'!N30-Baseline!N30)*(-1)/Baseline!N30</f>
        <v>3.5823170731707231E-2</v>
      </c>
      <c r="O30" s="2">
        <f>('FDWR''d'!O30-Baseline!O30)*(-1)/Baseline!O30</f>
        <v>-3.812536987299545E-4</v>
      </c>
      <c r="P30" s="2" t="e">
        <f>('FDWR''d'!P30-Baseline!P30)*(-1)/Baseline!P30</f>
        <v>#DIV/0!</v>
      </c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6" t="s">
        <v>30</v>
      </c>
      <c r="B31" s="26" t="s">
        <v>32</v>
      </c>
      <c r="C31" s="2">
        <f>('FDWR''d'!C31-Baseline!C31)*(-1)/Baseline!C31</f>
        <v>2.295040008153337E-2</v>
      </c>
      <c r="D31" s="2">
        <f>('FDWR''d'!D31-Baseline!D31)*(-1)/Baseline!D31</f>
        <v>1.7671729145638238E-2</v>
      </c>
      <c r="E31" s="2">
        <f>('FDWR''d'!E31-Baseline!E31)*(-1)/Baseline!E31</f>
        <v>6.0533882789138703E-2</v>
      </c>
      <c r="F31" s="2">
        <f>('FDWR''d'!F31-Baseline!F31)*(-1)/Baseline!F31</f>
        <v>0</v>
      </c>
      <c r="G31" s="2" t="e">
        <f>('FDWR''d'!G31-Baseline!G31)*(-1)/Baseline!G31</f>
        <v>#DIV/0!</v>
      </c>
      <c r="H31" s="2">
        <f>('FDWR''d'!H31-Baseline!H31)*(-1)/Baseline!H31</f>
        <v>0</v>
      </c>
      <c r="I31" s="2" t="e">
        <f>('FDWR''d'!I31-Baseline!I31)*(-1)/Baseline!I31</f>
        <v>#DIV/0!</v>
      </c>
      <c r="J31" s="2">
        <f>('FDWR''d'!J31-Baseline!J31)*(-1)/Baseline!J31</f>
        <v>9.483976914756713E-2</v>
      </c>
      <c r="K31" s="2">
        <f>('FDWR''d'!K31-Baseline!K31)*(-1)/Baseline!K31</f>
        <v>9.8022231846398147E-2</v>
      </c>
      <c r="L31" s="2">
        <f>('FDWR''d'!L31-Baseline!L31)*(-1)/Baseline!L31</f>
        <v>0.11521418020679459</v>
      </c>
      <c r="M31" s="2" t="e">
        <f>('FDWR''d'!M31-Baseline!M31)*(-1)/Baseline!M31</f>
        <v>#DIV/0!</v>
      </c>
      <c r="N31" s="2">
        <f>('FDWR''d'!N31-Baseline!N31)*(-1)/Baseline!N31</f>
        <v>-1.1357783383297453E-3</v>
      </c>
      <c r="O31" s="2">
        <f>('FDWR''d'!O31-Baseline!O31)*(-1)/Baseline!O31</f>
        <v>-5.6045266640960569E-4</v>
      </c>
      <c r="P31" s="2" t="e">
        <f>('FDWR''d'!P31-Baseline!P31)*(-1)/Baseline!P31</f>
        <v>#DIV/0!</v>
      </c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6" t="s">
        <v>28</v>
      </c>
      <c r="B32" s="26" t="s">
        <v>33</v>
      </c>
      <c r="C32" s="2">
        <f>('FDWR''d'!C32-Baseline!C32)*(-1)/Baseline!C32</f>
        <v>2.5186030894569222E-2</v>
      </c>
      <c r="D32" s="2">
        <f>('FDWR''d'!D32-Baseline!D32)*(-1)/Baseline!D32</f>
        <v>2.0863435117499374E-2</v>
      </c>
      <c r="E32" s="2">
        <f>('FDWR''d'!E32-Baseline!E32)*(-1)/Baseline!E32</f>
        <v>7.3724364542810672E-2</v>
      </c>
      <c r="F32" s="2">
        <f>('FDWR''d'!F32-Baseline!F32)*(-1)/Baseline!F32</f>
        <v>0</v>
      </c>
      <c r="G32" s="2" t="e">
        <f>('FDWR''d'!G32-Baseline!G32)*(-1)/Baseline!G32</f>
        <v>#DIV/0!</v>
      </c>
      <c r="H32" s="2">
        <f>('FDWR''d'!H32-Baseline!H32)*(-1)/Baseline!H32</f>
        <v>0</v>
      </c>
      <c r="I32" s="2" t="e">
        <f>('FDWR''d'!I32-Baseline!I32)*(-1)/Baseline!I32</f>
        <v>#DIV/0!</v>
      </c>
      <c r="J32" s="2">
        <f>('FDWR''d'!J32-Baseline!J32)*(-1)/Baseline!J32</f>
        <v>8.9087929113794442E-2</v>
      </c>
      <c r="K32" s="2">
        <f>('FDWR''d'!K32-Baseline!K32)*(-1)/Baseline!K32</f>
        <v>0</v>
      </c>
      <c r="L32" s="2" t="e">
        <f>('FDWR''d'!L32-Baseline!L32)*(-1)/Baseline!L32</f>
        <v>#DIV/0!</v>
      </c>
      <c r="M32" s="2" t="e">
        <f>('FDWR''d'!M32-Baseline!M32)*(-1)/Baseline!M32</f>
        <v>#DIV/0!</v>
      </c>
      <c r="N32" s="2">
        <f>('FDWR''d'!N32-Baseline!N32)*(-1)/Baseline!N32</f>
        <v>-2.1288594388833931E-2</v>
      </c>
      <c r="O32" s="2">
        <f>('FDWR''d'!O32-Baseline!O32)*(-1)/Baseline!O32</f>
        <v>1.2335551676698644E-5</v>
      </c>
      <c r="P32" s="2" t="e">
        <f>('FDWR''d'!P32-Baseline!P32)*(-1)/Baseline!P32</f>
        <v>#DIV/0!</v>
      </c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6" t="s">
        <v>29</v>
      </c>
      <c r="B33" s="26" t="s">
        <v>33</v>
      </c>
      <c r="C33" s="2">
        <f>('FDWR''d'!C33-Baseline!C33)*(-1)/Baseline!C33</f>
        <v>4.1200077761118913E-2</v>
      </c>
      <c r="D33" s="2">
        <f>('FDWR''d'!D33-Baseline!D33)*(-1)/Baseline!D33</f>
        <v>3.9191191191191237E-2</v>
      </c>
      <c r="E33" s="2">
        <f>('FDWR''d'!E33-Baseline!E33)*(-1)/Baseline!E33</f>
        <v>8.6470187724929537E-2</v>
      </c>
      <c r="F33" s="2">
        <f>('FDWR''d'!F33-Baseline!F33)*(-1)/Baseline!F33</f>
        <v>0</v>
      </c>
      <c r="G33" s="2" t="e">
        <f>('FDWR''d'!G33-Baseline!G33)*(-1)/Baseline!G33</f>
        <v>#DIV/0!</v>
      </c>
      <c r="H33" s="2">
        <f>('FDWR''d'!H33-Baseline!H33)*(-1)/Baseline!H33</f>
        <v>0</v>
      </c>
      <c r="I33" s="2" t="e">
        <f>('FDWR''d'!I33-Baseline!I33)*(-1)/Baseline!I33</f>
        <v>#DIV/0!</v>
      </c>
      <c r="J33" s="2">
        <f>('FDWR''d'!J33-Baseline!J33)*(-1)/Baseline!J33</f>
        <v>0.13166057202559747</v>
      </c>
      <c r="K33" s="2">
        <f>('FDWR''d'!K33-Baseline!K33)*(-1)/Baseline!K33</f>
        <v>0</v>
      </c>
      <c r="L33" s="2" t="e">
        <f>('FDWR''d'!L33-Baseline!L33)*(-1)/Baseline!L33</f>
        <v>#DIV/0!</v>
      </c>
      <c r="M33" s="2" t="e">
        <f>('FDWR''d'!M33-Baseline!M33)*(-1)/Baseline!M33</f>
        <v>#DIV/0!</v>
      </c>
      <c r="N33" s="2">
        <f>('FDWR''d'!N33-Baseline!N33)*(-1)/Baseline!N33</f>
        <v>-1.6564483166612954E-2</v>
      </c>
      <c r="O33" s="2">
        <f>('FDWR''d'!O33-Baseline!O33)*(-1)/Baseline!O33</f>
        <v>-2.0889910173367257E-5</v>
      </c>
      <c r="P33" s="2" t="e">
        <f>('FDWR''d'!P33-Baseline!P33)*(-1)/Baseline!P33</f>
        <v>#DIV/0!</v>
      </c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6" t="s">
        <v>16</v>
      </c>
      <c r="B34" s="26" t="s">
        <v>33</v>
      </c>
      <c r="C34" s="2">
        <f>('FDWR''d'!C34-Baseline!C34)*(-1)/Baseline!C34</f>
        <v>5.2906466788932231E-2</v>
      </c>
      <c r="D34" s="2">
        <f>('FDWR''d'!D34-Baseline!D34)*(-1)/Baseline!D34</f>
        <v>4.166666666666656E-2</v>
      </c>
      <c r="E34" s="2">
        <f>('FDWR''d'!E34-Baseline!E34)*(-1)/Baseline!E34</f>
        <v>0.16003282724661477</v>
      </c>
      <c r="F34" s="2">
        <f>('FDWR''d'!F34-Baseline!F34)*(-1)/Baseline!F34</f>
        <v>0</v>
      </c>
      <c r="G34" s="2" t="e">
        <f>('FDWR''d'!G34-Baseline!G34)*(-1)/Baseline!G34</f>
        <v>#DIV/0!</v>
      </c>
      <c r="H34" s="2">
        <f>('FDWR''d'!H34-Baseline!H34)*(-1)/Baseline!H34</f>
        <v>0</v>
      </c>
      <c r="I34" s="2" t="e">
        <f>('FDWR''d'!I34-Baseline!I34)*(-1)/Baseline!I34</f>
        <v>#DIV/0!</v>
      </c>
      <c r="J34" s="2">
        <f>('FDWR''d'!J34-Baseline!J34)*(-1)/Baseline!J34</f>
        <v>0.14005702066999287</v>
      </c>
      <c r="K34" s="2" t="e">
        <f>('FDWR''d'!K34-Baseline!K34)*(-1)/Baseline!K34</f>
        <v>#DIV/0!</v>
      </c>
      <c r="L34" s="2" t="e">
        <f>('FDWR''d'!L34-Baseline!L34)*(-1)/Baseline!L34</f>
        <v>#DIV/0!</v>
      </c>
      <c r="M34" s="2" t="e">
        <f>('FDWR''d'!M34-Baseline!M34)*(-1)/Baseline!M34</f>
        <v>#DIV/0!</v>
      </c>
      <c r="N34" s="2">
        <f>('FDWR''d'!N34-Baseline!N34)*(-1)/Baseline!N34</f>
        <v>0</v>
      </c>
      <c r="O34" s="2">
        <f>('FDWR''d'!O34-Baseline!O34)*(-1)/Baseline!O34</f>
        <v>0</v>
      </c>
      <c r="P34" s="2" t="e">
        <f>('FDWR''d'!P34-Baseline!P34)*(-1)/Baseline!P34</f>
        <v>#DIV/0!</v>
      </c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6" t="s">
        <v>18</v>
      </c>
      <c r="B35" s="26" t="s">
        <v>33</v>
      </c>
      <c r="C35" s="2">
        <f>('FDWR''d'!C35-Baseline!C35)*(-1)/Baseline!C35</f>
        <v>9.1000462871123386E-2</v>
      </c>
      <c r="D35" s="2">
        <f>('FDWR''d'!D35-Baseline!D35)*(-1)/Baseline!D35</f>
        <v>0.21891068219113863</v>
      </c>
      <c r="E35" s="2">
        <f>('FDWR''d'!E35-Baseline!E35)*(-1)/Baseline!E35</f>
        <v>0.14225760661605882</v>
      </c>
      <c r="F35" s="2">
        <f>('FDWR''d'!F35-Baseline!F35)*(-1)/Baseline!F35</f>
        <v>0</v>
      </c>
      <c r="G35" s="2" t="e">
        <f>('FDWR''d'!G35-Baseline!G35)*(-1)/Baseline!G35</f>
        <v>#DIV/0!</v>
      </c>
      <c r="H35" s="2">
        <f>('FDWR''d'!H35-Baseline!H35)*(-1)/Baseline!H35</f>
        <v>0</v>
      </c>
      <c r="I35" s="2" t="e">
        <f>('FDWR''d'!I35-Baseline!I35)*(-1)/Baseline!I35</f>
        <v>#DIV/0!</v>
      </c>
      <c r="J35" s="2">
        <f>('FDWR''d'!J35-Baseline!J35)*(-1)/Baseline!J35</f>
        <v>0.15269448521702661</v>
      </c>
      <c r="K35" s="2">
        <f>('FDWR''d'!K35-Baseline!K35)*(-1)/Baseline!K35</f>
        <v>9.1096242923314502E-2</v>
      </c>
      <c r="L35" s="2">
        <f>('FDWR''d'!L35-Baseline!L35)*(-1)/Baseline!L35</f>
        <v>0.13339382940108882</v>
      </c>
      <c r="M35" s="2" t="e">
        <f>('FDWR''d'!M35-Baseline!M35)*(-1)/Baseline!M35</f>
        <v>#DIV/0!</v>
      </c>
      <c r="N35" s="2">
        <f>('FDWR''d'!N35-Baseline!N35)*(-1)/Baseline!N35</f>
        <v>3.305785123966945E-2</v>
      </c>
      <c r="O35" s="2">
        <f>('FDWR''d'!O35-Baseline!O35)*(-1)/Baseline!O35</f>
        <v>0</v>
      </c>
      <c r="P35" s="2" t="e">
        <f>('FDWR''d'!P35-Baseline!P35)*(-1)/Baseline!P35</f>
        <v>#DIV/0!</v>
      </c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6" t="s">
        <v>19</v>
      </c>
      <c r="B36" s="26" t="s">
        <v>33</v>
      </c>
      <c r="C36" s="2">
        <f>('FDWR''d'!C36-Baseline!C36)*(-1)/Baseline!C36</f>
        <v>5.1995768952527555E-2</v>
      </c>
      <c r="D36" s="2">
        <f>('FDWR''d'!D36-Baseline!D36)*(-1)/Baseline!D36</f>
        <v>0.17462522718680104</v>
      </c>
      <c r="E36" s="2">
        <f>('FDWR''d'!E36-Baseline!E36)*(-1)/Baseline!E36</f>
        <v>9.7560764039485812E-2</v>
      </c>
      <c r="F36" s="2">
        <f>('FDWR''d'!F36-Baseline!F36)*(-1)/Baseline!F36</f>
        <v>0</v>
      </c>
      <c r="G36" s="2" t="e">
        <f>('FDWR''d'!G36-Baseline!G36)*(-1)/Baseline!G36</f>
        <v>#DIV/0!</v>
      </c>
      <c r="H36" s="2">
        <f>('FDWR''d'!H36-Baseline!H36)*(-1)/Baseline!H36</f>
        <v>0</v>
      </c>
      <c r="I36" s="2" t="e">
        <f>('FDWR''d'!I36-Baseline!I36)*(-1)/Baseline!I36</f>
        <v>#DIV/0!</v>
      </c>
      <c r="J36" s="2">
        <f>('FDWR''d'!J36-Baseline!J36)*(-1)/Baseline!J36</f>
        <v>0.11799372997025401</v>
      </c>
      <c r="K36" s="2">
        <f>('FDWR''d'!K36-Baseline!K36)*(-1)/Baseline!K36</f>
        <v>9.2812797687481505E-2</v>
      </c>
      <c r="L36" s="2">
        <f>('FDWR''d'!L36-Baseline!L36)*(-1)/Baseline!L36</f>
        <v>8.6571306575576573E-2</v>
      </c>
      <c r="M36" s="2" t="e">
        <f>('FDWR''d'!M36-Baseline!M36)*(-1)/Baseline!M36</f>
        <v>#DIV/0!</v>
      </c>
      <c r="N36" s="2">
        <f>('FDWR''d'!N36-Baseline!N36)*(-1)/Baseline!N36</f>
        <v>1.29292764499552E-2</v>
      </c>
      <c r="O36" s="2">
        <f>('FDWR''d'!O36-Baseline!O36)*(-1)/Baseline!O36</f>
        <v>1.0975623140993848E-5</v>
      </c>
      <c r="P36" s="2" t="e">
        <f>('FDWR''d'!P36-Baseline!P36)*(-1)/Baseline!P36</f>
        <v>#DIV/0!</v>
      </c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6" t="s">
        <v>20</v>
      </c>
      <c r="B37" s="26" t="s">
        <v>33</v>
      </c>
      <c r="C37" s="2">
        <f>('FDWR''d'!C37-Baseline!C37)*(-1)/Baseline!C37</f>
        <v>3.2617372805202716E-2</v>
      </c>
      <c r="D37" s="2">
        <f>('FDWR''d'!D37-Baseline!D37)*(-1)/Baseline!D37</f>
        <v>6.5566756018676283E-3</v>
      </c>
      <c r="E37" s="2">
        <f>('FDWR''d'!E37-Baseline!E37)*(-1)/Baseline!E37</f>
        <v>0.15993062490145585</v>
      </c>
      <c r="F37" s="2">
        <f>('FDWR''d'!F37-Baseline!F37)*(-1)/Baseline!F37</f>
        <v>0</v>
      </c>
      <c r="G37" s="2" t="e">
        <f>('FDWR''d'!G37-Baseline!G37)*(-1)/Baseline!G37</f>
        <v>#DIV/0!</v>
      </c>
      <c r="H37" s="2">
        <f>('FDWR''d'!H37-Baseline!H37)*(-1)/Baseline!H37</f>
        <v>0</v>
      </c>
      <c r="I37" s="2" t="e">
        <f>('FDWR''d'!I37-Baseline!I37)*(-1)/Baseline!I37</f>
        <v>#DIV/0!</v>
      </c>
      <c r="J37" s="2">
        <f>('FDWR''d'!J37-Baseline!J37)*(-1)/Baseline!J37</f>
        <v>0.14551678368088311</v>
      </c>
      <c r="K37" s="2">
        <f>('FDWR''d'!K37-Baseline!K37)*(-1)/Baseline!K37</f>
        <v>7.0422535211267567E-2</v>
      </c>
      <c r="L37" s="2">
        <f>('FDWR''d'!L37-Baseline!L37)*(-1)/Baseline!L37</f>
        <v>0.12068965517241372</v>
      </c>
      <c r="M37" s="2" t="e">
        <f>('FDWR''d'!M37-Baseline!M37)*(-1)/Baseline!M37</f>
        <v>#DIV/0!</v>
      </c>
      <c r="N37" s="2">
        <f>('FDWR''d'!N37-Baseline!N37)*(-1)/Baseline!N37</f>
        <v>1.8965050121916333E-3</v>
      </c>
      <c r="O37" s="2">
        <f>('FDWR''d'!O37-Baseline!O37)*(-1)/Baseline!O37</f>
        <v>0</v>
      </c>
      <c r="P37" s="2" t="e">
        <f>('FDWR''d'!P37-Baseline!P37)*(-1)/Baseline!P37</f>
        <v>#DIV/0!</v>
      </c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6" t="s">
        <v>21</v>
      </c>
      <c r="B38" s="26" t="s">
        <v>33</v>
      </c>
      <c r="C38" s="2">
        <f>('FDWR''d'!C38-Baseline!C38)*(-1)/Baseline!C38</f>
        <v>4.1586605596827281E-2</v>
      </c>
      <c r="D38" s="2">
        <f>('FDWR''d'!D38-Baseline!D38)*(-1)/Baseline!D38</f>
        <v>3.6698537148674513E-2</v>
      </c>
      <c r="E38" s="2">
        <f>('FDWR''d'!E38-Baseline!E38)*(-1)/Baseline!E38</f>
        <v>0.14561236066341315</v>
      </c>
      <c r="F38" s="2">
        <f>('FDWR''d'!F38-Baseline!F38)*(-1)/Baseline!F38</f>
        <v>0</v>
      </c>
      <c r="G38" s="2" t="e">
        <f>('FDWR''d'!G38-Baseline!G38)*(-1)/Baseline!G38</f>
        <v>#DIV/0!</v>
      </c>
      <c r="H38" s="2">
        <f>('FDWR''d'!H38-Baseline!H38)*(-1)/Baseline!H38</f>
        <v>0</v>
      </c>
      <c r="I38" s="2" t="e">
        <f>('FDWR''d'!I38-Baseline!I38)*(-1)/Baseline!I38</f>
        <v>#DIV/0!</v>
      </c>
      <c r="J38" s="2">
        <f>('FDWR''d'!J38-Baseline!J38)*(-1)/Baseline!J38</f>
        <v>0.13452075127019472</v>
      </c>
      <c r="K38" s="2">
        <f>('FDWR''d'!K38-Baseline!K38)*(-1)/Baseline!K38</f>
        <v>2.7871266302061333E-2</v>
      </c>
      <c r="L38" s="2">
        <f>('FDWR''d'!L38-Baseline!L38)*(-1)/Baseline!L38</f>
        <v>9.5145631067961201E-2</v>
      </c>
      <c r="M38" s="2" t="e">
        <f>('FDWR''d'!M38-Baseline!M38)*(-1)/Baseline!M38</f>
        <v>#DIV/0!</v>
      </c>
      <c r="N38" s="2">
        <f>('FDWR''d'!N38-Baseline!N38)*(-1)/Baseline!N38</f>
        <v>-1.8086155869779703E-2</v>
      </c>
      <c r="O38" s="2">
        <f>('FDWR''d'!O38-Baseline!O38)*(-1)/Baseline!O38</f>
        <v>-7.0209434743777021E-6</v>
      </c>
      <c r="P38" s="2" t="e">
        <f>('FDWR''d'!P38-Baseline!P38)*(-1)/Baseline!P38</f>
        <v>#DIV/0!</v>
      </c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6" t="s">
        <v>22</v>
      </c>
      <c r="B39" s="26" t="s">
        <v>33</v>
      </c>
      <c r="C39" s="2">
        <f>('FDWR''d'!C39-Baseline!C39)*(-1)/Baseline!C39</f>
        <v>6.6614086552919657E-2</v>
      </c>
      <c r="D39" s="2">
        <f>('FDWR''d'!D39-Baseline!D39)*(-1)/Baseline!D39</f>
        <v>3.9601659365304437E-2</v>
      </c>
      <c r="E39" s="2">
        <f>('FDWR''d'!E39-Baseline!E39)*(-1)/Baseline!E39</f>
        <v>0.16145702041845225</v>
      </c>
      <c r="F39" s="2">
        <f>('FDWR''d'!F39-Baseline!F39)*(-1)/Baseline!F39</f>
        <v>0</v>
      </c>
      <c r="G39" s="2" t="e">
        <f>('FDWR''d'!G39-Baseline!G39)*(-1)/Baseline!G39</f>
        <v>#DIV/0!</v>
      </c>
      <c r="H39" s="2">
        <f>('FDWR''d'!H39-Baseline!H39)*(-1)/Baseline!H39</f>
        <v>0</v>
      </c>
      <c r="I39" s="2" t="e">
        <f>('FDWR''d'!I39-Baseline!I39)*(-1)/Baseline!I39</f>
        <v>#DIV/0!</v>
      </c>
      <c r="J39" s="2">
        <f>('FDWR''d'!J39-Baseline!J39)*(-1)/Baseline!J39</f>
        <v>0.17060830685963055</v>
      </c>
      <c r="K39" s="2" t="e">
        <f>('FDWR''d'!K39-Baseline!K39)*(-1)/Baseline!K39</f>
        <v>#DIV/0!</v>
      </c>
      <c r="L39" s="2" t="e">
        <f>('FDWR''d'!L39-Baseline!L39)*(-1)/Baseline!L39</f>
        <v>#DIV/0!</v>
      </c>
      <c r="M39" s="2" t="e">
        <f>('FDWR''d'!M39-Baseline!M39)*(-1)/Baseline!M39</f>
        <v>#DIV/0!</v>
      </c>
      <c r="N39" s="2">
        <f>('FDWR''d'!N39-Baseline!N39)*(-1)/Baseline!N39</f>
        <v>-4.0106951871657727E-2</v>
      </c>
      <c r="O39" s="2">
        <f>('FDWR''d'!O39-Baseline!O39)*(-1)/Baseline!O39</f>
        <v>0</v>
      </c>
      <c r="P39" s="2" t="e">
        <f>('FDWR''d'!P39-Baseline!P39)*(-1)/Baseline!P39</f>
        <v>#DIV/0!</v>
      </c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6" t="s">
        <v>23</v>
      </c>
      <c r="B40" s="26" t="s">
        <v>33</v>
      </c>
      <c r="C40" s="2">
        <f>('FDWR''d'!C40-Baseline!C40)*(-1)/Baseline!C40</f>
        <v>5.6873323721377218E-2</v>
      </c>
      <c r="D40" s="2">
        <f>('FDWR''d'!D40-Baseline!D40)*(-1)/Baseline!D40</f>
        <v>5.9951028145651723E-2</v>
      </c>
      <c r="E40" s="2">
        <f>('FDWR''d'!E40-Baseline!E40)*(-1)/Baseline!E40</f>
        <v>0.13170731707317068</v>
      </c>
      <c r="F40" s="2">
        <f>('FDWR''d'!F40-Baseline!F40)*(-1)/Baseline!F40</f>
        <v>0</v>
      </c>
      <c r="G40" s="2" t="e">
        <f>('FDWR''d'!G40-Baseline!G40)*(-1)/Baseline!G40</f>
        <v>#DIV/0!</v>
      </c>
      <c r="H40" s="2">
        <f>('FDWR''d'!H40-Baseline!H40)*(-1)/Baseline!H40</f>
        <v>0</v>
      </c>
      <c r="I40" s="2" t="e">
        <f>('FDWR''d'!I40-Baseline!I40)*(-1)/Baseline!I40</f>
        <v>#DIV/0!</v>
      </c>
      <c r="J40" s="2">
        <f>('FDWR''d'!J40-Baseline!J40)*(-1)/Baseline!J40</f>
        <v>0.12888224547417368</v>
      </c>
      <c r="K40" s="2" t="e">
        <f>('FDWR''d'!K40-Baseline!K40)*(-1)/Baseline!K40</f>
        <v>#DIV/0!</v>
      </c>
      <c r="L40" s="2" t="e">
        <f>('FDWR''d'!L40-Baseline!L40)*(-1)/Baseline!L40</f>
        <v>#DIV/0!</v>
      </c>
      <c r="M40" s="2" t="e">
        <f>('FDWR''d'!M40-Baseline!M40)*(-1)/Baseline!M40</f>
        <v>#DIV/0!</v>
      </c>
      <c r="N40" s="2">
        <f>('FDWR''d'!N40-Baseline!N40)*(-1)/Baseline!N40</f>
        <v>-1.9381633594831478E-2</v>
      </c>
      <c r="O40" s="2">
        <f>('FDWR''d'!O40-Baseline!O40)*(-1)/Baseline!O40</f>
        <v>0</v>
      </c>
      <c r="P40" s="2" t="e">
        <f>('FDWR''d'!P40-Baseline!P40)*(-1)/Baseline!P40</f>
        <v>#DIV/0!</v>
      </c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6" t="s">
        <v>24</v>
      </c>
      <c r="B41" s="26" t="s">
        <v>33</v>
      </c>
      <c r="C41" s="2">
        <f>('FDWR''d'!C41-Baseline!C41)*(-1)/Baseline!C41</f>
        <v>4.605179232044912E-2</v>
      </c>
      <c r="D41" s="2">
        <f>('FDWR''d'!D41-Baseline!D41)*(-1)/Baseline!D41</f>
        <v>4.5063180616526359E-2</v>
      </c>
      <c r="E41" s="2">
        <f>('FDWR''d'!E41-Baseline!E41)*(-1)/Baseline!E41</f>
        <v>0.12187403519604821</v>
      </c>
      <c r="F41" s="2">
        <f>('FDWR''d'!F41-Baseline!F41)*(-1)/Baseline!F41</f>
        <v>0</v>
      </c>
      <c r="G41" s="2" t="e">
        <f>('FDWR''d'!G41-Baseline!G41)*(-1)/Baseline!G41</f>
        <v>#DIV/0!</v>
      </c>
      <c r="H41" s="2">
        <f>('FDWR''d'!H41-Baseline!H41)*(-1)/Baseline!H41</f>
        <v>0</v>
      </c>
      <c r="I41" s="2" t="e">
        <f>('FDWR''d'!I41-Baseline!I41)*(-1)/Baseline!I41</f>
        <v>#DIV/0!</v>
      </c>
      <c r="J41" s="2">
        <f>('FDWR''d'!J41-Baseline!J41)*(-1)/Baseline!J41</f>
        <v>0.10381516947864425</v>
      </c>
      <c r="K41" s="2" t="e">
        <f>('FDWR''d'!K41-Baseline!K41)*(-1)/Baseline!K41</f>
        <v>#DIV/0!</v>
      </c>
      <c r="L41" s="2" t="e">
        <f>('FDWR''d'!L41-Baseline!L41)*(-1)/Baseline!L41</f>
        <v>#DIV/0!</v>
      </c>
      <c r="M41" s="2" t="e">
        <f>('FDWR''d'!M41-Baseline!M41)*(-1)/Baseline!M41</f>
        <v>#DIV/0!</v>
      </c>
      <c r="N41" s="2">
        <f>('FDWR''d'!N41-Baseline!N41)*(-1)/Baseline!N41</f>
        <v>-1.1888111888111882E-2</v>
      </c>
      <c r="O41" s="2">
        <f>('FDWR''d'!O41-Baseline!O41)*(-1)/Baseline!O41</f>
        <v>0</v>
      </c>
      <c r="P41" s="2" t="e">
        <f>('FDWR''d'!P41-Baseline!P41)*(-1)/Baseline!P41</f>
        <v>#DIV/0!</v>
      </c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6" t="s">
        <v>25</v>
      </c>
      <c r="B42" s="26" t="s">
        <v>33</v>
      </c>
      <c r="C42" s="2">
        <f>('FDWR''d'!C42-Baseline!C42)*(-1)/Baseline!C42</f>
        <v>2.507602133004274E-2</v>
      </c>
      <c r="D42" s="2">
        <f>('FDWR''d'!D42-Baseline!D42)*(-1)/Baseline!D42</f>
        <v>1.7301038062284392E-3</v>
      </c>
      <c r="E42" s="2">
        <f>('FDWR''d'!E42-Baseline!E42)*(-1)/Baseline!E42</f>
        <v>0.13587604290822414</v>
      </c>
      <c r="F42" s="2">
        <f>('FDWR''d'!F42-Baseline!F42)*(-1)/Baseline!F42</f>
        <v>0</v>
      </c>
      <c r="G42" s="2" t="e">
        <f>('FDWR''d'!G42-Baseline!G42)*(-1)/Baseline!G42</f>
        <v>#DIV/0!</v>
      </c>
      <c r="H42" s="2">
        <f>('FDWR''d'!H42-Baseline!H42)*(-1)/Baseline!H42</f>
        <v>0</v>
      </c>
      <c r="I42" s="2" t="e">
        <f>('FDWR''d'!I42-Baseline!I42)*(-1)/Baseline!I42</f>
        <v>#DIV/0!</v>
      </c>
      <c r="J42" s="2">
        <f>('FDWR''d'!J42-Baseline!J42)*(-1)/Baseline!J42</f>
        <v>0.10669253152279343</v>
      </c>
      <c r="K42" s="2" t="e">
        <f>('FDWR''d'!K42-Baseline!K42)*(-1)/Baseline!K42</f>
        <v>#DIV/0!</v>
      </c>
      <c r="L42" s="2" t="e">
        <f>('FDWR''d'!L42-Baseline!L42)*(-1)/Baseline!L42</f>
        <v>#DIV/0!</v>
      </c>
      <c r="M42" s="2" t="e">
        <f>('FDWR''d'!M42-Baseline!M42)*(-1)/Baseline!M42</f>
        <v>#DIV/0!</v>
      </c>
      <c r="N42" s="2">
        <f>('FDWR''d'!N42-Baseline!N42)*(-1)/Baseline!N42</f>
        <v>0</v>
      </c>
      <c r="O42" s="2">
        <f>('FDWR''d'!O42-Baseline!O42)*(-1)/Baseline!O42</f>
        <v>0</v>
      </c>
      <c r="P42" s="2" t="e">
        <f>('FDWR''d'!P42-Baseline!P42)*(-1)/Baseline!P42</f>
        <v>#DIV/0!</v>
      </c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6" t="s">
        <v>26</v>
      </c>
      <c r="B43" s="26" t="s">
        <v>33</v>
      </c>
      <c r="C43" s="2">
        <f>('FDWR''d'!C43-Baseline!C43)*(-1)/Baseline!C43</f>
        <v>1.1610307882263879E-2</v>
      </c>
      <c r="D43" s="2">
        <f>('FDWR''d'!D43-Baseline!D43)*(-1)/Baseline!D43</f>
        <v>6.2896378216890068E-4</v>
      </c>
      <c r="E43" s="2">
        <f>('FDWR''d'!E43-Baseline!E43)*(-1)/Baseline!E43</f>
        <v>0.11486962649753341</v>
      </c>
      <c r="F43" s="2">
        <f>('FDWR''d'!F43-Baseline!F43)*(-1)/Baseline!F43</f>
        <v>0</v>
      </c>
      <c r="G43" s="2" t="e">
        <f>('FDWR''d'!G43-Baseline!G43)*(-1)/Baseline!G43</f>
        <v>#DIV/0!</v>
      </c>
      <c r="H43" s="2">
        <f>('FDWR''d'!H43-Baseline!H43)*(-1)/Baseline!H43</f>
        <v>0</v>
      </c>
      <c r="I43" s="2" t="e">
        <f>('FDWR''d'!I43-Baseline!I43)*(-1)/Baseline!I43</f>
        <v>#DIV/0!</v>
      </c>
      <c r="J43" s="2">
        <f>('FDWR''d'!J43-Baseline!J43)*(-1)/Baseline!J43</f>
        <v>4.0019601437438677E-2</v>
      </c>
      <c r="K43" s="2" t="e">
        <f>('FDWR''d'!K43-Baseline!K43)*(-1)/Baseline!K43</f>
        <v>#DIV/0!</v>
      </c>
      <c r="L43" s="2" t="e">
        <f>('FDWR''d'!L43-Baseline!L43)*(-1)/Baseline!L43</f>
        <v>#DIV/0!</v>
      </c>
      <c r="M43" s="2" t="e">
        <f>('FDWR''d'!M43-Baseline!M43)*(-1)/Baseline!M43</f>
        <v>#DIV/0!</v>
      </c>
      <c r="N43" s="2">
        <f>('FDWR''d'!N43-Baseline!N43)*(-1)/Baseline!N43</f>
        <v>0</v>
      </c>
      <c r="O43" s="2">
        <f>('FDWR''d'!O43-Baseline!O43)*(-1)/Baseline!O43</f>
        <v>-1.2771392081743443E-4</v>
      </c>
      <c r="P43" s="2" t="e">
        <f>('FDWR''d'!P43-Baseline!P43)*(-1)/Baseline!P43</f>
        <v>#DIV/0!</v>
      </c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6" t="s">
        <v>27</v>
      </c>
      <c r="B44" s="26" t="s">
        <v>33</v>
      </c>
      <c r="C44" s="2">
        <f>('FDWR''d'!C44-Baseline!C44)*(-1)/Baseline!C44</f>
        <v>4.080160603676123E-2</v>
      </c>
      <c r="D44" s="2">
        <f>('FDWR''d'!D44-Baseline!D44)*(-1)/Baseline!D44</f>
        <v>1.643913718285768E-2</v>
      </c>
      <c r="E44" s="2">
        <f>('FDWR''d'!E44-Baseline!E44)*(-1)/Baseline!E44</f>
        <v>0.15927132565502689</v>
      </c>
      <c r="F44" s="2">
        <f>('FDWR''d'!F44-Baseline!F44)*(-1)/Baseline!F44</f>
        <v>0</v>
      </c>
      <c r="G44" s="2" t="e">
        <f>('FDWR''d'!G44-Baseline!G44)*(-1)/Baseline!G44</f>
        <v>#DIV/0!</v>
      </c>
      <c r="H44" s="2">
        <f>('FDWR''d'!H44-Baseline!H44)*(-1)/Baseline!H44</f>
        <v>0</v>
      </c>
      <c r="I44" s="2" t="e">
        <f>('FDWR''d'!I44-Baseline!I44)*(-1)/Baseline!I44</f>
        <v>#DIV/0!</v>
      </c>
      <c r="J44" s="2">
        <f>('FDWR''d'!J44-Baseline!J44)*(-1)/Baseline!J44</f>
        <v>0.16155446977922538</v>
      </c>
      <c r="K44" s="2">
        <f>('FDWR''d'!K44-Baseline!K44)*(-1)/Baseline!K44</f>
        <v>0</v>
      </c>
      <c r="L44" s="2" t="e">
        <f>('FDWR''d'!L44-Baseline!L44)*(-1)/Baseline!L44</f>
        <v>#DIV/0!</v>
      </c>
      <c r="M44" s="2" t="e">
        <f>('FDWR''d'!M44-Baseline!M44)*(-1)/Baseline!M44</f>
        <v>#DIV/0!</v>
      </c>
      <c r="N44" s="2">
        <f>('FDWR''d'!N44-Baseline!N44)*(-1)/Baseline!N44</f>
        <v>9.7680097680097767E-3</v>
      </c>
      <c r="O44" s="2">
        <f>('FDWR''d'!O44-Baseline!O44)*(-1)/Baseline!O44</f>
        <v>0</v>
      </c>
      <c r="P44" s="2" t="e">
        <f>('FDWR''d'!P44-Baseline!P44)*(-1)/Baseline!P44</f>
        <v>#DIV/0!</v>
      </c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6" t="s">
        <v>39</v>
      </c>
      <c r="B45" s="26" t="s">
        <v>33</v>
      </c>
      <c r="C45" s="2">
        <f>('FDWR''d'!C45-Baseline!C45)*(-1)/Baseline!C45</f>
        <v>3.3346949228232628E-2</v>
      </c>
      <c r="D45" s="2">
        <f>('FDWR''d'!D45-Baseline!D45)*(-1)/Baseline!D45</f>
        <v>1.6514641711792302E-2</v>
      </c>
      <c r="E45" s="2">
        <f>('FDWR''d'!E45-Baseline!E45)*(-1)/Baseline!E45</f>
        <v>0.14344866026993672</v>
      </c>
      <c r="F45" s="2">
        <f>('FDWR''d'!F45-Baseline!F45)*(-1)/Baseline!F45</f>
        <v>0</v>
      </c>
      <c r="G45" s="2" t="e">
        <f>('FDWR''d'!G45-Baseline!G45)*(-1)/Baseline!G45</f>
        <v>#DIV/0!</v>
      </c>
      <c r="H45" s="2">
        <f>('FDWR''d'!H45-Baseline!H45)*(-1)/Baseline!H45</f>
        <v>0</v>
      </c>
      <c r="I45" s="2" t="e">
        <f>('FDWR''d'!I45-Baseline!I45)*(-1)/Baseline!I45</f>
        <v>#DIV/0!</v>
      </c>
      <c r="J45" s="2">
        <f>('FDWR''d'!J45-Baseline!J45)*(-1)/Baseline!J45</f>
        <v>0.14042044014828028</v>
      </c>
      <c r="K45" s="2">
        <f>('FDWR''d'!K45-Baseline!K45)*(-1)/Baseline!K45</f>
        <v>6.2780269058296213E-3</v>
      </c>
      <c r="L45" s="2">
        <f>('FDWR''d'!L45-Baseline!L45)*(-1)/Baseline!L45</f>
        <v>0.2</v>
      </c>
      <c r="M45" s="2" t="e">
        <f>('FDWR''d'!M45-Baseline!M45)*(-1)/Baseline!M45</f>
        <v>#DIV/0!</v>
      </c>
      <c r="N45" s="2">
        <f>('FDWR''d'!N45-Baseline!N45)*(-1)/Baseline!N45</f>
        <v>3.5752979414951251E-2</v>
      </c>
      <c r="O45" s="2">
        <f>('FDWR''d'!O45-Baseline!O45)*(-1)/Baseline!O45</f>
        <v>-6.9334664558829808E-6</v>
      </c>
      <c r="P45" s="2" t="e">
        <f>('FDWR''d'!P45-Baseline!P45)*(-1)/Baseline!P45</f>
        <v>#DIV/0!</v>
      </c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6" t="s">
        <v>30</v>
      </c>
      <c r="B46" s="26" t="s">
        <v>33</v>
      </c>
      <c r="C46" s="2">
        <f>('FDWR''d'!C46-Baseline!C46)*(-1)/Baseline!C46</f>
        <v>2.216840636889663E-2</v>
      </c>
      <c r="D46" s="2">
        <f>('FDWR''d'!D46-Baseline!D46)*(-1)/Baseline!D46</f>
        <v>1.2577434422056447E-2</v>
      </c>
      <c r="E46" s="2">
        <f>('FDWR''d'!E46-Baseline!E46)*(-1)/Baseline!E46</f>
        <v>6.8969746211569566E-2</v>
      </c>
      <c r="F46" s="2">
        <f>('FDWR''d'!F46-Baseline!F46)*(-1)/Baseline!F46</f>
        <v>0</v>
      </c>
      <c r="G46" s="2" t="e">
        <f>('FDWR''d'!G46-Baseline!G46)*(-1)/Baseline!G46</f>
        <v>#DIV/0!</v>
      </c>
      <c r="H46" s="2">
        <f>('FDWR''d'!H46-Baseline!H46)*(-1)/Baseline!H46</f>
        <v>0</v>
      </c>
      <c r="I46" s="2" t="e">
        <f>('FDWR''d'!I46-Baseline!I46)*(-1)/Baseline!I46</f>
        <v>#DIV/0!</v>
      </c>
      <c r="J46" s="2">
        <f>('FDWR''d'!J46-Baseline!J46)*(-1)/Baseline!J46</f>
        <v>9.9118455041207199E-2</v>
      </c>
      <c r="K46" s="2">
        <f>('FDWR''d'!K46-Baseline!K46)*(-1)/Baseline!K46</f>
        <v>5.0651955867602884E-2</v>
      </c>
      <c r="L46" s="2">
        <f>('FDWR''d'!L46-Baseline!L46)*(-1)/Baseline!L46</f>
        <v>0.12499999999999999</v>
      </c>
      <c r="M46" s="2" t="e">
        <f>('FDWR''d'!M46-Baseline!M46)*(-1)/Baseline!M46</f>
        <v>#DIV/0!</v>
      </c>
      <c r="N46" s="2">
        <f>('FDWR''d'!N46-Baseline!N46)*(-1)/Baseline!N46</f>
        <v>-1.2662401899360765E-3</v>
      </c>
      <c r="O46" s="2">
        <f>('FDWR''d'!O46-Baseline!O46)*(-1)/Baseline!O46</f>
        <v>5.3890053513999444E-6</v>
      </c>
      <c r="P46" s="2" t="e">
        <f>('FDWR''d'!P46-Baseline!P46)*(-1)/Baseline!P46</f>
        <v>#DIV/0!</v>
      </c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6" t="s">
        <v>28</v>
      </c>
      <c r="B47" s="26" t="s">
        <v>34</v>
      </c>
      <c r="C47" s="2">
        <f>('FDWR''d'!C47-Baseline!C47)*(-1)/Baseline!C47</f>
        <v>2.6966884004326574E-2</v>
      </c>
      <c r="D47" s="2">
        <f>('FDWR''d'!D47-Baseline!D47)*(-1)/Baseline!D47</f>
        <v>1.971947688076062E-2</v>
      </c>
      <c r="E47" s="2">
        <f>('FDWR''d'!E47-Baseline!E47)*(-1)/Baseline!E47</f>
        <v>0.11055204957643978</v>
      </c>
      <c r="F47" s="2">
        <f>('FDWR''d'!F47-Baseline!F47)*(-1)/Baseline!F47</f>
        <v>0</v>
      </c>
      <c r="G47" s="2" t="e">
        <f>('FDWR''d'!G47-Baseline!G47)*(-1)/Baseline!G47</f>
        <v>#DIV/0!</v>
      </c>
      <c r="H47" s="2">
        <f>('FDWR''d'!H47-Baseline!H47)*(-1)/Baseline!H47</f>
        <v>0</v>
      </c>
      <c r="I47" s="2" t="e">
        <f>('FDWR''d'!I47-Baseline!I47)*(-1)/Baseline!I47</f>
        <v>#DIV/0!</v>
      </c>
      <c r="J47" s="2">
        <f>('FDWR''d'!J47-Baseline!J47)*(-1)/Baseline!J47</f>
        <v>0.13114016167451281</v>
      </c>
      <c r="K47" s="2">
        <f>('FDWR''d'!K47-Baseline!K47)*(-1)/Baseline!K47</f>
        <v>3.3783783783782606E-3</v>
      </c>
      <c r="L47" s="2" t="e">
        <f>('FDWR''d'!L47-Baseline!L47)*(-1)/Baseline!L47</f>
        <v>#DIV/0!</v>
      </c>
      <c r="M47" s="2" t="e">
        <f>('FDWR''d'!M47-Baseline!M47)*(-1)/Baseline!M47</f>
        <v>#DIV/0!</v>
      </c>
      <c r="N47" s="2">
        <f>('FDWR''d'!N47-Baseline!N47)*(-1)/Baseline!N47</f>
        <v>-2.1710048541833914E-2</v>
      </c>
      <c r="O47" s="2">
        <f>('FDWR''d'!O47-Baseline!O47)*(-1)/Baseline!O47</f>
        <v>-1.8972977516622316E-3</v>
      </c>
      <c r="P47" s="2" t="e">
        <f>('FDWR''d'!P47-Baseline!P47)*(-1)/Baseline!P47</f>
        <v>#DIV/0!</v>
      </c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6" t="s">
        <v>29</v>
      </c>
      <c r="B48" s="26" t="s">
        <v>34</v>
      </c>
      <c r="C48" s="2">
        <f>('FDWR''d'!C48-Baseline!C48)*(-1)/Baseline!C48</f>
        <v>4.3660888205002593E-2</v>
      </c>
      <c r="D48" s="2">
        <f>('FDWR''d'!D48-Baseline!D48)*(-1)/Baseline!D48</f>
        <v>3.928035982008999E-2</v>
      </c>
      <c r="E48" s="2">
        <f>('FDWR''d'!E48-Baseline!E48)*(-1)/Baseline!E48</f>
        <v>0.13834764583950243</v>
      </c>
      <c r="F48" s="2">
        <f>('FDWR''d'!F48-Baseline!F48)*(-1)/Baseline!F48</f>
        <v>0</v>
      </c>
      <c r="G48" s="2" t="e">
        <f>('FDWR''d'!G48-Baseline!G48)*(-1)/Baseline!G48</f>
        <v>#DIV/0!</v>
      </c>
      <c r="H48" s="2">
        <f>('FDWR''d'!H48-Baseline!H48)*(-1)/Baseline!H48</f>
        <v>0</v>
      </c>
      <c r="I48" s="2" t="e">
        <f>('FDWR''d'!I48-Baseline!I48)*(-1)/Baseline!I48</f>
        <v>#DIV/0!</v>
      </c>
      <c r="J48" s="2">
        <f>('FDWR''d'!J48-Baseline!J48)*(-1)/Baseline!J48</f>
        <v>0.15458075020351933</v>
      </c>
      <c r="K48" s="2">
        <f>('FDWR''d'!K48-Baseline!K48)*(-1)/Baseline!K48</f>
        <v>0.10217391304347821</v>
      </c>
      <c r="L48" s="2" t="e">
        <f>('FDWR''d'!L48-Baseline!L48)*(-1)/Baseline!L48</f>
        <v>#DIV/0!</v>
      </c>
      <c r="M48" s="2" t="e">
        <f>('FDWR''d'!M48-Baseline!M48)*(-1)/Baseline!M48</f>
        <v>#DIV/0!</v>
      </c>
      <c r="N48" s="2">
        <f>('FDWR''d'!N48-Baseline!N48)*(-1)/Baseline!N48</f>
        <v>-2.0235712697353875E-2</v>
      </c>
      <c r="O48" s="2">
        <f>('FDWR''d'!O48-Baseline!O48)*(-1)/Baseline!O48</f>
        <v>-7.0368762258392196E-4</v>
      </c>
      <c r="P48" s="2" t="e">
        <f>('FDWR''d'!P48-Baseline!P48)*(-1)/Baseline!P48</f>
        <v>#DIV/0!</v>
      </c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6" t="s">
        <v>16</v>
      </c>
      <c r="B49" s="26" t="s">
        <v>34</v>
      </c>
      <c r="C49" s="2">
        <f>('FDWR''d'!C49-Baseline!C49)*(-1)/Baseline!C49</f>
        <v>6.4236305851564784E-2</v>
      </c>
      <c r="D49" s="2">
        <f>('FDWR''d'!D49-Baseline!D49)*(-1)/Baseline!D49</f>
        <v>6.4190553088413399E-2</v>
      </c>
      <c r="E49" s="2">
        <f>('FDWR''d'!E49-Baseline!E49)*(-1)/Baseline!E49</f>
        <v>0.23158482142857154</v>
      </c>
      <c r="F49" s="2">
        <f>('FDWR''d'!F49-Baseline!F49)*(-1)/Baseline!F49</f>
        <v>0</v>
      </c>
      <c r="G49" s="2" t="e">
        <f>('FDWR''d'!G49-Baseline!G49)*(-1)/Baseline!G49</f>
        <v>#DIV/0!</v>
      </c>
      <c r="H49" s="2">
        <f>('FDWR''d'!H49-Baseline!H49)*(-1)/Baseline!H49</f>
        <v>0</v>
      </c>
      <c r="I49" s="2" t="e">
        <f>('FDWR''d'!I49-Baseline!I49)*(-1)/Baseline!I49</f>
        <v>#DIV/0!</v>
      </c>
      <c r="J49" s="2">
        <f>('FDWR''d'!J49-Baseline!J49)*(-1)/Baseline!J49</f>
        <v>0.16623953528105251</v>
      </c>
      <c r="K49" s="2">
        <f>('FDWR''d'!K49-Baseline!K49)*(-1)/Baseline!K49</f>
        <v>0.15853658536585366</v>
      </c>
      <c r="L49" s="2" t="e">
        <f>('FDWR''d'!L49-Baseline!L49)*(-1)/Baseline!L49</f>
        <v>#DIV/0!</v>
      </c>
      <c r="M49" s="2" t="e">
        <f>('FDWR''d'!M49-Baseline!M49)*(-1)/Baseline!M49</f>
        <v>#DIV/0!</v>
      </c>
      <c r="N49" s="2">
        <f>('FDWR''d'!N49-Baseline!N49)*(-1)/Baseline!N49</f>
        <v>0</v>
      </c>
      <c r="O49" s="2">
        <f>('FDWR''d'!O49-Baseline!O49)*(-1)/Baseline!O49</f>
        <v>-3.2873109796180178E-4</v>
      </c>
      <c r="P49" s="2" t="e">
        <f>('FDWR''d'!P49-Baseline!P49)*(-1)/Baseline!P49</f>
        <v>#DIV/0!</v>
      </c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6" t="s">
        <v>18</v>
      </c>
      <c r="B50" s="26" t="s">
        <v>34</v>
      </c>
      <c r="C50" s="2">
        <f>('FDWR''d'!C50-Baseline!C50)*(-1)/Baseline!C50</f>
        <v>0.11727660974861816</v>
      </c>
      <c r="D50" s="2">
        <f>('FDWR''d'!D50-Baseline!D50)*(-1)/Baseline!D50</f>
        <v>0.2394348105330765</v>
      </c>
      <c r="E50" s="2">
        <f>('FDWR''d'!E50-Baseline!E50)*(-1)/Baseline!E50</f>
        <v>0.19133849678193526</v>
      </c>
      <c r="F50" s="2">
        <f>('FDWR''d'!F50-Baseline!F50)*(-1)/Baseline!F50</f>
        <v>0</v>
      </c>
      <c r="G50" s="2" t="e">
        <f>('FDWR''d'!G50-Baseline!G50)*(-1)/Baseline!G50</f>
        <v>#DIV/0!</v>
      </c>
      <c r="H50" s="2">
        <f>('FDWR''d'!H50-Baseline!H50)*(-1)/Baseline!H50</f>
        <v>0</v>
      </c>
      <c r="I50" s="2" t="e">
        <f>('FDWR''d'!I50-Baseline!I50)*(-1)/Baseline!I50</f>
        <v>#DIV/0!</v>
      </c>
      <c r="J50" s="2">
        <f>('FDWR''d'!J50-Baseline!J50)*(-1)/Baseline!J50</f>
        <v>0.18417614189207973</v>
      </c>
      <c r="K50" s="2">
        <f>('FDWR''d'!K50-Baseline!K50)*(-1)/Baseline!K50</f>
        <v>0.11821161048689133</v>
      </c>
      <c r="L50" s="2">
        <f>('FDWR''d'!L50-Baseline!L50)*(-1)/Baseline!L50</f>
        <v>0.21841541755888652</v>
      </c>
      <c r="M50" s="2" t="e">
        <f>('FDWR''d'!M50-Baseline!M50)*(-1)/Baseline!M50</f>
        <v>#DIV/0!</v>
      </c>
      <c r="N50" s="2">
        <f>('FDWR''d'!N50-Baseline!N50)*(-1)/Baseline!N50</f>
        <v>0.10101010101010099</v>
      </c>
      <c r="O50" s="2">
        <f>('FDWR''d'!O50-Baseline!O50)*(-1)/Baseline!O50</f>
        <v>-2.3110700254215451E-4</v>
      </c>
      <c r="P50" s="2" t="e">
        <f>('FDWR''d'!P50-Baseline!P50)*(-1)/Baseline!P50</f>
        <v>#DIV/0!</v>
      </c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6" t="s">
        <v>19</v>
      </c>
      <c r="B51" s="26" t="s">
        <v>34</v>
      </c>
      <c r="C51" s="2">
        <f>('FDWR''d'!C51-Baseline!C51)*(-1)/Baseline!C51</f>
        <v>6.6245754747084523E-2</v>
      </c>
      <c r="D51" s="2">
        <f>('FDWR''d'!D51-Baseline!D51)*(-1)/Baseline!D51</f>
        <v>0.20937583853086125</v>
      </c>
      <c r="E51" s="2">
        <f>('FDWR''d'!E51-Baseline!E51)*(-1)/Baseline!E51</f>
        <v>0.14389877761098008</v>
      </c>
      <c r="F51" s="2">
        <f>('FDWR''d'!F51-Baseline!F51)*(-1)/Baseline!F51</f>
        <v>0</v>
      </c>
      <c r="G51" s="2" t="e">
        <f>('FDWR''d'!G51-Baseline!G51)*(-1)/Baseline!G51</f>
        <v>#DIV/0!</v>
      </c>
      <c r="H51" s="2">
        <f>('FDWR''d'!H51-Baseline!H51)*(-1)/Baseline!H51</f>
        <v>0</v>
      </c>
      <c r="I51" s="2" t="e">
        <f>('FDWR''d'!I51-Baseline!I51)*(-1)/Baseline!I51</f>
        <v>#DIV/0!</v>
      </c>
      <c r="J51" s="2">
        <f>('FDWR''d'!J51-Baseline!J51)*(-1)/Baseline!J51</f>
        <v>0.13445444523061226</v>
      </c>
      <c r="K51" s="2">
        <f>('FDWR''d'!K51-Baseline!K51)*(-1)/Baseline!K51</f>
        <v>0.13045597084498686</v>
      </c>
      <c r="L51" s="2">
        <f>('FDWR''d'!L51-Baseline!L51)*(-1)/Baseline!L51</f>
        <v>0.14430944706174065</v>
      </c>
      <c r="M51" s="2" t="e">
        <f>('FDWR''d'!M51-Baseline!M51)*(-1)/Baseline!M51</f>
        <v>#DIV/0!</v>
      </c>
      <c r="N51" s="2">
        <f>('FDWR''d'!N51-Baseline!N51)*(-1)/Baseline!N51</f>
        <v>3.5605453087409762E-2</v>
      </c>
      <c r="O51" s="2">
        <f>('FDWR''d'!O51-Baseline!O51)*(-1)/Baseline!O51</f>
        <v>-5.2847869126596112E-4</v>
      </c>
      <c r="P51" s="2" t="e">
        <f>('FDWR''d'!P51-Baseline!P51)*(-1)/Baseline!P51</f>
        <v>#DIV/0!</v>
      </c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6" t="s">
        <v>20</v>
      </c>
      <c r="B52" s="26" t="s">
        <v>34</v>
      </c>
      <c r="C52" s="2">
        <f>('FDWR''d'!C52-Baseline!C52)*(-1)/Baseline!C52</f>
        <v>3.2239804025423834E-2</v>
      </c>
      <c r="D52" s="2">
        <f>('FDWR''d'!D52-Baseline!D52)*(-1)/Baseline!D52</f>
        <v>9.6781131263891512E-3</v>
      </c>
      <c r="E52" s="2">
        <f>('FDWR''d'!E52-Baseline!E52)*(-1)/Baseline!E52</f>
        <v>0.2454021627594917</v>
      </c>
      <c r="F52" s="2">
        <f>('FDWR''d'!F52-Baseline!F52)*(-1)/Baseline!F52</f>
        <v>0</v>
      </c>
      <c r="G52" s="2" t="e">
        <f>('FDWR''d'!G52-Baseline!G52)*(-1)/Baseline!G52</f>
        <v>#DIV/0!</v>
      </c>
      <c r="H52" s="2">
        <f>('FDWR''d'!H52-Baseline!H52)*(-1)/Baseline!H52</f>
        <v>0</v>
      </c>
      <c r="I52" s="2" t="e">
        <f>('FDWR''d'!I52-Baseline!I52)*(-1)/Baseline!I52</f>
        <v>#DIV/0!</v>
      </c>
      <c r="J52" s="2">
        <f>('FDWR''d'!J52-Baseline!J52)*(-1)/Baseline!J52</f>
        <v>0.17672776189675468</v>
      </c>
      <c r="K52" s="2">
        <f>('FDWR''d'!K52-Baseline!K52)*(-1)/Baseline!K52</f>
        <v>8.2866479925303549E-2</v>
      </c>
      <c r="L52" s="2">
        <f>('FDWR''d'!L52-Baseline!L52)*(-1)/Baseline!L52</f>
        <v>0.29032258064516125</v>
      </c>
      <c r="M52" s="2" t="e">
        <f>('FDWR''d'!M52-Baseline!M52)*(-1)/Baseline!M52</f>
        <v>#DIV/0!</v>
      </c>
      <c r="N52" s="2">
        <f>('FDWR''d'!N52-Baseline!N52)*(-1)/Baseline!N52</f>
        <v>1.4463407578824748E-3</v>
      </c>
      <c r="O52" s="2">
        <f>('FDWR''d'!O52-Baseline!O52)*(-1)/Baseline!O52</f>
        <v>-7.3935331230283918E-4</v>
      </c>
      <c r="P52" s="2" t="e">
        <f>('FDWR''d'!P52-Baseline!P52)*(-1)/Baseline!P52</f>
        <v>#DIV/0!</v>
      </c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6" t="s">
        <v>21</v>
      </c>
      <c r="B53" s="26" t="s">
        <v>34</v>
      </c>
      <c r="C53" s="2">
        <f>('FDWR''d'!C53-Baseline!C53)*(-1)/Baseline!C53</f>
        <v>3.9680140874684626E-2</v>
      </c>
      <c r="D53" s="2">
        <f>('FDWR''d'!D53-Baseline!D53)*(-1)/Baseline!D53</f>
        <v>3.0668287926031913E-2</v>
      </c>
      <c r="E53" s="2">
        <f>('FDWR''d'!E53-Baseline!E53)*(-1)/Baseline!E53</f>
        <v>0.23033883382089798</v>
      </c>
      <c r="F53" s="2">
        <f>('FDWR''d'!F53-Baseline!F53)*(-1)/Baseline!F53</f>
        <v>0</v>
      </c>
      <c r="G53" s="2" t="e">
        <f>('FDWR''d'!G53-Baseline!G53)*(-1)/Baseline!G53</f>
        <v>#DIV/0!</v>
      </c>
      <c r="H53" s="2">
        <f>('FDWR''d'!H53-Baseline!H53)*(-1)/Baseline!H53</f>
        <v>0</v>
      </c>
      <c r="I53" s="2" t="e">
        <f>('FDWR''d'!I53-Baseline!I53)*(-1)/Baseline!I53</f>
        <v>#DIV/0!</v>
      </c>
      <c r="J53" s="2">
        <f>('FDWR''d'!J53-Baseline!J53)*(-1)/Baseline!J53</f>
        <v>0.1669759212911022</v>
      </c>
      <c r="K53" s="2">
        <f>('FDWR''d'!K53-Baseline!K53)*(-1)/Baseline!K53</f>
        <v>5.1459293394777186E-2</v>
      </c>
      <c r="L53" s="2">
        <f>('FDWR''d'!L53-Baseline!L53)*(-1)/Baseline!L53</f>
        <v>0.17500000000000002</v>
      </c>
      <c r="M53" s="2" t="e">
        <f>('FDWR''d'!M53-Baseline!M53)*(-1)/Baseline!M53</f>
        <v>#DIV/0!</v>
      </c>
      <c r="N53" s="2">
        <f>('FDWR''d'!N53-Baseline!N53)*(-1)/Baseline!N53</f>
        <v>-8.6982017200938289E-2</v>
      </c>
      <c r="O53" s="2">
        <f>('FDWR''d'!O53-Baseline!O53)*(-1)/Baseline!O53</f>
        <v>-1.7849820295722839E-4</v>
      </c>
      <c r="P53" s="2" t="e">
        <f>('FDWR''d'!P53-Baseline!P53)*(-1)/Baseline!P53</f>
        <v>#DIV/0!</v>
      </c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6" t="s">
        <v>22</v>
      </c>
      <c r="B54" s="26" t="s">
        <v>34</v>
      </c>
      <c r="C54" s="2">
        <f>('FDWR''d'!C54-Baseline!C54)*(-1)/Baseline!C54</f>
        <v>7.9376023014731401E-2</v>
      </c>
      <c r="D54" s="2">
        <f>('FDWR''d'!D54-Baseline!D54)*(-1)/Baseline!D54</f>
        <v>6.3705249002180858E-2</v>
      </c>
      <c r="E54" s="2">
        <f>('FDWR''d'!E54-Baseline!E54)*(-1)/Baseline!E54</f>
        <v>0.20430107526881724</v>
      </c>
      <c r="F54" s="2">
        <f>('FDWR''d'!F54-Baseline!F54)*(-1)/Baseline!F54</f>
        <v>0</v>
      </c>
      <c r="G54" s="2" t="e">
        <f>('FDWR''d'!G54-Baseline!G54)*(-1)/Baseline!G54</f>
        <v>#DIV/0!</v>
      </c>
      <c r="H54" s="2">
        <f>('FDWR''d'!H54-Baseline!H54)*(-1)/Baseline!H54</f>
        <v>0</v>
      </c>
      <c r="I54" s="2" t="e">
        <f>('FDWR''d'!I54-Baseline!I54)*(-1)/Baseline!I54</f>
        <v>#DIV/0!</v>
      </c>
      <c r="J54" s="2">
        <f>('FDWR''d'!J54-Baseline!J54)*(-1)/Baseline!J54</f>
        <v>0.20130971870814107</v>
      </c>
      <c r="K54" s="2">
        <f>('FDWR''d'!K54-Baseline!K54)*(-1)/Baseline!K54</f>
        <v>8.9743589743589675E-2</v>
      </c>
      <c r="L54" s="2" t="e">
        <f>('FDWR''d'!L54-Baseline!L54)*(-1)/Baseline!L54</f>
        <v>#DIV/0!</v>
      </c>
      <c r="M54" s="2" t="e">
        <f>('FDWR''d'!M54-Baseline!M54)*(-1)/Baseline!M54</f>
        <v>#DIV/0!</v>
      </c>
      <c r="N54" s="2">
        <f>('FDWR''d'!N54-Baseline!N54)*(-1)/Baseline!N54</f>
        <v>-7.1192052980132398E-2</v>
      </c>
      <c r="O54" s="2">
        <f>('FDWR''d'!O54-Baseline!O54)*(-1)/Baseline!O54</f>
        <v>-4.5516613563952572E-4</v>
      </c>
      <c r="P54" s="2" t="e">
        <f>('FDWR''d'!P54-Baseline!P54)*(-1)/Baseline!P54</f>
        <v>#DIV/0!</v>
      </c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6" t="s">
        <v>23</v>
      </c>
      <c r="B55" s="26" t="s">
        <v>34</v>
      </c>
      <c r="C55" s="2">
        <f>('FDWR''d'!C55-Baseline!C55)*(-1)/Baseline!C55</f>
        <v>6.3720716710248981E-2</v>
      </c>
      <c r="D55" s="2">
        <f>('FDWR''d'!D55-Baseline!D55)*(-1)/Baseline!D55</f>
        <v>6.9733966910617104E-2</v>
      </c>
      <c r="E55" s="2">
        <f>('FDWR''d'!E55-Baseline!E55)*(-1)/Baseline!E55</f>
        <v>0.14645841896150155</v>
      </c>
      <c r="F55" s="2">
        <f>('FDWR''d'!F55-Baseline!F55)*(-1)/Baseline!F55</f>
        <v>0</v>
      </c>
      <c r="G55" s="2" t="e">
        <f>('FDWR''d'!G55-Baseline!G55)*(-1)/Baseline!G55</f>
        <v>#DIV/0!</v>
      </c>
      <c r="H55" s="2">
        <f>('FDWR''d'!H55-Baseline!H55)*(-1)/Baseline!H55</f>
        <v>0</v>
      </c>
      <c r="I55" s="2" t="e">
        <f>('FDWR''d'!I55-Baseline!I55)*(-1)/Baseline!I55</f>
        <v>#DIV/0!</v>
      </c>
      <c r="J55" s="2">
        <f>('FDWR''d'!J55-Baseline!J55)*(-1)/Baseline!J55</f>
        <v>0.15448176071890943</v>
      </c>
      <c r="K55" s="2">
        <f>('FDWR''d'!K55-Baseline!K55)*(-1)/Baseline!K55</f>
        <v>0.14098837209302323</v>
      </c>
      <c r="L55" s="2" t="e">
        <f>('FDWR''d'!L55-Baseline!L55)*(-1)/Baseline!L55</f>
        <v>#DIV/0!</v>
      </c>
      <c r="M55" s="2" t="e">
        <f>('FDWR''d'!M55-Baseline!M55)*(-1)/Baseline!M55</f>
        <v>#DIV/0!</v>
      </c>
      <c r="N55" s="2">
        <f>('FDWR''d'!N55-Baseline!N55)*(-1)/Baseline!N55</f>
        <v>-5.3143227478937155E-2</v>
      </c>
      <c r="O55" s="2">
        <f>('FDWR''d'!O55-Baseline!O55)*(-1)/Baseline!O55</f>
        <v>-3.1084861672359371E-4</v>
      </c>
      <c r="P55" s="2" t="e">
        <f>('FDWR''d'!P55-Baseline!P55)*(-1)/Baseline!P55</f>
        <v>#DIV/0!</v>
      </c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6" t="s">
        <v>24</v>
      </c>
      <c r="B56" s="26" t="s">
        <v>34</v>
      </c>
      <c r="C56" s="2">
        <f>('FDWR''d'!C56-Baseline!C56)*(-1)/Baseline!C56</f>
        <v>6.5542589483944286E-2</v>
      </c>
      <c r="D56" s="2">
        <f>('FDWR''d'!D56-Baseline!D56)*(-1)/Baseline!D56</f>
        <v>5.6023350433398129E-2</v>
      </c>
      <c r="E56" s="2">
        <f>('FDWR''d'!E56-Baseline!E56)*(-1)/Baseline!E56</f>
        <v>0.18522096112050218</v>
      </c>
      <c r="F56" s="2">
        <f>('FDWR''d'!F56-Baseline!F56)*(-1)/Baseline!F56</f>
        <v>0</v>
      </c>
      <c r="G56" s="2" t="e">
        <f>('FDWR''d'!G56-Baseline!G56)*(-1)/Baseline!G56</f>
        <v>#DIV/0!</v>
      </c>
      <c r="H56" s="2">
        <f>('FDWR''d'!H56-Baseline!H56)*(-1)/Baseline!H56</f>
        <v>0</v>
      </c>
      <c r="I56" s="2" t="e">
        <f>('FDWR''d'!I56-Baseline!I56)*(-1)/Baseline!I56</f>
        <v>#DIV/0!</v>
      </c>
      <c r="J56" s="2">
        <f>('FDWR''d'!J56-Baseline!J56)*(-1)/Baseline!J56</f>
        <v>0.17103219795009827</v>
      </c>
      <c r="K56" s="2">
        <f>('FDWR''d'!K56-Baseline!K56)*(-1)/Baseline!K56</f>
        <v>0.15101289134438295</v>
      </c>
      <c r="L56" s="2" t="e">
        <f>('FDWR''d'!L56-Baseline!L56)*(-1)/Baseline!L56</f>
        <v>#DIV/0!</v>
      </c>
      <c r="M56" s="2" t="e">
        <f>('FDWR''d'!M56-Baseline!M56)*(-1)/Baseline!M56</f>
        <v>#DIV/0!</v>
      </c>
      <c r="N56" s="2">
        <f>('FDWR''d'!N56-Baseline!N56)*(-1)/Baseline!N56</f>
        <v>-2.1033210332103331E-2</v>
      </c>
      <c r="O56" s="2">
        <f>('FDWR''d'!O56-Baseline!O56)*(-1)/Baseline!O56</f>
        <v>0</v>
      </c>
      <c r="P56" s="2" t="e">
        <f>('FDWR''d'!P56-Baseline!P56)*(-1)/Baseline!P56</f>
        <v>#DIV/0!</v>
      </c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6" t="s">
        <v>25</v>
      </c>
      <c r="B57" s="26" t="s">
        <v>34</v>
      </c>
      <c r="C57" s="2">
        <f>('FDWR''d'!C57-Baseline!C57)*(-1)/Baseline!C57</f>
        <v>2.6960501519172307E-2</v>
      </c>
      <c r="D57" s="2">
        <f>('FDWR''d'!D57-Baseline!D57)*(-1)/Baseline!D57</f>
        <v>2.9673590504450758E-3</v>
      </c>
      <c r="E57" s="2">
        <f>('FDWR''d'!E57-Baseline!E57)*(-1)/Baseline!E57</f>
        <v>0.22684085510688837</v>
      </c>
      <c r="F57" s="2">
        <f>('FDWR''d'!F57-Baseline!F57)*(-1)/Baseline!F57</f>
        <v>0</v>
      </c>
      <c r="G57" s="2" t="e">
        <f>('FDWR''d'!G57-Baseline!G57)*(-1)/Baseline!G57</f>
        <v>#DIV/0!</v>
      </c>
      <c r="H57" s="2">
        <f>('FDWR''d'!H57-Baseline!H57)*(-1)/Baseline!H57</f>
        <v>0</v>
      </c>
      <c r="I57" s="2" t="e">
        <f>('FDWR''d'!I57-Baseline!I57)*(-1)/Baseline!I57</f>
        <v>#DIV/0!</v>
      </c>
      <c r="J57" s="2">
        <f>('FDWR''d'!J57-Baseline!J57)*(-1)/Baseline!J57</f>
        <v>0.14988955506468918</v>
      </c>
      <c r="K57" s="2">
        <f>('FDWR''d'!K57-Baseline!K57)*(-1)/Baseline!K57</f>
        <v>0.31578947368421051</v>
      </c>
      <c r="L57" s="2" t="e">
        <f>('FDWR''d'!L57-Baseline!L57)*(-1)/Baseline!L57</f>
        <v>#DIV/0!</v>
      </c>
      <c r="M57" s="2" t="e">
        <f>('FDWR''d'!M57-Baseline!M57)*(-1)/Baseline!M57</f>
        <v>#DIV/0!</v>
      </c>
      <c r="N57" s="2">
        <f>('FDWR''d'!N57-Baseline!N57)*(-1)/Baseline!N57</f>
        <v>0</v>
      </c>
      <c r="O57" s="2">
        <f>('FDWR''d'!O57-Baseline!O57)*(-1)/Baseline!O57</f>
        <v>-2.8240609997190388E-4</v>
      </c>
      <c r="P57" s="2" t="e">
        <f>('FDWR''d'!P57-Baseline!P57)*(-1)/Baseline!P57</f>
        <v>#DIV/0!</v>
      </c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6" t="s">
        <v>26</v>
      </c>
      <c r="B58" s="26" t="s">
        <v>34</v>
      </c>
      <c r="C58" s="2">
        <f>('FDWR''d'!C58-Baseline!C58)*(-1)/Baseline!C58</f>
        <v>8.2639463858903087E-3</v>
      </c>
      <c r="D58" s="2">
        <f>('FDWR''d'!D58-Baseline!D58)*(-1)/Baseline!D58</f>
        <v>8.867494299467086E-4</v>
      </c>
      <c r="E58" s="2">
        <f>('FDWR''d'!E58-Baseline!E58)*(-1)/Baseline!E58</f>
        <v>0.20145190562613421</v>
      </c>
      <c r="F58" s="2">
        <f>('FDWR''d'!F58-Baseline!F58)*(-1)/Baseline!F58</f>
        <v>0</v>
      </c>
      <c r="G58" s="2" t="e">
        <f>('FDWR''d'!G58-Baseline!G58)*(-1)/Baseline!G58</f>
        <v>#DIV/0!</v>
      </c>
      <c r="H58" s="2">
        <f>('FDWR''d'!H58-Baseline!H58)*(-1)/Baseline!H58</f>
        <v>0</v>
      </c>
      <c r="I58" s="2" t="e">
        <f>('FDWR''d'!I58-Baseline!I58)*(-1)/Baseline!I58</f>
        <v>#DIV/0!</v>
      </c>
      <c r="J58" s="2">
        <f>('FDWR''d'!J58-Baseline!J58)*(-1)/Baseline!J58</f>
        <v>4.4763792533861924E-2</v>
      </c>
      <c r="K58" s="2">
        <f>('FDWR''d'!K58-Baseline!K58)*(-1)/Baseline!K58</f>
        <v>0.3103448275862068</v>
      </c>
      <c r="L58" s="2" t="e">
        <f>('FDWR''d'!L58-Baseline!L58)*(-1)/Baseline!L58</f>
        <v>#DIV/0!</v>
      </c>
      <c r="M58" s="2" t="e">
        <f>('FDWR''d'!M58-Baseline!M58)*(-1)/Baseline!M58</f>
        <v>#DIV/0!</v>
      </c>
      <c r="N58" s="2">
        <f>('FDWR''d'!N58-Baseline!N58)*(-1)/Baseline!N58</f>
        <v>0</v>
      </c>
      <c r="O58" s="2">
        <f>('FDWR''d'!O58-Baseline!O58)*(-1)/Baseline!O58</f>
        <v>-9.1684239479280426E-5</v>
      </c>
      <c r="P58" s="2" t="e">
        <f>('FDWR''d'!P58-Baseline!P58)*(-1)/Baseline!P58</f>
        <v>#DIV/0!</v>
      </c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6" t="s">
        <v>27</v>
      </c>
      <c r="B59" s="26" t="s">
        <v>34</v>
      </c>
      <c r="C59" s="2">
        <f>('FDWR''d'!C59-Baseline!C59)*(-1)/Baseline!C59</f>
        <v>4.0280990249523987E-2</v>
      </c>
      <c r="D59" s="2">
        <f>('FDWR''d'!D59-Baseline!D59)*(-1)/Baseline!D59</f>
        <v>1.9480372135239347E-2</v>
      </c>
      <c r="E59" s="2">
        <f>('FDWR''d'!E59-Baseline!E59)*(-1)/Baseline!E59</f>
        <v>0.21604079740380158</v>
      </c>
      <c r="F59" s="2">
        <f>('FDWR''d'!F59-Baseline!F59)*(-1)/Baseline!F59</f>
        <v>0</v>
      </c>
      <c r="G59" s="2" t="e">
        <f>('FDWR''d'!G59-Baseline!G59)*(-1)/Baseline!G59</f>
        <v>#DIV/0!</v>
      </c>
      <c r="H59" s="2">
        <f>('FDWR''d'!H59-Baseline!H59)*(-1)/Baseline!H59</f>
        <v>0</v>
      </c>
      <c r="I59" s="2" t="e">
        <f>('FDWR''d'!I59-Baseline!I59)*(-1)/Baseline!I59</f>
        <v>#DIV/0!</v>
      </c>
      <c r="J59" s="2">
        <f>('FDWR''d'!J59-Baseline!J59)*(-1)/Baseline!J59</f>
        <v>0.19524272293951592</v>
      </c>
      <c r="K59" s="2">
        <f>('FDWR''d'!K59-Baseline!K59)*(-1)/Baseline!K59</f>
        <v>7.2380952380952421E-2</v>
      </c>
      <c r="L59" s="2" t="e">
        <f>('FDWR''d'!L59-Baseline!L59)*(-1)/Baseline!L59</f>
        <v>#DIV/0!</v>
      </c>
      <c r="M59" s="2" t="e">
        <f>('FDWR''d'!M59-Baseline!M59)*(-1)/Baseline!M59</f>
        <v>#DIV/0!</v>
      </c>
      <c r="N59" s="2">
        <f>('FDWR''d'!N59-Baseline!N59)*(-1)/Baseline!N59</f>
        <v>3.2051282051282076E-2</v>
      </c>
      <c r="O59" s="2">
        <f>('FDWR''d'!O59-Baseline!O59)*(-1)/Baseline!O59</f>
        <v>-5.3643490240535077E-4</v>
      </c>
      <c r="P59" s="2" t="e">
        <f>('FDWR''d'!P59-Baseline!P59)*(-1)/Baseline!P59</f>
        <v>#DIV/0!</v>
      </c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6" t="s">
        <v>39</v>
      </c>
      <c r="B60" s="26" t="s">
        <v>34</v>
      </c>
      <c r="C60" s="2">
        <f>('FDWR''d'!C60-Baseline!C60)*(-1)/Baseline!C60</f>
        <v>2.1280862502805146E-2</v>
      </c>
      <c r="D60" s="2">
        <f>('FDWR''d'!D60-Baseline!D60)*(-1)/Baseline!D60</f>
        <v>-1.2599363159462816E-3</v>
      </c>
      <c r="E60" s="2">
        <f>('FDWR''d'!E60-Baseline!E60)*(-1)/Baseline!E60</f>
        <v>0.19141238128175794</v>
      </c>
      <c r="F60" s="2">
        <f>('FDWR''d'!F60-Baseline!F60)*(-1)/Baseline!F60</f>
        <v>0</v>
      </c>
      <c r="G60" s="2" t="e">
        <f>('FDWR''d'!G60-Baseline!G60)*(-1)/Baseline!G60</f>
        <v>#DIV/0!</v>
      </c>
      <c r="H60" s="2">
        <f>('FDWR''d'!H60-Baseline!H60)*(-1)/Baseline!H60</f>
        <v>0</v>
      </c>
      <c r="I60" s="2" t="e">
        <f>('FDWR''d'!I60-Baseline!I60)*(-1)/Baseline!I60</f>
        <v>#DIV/0!</v>
      </c>
      <c r="J60" s="2">
        <f>('FDWR''d'!J60-Baseline!J60)*(-1)/Baseline!J60</f>
        <v>0.1581559768528607</v>
      </c>
      <c r="K60" s="2">
        <f>('FDWR''d'!K60-Baseline!K60)*(-1)/Baseline!K60</f>
        <v>6.2730627306273688E-3</v>
      </c>
      <c r="L60" s="2">
        <f>('FDWR''d'!L60-Baseline!L60)*(-1)/Baseline!L60</f>
        <v>0.34782608695652178</v>
      </c>
      <c r="M60" s="2" t="e">
        <f>('FDWR''d'!M60-Baseline!M60)*(-1)/Baseline!M60</f>
        <v>#DIV/0!</v>
      </c>
      <c r="N60" s="2">
        <f>('FDWR''d'!N60-Baseline!N60)*(-1)/Baseline!N60</f>
        <v>9.7872340425531903E-2</v>
      </c>
      <c r="O60" s="2">
        <f>('FDWR''d'!O60-Baseline!O60)*(-1)/Baseline!O60</f>
        <v>-3.7167085611447017E-4</v>
      </c>
      <c r="P60" s="2" t="e">
        <f>('FDWR''d'!P60-Baseline!P60)*(-1)/Baseline!P60</f>
        <v>#DIV/0!</v>
      </c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6" t="s">
        <v>30</v>
      </c>
      <c r="B61" s="26" t="s">
        <v>34</v>
      </c>
      <c r="C61" s="2">
        <f>('FDWR''d'!C61-Baseline!C61)*(-1)/Baseline!C61</f>
        <v>2.350318559719404E-2</v>
      </c>
      <c r="D61" s="2">
        <f>('FDWR''d'!D61-Baseline!D61)*(-1)/Baseline!D61</f>
        <v>1.468829707039517E-2</v>
      </c>
      <c r="E61" s="2">
        <f>('FDWR''d'!E61-Baseline!E61)*(-1)/Baseline!E61</f>
        <v>0.13384062212559591</v>
      </c>
      <c r="F61" s="2">
        <f>('FDWR''d'!F61-Baseline!F61)*(-1)/Baseline!F61</f>
        <v>0</v>
      </c>
      <c r="G61" s="2" t="e">
        <f>('FDWR''d'!G61-Baseline!G61)*(-1)/Baseline!G61</f>
        <v>#DIV/0!</v>
      </c>
      <c r="H61" s="2">
        <f>('FDWR''d'!H61-Baseline!H61)*(-1)/Baseline!H61</f>
        <v>0</v>
      </c>
      <c r="I61" s="2" t="e">
        <f>('FDWR''d'!I61-Baseline!I61)*(-1)/Baseline!I61</f>
        <v>#DIV/0!</v>
      </c>
      <c r="J61" s="2">
        <f>('FDWR''d'!J61-Baseline!J61)*(-1)/Baseline!J61</f>
        <v>0.11527980805898057</v>
      </c>
      <c r="K61" s="2">
        <f>('FDWR''d'!K61-Baseline!K61)*(-1)/Baseline!K61</f>
        <v>0.13941894447309608</v>
      </c>
      <c r="L61" s="2">
        <f>('FDWR''d'!L61-Baseline!L61)*(-1)/Baseline!L61</f>
        <v>0.19897959183673464</v>
      </c>
      <c r="M61" s="2" t="e">
        <f>('FDWR''d'!M61-Baseline!M61)*(-1)/Baseline!M61</f>
        <v>#DIV/0!</v>
      </c>
      <c r="N61" s="2">
        <f>('FDWR''d'!N61-Baseline!N61)*(-1)/Baseline!N61</f>
        <v>-1.1210672238518108E-2</v>
      </c>
      <c r="O61" s="2">
        <f>('FDWR''d'!O61-Baseline!O61)*(-1)/Baseline!O61</f>
        <v>-4.1930011501890342E-4</v>
      </c>
      <c r="P61" s="2" t="e">
        <f>('FDWR''d'!P61-Baseline!P61)*(-1)/Baseline!P61</f>
        <v>#DIV/0!</v>
      </c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6" t="s">
        <v>28</v>
      </c>
      <c r="B62" s="26" t="s">
        <v>35</v>
      </c>
      <c r="C62" s="2">
        <f>('FDWR''d'!C62-Baseline!C62)*(-1)/Baseline!C62</f>
        <v>2.893126892365374E-2</v>
      </c>
      <c r="D62" s="2">
        <f>('FDWR''d'!D62-Baseline!D62)*(-1)/Baseline!D62</f>
        <v>2.9945747293026102E-2</v>
      </c>
      <c r="E62" s="2">
        <f>('FDWR''d'!E62-Baseline!E62)*(-1)/Baseline!E62</f>
        <v>0.1191751713404962</v>
      </c>
      <c r="F62" s="2">
        <f>('FDWR''d'!F62-Baseline!F62)*(-1)/Baseline!F62</f>
        <v>0</v>
      </c>
      <c r="G62" s="2" t="e">
        <f>('FDWR''d'!G62-Baseline!G62)*(-1)/Baseline!G62</f>
        <v>#DIV/0!</v>
      </c>
      <c r="H62" s="2">
        <f>('FDWR''d'!H62-Baseline!H62)*(-1)/Baseline!H62</f>
        <v>0</v>
      </c>
      <c r="I62" s="2" t="e">
        <f>('FDWR''d'!I62-Baseline!I62)*(-1)/Baseline!I62</f>
        <v>#DIV/0!</v>
      </c>
      <c r="J62" s="2">
        <f>('FDWR''d'!J62-Baseline!J62)*(-1)/Baseline!J62</f>
        <v>0.13858564389914027</v>
      </c>
      <c r="K62" s="2">
        <f>('FDWR''d'!K62-Baseline!K62)*(-1)/Baseline!K62</f>
        <v>3.6467830164105385E-3</v>
      </c>
      <c r="L62" s="2" t="e">
        <f>('FDWR''d'!L62-Baseline!L62)*(-1)/Baseline!L62</f>
        <v>#DIV/0!</v>
      </c>
      <c r="M62" s="2" t="e">
        <f>('FDWR''d'!M62-Baseline!M62)*(-1)/Baseline!M62</f>
        <v>#DIV/0!</v>
      </c>
      <c r="N62" s="2">
        <f>('FDWR''d'!N62-Baseline!N62)*(-1)/Baseline!N62</f>
        <v>-9.8040597688187181E-2</v>
      </c>
      <c r="O62" s="2">
        <f>('FDWR''d'!O62-Baseline!O62)*(-1)/Baseline!O62</f>
        <v>-1.1662312999145168E-3</v>
      </c>
      <c r="P62" s="2" t="e">
        <f>('FDWR''d'!P62-Baseline!P62)*(-1)/Baseline!P62</f>
        <v>#DIV/0!</v>
      </c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6" t="s">
        <v>29</v>
      </c>
      <c r="B63" s="26" t="s">
        <v>35</v>
      </c>
      <c r="C63" s="2">
        <f>('FDWR''d'!C63-Baseline!C63)*(-1)/Baseline!C63</f>
        <v>3.9685053150927019E-2</v>
      </c>
      <c r="D63" s="2">
        <f>('FDWR''d'!D63-Baseline!D63)*(-1)/Baseline!D63</f>
        <v>3.8949097738790961E-2</v>
      </c>
      <c r="E63" s="2">
        <f>('FDWR''d'!E63-Baseline!E63)*(-1)/Baseline!E63</f>
        <v>0.14874319771961653</v>
      </c>
      <c r="F63" s="2">
        <f>('FDWR''d'!F63-Baseline!F63)*(-1)/Baseline!F63</f>
        <v>0</v>
      </c>
      <c r="G63" s="2" t="e">
        <f>('FDWR''d'!G63-Baseline!G63)*(-1)/Baseline!G63</f>
        <v>#DIV/0!</v>
      </c>
      <c r="H63" s="2">
        <f>('FDWR''d'!H63-Baseline!H63)*(-1)/Baseline!H63</f>
        <v>0</v>
      </c>
      <c r="I63" s="2" t="e">
        <f>('FDWR''d'!I63-Baseline!I63)*(-1)/Baseline!I63</f>
        <v>#DIV/0!</v>
      </c>
      <c r="J63" s="2">
        <f>('FDWR''d'!J63-Baseline!J63)*(-1)/Baseline!J63</f>
        <v>0.14329879832907005</v>
      </c>
      <c r="K63" s="2">
        <f>('FDWR''d'!K63-Baseline!K63)*(-1)/Baseline!K63</f>
        <v>0.12492307692307689</v>
      </c>
      <c r="L63" s="2" t="e">
        <f>('FDWR''d'!L63-Baseline!L63)*(-1)/Baseline!L63</f>
        <v>#DIV/0!</v>
      </c>
      <c r="M63" s="2" t="e">
        <f>('FDWR''d'!M63-Baseline!M63)*(-1)/Baseline!M63</f>
        <v>#DIV/0!</v>
      </c>
      <c r="N63" s="2">
        <f>('FDWR''d'!N63-Baseline!N63)*(-1)/Baseline!N63</f>
        <v>-1.2782694198623374E-2</v>
      </c>
      <c r="O63" s="2">
        <f>('FDWR''d'!O63-Baseline!O63)*(-1)/Baseline!O63</f>
        <v>-6.9456759472723783E-4</v>
      </c>
      <c r="P63" s="2" t="e">
        <f>('FDWR''d'!P63-Baseline!P63)*(-1)/Baseline!P63</f>
        <v>#DIV/0!</v>
      </c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6" t="s">
        <v>16</v>
      </c>
      <c r="B64" s="26" t="s">
        <v>35</v>
      </c>
      <c r="C64" s="2">
        <f>('FDWR''d'!C64-Baseline!C64)*(-1)/Baseline!C64</f>
        <v>6.7916786639792504E-2</v>
      </c>
      <c r="D64" s="2">
        <f>('FDWR''d'!D64-Baseline!D64)*(-1)/Baseline!D64</f>
        <v>7.4276888514462125E-2</v>
      </c>
      <c r="E64" s="2">
        <f>('FDWR''d'!E64-Baseline!E64)*(-1)/Baseline!E64</f>
        <v>0.24966170500676588</v>
      </c>
      <c r="F64" s="2">
        <f>('FDWR''d'!F64-Baseline!F64)*(-1)/Baseline!F64</f>
        <v>0</v>
      </c>
      <c r="G64" s="2" t="e">
        <f>('FDWR''d'!G64-Baseline!G64)*(-1)/Baseline!G64</f>
        <v>#DIV/0!</v>
      </c>
      <c r="H64" s="2">
        <f>('FDWR''d'!H64-Baseline!H64)*(-1)/Baseline!H64</f>
        <v>0</v>
      </c>
      <c r="I64" s="2" t="e">
        <f>('FDWR''d'!I64-Baseline!I64)*(-1)/Baseline!I64</f>
        <v>#DIV/0!</v>
      </c>
      <c r="J64" s="2">
        <f>('FDWR''d'!J64-Baseline!J64)*(-1)/Baseline!J64</f>
        <v>0.19464963066480334</v>
      </c>
      <c r="K64" s="2">
        <f>('FDWR''d'!K64-Baseline!K64)*(-1)/Baseline!K64</f>
        <v>0.18750000000000003</v>
      </c>
      <c r="L64" s="2" t="e">
        <f>('FDWR''d'!L64-Baseline!L64)*(-1)/Baseline!L64</f>
        <v>#DIV/0!</v>
      </c>
      <c r="M64" s="2" t="e">
        <f>('FDWR''d'!M64-Baseline!M64)*(-1)/Baseline!M64</f>
        <v>#DIV/0!</v>
      </c>
      <c r="N64" s="2">
        <f>('FDWR''d'!N64-Baseline!N64)*(-1)/Baseline!N64</f>
        <v>0</v>
      </c>
      <c r="O64" s="2">
        <f>('FDWR''d'!O64-Baseline!O64)*(-1)/Baseline!O64</f>
        <v>0</v>
      </c>
      <c r="P64" s="2" t="e">
        <f>('FDWR''d'!P64-Baseline!P64)*(-1)/Baseline!P64</f>
        <v>#DIV/0!</v>
      </c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6" t="s">
        <v>18</v>
      </c>
      <c r="B65" s="26" t="s">
        <v>35</v>
      </c>
      <c r="C65" s="2">
        <f>('FDWR''d'!C65-Baseline!C65)*(-1)/Baseline!C65</f>
        <v>0.13064866168314443</v>
      </c>
      <c r="D65" s="2">
        <f>('FDWR''d'!D65-Baseline!D65)*(-1)/Baseline!D65</f>
        <v>0.28541531276504345</v>
      </c>
      <c r="E65" s="2">
        <f>('FDWR''d'!E65-Baseline!E65)*(-1)/Baseline!E65</f>
        <v>0.20379033225380841</v>
      </c>
      <c r="F65" s="2">
        <f>('FDWR''d'!F65-Baseline!F65)*(-1)/Baseline!F65</f>
        <v>0</v>
      </c>
      <c r="G65" s="2" t="e">
        <f>('FDWR''d'!G65-Baseline!G65)*(-1)/Baseline!G65</f>
        <v>#DIV/0!</v>
      </c>
      <c r="H65" s="2">
        <f>('FDWR''d'!H65-Baseline!H65)*(-1)/Baseline!H65</f>
        <v>0</v>
      </c>
      <c r="I65" s="2" t="e">
        <f>('FDWR''d'!I65-Baseline!I65)*(-1)/Baseline!I65</f>
        <v>#DIV/0!</v>
      </c>
      <c r="J65" s="2">
        <f>('FDWR''d'!J65-Baseline!J65)*(-1)/Baseline!J65</f>
        <v>0.20818211811283399</v>
      </c>
      <c r="K65" s="2">
        <f>('FDWR''d'!K65-Baseline!K65)*(-1)/Baseline!K65</f>
        <v>0.1053793103448276</v>
      </c>
      <c r="L65" s="2">
        <f>('FDWR''d'!L65-Baseline!L65)*(-1)/Baseline!L65</f>
        <v>0.23556581986143188</v>
      </c>
      <c r="M65" s="2" t="e">
        <f>('FDWR''d'!M65-Baseline!M65)*(-1)/Baseline!M65</f>
        <v>#DIV/0!</v>
      </c>
      <c r="N65" s="2">
        <f>('FDWR''d'!N65-Baseline!N65)*(-1)/Baseline!N65</f>
        <v>0.14634146341463414</v>
      </c>
      <c r="O65" s="2">
        <f>('FDWR''d'!O65-Baseline!O65)*(-1)/Baseline!O65</f>
        <v>-5.2248310093710006E-4</v>
      </c>
      <c r="P65" s="2" t="e">
        <f>('FDWR''d'!P65-Baseline!P65)*(-1)/Baseline!P65</f>
        <v>#DIV/0!</v>
      </c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6" t="s">
        <v>19</v>
      </c>
      <c r="B66" s="26" t="s">
        <v>35</v>
      </c>
      <c r="C66" s="2">
        <f>('FDWR''d'!C66-Baseline!C66)*(-1)/Baseline!C66</f>
        <v>6.1124372988070955E-2</v>
      </c>
      <c r="D66" s="2">
        <f>('FDWR''d'!D66-Baseline!D66)*(-1)/Baseline!D66</f>
        <v>0.17909883950769115</v>
      </c>
      <c r="E66" s="2">
        <f>('FDWR''d'!E66-Baseline!E66)*(-1)/Baseline!E66</f>
        <v>0.13680881975899489</v>
      </c>
      <c r="F66" s="2">
        <f>('FDWR''d'!F66-Baseline!F66)*(-1)/Baseline!F66</f>
        <v>0</v>
      </c>
      <c r="G66" s="2" t="e">
        <f>('FDWR''d'!G66-Baseline!G66)*(-1)/Baseline!G66</f>
        <v>#DIV/0!</v>
      </c>
      <c r="H66" s="2">
        <f>('FDWR''d'!H66-Baseline!H66)*(-1)/Baseline!H66</f>
        <v>0</v>
      </c>
      <c r="I66" s="2" t="e">
        <f>('FDWR''d'!I66-Baseline!I66)*(-1)/Baseline!I66</f>
        <v>#DIV/0!</v>
      </c>
      <c r="J66" s="2">
        <f>('FDWR''d'!J66-Baseline!J66)*(-1)/Baseline!J66</f>
        <v>0.13976070813830016</v>
      </c>
      <c r="K66" s="2">
        <f>('FDWR''d'!K66-Baseline!K66)*(-1)/Baseline!K66</f>
        <v>0.10082598980693436</v>
      </c>
      <c r="L66" s="2">
        <f>('FDWR''d'!L66-Baseline!L66)*(-1)/Baseline!L66</f>
        <v>0.12690980778708721</v>
      </c>
      <c r="M66" s="2" t="e">
        <f>('FDWR''d'!M66-Baseline!M66)*(-1)/Baseline!M66</f>
        <v>#DIV/0!</v>
      </c>
      <c r="N66" s="2">
        <f>('FDWR''d'!N66-Baseline!N66)*(-1)/Baseline!N66</f>
        <v>3.1866197183098507E-2</v>
      </c>
      <c r="O66" s="2">
        <f>('FDWR''d'!O66-Baseline!O66)*(-1)/Baseline!O66</f>
        <v>-4.9150783681948336E-4</v>
      </c>
      <c r="P66" s="2" t="e">
        <f>('FDWR''d'!P66-Baseline!P66)*(-1)/Baseline!P66</f>
        <v>#DIV/0!</v>
      </c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6" t="s">
        <v>20</v>
      </c>
      <c r="B67" s="26" t="s">
        <v>35</v>
      </c>
      <c r="C67" s="2">
        <f>('FDWR''d'!C67-Baseline!C67)*(-1)/Baseline!C67</f>
        <v>3.276634580833096E-2</v>
      </c>
      <c r="D67" s="2">
        <f>('FDWR''d'!D67-Baseline!D67)*(-1)/Baseline!D67</f>
        <v>1.8269826517967894E-2</v>
      </c>
      <c r="E67" s="2">
        <f>('FDWR''d'!E67-Baseline!E67)*(-1)/Baseline!E67</f>
        <v>0.26822728678972885</v>
      </c>
      <c r="F67" s="2">
        <f>('FDWR''d'!F67-Baseline!F67)*(-1)/Baseline!F67</f>
        <v>0</v>
      </c>
      <c r="G67" s="2" t="e">
        <f>('FDWR''d'!G67-Baseline!G67)*(-1)/Baseline!G67</f>
        <v>#DIV/0!</v>
      </c>
      <c r="H67" s="2">
        <f>('FDWR''d'!H67-Baseline!H67)*(-1)/Baseline!H67</f>
        <v>0</v>
      </c>
      <c r="I67" s="2" t="e">
        <f>('FDWR''d'!I67-Baseline!I67)*(-1)/Baseline!I67</f>
        <v>#DIV/0!</v>
      </c>
      <c r="J67" s="2">
        <f>('FDWR''d'!J67-Baseline!J67)*(-1)/Baseline!J67</f>
        <v>0.19557012694902981</v>
      </c>
      <c r="K67" s="2">
        <f>('FDWR''d'!K67-Baseline!K67)*(-1)/Baseline!K67</f>
        <v>6.4508450368959788E-2</v>
      </c>
      <c r="L67" s="2">
        <f>('FDWR''d'!L67-Baseline!L67)*(-1)/Baseline!L67</f>
        <v>0.3103448275862068</v>
      </c>
      <c r="M67" s="2" t="e">
        <f>('FDWR''d'!M67-Baseline!M67)*(-1)/Baseline!M67</f>
        <v>#DIV/0!</v>
      </c>
      <c r="N67" s="2">
        <f>('FDWR''d'!N67-Baseline!N67)*(-1)/Baseline!N67</f>
        <v>1.1627906976743939E-3</v>
      </c>
      <c r="O67" s="2">
        <f>('FDWR''d'!O67-Baseline!O67)*(-1)/Baseline!O67</f>
        <v>-6.8041096822485196E-4</v>
      </c>
      <c r="P67" s="2" t="e">
        <f>('FDWR''d'!P67-Baseline!P67)*(-1)/Baseline!P67</f>
        <v>#DIV/0!</v>
      </c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6" t="s">
        <v>21</v>
      </c>
      <c r="B68" s="26" t="s">
        <v>35</v>
      </c>
      <c r="C68" s="2">
        <f>('FDWR''d'!C68-Baseline!C68)*(-1)/Baseline!C68</f>
        <v>4.1999790191783841E-2</v>
      </c>
      <c r="D68" s="2">
        <f>('FDWR''d'!D68-Baseline!D68)*(-1)/Baseline!D68</f>
        <v>3.7719847607118634E-2</v>
      </c>
      <c r="E68" s="2">
        <f>('FDWR''d'!E68-Baseline!E68)*(-1)/Baseline!E68</f>
        <v>0.25386985937444656</v>
      </c>
      <c r="F68" s="2">
        <f>('FDWR''d'!F68-Baseline!F68)*(-1)/Baseline!F68</f>
        <v>0</v>
      </c>
      <c r="G68" s="2" t="e">
        <f>('FDWR''d'!G68-Baseline!G68)*(-1)/Baseline!G68</f>
        <v>#DIV/0!</v>
      </c>
      <c r="H68" s="2">
        <f>('FDWR''d'!H68-Baseline!H68)*(-1)/Baseline!H68</f>
        <v>0</v>
      </c>
      <c r="I68" s="2" t="e">
        <f>('FDWR''d'!I68-Baseline!I68)*(-1)/Baseline!I68</f>
        <v>#DIV/0!</v>
      </c>
      <c r="J68" s="2">
        <f>('FDWR''d'!J68-Baseline!J68)*(-1)/Baseline!J68</f>
        <v>0.18701440817070952</v>
      </c>
      <c r="K68" s="2">
        <f>('FDWR''d'!K68-Baseline!K68)*(-1)/Baseline!K68</f>
        <v>5.5770720371804715E-2</v>
      </c>
      <c r="L68" s="2">
        <f>('FDWR''d'!L68-Baseline!L68)*(-1)/Baseline!L68</f>
        <v>0.21212121212121204</v>
      </c>
      <c r="M68" s="2" t="e">
        <f>('FDWR''d'!M68-Baseline!M68)*(-1)/Baseline!M68</f>
        <v>#DIV/0!</v>
      </c>
      <c r="N68" s="2">
        <f>('FDWR''d'!N68-Baseline!N68)*(-1)/Baseline!N68</f>
        <v>-0.12581344902386118</v>
      </c>
      <c r="O68" s="2">
        <f>('FDWR''d'!O68-Baseline!O68)*(-1)/Baseline!O68</f>
        <v>3.8029682166896706E-5</v>
      </c>
      <c r="P68" s="2" t="e">
        <f>('FDWR''d'!P68-Baseline!P68)*(-1)/Baseline!P68</f>
        <v>#DIV/0!</v>
      </c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6" t="s">
        <v>22</v>
      </c>
      <c r="B69" s="26" t="s">
        <v>35</v>
      </c>
      <c r="C69" s="2">
        <f>('FDWR''d'!C69-Baseline!C69)*(-1)/Baseline!C69</f>
        <v>8.3662138690601615E-2</v>
      </c>
      <c r="D69" s="2">
        <f>('FDWR''d'!D69-Baseline!D69)*(-1)/Baseline!D69</f>
        <v>7.0772028434451892E-2</v>
      </c>
      <c r="E69" s="2">
        <f>('FDWR''d'!E69-Baseline!E69)*(-1)/Baseline!E69</f>
        <v>0.24385805277525027</v>
      </c>
      <c r="F69" s="2">
        <f>('FDWR''d'!F69-Baseline!F69)*(-1)/Baseline!F69</f>
        <v>0</v>
      </c>
      <c r="G69" s="2" t="e">
        <f>('FDWR''d'!G69-Baseline!G69)*(-1)/Baseline!G69</f>
        <v>#DIV/0!</v>
      </c>
      <c r="H69" s="2">
        <f>('FDWR''d'!H69-Baseline!H69)*(-1)/Baseline!H69</f>
        <v>0</v>
      </c>
      <c r="I69" s="2" t="e">
        <f>('FDWR''d'!I69-Baseline!I69)*(-1)/Baseline!I69</f>
        <v>#DIV/0!</v>
      </c>
      <c r="J69" s="2">
        <f>('FDWR''d'!J69-Baseline!J69)*(-1)/Baseline!J69</f>
        <v>0.22708356351047757</v>
      </c>
      <c r="K69" s="2">
        <f>('FDWR''d'!K69-Baseline!K69)*(-1)/Baseline!K69</f>
        <v>7.5660242683797327E-2</v>
      </c>
      <c r="L69" s="2" t="e">
        <f>('FDWR''d'!L69-Baseline!L69)*(-1)/Baseline!L69</f>
        <v>#DIV/0!</v>
      </c>
      <c r="M69" s="2" t="e">
        <f>('FDWR''d'!M69-Baseline!M69)*(-1)/Baseline!M69</f>
        <v>#DIV/0!</v>
      </c>
      <c r="N69" s="2">
        <f>('FDWR''d'!N69-Baseline!N69)*(-1)/Baseline!N69</f>
        <v>-6.0171919770773623E-2</v>
      </c>
      <c r="O69" s="2">
        <f>('FDWR''d'!O69-Baseline!O69)*(-1)/Baseline!O69</f>
        <v>-1.5019525383005582E-4</v>
      </c>
      <c r="P69" s="2" t="e">
        <f>('FDWR''d'!P69-Baseline!P69)*(-1)/Baseline!P69</f>
        <v>#DIV/0!</v>
      </c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6" t="s">
        <v>23</v>
      </c>
      <c r="B70" s="26" t="s">
        <v>35</v>
      </c>
      <c r="C70" s="2">
        <f>('FDWR''d'!C70-Baseline!C70)*(-1)/Baseline!C70</f>
        <v>6.3208378456557288E-2</v>
      </c>
      <c r="D70" s="2">
        <f>('FDWR''d'!D70-Baseline!D70)*(-1)/Baseline!D70</f>
        <v>6.356083086053417E-2</v>
      </c>
      <c r="E70" s="2">
        <f>('FDWR''d'!E70-Baseline!E70)*(-1)/Baseline!E70</f>
        <v>0.16753755715218818</v>
      </c>
      <c r="F70" s="2">
        <f>('FDWR''d'!F70-Baseline!F70)*(-1)/Baseline!F70</f>
        <v>0</v>
      </c>
      <c r="G70" s="2" t="e">
        <f>('FDWR''d'!G70-Baseline!G70)*(-1)/Baseline!G70</f>
        <v>#DIV/0!</v>
      </c>
      <c r="H70" s="2">
        <f>('FDWR''d'!H70-Baseline!H70)*(-1)/Baseline!H70</f>
        <v>0</v>
      </c>
      <c r="I70" s="2" t="e">
        <f>('FDWR''d'!I70-Baseline!I70)*(-1)/Baseline!I70</f>
        <v>#DIV/0!</v>
      </c>
      <c r="J70" s="2">
        <f>('FDWR''d'!J70-Baseline!J70)*(-1)/Baseline!J70</f>
        <v>0.18075711179159462</v>
      </c>
      <c r="K70" s="2">
        <f>('FDWR''d'!K70-Baseline!K70)*(-1)/Baseline!K70</f>
        <v>0.15334420880913532</v>
      </c>
      <c r="L70" s="2" t="e">
        <f>('FDWR''d'!L70-Baseline!L70)*(-1)/Baseline!L70</f>
        <v>#DIV/0!</v>
      </c>
      <c r="M70" s="2" t="e">
        <f>('FDWR''d'!M70-Baseline!M70)*(-1)/Baseline!M70</f>
        <v>#DIV/0!</v>
      </c>
      <c r="N70" s="2">
        <f>('FDWR''d'!N70-Baseline!N70)*(-1)/Baseline!N70</f>
        <v>-4.7820823244552009E-2</v>
      </c>
      <c r="O70" s="2">
        <f>('FDWR''d'!O70-Baseline!O70)*(-1)/Baseline!O70</f>
        <v>-3.0788177339917232E-4</v>
      </c>
      <c r="P70" s="2" t="e">
        <f>('FDWR''d'!P70-Baseline!P70)*(-1)/Baseline!P70</f>
        <v>#DIV/0!</v>
      </c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6" t="s">
        <v>24</v>
      </c>
      <c r="B71" s="26" t="s">
        <v>35</v>
      </c>
      <c r="C71" s="2">
        <f>('FDWR''d'!C71-Baseline!C71)*(-1)/Baseline!C71</f>
        <v>6.5553457244150723E-2</v>
      </c>
      <c r="D71" s="2">
        <f>('FDWR''d'!D71-Baseline!D71)*(-1)/Baseline!D71</f>
        <v>4.7170822045701596E-2</v>
      </c>
      <c r="E71" s="2">
        <f>('FDWR''d'!E71-Baseline!E71)*(-1)/Baseline!E71</f>
        <v>0.20334346504559264</v>
      </c>
      <c r="F71" s="2">
        <f>('FDWR''d'!F71-Baseline!F71)*(-1)/Baseline!F71</f>
        <v>0</v>
      </c>
      <c r="G71" s="2" t="e">
        <f>('FDWR''d'!G71-Baseline!G71)*(-1)/Baseline!G71</f>
        <v>#DIV/0!</v>
      </c>
      <c r="H71" s="2">
        <f>('FDWR''d'!H71-Baseline!H71)*(-1)/Baseline!H71</f>
        <v>0</v>
      </c>
      <c r="I71" s="2" t="e">
        <f>('FDWR''d'!I71-Baseline!I71)*(-1)/Baseline!I71</f>
        <v>#DIV/0!</v>
      </c>
      <c r="J71" s="2">
        <f>('FDWR''d'!J71-Baseline!J71)*(-1)/Baseline!J71</f>
        <v>0.21758390868819086</v>
      </c>
      <c r="K71" s="2">
        <f>('FDWR''d'!K71-Baseline!K71)*(-1)/Baseline!K71</f>
        <v>0.17321016166281755</v>
      </c>
      <c r="L71" s="2" t="e">
        <f>('FDWR''d'!L71-Baseline!L71)*(-1)/Baseline!L71</f>
        <v>#DIV/0!</v>
      </c>
      <c r="M71" s="2" t="e">
        <f>('FDWR''d'!M71-Baseline!M71)*(-1)/Baseline!M71</f>
        <v>#DIV/0!</v>
      </c>
      <c r="N71" s="2">
        <f>('FDWR''d'!N71-Baseline!N71)*(-1)/Baseline!N71</f>
        <v>-1.9071608492263446E-2</v>
      </c>
      <c r="O71" s="2">
        <f>('FDWR''d'!O71-Baseline!O71)*(-1)/Baseline!O71</f>
        <v>-2.798768541843022E-4</v>
      </c>
      <c r="P71" s="2" t="e">
        <f>('FDWR''d'!P71-Baseline!P71)*(-1)/Baseline!P71</f>
        <v>#DIV/0!</v>
      </c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6" t="s">
        <v>25</v>
      </c>
      <c r="B72" s="26" t="s">
        <v>35</v>
      </c>
      <c r="C72" s="2">
        <f>('FDWR''d'!C72-Baseline!C72)*(-1)/Baseline!C72</f>
        <v>2.7745905914258955E-2</v>
      </c>
      <c r="D72" s="2">
        <f>('FDWR''d'!D72-Baseline!D72)*(-1)/Baseline!D72</f>
        <v>2.6368715083798823E-2</v>
      </c>
      <c r="E72" s="2">
        <f>('FDWR''d'!E72-Baseline!E72)*(-1)/Baseline!E72</f>
        <v>0.24017467248908303</v>
      </c>
      <c r="F72" s="2">
        <f>('FDWR''d'!F72-Baseline!F72)*(-1)/Baseline!F72</f>
        <v>0</v>
      </c>
      <c r="G72" s="2" t="e">
        <f>('FDWR''d'!G72-Baseline!G72)*(-1)/Baseline!G72</f>
        <v>#DIV/0!</v>
      </c>
      <c r="H72" s="2">
        <f>('FDWR''d'!H72-Baseline!H72)*(-1)/Baseline!H72</f>
        <v>0</v>
      </c>
      <c r="I72" s="2" t="e">
        <f>('FDWR''d'!I72-Baseline!I72)*(-1)/Baseline!I72</f>
        <v>#DIV/0!</v>
      </c>
      <c r="J72" s="2">
        <f>('FDWR''d'!J72-Baseline!J72)*(-1)/Baseline!J72</f>
        <v>0.10106578463800073</v>
      </c>
      <c r="K72" s="2">
        <f>('FDWR''d'!K72-Baseline!K72)*(-1)/Baseline!K72</f>
        <v>0.3125</v>
      </c>
      <c r="L72" s="2" t="e">
        <f>('FDWR''d'!L72-Baseline!L72)*(-1)/Baseline!L72</f>
        <v>#DIV/0!</v>
      </c>
      <c r="M72" s="2" t="e">
        <f>('FDWR''d'!M72-Baseline!M72)*(-1)/Baseline!M72</f>
        <v>#DIV/0!</v>
      </c>
      <c r="N72" s="2">
        <f>('FDWR''d'!N72-Baseline!N72)*(-1)/Baseline!N72</f>
        <v>0</v>
      </c>
      <c r="O72" s="2">
        <f>('FDWR''d'!O72-Baseline!O72)*(-1)/Baseline!O72</f>
        <v>-2.784739626846315E-4</v>
      </c>
      <c r="P72" s="2" t="e">
        <f>('FDWR''d'!P72-Baseline!P72)*(-1)/Baseline!P72</f>
        <v>#DIV/0!</v>
      </c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6" t="s">
        <v>26</v>
      </c>
      <c r="B73" s="26" t="s">
        <v>35</v>
      </c>
      <c r="C73" s="2">
        <f>('FDWR''d'!C73-Baseline!C73)*(-1)/Baseline!C73</f>
        <v>1.2281987800998597E-2</v>
      </c>
      <c r="D73" s="2">
        <f>('FDWR''d'!D73-Baseline!D73)*(-1)/Baseline!D73</f>
        <v>1.1174577835424453E-2</v>
      </c>
      <c r="E73" s="2">
        <f>('FDWR''d'!E73-Baseline!E73)*(-1)/Baseline!E73</f>
        <v>0.20997920997920996</v>
      </c>
      <c r="F73" s="2">
        <f>('FDWR''d'!F73-Baseline!F73)*(-1)/Baseline!F73</f>
        <v>0</v>
      </c>
      <c r="G73" s="2" t="e">
        <f>('FDWR''d'!G73-Baseline!G73)*(-1)/Baseline!G73</f>
        <v>#DIV/0!</v>
      </c>
      <c r="H73" s="2">
        <f>('FDWR''d'!H73-Baseline!H73)*(-1)/Baseline!H73</f>
        <v>0</v>
      </c>
      <c r="I73" s="2" t="e">
        <f>('FDWR''d'!I73-Baseline!I73)*(-1)/Baseline!I73</f>
        <v>#DIV/0!</v>
      </c>
      <c r="J73" s="2">
        <f>('FDWR''d'!J73-Baseline!J73)*(-1)/Baseline!J73</f>
        <v>3.9704365761430084E-2</v>
      </c>
      <c r="K73" s="2">
        <f>('FDWR''d'!K73-Baseline!K73)*(-1)/Baseline!K73</f>
        <v>0.36</v>
      </c>
      <c r="L73" s="2" t="e">
        <f>('FDWR''d'!L73-Baseline!L73)*(-1)/Baseline!L73</f>
        <v>#DIV/0!</v>
      </c>
      <c r="M73" s="2" t="e">
        <f>('FDWR''d'!M73-Baseline!M73)*(-1)/Baseline!M73</f>
        <v>#DIV/0!</v>
      </c>
      <c r="N73" s="2">
        <f>('FDWR''d'!N73-Baseline!N73)*(-1)/Baseline!N73</f>
        <v>0</v>
      </c>
      <c r="O73" s="2">
        <f>('FDWR''d'!O73-Baseline!O73)*(-1)/Baseline!O73</f>
        <v>-9.0415913200769582E-5</v>
      </c>
      <c r="P73" s="2" t="e">
        <f>('FDWR''d'!P73-Baseline!P73)*(-1)/Baseline!P73</f>
        <v>#DIV/0!</v>
      </c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6" t="s">
        <v>27</v>
      </c>
      <c r="B74" s="26" t="s">
        <v>35</v>
      </c>
      <c r="C74" s="2">
        <f>('FDWR''d'!C74-Baseline!C74)*(-1)/Baseline!C74</f>
        <v>4.8193122348722209E-2</v>
      </c>
      <c r="D74" s="2">
        <f>('FDWR''d'!D74-Baseline!D74)*(-1)/Baseline!D74</f>
        <v>5.1824259789875829E-2</v>
      </c>
      <c r="E74" s="2">
        <f>('FDWR''d'!E74-Baseline!E74)*(-1)/Baseline!E74</f>
        <v>0.22831671199758244</v>
      </c>
      <c r="F74" s="2">
        <f>('FDWR''d'!F74-Baseline!F74)*(-1)/Baseline!F74</f>
        <v>0</v>
      </c>
      <c r="G74" s="2" t="e">
        <f>('FDWR''d'!G74-Baseline!G74)*(-1)/Baseline!G74</f>
        <v>#DIV/0!</v>
      </c>
      <c r="H74" s="2">
        <f>('FDWR''d'!H74-Baseline!H74)*(-1)/Baseline!H74</f>
        <v>0</v>
      </c>
      <c r="I74" s="2" t="e">
        <f>('FDWR''d'!I74-Baseline!I74)*(-1)/Baseline!I74</f>
        <v>#DIV/0!</v>
      </c>
      <c r="J74" s="2">
        <f>('FDWR''d'!J74-Baseline!J74)*(-1)/Baseline!J74</f>
        <v>0.20872567482736978</v>
      </c>
      <c r="K74" s="2">
        <f>('FDWR''d'!K74-Baseline!K74)*(-1)/Baseline!K74</f>
        <v>9.0598938589840819E-2</v>
      </c>
      <c r="L74" s="2" t="e">
        <f>('FDWR''d'!L74-Baseline!L74)*(-1)/Baseline!L74</f>
        <v>#DIV/0!</v>
      </c>
      <c r="M74" s="2" t="e">
        <f>('FDWR''d'!M74-Baseline!M74)*(-1)/Baseline!M74</f>
        <v>#DIV/0!</v>
      </c>
      <c r="N74" s="2">
        <f>('FDWR''d'!N74-Baseline!N74)*(-1)/Baseline!N74</f>
        <v>0</v>
      </c>
      <c r="O74" s="2">
        <f>('FDWR''d'!O74-Baseline!O74)*(-1)/Baseline!O74</f>
        <v>-5.409629139868147E-4</v>
      </c>
      <c r="P74" s="2" t="e">
        <f>('FDWR''d'!P74-Baseline!P74)*(-1)/Baseline!P74</f>
        <v>#DIV/0!</v>
      </c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6" t="s">
        <v>39</v>
      </c>
      <c r="B75" s="26" t="s">
        <v>35</v>
      </c>
      <c r="C75" s="2">
        <f>('FDWR''d'!C75-Baseline!C75)*(-1)/Baseline!C75</f>
        <v>2.6186364318966895E-2</v>
      </c>
      <c r="D75" s="2">
        <f>('FDWR''d'!D75-Baseline!D75)*(-1)/Baseline!D75</f>
        <v>1.3279753981078734E-2</v>
      </c>
      <c r="E75" s="2">
        <f>('FDWR''d'!E75-Baseline!E75)*(-1)/Baseline!E75</f>
        <v>0.20702857924244489</v>
      </c>
      <c r="F75" s="2">
        <f>('FDWR''d'!F75-Baseline!F75)*(-1)/Baseline!F75</f>
        <v>0</v>
      </c>
      <c r="G75" s="2" t="e">
        <f>('FDWR''d'!G75-Baseline!G75)*(-1)/Baseline!G75</f>
        <v>#DIV/0!</v>
      </c>
      <c r="H75" s="2">
        <f>('FDWR''d'!H75-Baseline!H75)*(-1)/Baseline!H75</f>
        <v>0</v>
      </c>
      <c r="I75" s="2" t="e">
        <f>('FDWR''d'!I75-Baseline!I75)*(-1)/Baseline!I75</f>
        <v>#DIV/0!</v>
      </c>
      <c r="J75" s="2">
        <f>('FDWR''d'!J75-Baseline!J75)*(-1)/Baseline!J75</f>
        <v>0.1794110815762987</v>
      </c>
      <c r="K75" s="2">
        <f>('FDWR''d'!K75-Baseline!K75)*(-1)/Baseline!K75</f>
        <v>9.9337748344370709E-3</v>
      </c>
      <c r="L75" s="2">
        <f>('FDWR''d'!L75-Baseline!L75)*(-1)/Baseline!L75</f>
        <v>0.36842105263157898</v>
      </c>
      <c r="M75" s="2" t="e">
        <f>('FDWR''d'!M75-Baseline!M75)*(-1)/Baseline!M75</f>
        <v>#DIV/0!</v>
      </c>
      <c r="N75" s="2">
        <f>('FDWR''d'!N75-Baseline!N75)*(-1)/Baseline!N75</f>
        <v>0.13513513513513511</v>
      </c>
      <c r="O75" s="2">
        <f>('FDWR''d'!O75-Baseline!O75)*(-1)/Baseline!O75</f>
        <v>-2.5557934533119233E-4</v>
      </c>
      <c r="P75" s="2" t="e">
        <f>('FDWR''d'!P75-Baseline!P75)*(-1)/Baseline!P75</f>
        <v>#DIV/0!</v>
      </c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6" t="s">
        <v>30</v>
      </c>
      <c r="B76" s="26" t="s">
        <v>35</v>
      </c>
      <c r="C76" s="2">
        <f>('FDWR''d'!C76-Baseline!C76)*(-1)/Baseline!C76</f>
        <v>2.5216038388350438E-2</v>
      </c>
      <c r="D76" s="2">
        <f>('FDWR''d'!D76-Baseline!D76)*(-1)/Baseline!D76</f>
        <v>2.7316778054551238E-2</v>
      </c>
      <c r="E76" s="2">
        <f>('FDWR''d'!E76-Baseline!E76)*(-1)/Baseline!E76</f>
        <v>0.12358296726654373</v>
      </c>
      <c r="F76" s="2">
        <f>('FDWR''d'!F76-Baseline!F76)*(-1)/Baseline!F76</f>
        <v>0</v>
      </c>
      <c r="G76" s="2" t="e">
        <f>('FDWR''d'!G76-Baseline!G76)*(-1)/Baseline!G76</f>
        <v>#DIV/0!</v>
      </c>
      <c r="H76" s="2">
        <f>('FDWR''d'!H76-Baseline!H76)*(-1)/Baseline!H76</f>
        <v>0</v>
      </c>
      <c r="I76" s="2" t="e">
        <f>('FDWR''d'!I76-Baseline!I76)*(-1)/Baseline!I76</f>
        <v>#DIV/0!</v>
      </c>
      <c r="J76" s="2">
        <f>('FDWR''d'!J76-Baseline!J76)*(-1)/Baseline!J76</f>
        <v>0.11867681058834452</v>
      </c>
      <c r="K76" s="2">
        <f>('FDWR''d'!K76-Baseline!K76)*(-1)/Baseline!K76</f>
        <v>0.16066426570628239</v>
      </c>
      <c r="L76" s="2">
        <f>('FDWR''d'!L76-Baseline!L76)*(-1)/Baseline!L76</f>
        <v>0.19902912621359228</v>
      </c>
      <c r="M76" s="2" t="e">
        <f>('FDWR''d'!M76-Baseline!M76)*(-1)/Baseline!M76</f>
        <v>#DIV/0!</v>
      </c>
      <c r="N76" s="2">
        <f>('FDWR''d'!N76-Baseline!N76)*(-1)/Baseline!N76</f>
        <v>-2.1768707482993224E-2</v>
      </c>
      <c r="O76" s="2">
        <f>('FDWR''d'!O76-Baseline!O76)*(-1)/Baseline!O76</f>
        <v>-3.1835546661821053E-4</v>
      </c>
      <c r="P76" s="2" t="e">
        <f>('FDWR''d'!P76-Baseline!P76)*(-1)/Baseline!P76</f>
        <v>#DIV/0!</v>
      </c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6" t="s">
        <v>28</v>
      </c>
      <c r="B77" s="26" t="s">
        <v>36</v>
      </c>
      <c r="C77" s="2">
        <f>('FDWR''d'!C77-Baseline!C77)*(-1)/Baseline!C77</f>
        <v>2.3578557771824521E-2</v>
      </c>
      <c r="D77" s="2">
        <f>('FDWR''d'!D77-Baseline!D77)*(-1)/Baseline!D77</f>
        <v>1.3498355607043429E-2</v>
      </c>
      <c r="E77" s="2">
        <f>('FDWR''d'!E77-Baseline!E77)*(-1)/Baseline!E77</f>
        <v>0.15508432427544416</v>
      </c>
      <c r="F77" s="2">
        <f>('FDWR''d'!F77-Baseline!F77)*(-1)/Baseline!F77</f>
        <v>0</v>
      </c>
      <c r="G77" s="2" t="e">
        <f>('FDWR''d'!G77-Baseline!G77)*(-1)/Baseline!G77</f>
        <v>#DIV/0!</v>
      </c>
      <c r="H77" s="2">
        <f>('FDWR''d'!H77-Baseline!H77)*(-1)/Baseline!H77</f>
        <v>0</v>
      </c>
      <c r="I77" s="2" t="e">
        <f>('FDWR''d'!I77-Baseline!I77)*(-1)/Baseline!I77</f>
        <v>#DIV/0!</v>
      </c>
      <c r="J77" s="2">
        <f>('FDWR''d'!J77-Baseline!J77)*(-1)/Baseline!J77</f>
        <v>0.15507313140619605</v>
      </c>
      <c r="K77" s="2">
        <f>('FDWR''d'!K77-Baseline!K77)*(-1)/Baseline!K77</f>
        <v>2.8526970954356697E-3</v>
      </c>
      <c r="L77" s="2" t="e">
        <f>('FDWR''d'!L77-Baseline!L77)*(-1)/Baseline!L77</f>
        <v>#DIV/0!</v>
      </c>
      <c r="M77" s="2" t="e">
        <f>('FDWR''d'!M77-Baseline!M77)*(-1)/Baseline!M77</f>
        <v>#DIV/0!</v>
      </c>
      <c r="N77" s="2">
        <f>('FDWR''d'!N77-Baseline!N77)*(-1)/Baseline!N77</f>
        <v>-4.6296894169303202E-2</v>
      </c>
      <c r="O77" s="2">
        <f>('FDWR''d'!O77-Baseline!O77)*(-1)/Baseline!O77</f>
        <v>0</v>
      </c>
      <c r="P77" s="2" t="e">
        <f>('FDWR''d'!P77-Baseline!P77)*(-1)/Baseline!P77</f>
        <v>#DIV/0!</v>
      </c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6" t="s">
        <v>29</v>
      </c>
      <c r="B78" s="26" t="s">
        <v>36</v>
      </c>
      <c r="C78" s="2">
        <f>('FDWR''d'!C78-Baseline!C78)*(-1)/Baseline!C78</f>
        <v>3.3412412534343287E-2</v>
      </c>
      <c r="D78" s="2">
        <f>('FDWR''d'!D78-Baseline!D78)*(-1)/Baseline!D78</f>
        <v>2.3786551355005979E-2</v>
      </c>
      <c r="E78" s="2">
        <f>('FDWR''d'!E78-Baseline!E78)*(-1)/Baseline!E78</f>
        <v>0.19428782697106939</v>
      </c>
      <c r="F78" s="2">
        <f>('FDWR''d'!F78-Baseline!F78)*(-1)/Baseline!F78</f>
        <v>0</v>
      </c>
      <c r="G78" s="2" t="e">
        <f>('FDWR''d'!G78-Baseline!G78)*(-1)/Baseline!G78</f>
        <v>#DIV/0!</v>
      </c>
      <c r="H78" s="2">
        <f>('FDWR''d'!H78-Baseline!H78)*(-1)/Baseline!H78</f>
        <v>0</v>
      </c>
      <c r="I78" s="2" t="e">
        <f>('FDWR''d'!I78-Baseline!I78)*(-1)/Baseline!I78</f>
        <v>#DIV/0!</v>
      </c>
      <c r="J78" s="2">
        <f>('FDWR''d'!J78-Baseline!J78)*(-1)/Baseline!J78</f>
        <v>0.16265212243551175</v>
      </c>
      <c r="K78" s="2">
        <f>('FDWR''d'!K78-Baseline!K78)*(-1)/Baseline!K78</f>
        <v>9.9999999999999992E-2</v>
      </c>
      <c r="L78" s="2" t="e">
        <f>('FDWR''d'!L78-Baseline!L78)*(-1)/Baseline!L78</f>
        <v>#DIV/0!</v>
      </c>
      <c r="M78" s="2" t="e">
        <f>('FDWR''d'!M78-Baseline!M78)*(-1)/Baseline!M78</f>
        <v>#DIV/0!</v>
      </c>
      <c r="N78" s="2">
        <f>('FDWR''d'!N78-Baseline!N78)*(-1)/Baseline!N78</f>
        <v>-1.0653409090909116E-2</v>
      </c>
      <c r="O78" s="2">
        <f>('FDWR''d'!O78-Baseline!O78)*(-1)/Baseline!O78</f>
        <v>8.804366966007137E-5</v>
      </c>
      <c r="P78" s="2" t="e">
        <f>('FDWR''d'!P78-Baseline!P78)*(-1)/Baseline!P78</f>
        <v>#DIV/0!</v>
      </c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6" t="s">
        <v>16</v>
      </c>
      <c r="B79" s="26" t="s">
        <v>36</v>
      </c>
      <c r="C79" s="2">
        <f>('FDWR''d'!C79-Baseline!C79)*(-1)/Baseline!C79</f>
        <v>6.9841366873490907E-2</v>
      </c>
      <c r="D79" s="2">
        <f>('FDWR''d'!D79-Baseline!D79)*(-1)/Baseline!D79</f>
        <v>-7.738440704197939E-4</v>
      </c>
      <c r="E79" s="2">
        <f>('FDWR''d'!E79-Baseline!E79)*(-1)/Baseline!E79</f>
        <v>0.32879656160458465</v>
      </c>
      <c r="F79" s="2">
        <f>('FDWR''d'!F79-Baseline!F79)*(-1)/Baseline!F79</f>
        <v>0</v>
      </c>
      <c r="G79" s="2" t="e">
        <f>('FDWR''d'!G79-Baseline!G79)*(-1)/Baseline!G79</f>
        <v>#DIV/0!</v>
      </c>
      <c r="H79" s="2">
        <f>('FDWR''d'!H79-Baseline!H79)*(-1)/Baseline!H79</f>
        <v>0</v>
      </c>
      <c r="I79" s="2" t="e">
        <f>('FDWR''d'!I79-Baseline!I79)*(-1)/Baseline!I79</f>
        <v>#DIV/0!</v>
      </c>
      <c r="J79" s="2">
        <f>('FDWR''d'!J79-Baseline!J79)*(-1)/Baseline!J79</f>
        <v>0.26539525403988934</v>
      </c>
      <c r="K79" s="2">
        <f>('FDWR''d'!K79-Baseline!K79)*(-1)/Baseline!K79</f>
        <v>0.12987012987012983</v>
      </c>
      <c r="L79" s="2" t="e">
        <f>('FDWR''d'!L79-Baseline!L79)*(-1)/Baseline!L79</f>
        <v>#DIV/0!</v>
      </c>
      <c r="M79" s="2" t="e">
        <f>('FDWR''d'!M79-Baseline!M79)*(-1)/Baseline!M79</f>
        <v>#DIV/0!</v>
      </c>
      <c r="N79" s="2">
        <f>('FDWR''d'!N79-Baseline!N79)*(-1)/Baseline!N79</f>
        <v>0</v>
      </c>
      <c r="O79" s="2">
        <f>('FDWR''d'!O79-Baseline!O79)*(-1)/Baseline!O79</f>
        <v>0</v>
      </c>
      <c r="P79" s="2" t="e">
        <f>('FDWR''d'!P79-Baseline!P79)*(-1)/Baseline!P79</f>
        <v>#DIV/0!</v>
      </c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6" t="s">
        <v>18</v>
      </c>
      <c r="B80" s="26" t="s">
        <v>36</v>
      </c>
      <c r="C80" s="2">
        <f>('FDWR''d'!C80-Baseline!C80)*(-1)/Baseline!C80</f>
        <v>0.10770137740039662</v>
      </c>
      <c r="D80" s="2">
        <f>('FDWR''d'!D80-Baseline!D80)*(-1)/Baseline!D80</f>
        <v>0.24137540521793294</v>
      </c>
      <c r="E80" s="2">
        <f>('FDWR''d'!E80-Baseline!E80)*(-1)/Baseline!E80</f>
        <v>0.2258977534052716</v>
      </c>
      <c r="F80" s="2">
        <f>('FDWR''d'!F80-Baseline!F80)*(-1)/Baseline!F80</f>
        <v>0</v>
      </c>
      <c r="G80" s="2" t="e">
        <f>('FDWR''d'!G80-Baseline!G80)*(-1)/Baseline!G80</f>
        <v>#DIV/0!</v>
      </c>
      <c r="H80" s="2">
        <f>('FDWR''d'!H80-Baseline!H80)*(-1)/Baseline!H80</f>
        <v>0</v>
      </c>
      <c r="I80" s="2" t="e">
        <f>('FDWR''d'!I80-Baseline!I80)*(-1)/Baseline!I80</f>
        <v>#DIV/0!</v>
      </c>
      <c r="J80" s="2">
        <f>('FDWR''d'!J80-Baseline!J80)*(-1)/Baseline!J80</f>
        <v>0.23887633827718305</v>
      </c>
      <c r="K80" s="2">
        <f>('FDWR''d'!K80-Baseline!K80)*(-1)/Baseline!K80</f>
        <v>0.15458937198067632</v>
      </c>
      <c r="L80" s="2">
        <f>('FDWR''d'!L80-Baseline!L80)*(-1)/Baseline!L80</f>
        <v>0.25352112676056332</v>
      </c>
      <c r="M80" s="2" t="e">
        <f>('FDWR''d'!M80-Baseline!M80)*(-1)/Baseline!M80</f>
        <v>#DIV/0!</v>
      </c>
      <c r="N80" s="2">
        <f>('FDWR''d'!N80-Baseline!N80)*(-1)/Baseline!N80</f>
        <v>-2.558139534883721</v>
      </c>
      <c r="O80" s="2">
        <f>('FDWR''d'!O80-Baseline!O80)*(-1)/Baseline!O80</f>
        <v>-7.8650359825436442E-5</v>
      </c>
      <c r="P80" s="2" t="e">
        <f>('FDWR''d'!P80-Baseline!P80)*(-1)/Baseline!P80</f>
        <v>#DIV/0!</v>
      </c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6" t="s">
        <v>19</v>
      </c>
      <c r="B81" s="26" t="s">
        <v>36</v>
      </c>
      <c r="C81" s="2">
        <f>('FDWR''d'!C81-Baseline!C81)*(-1)/Baseline!C81</f>
        <v>5.3294346393034049E-2</v>
      </c>
      <c r="D81" s="2">
        <f>('FDWR''d'!D81-Baseline!D81)*(-1)/Baseline!D81</f>
        <v>0.11780081166751602</v>
      </c>
      <c r="E81" s="2">
        <f>('FDWR''d'!E81-Baseline!E81)*(-1)/Baseline!E81</f>
        <v>0.17502006823198873</v>
      </c>
      <c r="F81" s="2">
        <f>('FDWR''d'!F81-Baseline!F81)*(-1)/Baseline!F81</f>
        <v>0</v>
      </c>
      <c r="G81" s="2" t="e">
        <f>('FDWR''d'!G81-Baseline!G81)*(-1)/Baseline!G81</f>
        <v>#DIV/0!</v>
      </c>
      <c r="H81" s="2">
        <f>('FDWR''d'!H81-Baseline!H81)*(-1)/Baseline!H81</f>
        <v>0</v>
      </c>
      <c r="I81" s="2" t="e">
        <f>('FDWR''d'!I81-Baseline!I81)*(-1)/Baseline!I81</f>
        <v>#DIV/0!</v>
      </c>
      <c r="J81" s="2">
        <f>('FDWR''d'!J81-Baseline!J81)*(-1)/Baseline!J81</f>
        <v>0.16900601308926616</v>
      </c>
      <c r="K81" s="2">
        <f>('FDWR''d'!K81-Baseline!K81)*(-1)/Baseline!K81</f>
        <v>0.10481217963430496</v>
      </c>
      <c r="L81" s="2">
        <f>('FDWR''d'!L81-Baseline!L81)*(-1)/Baseline!L81</f>
        <v>0.15814814814814812</v>
      </c>
      <c r="M81" s="2" t="e">
        <f>('FDWR''d'!M81-Baseline!M81)*(-1)/Baseline!M81</f>
        <v>#DIV/0!</v>
      </c>
      <c r="N81" s="2">
        <f>('FDWR''d'!N81-Baseline!N81)*(-1)/Baseline!N81</f>
        <v>-0.47819063004846518</v>
      </c>
      <c r="O81" s="2">
        <f>('FDWR''d'!O81-Baseline!O81)*(-1)/Baseline!O81</f>
        <v>-1.1171728080128368E-4</v>
      </c>
      <c r="P81" s="2" t="e">
        <f>('FDWR''d'!P81-Baseline!P81)*(-1)/Baseline!P81</f>
        <v>#DIV/0!</v>
      </c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6" t="s">
        <v>20</v>
      </c>
      <c r="B82" s="26" t="s">
        <v>36</v>
      </c>
      <c r="C82" s="2">
        <f>('FDWR''d'!C82-Baseline!C82)*(-1)/Baseline!C82</f>
        <v>3.3040146355125671E-2</v>
      </c>
      <c r="D82" s="2">
        <f>('FDWR''d'!D82-Baseline!D82)*(-1)/Baseline!D82</f>
        <v>6.942177663791009E-3</v>
      </c>
      <c r="E82" s="2">
        <f>('FDWR''d'!E82-Baseline!E82)*(-1)/Baseline!E82</f>
        <v>0.35788199031263762</v>
      </c>
      <c r="F82" s="2">
        <f>('FDWR''d'!F82-Baseline!F82)*(-1)/Baseline!F82</f>
        <v>0</v>
      </c>
      <c r="G82" s="2" t="e">
        <f>('FDWR''d'!G82-Baseline!G82)*(-1)/Baseline!G82</f>
        <v>#DIV/0!</v>
      </c>
      <c r="H82" s="2">
        <f>('FDWR''d'!H82-Baseline!H82)*(-1)/Baseline!H82</f>
        <v>0</v>
      </c>
      <c r="I82" s="2" t="e">
        <f>('FDWR''d'!I82-Baseline!I82)*(-1)/Baseline!I82</f>
        <v>#DIV/0!</v>
      </c>
      <c r="J82" s="2">
        <f>('FDWR''d'!J82-Baseline!J82)*(-1)/Baseline!J82</f>
        <v>0.2380075187969925</v>
      </c>
      <c r="K82" s="2">
        <f>('FDWR''d'!K82-Baseline!K82)*(-1)/Baseline!K82</f>
        <v>7.9269882659713145E-2</v>
      </c>
      <c r="L82" s="2">
        <f>('FDWR''d'!L82-Baseline!L82)*(-1)/Baseline!L82</f>
        <v>0.34782608695652178</v>
      </c>
      <c r="M82" s="2" t="e">
        <f>('FDWR''d'!M82-Baseline!M82)*(-1)/Baseline!M82</f>
        <v>#DIV/0!</v>
      </c>
      <c r="N82" s="2">
        <f>('FDWR''d'!N82-Baseline!N82)*(-1)/Baseline!N82</f>
        <v>1.1627906976743939E-3</v>
      </c>
      <c r="O82" s="2">
        <f>('FDWR''d'!O82-Baseline!O82)*(-1)/Baseline!O82</f>
        <v>0</v>
      </c>
      <c r="P82" s="2" t="e">
        <f>('FDWR''d'!P82-Baseline!P82)*(-1)/Baseline!P82</f>
        <v>#DIV/0!</v>
      </c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6" t="s">
        <v>21</v>
      </c>
      <c r="B83" s="26" t="s">
        <v>36</v>
      </c>
      <c r="C83" s="2">
        <f>('FDWR''d'!C83-Baseline!C83)*(-1)/Baseline!C83</f>
        <v>4.2839205408706803E-2</v>
      </c>
      <c r="D83" s="2">
        <f>('FDWR''d'!D83-Baseline!D83)*(-1)/Baseline!D83</f>
        <v>3.6563656759275968E-2</v>
      </c>
      <c r="E83" s="2">
        <f>('FDWR''d'!E83-Baseline!E83)*(-1)/Baseline!E83</f>
        <v>0.33758462546407508</v>
      </c>
      <c r="F83" s="2">
        <f>('FDWR''d'!F83-Baseline!F83)*(-1)/Baseline!F83</f>
        <v>0</v>
      </c>
      <c r="G83" s="2" t="e">
        <f>('FDWR''d'!G83-Baseline!G83)*(-1)/Baseline!G83</f>
        <v>#DIV/0!</v>
      </c>
      <c r="H83" s="2">
        <f>('FDWR''d'!H83-Baseline!H83)*(-1)/Baseline!H83</f>
        <v>0</v>
      </c>
      <c r="I83" s="2" t="e">
        <f>('FDWR''d'!I83-Baseline!I83)*(-1)/Baseline!I83</f>
        <v>#DIV/0!</v>
      </c>
      <c r="J83" s="2">
        <f>('FDWR''d'!J83-Baseline!J83)*(-1)/Baseline!J83</f>
        <v>0.20311078133531191</v>
      </c>
      <c r="K83" s="2">
        <f>('FDWR''d'!K83-Baseline!K83)*(-1)/Baseline!K83</f>
        <v>4.7252289758534474E-2</v>
      </c>
      <c r="L83" s="2">
        <f>('FDWR''d'!L83-Baseline!L83)*(-1)/Baseline!L83</f>
        <v>0.23039215686274508</v>
      </c>
      <c r="M83" s="2" t="e">
        <f>('FDWR''d'!M83-Baseline!M83)*(-1)/Baseline!M83</f>
        <v>#DIV/0!</v>
      </c>
      <c r="N83" s="2">
        <f>('FDWR''d'!N83-Baseline!N83)*(-1)/Baseline!N83</f>
        <v>-0.11455808692842144</v>
      </c>
      <c r="O83" s="2">
        <f>('FDWR''d'!O83-Baseline!O83)*(-1)/Baseline!O83</f>
        <v>-5.8547323801775772E-6</v>
      </c>
      <c r="P83" s="2" t="e">
        <f>('FDWR''d'!P83-Baseline!P83)*(-1)/Baseline!P83</f>
        <v>#DIV/0!</v>
      </c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6" t="s">
        <v>22</v>
      </c>
      <c r="B84" s="26" t="s">
        <v>36</v>
      </c>
      <c r="C84" s="2">
        <f>('FDWR''d'!C84-Baseline!C84)*(-1)/Baseline!C84</f>
        <v>6.1643042162668867E-2</v>
      </c>
      <c r="D84" s="2">
        <f>('FDWR''d'!D84-Baseline!D84)*(-1)/Baseline!D84</f>
        <v>4.937629577240172E-2</v>
      </c>
      <c r="E84" s="2">
        <f>('FDWR''d'!E84-Baseline!E84)*(-1)/Baseline!E84</f>
        <v>0.32866268287657124</v>
      </c>
      <c r="F84" s="2">
        <f>('FDWR''d'!F84-Baseline!F84)*(-1)/Baseline!F84</f>
        <v>0</v>
      </c>
      <c r="G84" s="2" t="e">
        <f>('FDWR''d'!G84-Baseline!G84)*(-1)/Baseline!G84</f>
        <v>#DIV/0!</v>
      </c>
      <c r="H84" s="2">
        <f>('FDWR''d'!H84-Baseline!H84)*(-1)/Baseline!H84</f>
        <v>0</v>
      </c>
      <c r="I84" s="2" t="e">
        <f>('FDWR''d'!I84-Baseline!I84)*(-1)/Baseline!I84</f>
        <v>#DIV/0!</v>
      </c>
      <c r="J84" s="2">
        <f>('FDWR''d'!J84-Baseline!J84)*(-1)/Baseline!J84</f>
        <v>0.18930534319599984</v>
      </c>
      <c r="K84" s="2">
        <f>('FDWR''d'!K84-Baseline!K84)*(-1)/Baseline!K84</f>
        <v>3.8650737877723169E-2</v>
      </c>
      <c r="L84" s="2" t="e">
        <f>('FDWR''d'!L84-Baseline!L84)*(-1)/Baseline!L84</f>
        <v>#DIV/0!</v>
      </c>
      <c r="M84" s="2" t="e">
        <f>('FDWR''d'!M84-Baseline!M84)*(-1)/Baseline!M84</f>
        <v>#DIV/0!</v>
      </c>
      <c r="N84" s="2">
        <f>('FDWR''d'!N84-Baseline!N84)*(-1)/Baseline!N84</f>
        <v>-6.4900662251655541E-2</v>
      </c>
      <c r="O84" s="2">
        <f>('FDWR''d'!O84-Baseline!O84)*(-1)/Baseline!O84</f>
        <v>0</v>
      </c>
      <c r="P84" s="2" t="e">
        <f>('FDWR''d'!P84-Baseline!P84)*(-1)/Baseline!P84</f>
        <v>#DIV/0!</v>
      </c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6" t="s">
        <v>23</v>
      </c>
      <c r="B85" s="26" t="s">
        <v>36</v>
      </c>
      <c r="C85" s="2">
        <f>('FDWR''d'!C85-Baseline!C85)*(-1)/Baseline!C85</f>
        <v>5.6447341874306452E-2</v>
      </c>
      <c r="D85" s="2">
        <f>('FDWR''d'!D85-Baseline!D85)*(-1)/Baseline!D85</f>
        <v>3.8002429951025256E-2</v>
      </c>
      <c r="E85" s="2">
        <f>('FDWR''d'!E85-Baseline!E85)*(-1)/Baseline!E85</f>
        <v>0.29935581659719596</v>
      </c>
      <c r="F85" s="2">
        <f>('FDWR''d'!F85-Baseline!F85)*(-1)/Baseline!F85</f>
        <v>0</v>
      </c>
      <c r="G85" s="2" t="e">
        <f>('FDWR''d'!G85-Baseline!G85)*(-1)/Baseline!G85</f>
        <v>#DIV/0!</v>
      </c>
      <c r="H85" s="2">
        <f>('FDWR''d'!H85-Baseline!H85)*(-1)/Baseline!H85</f>
        <v>0</v>
      </c>
      <c r="I85" s="2" t="e">
        <f>('FDWR''d'!I85-Baseline!I85)*(-1)/Baseline!I85</f>
        <v>#DIV/0!</v>
      </c>
      <c r="J85" s="2">
        <f>('FDWR''d'!J85-Baseline!J85)*(-1)/Baseline!J85</f>
        <v>0.20812085057250079</v>
      </c>
      <c r="K85" s="2">
        <f>('FDWR''d'!K85-Baseline!K85)*(-1)/Baseline!K85</f>
        <v>0.11584327086882448</v>
      </c>
      <c r="L85" s="2" t="e">
        <f>('FDWR''d'!L85-Baseline!L85)*(-1)/Baseline!L85</f>
        <v>#DIV/0!</v>
      </c>
      <c r="M85" s="2" t="e">
        <f>('FDWR''d'!M85-Baseline!M85)*(-1)/Baseline!M85</f>
        <v>#DIV/0!</v>
      </c>
      <c r="N85" s="2">
        <f>('FDWR''d'!N85-Baseline!N85)*(-1)/Baseline!N85</f>
        <v>-2.5287356321839115E-2</v>
      </c>
      <c r="O85" s="2">
        <f>('FDWR''d'!O85-Baseline!O85)*(-1)/Baseline!O85</f>
        <v>0</v>
      </c>
      <c r="P85" s="2" t="e">
        <f>('FDWR''d'!P85-Baseline!P85)*(-1)/Baseline!P85</f>
        <v>#DIV/0!</v>
      </c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6" t="s">
        <v>24</v>
      </c>
      <c r="B86" s="26" t="s">
        <v>36</v>
      </c>
      <c r="C86" s="2">
        <f>('FDWR''d'!C86-Baseline!C86)*(-1)/Baseline!C86</f>
        <v>5.1822412486922674E-2</v>
      </c>
      <c r="D86" s="2">
        <f>('FDWR''d'!D86-Baseline!D86)*(-1)/Baseline!D86</f>
        <v>1.5856584952712579E-2</v>
      </c>
      <c r="E86" s="2">
        <f>('FDWR''d'!E86-Baseline!E86)*(-1)/Baseline!E86</f>
        <v>0.24799465240641716</v>
      </c>
      <c r="F86" s="2">
        <f>('FDWR''d'!F86-Baseline!F86)*(-1)/Baseline!F86</f>
        <v>0</v>
      </c>
      <c r="G86" s="2" t="e">
        <f>('FDWR''d'!G86-Baseline!G86)*(-1)/Baseline!G86</f>
        <v>#DIV/0!</v>
      </c>
      <c r="H86" s="2">
        <f>('FDWR''d'!H86-Baseline!H86)*(-1)/Baseline!H86</f>
        <v>0</v>
      </c>
      <c r="I86" s="2" t="e">
        <f>('FDWR''d'!I86-Baseline!I86)*(-1)/Baseline!I86</f>
        <v>#DIV/0!</v>
      </c>
      <c r="J86" s="2">
        <f>('FDWR''d'!J86-Baseline!J86)*(-1)/Baseline!J86</f>
        <v>0.26526487788097691</v>
      </c>
      <c r="K86" s="2">
        <f>('FDWR''d'!K86-Baseline!K86)*(-1)/Baseline!K86</f>
        <v>0.13189448441246998</v>
      </c>
      <c r="L86" s="2" t="e">
        <f>('FDWR''d'!L86-Baseline!L86)*(-1)/Baseline!L86</f>
        <v>#DIV/0!</v>
      </c>
      <c r="M86" s="2" t="e">
        <f>('FDWR''d'!M86-Baseline!M86)*(-1)/Baseline!M86</f>
        <v>#DIV/0!</v>
      </c>
      <c r="N86" s="2">
        <f>('FDWR''d'!N86-Baseline!N86)*(-1)/Baseline!N86</f>
        <v>-2.3012552301255235E-2</v>
      </c>
      <c r="O86" s="2">
        <f>('FDWR''d'!O86-Baseline!O86)*(-1)/Baseline!O86</f>
        <v>3.2030749519532385E-4</v>
      </c>
      <c r="P86" s="2" t="e">
        <f>('FDWR''d'!P86-Baseline!P86)*(-1)/Baseline!P86</f>
        <v>#DIV/0!</v>
      </c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6" t="s">
        <v>25</v>
      </c>
      <c r="B87" s="26" t="s">
        <v>36</v>
      </c>
      <c r="C87" s="2">
        <f>('FDWR''d'!C87-Baseline!C87)*(-1)/Baseline!C87</f>
        <v>2.2306423027562219E-2</v>
      </c>
      <c r="D87" s="2">
        <f>('FDWR''d'!D87-Baseline!D87)*(-1)/Baseline!D87</f>
        <v>1.4195056780227026E-2</v>
      </c>
      <c r="E87" s="2">
        <f>('FDWR''d'!E87-Baseline!E87)*(-1)/Baseline!E87</f>
        <v>0.31818181818181818</v>
      </c>
      <c r="F87" s="2">
        <f>('FDWR''d'!F87-Baseline!F87)*(-1)/Baseline!F87</f>
        <v>0</v>
      </c>
      <c r="G87" s="2" t="e">
        <f>('FDWR''d'!G87-Baseline!G87)*(-1)/Baseline!G87</f>
        <v>#DIV/0!</v>
      </c>
      <c r="H87" s="2">
        <f>('FDWR''d'!H87-Baseline!H87)*(-1)/Baseline!H87</f>
        <v>0</v>
      </c>
      <c r="I87" s="2" t="e">
        <f>('FDWR''d'!I87-Baseline!I87)*(-1)/Baseline!I87</f>
        <v>#DIV/0!</v>
      </c>
      <c r="J87" s="2">
        <f>('FDWR''d'!J87-Baseline!J87)*(-1)/Baseline!J87</f>
        <v>0.1029800075443229</v>
      </c>
      <c r="K87" s="2">
        <f>('FDWR''d'!K87-Baseline!K87)*(-1)/Baseline!K87</f>
        <v>0.3125</v>
      </c>
      <c r="L87" s="2" t="e">
        <f>('FDWR''d'!L87-Baseline!L87)*(-1)/Baseline!L87</f>
        <v>#DIV/0!</v>
      </c>
      <c r="M87" s="2" t="e">
        <f>('FDWR''d'!M87-Baseline!M87)*(-1)/Baseline!M87</f>
        <v>#DIV/0!</v>
      </c>
      <c r="N87" s="2">
        <f>('FDWR''d'!N87-Baseline!N87)*(-1)/Baseline!N87</f>
        <v>0</v>
      </c>
      <c r="O87" s="2">
        <f>('FDWR''d'!O87-Baseline!O87)*(-1)/Baseline!O87</f>
        <v>0</v>
      </c>
      <c r="P87" s="2" t="e">
        <f>('FDWR''d'!P87-Baseline!P87)*(-1)/Baseline!P87</f>
        <v>#DIV/0!</v>
      </c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6" t="s">
        <v>26</v>
      </c>
      <c r="B88" s="26" t="s">
        <v>36</v>
      </c>
      <c r="C88" s="2">
        <f>('FDWR''d'!C88-Baseline!C88)*(-1)/Baseline!C88</f>
        <v>9.5858550814027169E-3</v>
      </c>
      <c r="D88" s="2">
        <f>('FDWR''d'!D88-Baseline!D88)*(-1)/Baseline!D88</f>
        <v>5.4905755637811261E-3</v>
      </c>
      <c r="E88" s="2">
        <f>('FDWR''d'!E88-Baseline!E88)*(-1)/Baseline!E88</f>
        <v>0.28777923784494092</v>
      </c>
      <c r="F88" s="2">
        <f>('FDWR''d'!F88-Baseline!F88)*(-1)/Baseline!F88</f>
        <v>0</v>
      </c>
      <c r="G88" s="2" t="e">
        <f>('FDWR''d'!G88-Baseline!G88)*(-1)/Baseline!G88</f>
        <v>#DIV/0!</v>
      </c>
      <c r="H88" s="2">
        <f>('FDWR''d'!H88-Baseline!H88)*(-1)/Baseline!H88</f>
        <v>0</v>
      </c>
      <c r="I88" s="2" t="e">
        <f>('FDWR''d'!I88-Baseline!I88)*(-1)/Baseline!I88</f>
        <v>#DIV/0!</v>
      </c>
      <c r="J88" s="2">
        <f>('FDWR''d'!J88-Baseline!J88)*(-1)/Baseline!J88</f>
        <v>4.4112598695502922E-2</v>
      </c>
      <c r="K88" s="2">
        <f>('FDWR''d'!K88-Baseline!K88)*(-1)/Baseline!K88</f>
        <v>0.31999999999999995</v>
      </c>
      <c r="L88" s="2" t="e">
        <f>('FDWR''d'!L88-Baseline!L88)*(-1)/Baseline!L88</f>
        <v>#DIV/0!</v>
      </c>
      <c r="M88" s="2" t="e">
        <f>('FDWR''d'!M88-Baseline!M88)*(-1)/Baseline!M88</f>
        <v>#DIV/0!</v>
      </c>
      <c r="N88" s="2">
        <f>('FDWR''d'!N88-Baseline!N88)*(-1)/Baseline!N88</f>
        <v>0</v>
      </c>
      <c r="O88" s="2">
        <f>('FDWR''d'!O88-Baseline!O88)*(-1)/Baseline!O88</f>
        <v>0</v>
      </c>
      <c r="P88" s="2" t="e">
        <f>('FDWR''d'!P88-Baseline!P88)*(-1)/Baseline!P88</f>
        <v>#DIV/0!</v>
      </c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6" t="s">
        <v>27</v>
      </c>
      <c r="B89" s="26" t="s">
        <v>36</v>
      </c>
      <c r="C89" s="2">
        <f>('FDWR''d'!C89-Baseline!C89)*(-1)/Baseline!C89</f>
        <v>4.8782117232072361E-2</v>
      </c>
      <c r="D89" s="2">
        <f>('FDWR''d'!D89-Baseline!D89)*(-1)/Baseline!D89</f>
        <v>2.5278046707124097E-2</v>
      </c>
      <c r="E89" s="2">
        <f>('FDWR''d'!E89-Baseline!E89)*(-1)/Baseline!E89</f>
        <v>0.3001628664495114</v>
      </c>
      <c r="F89" s="2">
        <f>('FDWR''d'!F89-Baseline!F89)*(-1)/Baseline!F89</f>
        <v>0</v>
      </c>
      <c r="G89" s="2" t="e">
        <f>('FDWR''d'!G89-Baseline!G89)*(-1)/Baseline!G89</f>
        <v>#DIV/0!</v>
      </c>
      <c r="H89" s="2">
        <f>('FDWR''d'!H89-Baseline!H89)*(-1)/Baseline!H89</f>
        <v>0</v>
      </c>
      <c r="I89" s="2" t="e">
        <f>('FDWR''d'!I89-Baseline!I89)*(-1)/Baseline!I89</f>
        <v>#DIV/0!</v>
      </c>
      <c r="J89" s="2">
        <f>('FDWR''d'!J89-Baseline!J89)*(-1)/Baseline!J89</f>
        <v>0.24172333349878389</v>
      </c>
      <c r="K89" s="2">
        <f>('FDWR''d'!K89-Baseline!K89)*(-1)/Baseline!K89</f>
        <v>9.6038863976083716E-2</v>
      </c>
      <c r="L89" s="2" t="e">
        <f>('FDWR''d'!L89-Baseline!L89)*(-1)/Baseline!L89</f>
        <v>#DIV/0!</v>
      </c>
      <c r="M89" s="2" t="e">
        <f>('FDWR''d'!M89-Baseline!M89)*(-1)/Baseline!M89</f>
        <v>#DIV/0!</v>
      </c>
      <c r="N89" s="2">
        <f>('FDWR''d'!N89-Baseline!N89)*(-1)/Baseline!N89</f>
        <v>0</v>
      </c>
      <c r="O89" s="2">
        <f>('FDWR''d'!O89-Baseline!O89)*(-1)/Baseline!O89</f>
        <v>-2.8895888115094938E-5</v>
      </c>
      <c r="P89" s="2" t="e">
        <f>('FDWR''d'!P89-Baseline!P89)*(-1)/Baseline!P89</f>
        <v>#DIV/0!</v>
      </c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6" t="s">
        <v>39</v>
      </c>
      <c r="B90" s="26" t="s">
        <v>36</v>
      </c>
      <c r="C90" s="2">
        <f>('FDWR''d'!C90-Baseline!C90)*(-1)/Baseline!C90</f>
        <v>3.2153761390374049E-2</v>
      </c>
      <c r="D90" s="2">
        <f>('FDWR''d'!D90-Baseline!D90)*(-1)/Baseline!D90</f>
        <v>1.2960594812367013E-2</v>
      </c>
      <c r="E90" s="2">
        <f>('FDWR''d'!E90-Baseline!E90)*(-1)/Baseline!E90</f>
        <v>0.29490958046792559</v>
      </c>
      <c r="F90" s="2">
        <f>('FDWR''d'!F90-Baseline!F90)*(-1)/Baseline!F90</f>
        <v>0</v>
      </c>
      <c r="G90" s="2" t="e">
        <f>('FDWR''d'!G90-Baseline!G90)*(-1)/Baseline!G90</f>
        <v>#DIV/0!</v>
      </c>
      <c r="H90" s="2">
        <f>('FDWR''d'!H90-Baseline!H90)*(-1)/Baseline!H90</f>
        <v>0</v>
      </c>
      <c r="I90" s="2" t="e">
        <f>('FDWR''d'!I90-Baseline!I90)*(-1)/Baseline!I90</f>
        <v>#DIV/0!</v>
      </c>
      <c r="J90" s="2">
        <f>('FDWR''d'!J90-Baseline!J90)*(-1)/Baseline!J90</f>
        <v>0.2231750111204468</v>
      </c>
      <c r="K90" s="2">
        <f>('FDWR''d'!K90-Baseline!K90)*(-1)/Baseline!K90</f>
        <v>1.1656658424584892E-2</v>
      </c>
      <c r="L90" s="2">
        <f>('FDWR''d'!L90-Baseline!L90)*(-1)/Baseline!L90</f>
        <v>0.5</v>
      </c>
      <c r="M90" s="2" t="e">
        <f>('FDWR''d'!M90-Baseline!M90)*(-1)/Baseline!M90</f>
        <v>#DIV/0!</v>
      </c>
      <c r="N90" s="2">
        <f>('FDWR''d'!N90-Baseline!N90)*(-1)/Baseline!N90</f>
        <v>8.4615384615384689E-2</v>
      </c>
      <c r="O90" s="2">
        <f>('FDWR''d'!O90-Baseline!O90)*(-1)/Baseline!O90</f>
        <v>-5.7950186021362054E-6</v>
      </c>
      <c r="P90" s="2" t="e">
        <f>('FDWR''d'!P90-Baseline!P90)*(-1)/Baseline!P90</f>
        <v>#DIV/0!</v>
      </c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6" t="s">
        <v>30</v>
      </c>
      <c r="B91" s="26" t="s">
        <v>36</v>
      </c>
      <c r="C91" s="2">
        <f>('FDWR''d'!C91-Baseline!C91)*(-1)/Baseline!C91</f>
        <v>1.8994361262263601E-2</v>
      </c>
      <c r="D91" s="2">
        <f>('FDWR''d'!D91-Baseline!D91)*(-1)/Baseline!D91</f>
        <v>1.1774555796243294E-2</v>
      </c>
      <c r="E91" s="2">
        <f>('FDWR''d'!E91-Baseline!E91)*(-1)/Baseline!E91</f>
        <v>0.17532999325561233</v>
      </c>
      <c r="F91" s="2">
        <f>('FDWR''d'!F91-Baseline!F91)*(-1)/Baseline!F91</f>
        <v>0</v>
      </c>
      <c r="G91" s="2" t="e">
        <f>('FDWR''d'!G91-Baseline!G91)*(-1)/Baseline!G91</f>
        <v>#DIV/0!</v>
      </c>
      <c r="H91" s="2">
        <f>('FDWR''d'!H91-Baseline!H91)*(-1)/Baseline!H91</f>
        <v>0</v>
      </c>
      <c r="I91" s="2" t="e">
        <f>('FDWR''d'!I91-Baseline!I91)*(-1)/Baseline!I91</f>
        <v>#DIV/0!</v>
      </c>
      <c r="J91" s="2">
        <f>('FDWR''d'!J91-Baseline!J91)*(-1)/Baseline!J91</f>
        <v>0.12521377789713228</v>
      </c>
      <c r="K91" s="2">
        <f>('FDWR''d'!K91-Baseline!K91)*(-1)/Baseline!K91</f>
        <v>0.10354223433242504</v>
      </c>
      <c r="L91" s="2">
        <f>('FDWR''d'!L91-Baseline!L91)*(-1)/Baseline!L91</f>
        <v>0.20634920634920637</v>
      </c>
      <c r="M91" s="2" t="e">
        <f>('FDWR''d'!M91-Baseline!M91)*(-1)/Baseline!M91</f>
        <v>#DIV/0!</v>
      </c>
      <c r="N91" s="2">
        <f>('FDWR''d'!N91-Baseline!N91)*(-1)/Baseline!N91</f>
        <v>-3.3482755466105581E-2</v>
      </c>
      <c r="O91" s="2">
        <f>('FDWR''d'!O91-Baseline!O91)*(-1)/Baseline!O91</f>
        <v>0</v>
      </c>
      <c r="P91" s="2" t="e">
        <f>('FDWR''d'!P91-Baseline!P91)*(-1)/Baseline!P91</f>
        <v>#DIV/0!</v>
      </c>
      <c r="Q91" s="2"/>
      <c r="R91" s="2"/>
      <c r="S91" s="2"/>
      <c r="T91" s="2"/>
      <c r="U91" s="2"/>
      <c r="V91" s="2"/>
      <c r="W91" s="2"/>
      <c r="X91" s="2"/>
    </row>
    <row r="92" spans="1:24" x14ac:dyDescent="0.25">
      <c r="C92" s="2" t="e">
        <f>('FDWR''d'!C92-Baseline!C92)*(-1)/Baseline!C92</f>
        <v>#DIV/0!</v>
      </c>
      <c r="D92" s="2" t="e">
        <f>('FDWR''d'!D92-Baseline!D92)*(-1)/Baseline!D92</f>
        <v>#DIV/0!</v>
      </c>
      <c r="E92" s="2" t="e">
        <f>('FDWR''d'!E92-Baseline!E92)*(-1)/Baseline!E92</f>
        <v>#DIV/0!</v>
      </c>
      <c r="F92" s="2" t="e">
        <f>('FDWR''d'!F92-Baseline!F92)*(-1)/Baseline!F92</f>
        <v>#DIV/0!</v>
      </c>
      <c r="G92" s="2" t="e">
        <f>('FDWR''d'!G92-Baseline!G92)*(-1)/Baseline!G92</f>
        <v>#DIV/0!</v>
      </c>
      <c r="H92" s="2" t="e">
        <f>('FDWR''d'!H92-Baseline!H92)*(-1)/Baseline!H92</f>
        <v>#DIV/0!</v>
      </c>
      <c r="I92" s="2" t="e">
        <f>('FDWR''d'!I92-Baseline!I92)*(-1)/Baseline!I92</f>
        <v>#DIV/0!</v>
      </c>
      <c r="J92" s="2" t="e">
        <f>('FDWR''d'!J92-Baseline!J92)*(-1)/Baseline!J92</f>
        <v>#DIV/0!</v>
      </c>
      <c r="K92" s="2" t="e">
        <f>('FDWR''d'!K92-Baseline!K92)*(-1)/Baseline!K92</f>
        <v>#DIV/0!</v>
      </c>
      <c r="L92" s="2" t="e">
        <f>('FDWR''d'!L92-Baseline!L92)*(-1)/Baseline!L92</f>
        <v>#DIV/0!</v>
      </c>
      <c r="M92" s="2" t="e">
        <f>('FDWR''d'!M92-Baseline!M92)*(-1)/Baseline!M92</f>
        <v>#DIV/0!</v>
      </c>
      <c r="N92" s="2" t="e">
        <f>('FDWR''d'!N92-Baseline!N92)*(-1)/Baseline!N92</f>
        <v>#DIV/0!</v>
      </c>
      <c r="O92" s="2" t="e">
        <f>('FDWR''d'!O92-Baseline!O92)*(-1)/Baseline!O92</f>
        <v>#DIV/0!</v>
      </c>
      <c r="P92" s="2" t="e">
        <f>('FDWR''d'!P92-Baseline!P92)*(-1)/Baseline!P92</f>
        <v>#DIV/0!</v>
      </c>
      <c r="Q92" s="2"/>
      <c r="R92" s="2"/>
      <c r="S92" s="2"/>
      <c r="T92" s="2"/>
      <c r="U92" s="2"/>
      <c r="V92" s="2"/>
      <c r="W92" s="2"/>
      <c r="X92" s="2"/>
    </row>
    <row r="93" spans="1:24" x14ac:dyDescent="0.25">
      <c r="C93" s="2" t="e">
        <f>('FDWR''d'!C93-Baseline!C93)*(-1)/Baseline!C93</f>
        <v>#DIV/0!</v>
      </c>
      <c r="D93" s="2" t="e">
        <f>('FDWR''d'!D93-Baseline!D93)*(-1)/Baseline!D93</f>
        <v>#DIV/0!</v>
      </c>
      <c r="E93" s="2" t="e">
        <f>('FDWR''d'!E93-Baseline!E93)*(-1)/Baseline!E93</f>
        <v>#DIV/0!</v>
      </c>
      <c r="F93" s="2" t="e">
        <f>('FDWR''d'!F93-Baseline!F93)*(-1)/Baseline!F93</f>
        <v>#DIV/0!</v>
      </c>
      <c r="G93" s="2" t="e">
        <f>('FDWR''d'!G93-Baseline!G93)*(-1)/Baseline!G93</f>
        <v>#DIV/0!</v>
      </c>
      <c r="H93" s="2" t="e">
        <f>('FDWR''d'!H93-Baseline!H93)*(-1)/Baseline!H93</f>
        <v>#DIV/0!</v>
      </c>
      <c r="I93" s="2" t="e">
        <f>('FDWR''d'!I93-Baseline!I93)*(-1)/Baseline!I93</f>
        <v>#DIV/0!</v>
      </c>
      <c r="J93" s="2" t="e">
        <f>('FDWR''d'!J93-Baseline!J93)*(-1)/Baseline!J93</f>
        <v>#DIV/0!</v>
      </c>
      <c r="K93" s="2" t="e">
        <f>('FDWR''d'!K93-Baseline!K93)*(-1)/Baseline!K93</f>
        <v>#DIV/0!</v>
      </c>
      <c r="L93" s="2" t="e">
        <f>('FDWR''d'!L93-Baseline!L93)*(-1)/Baseline!L93</f>
        <v>#DIV/0!</v>
      </c>
      <c r="M93" s="2" t="e">
        <f>('FDWR''d'!M93-Baseline!M93)*(-1)/Baseline!M93</f>
        <v>#DIV/0!</v>
      </c>
      <c r="N93" s="2" t="e">
        <f>('FDWR''d'!N93-Baseline!N93)*(-1)/Baseline!N93</f>
        <v>#DIV/0!</v>
      </c>
      <c r="O93" s="2" t="e">
        <f>('FDWR''d'!O93-Baseline!O93)*(-1)/Baseline!O93</f>
        <v>#DIV/0!</v>
      </c>
      <c r="P93" s="2" t="e">
        <f>('FDWR''d'!P93-Baseline!P93)*(-1)/Baseline!P93</f>
        <v>#DIV/0!</v>
      </c>
      <c r="Q93" s="2"/>
      <c r="R93" s="2"/>
      <c r="S93" s="2"/>
      <c r="T93" s="2"/>
      <c r="U93" s="2"/>
      <c r="V93" s="2"/>
      <c r="W93" s="2"/>
      <c r="X93" s="2"/>
    </row>
    <row r="94" spans="1:24" x14ac:dyDescent="0.25">
      <c r="C94" s="2" t="e">
        <f>('FDWR''d'!C94-Baseline!C94)*(-1)/Baseline!C94</f>
        <v>#DIV/0!</v>
      </c>
      <c r="D94" s="2" t="e">
        <f>('FDWR''d'!D94-Baseline!D94)*(-1)/Baseline!D94</f>
        <v>#DIV/0!</v>
      </c>
      <c r="E94" s="2" t="e">
        <f>('FDWR''d'!E94-Baseline!E94)*(-1)/Baseline!E94</f>
        <v>#DIV/0!</v>
      </c>
      <c r="F94" s="2" t="e">
        <f>('FDWR''d'!F94-Baseline!F94)*(-1)/Baseline!F94</f>
        <v>#DIV/0!</v>
      </c>
      <c r="G94" s="2" t="e">
        <f>('FDWR''d'!G94-Baseline!G94)*(-1)/Baseline!G94</f>
        <v>#DIV/0!</v>
      </c>
      <c r="H94" s="2" t="e">
        <f>('FDWR''d'!H94-Baseline!H94)*(-1)/Baseline!H94</f>
        <v>#DIV/0!</v>
      </c>
      <c r="I94" s="2" t="e">
        <f>('FDWR''d'!I94-Baseline!I94)*(-1)/Baseline!I94</f>
        <v>#DIV/0!</v>
      </c>
      <c r="J94" s="2" t="e">
        <f>('FDWR''d'!J94-Baseline!J94)*(-1)/Baseline!J94</f>
        <v>#DIV/0!</v>
      </c>
      <c r="K94" s="2" t="e">
        <f>('FDWR''d'!K94-Baseline!K94)*(-1)/Baseline!K94</f>
        <v>#DIV/0!</v>
      </c>
      <c r="L94" s="2" t="e">
        <f>('FDWR''d'!L94-Baseline!L94)*(-1)/Baseline!L94</f>
        <v>#DIV/0!</v>
      </c>
      <c r="M94" s="2" t="e">
        <f>('FDWR''d'!M94-Baseline!M94)*(-1)/Baseline!M94</f>
        <v>#DIV/0!</v>
      </c>
      <c r="N94" s="2" t="e">
        <f>('FDWR''d'!N94-Baseline!N94)*(-1)/Baseline!N94</f>
        <v>#DIV/0!</v>
      </c>
      <c r="O94" s="2" t="e">
        <f>('FDWR''d'!O94-Baseline!O94)*(-1)/Baseline!O94</f>
        <v>#DIV/0!</v>
      </c>
      <c r="P94" s="2" t="e">
        <f>('FDWR''d'!P94-Baseline!P94)*(-1)/Baseline!P94</f>
        <v>#DIV/0!</v>
      </c>
      <c r="Q94" s="2"/>
      <c r="R94" s="2"/>
      <c r="S94" s="2"/>
      <c r="T94" s="2"/>
      <c r="U94" s="2"/>
      <c r="V94" s="2"/>
      <c r="W94" s="2"/>
      <c r="X94" s="2"/>
    </row>
    <row r="95" spans="1:24" x14ac:dyDescent="0.25">
      <c r="C95" s="2" t="e">
        <f>('FDWR''d'!C95-Baseline!C95)*(-1)/Baseline!C95</f>
        <v>#DIV/0!</v>
      </c>
      <c r="D95" s="2" t="e">
        <f>('FDWR''d'!D95-Baseline!D95)*(-1)/Baseline!D95</f>
        <v>#DIV/0!</v>
      </c>
      <c r="E95" s="2" t="e">
        <f>('FDWR''d'!E95-Baseline!E95)*(-1)/Baseline!E95</f>
        <v>#DIV/0!</v>
      </c>
      <c r="F95" s="2" t="e">
        <f>('FDWR''d'!F95-Baseline!F95)*(-1)/Baseline!F95</f>
        <v>#DIV/0!</v>
      </c>
      <c r="G95" s="2" t="e">
        <f>('FDWR''d'!G95-Baseline!G95)*(-1)/Baseline!G95</f>
        <v>#DIV/0!</v>
      </c>
      <c r="H95" s="2" t="e">
        <f>('FDWR''d'!H95-Baseline!H95)*(-1)/Baseline!H95</f>
        <v>#DIV/0!</v>
      </c>
      <c r="I95" s="2" t="e">
        <f>('FDWR''d'!I95-Baseline!I95)*(-1)/Baseline!I95</f>
        <v>#DIV/0!</v>
      </c>
      <c r="J95" s="2" t="e">
        <f>('FDWR''d'!J95-Baseline!J95)*(-1)/Baseline!J95</f>
        <v>#DIV/0!</v>
      </c>
      <c r="K95" s="2" t="e">
        <f>('FDWR''d'!K95-Baseline!K95)*(-1)/Baseline!K95</f>
        <v>#DIV/0!</v>
      </c>
      <c r="L95" s="2" t="e">
        <f>('FDWR''d'!L95-Baseline!L95)*(-1)/Baseline!L95</f>
        <v>#DIV/0!</v>
      </c>
      <c r="M95" s="2" t="e">
        <f>('FDWR''d'!M95-Baseline!M95)*(-1)/Baseline!M95</f>
        <v>#DIV/0!</v>
      </c>
      <c r="N95" s="2" t="e">
        <f>('FDWR''d'!N95-Baseline!N95)*(-1)/Baseline!N95</f>
        <v>#DIV/0!</v>
      </c>
      <c r="O95" s="2" t="e">
        <f>('FDWR''d'!O95-Baseline!O95)*(-1)/Baseline!O95</f>
        <v>#DIV/0!</v>
      </c>
      <c r="P95" s="2" t="e">
        <f>('FDWR''d'!P95-Baseline!P95)*(-1)/Baseline!P95</f>
        <v>#DIV/0!</v>
      </c>
      <c r="Q95" s="2"/>
      <c r="R95" s="2"/>
      <c r="S95" s="2"/>
      <c r="T95" s="2"/>
      <c r="U95" s="2"/>
      <c r="V95" s="2"/>
      <c r="W95" s="2"/>
      <c r="X95" s="2"/>
    </row>
    <row r="96" spans="1:24" x14ac:dyDescent="0.25">
      <c r="C96" s="2" t="e">
        <f>('FDWR''d'!C96-Baseline!C96)*(-1)/Baseline!C96</f>
        <v>#DIV/0!</v>
      </c>
      <c r="D96" s="2" t="e">
        <f>('FDWR''d'!D96-Baseline!D96)*(-1)/Baseline!D96</f>
        <v>#DIV/0!</v>
      </c>
      <c r="E96" s="2" t="e">
        <f>('FDWR''d'!E96-Baseline!E96)*(-1)/Baseline!E96</f>
        <v>#DIV/0!</v>
      </c>
      <c r="F96" s="2" t="e">
        <f>('FDWR''d'!F96-Baseline!F96)*(-1)/Baseline!F96</f>
        <v>#DIV/0!</v>
      </c>
      <c r="G96" s="2" t="e">
        <f>('FDWR''d'!G96-Baseline!G96)*(-1)/Baseline!G96</f>
        <v>#DIV/0!</v>
      </c>
      <c r="H96" s="2" t="e">
        <f>('FDWR''d'!H96-Baseline!H96)*(-1)/Baseline!H96</f>
        <v>#DIV/0!</v>
      </c>
      <c r="I96" s="2" t="e">
        <f>('FDWR''d'!I96-Baseline!I96)*(-1)/Baseline!I96</f>
        <v>#DIV/0!</v>
      </c>
      <c r="J96" s="2" t="e">
        <f>('FDWR''d'!J96-Baseline!J96)*(-1)/Baseline!J96</f>
        <v>#DIV/0!</v>
      </c>
      <c r="K96" s="2" t="e">
        <f>('FDWR''d'!K96-Baseline!K96)*(-1)/Baseline!K96</f>
        <v>#DIV/0!</v>
      </c>
      <c r="L96" s="2" t="e">
        <f>('FDWR''d'!L96-Baseline!L96)*(-1)/Baseline!L96</f>
        <v>#DIV/0!</v>
      </c>
      <c r="M96" s="2" t="e">
        <f>('FDWR''d'!M96-Baseline!M96)*(-1)/Baseline!M96</f>
        <v>#DIV/0!</v>
      </c>
      <c r="N96" s="2" t="e">
        <f>('FDWR''d'!N96-Baseline!N96)*(-1)/Baseline!N96</f>
        <v>#DIV/0!</v>
      </c>
      <c r="O96" s="2" t="e">
        <f>('FDWR''d'!O96-Baseline!O96)*(-1)/Baseline!O96</f>
        <v>#DIV/0!</v>
      </c>
      <c r="P96" s="2" t="e">
        <f>('FDWR''d'!P96-Baseline!P96)*(-1)/Baseline!P96</f>
        <v>#DIV/0!</v>
      </c>
      <c r="Q96" s="2"/>
      <c r="R96" s="2"/>
      <c r="S96" s="2"/>
      <c r="T96" s="2"/>
      <c r="U96" s="2"/>
      <c r="V96" s="2"/>
      <c r="W96" s="2"/>
      <c r="X96" s="2"/>
    </row>
    <row r="97" spans="3:24" x14ac:dyDescent="0.25">
      <c r="C97" s="2" t="e">
        <f>('FDWR''d'!C97-Baseline!C97)*(-1)/Baseline!C97</f>
        <v>#DIV/0!</v>
      </c>
      <c r="D97" s="2" t="e">
        <f>('FDWR''d'!D97-Baseline!D97)*(-1)/Baseline!D97</f>
        <v>#DIV/0!</v>
      </c>
      <c r="E97" s="2" t="e">
        <f>('FDWR''d'!E97-Baseline!E97)*(-1)/Baseline!E97</f>
        <v>#DIV/0!</v>
      </c>
      <c r="F97" s="2" t="e">
        <f>('FDWR''d'!F97-Baseline!F97)*(-1)/Baseline!F97</f>
        <v>#DIV/0!</v>
      </c>
      <c r="G97" s="2" t="e">
        <f>('FDWR''d'!G97-Baseline!G97)*(-1)/Baseline!G97</f>
        <v>#DIV/0!</v>
      </c>
      <c r="H97" s="2" t="e">
        <f>('FDWR''d'!H97-Baseline!H97)*(-1)/Baseline!H97</f>
        <v>#DIV/0!</v>
      </c>
      <c r="I97" s="2" t="e">
        <f>('FDWR''d'!I97-Baseline!I97)*(-1)/Baseline!I97</f>
        <v>#DIV/0!</v>
      </c>
      <c r="J97" s="2" t="e">
        <f>('FDWR''d'!J97-Baseline!J97)*(-1)/Baseline!J97</f>
        <v>#DIV/0!</v>
      </c>
      <c r="K97" s="2" t="e">
        <f>('FDWR''d'!K97-Baseline!K97)*(-1)/Baseline!K97</f>
        <v>#DIV/0!</v>
      </c>
      <c r="L97" s="2" t="e">
        <f>('FDWR''d'!L97-Baseline!L97)*(-1)/Baseline!L97</f>
        <v>#DIV/0!</v>
      </c>
      <c r="M97" s="2" t="e">
        <f>('FDWR''d'!M97-Baseline!M97)*(-1)/Baseline!M97</f>
        <v>#DIV/0!</v>
      </c>
      <c r="N97" s="2" t="e">
        <f>('FDWR''d'!N97-Baseline!N97)*(-1)/Baseline!N97</f>
        <v>#DIV/0!</v>
      </c>
      <c r="O97" s="2" t="e">
        <f>('FDWR''d'!O97-Baseline!O97)*(-1)/Baseline!O97</f>
        <v>#DIV/0!</v>
      </c>
      <c r="P97" s="2" t="e">
        <f>('FDWR''d'!P97-Baseline!P97)*(-1)/Baseline!P97</f>
        <v>#DIV/0!</v>
      </c>
      <c r="Q97" s="2"/>
      <c r="R97" s="2"/>
      <c r="S97" s="2"/>
      <c r="T97" s="2"/>
      <c r="U97" s="2"/>
      <c r="V97" s="2"/>
      <c r="W97" s="2"/>
      <c r="X97" s="2"/>
    </row>
    <row r="98" spans="3:24" x14ac:dyDescent="0.25">
      <c r="Q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topLeftCell="A3" workbookViewId="0">
      <selection activeCell="B3" sqref="B3:I20"/>
    </sheetView>
  </sheetViews>
  <sheetFormatPr defaultRowHeight="15" x14ac:dyDescent="0.25"/>
  <cols>
    <col min="2" max="2" width="26.28515625" customWidth="1"/>
    <col min="9" max="9" width="13" customWidth="1"/>
  </cols>
  <sheetData>
    <row r="2" spans="2:9" x14ac:dyDescent="0.25">
      <c r="B2" s="30" t="s">
        <v>45</v>
      </c>
      <c r="C2" s="30"/>
      <c r="D2" s="30"/>
      <c r="E2" s="30"/>
      <c r="F2" s="30"/>
      <c r="G2" s="30"/>
      <c r="H2" s="30"/>
      <c r="I2" s="30"/>
    </row>
    <row r="3" spans="2:9" ht="15" customHeight="1" x14ac:dyDescent="0.25">
      <c r="B3" s="32" t="s">
        <v>41</v>
      </c>
      <c r="C3" s="31" t="s">
        <v>42</v>
      </c>
      <c r="D3" s="31"/>
      <c r="E3" s="31"/>
      <c r="F3" s="31"/>
      <c r="G3" s="31"/>
      <c r="H3" s="31"/>
      <c r="I3" s="31"/>
    </row>
    <row r="4" spans="2:9" ht="30" x14ac:dyDescent="0.25">
      <c r="B4" s="33"/>
      <c r="C4" s="28" t="s">
        <v>82</v>
      </c>
      <c r="D4" s="28" t="s">
        <v>83</v>
      </c>
      <c r="E4" s="28" t="s">
        <v>84</v>
      </c>
      <c r="F4" s="28" t="s">
        <v>85</v>
      </c>
      <c r="G4" s="28" t="s">
        <v>86</v>
      </c>
      <c r="H4" s="28" t="s">
        <v>87</v>
      </c>
      <c r="I4" s="18" t="s">
        <v>43</v>
      </c>
    </row>
    <row r="5" spans="2:9" x14ac:dyDescent="0.25">
      <c r="B5" s="22" t="s">
        <v>55</v>
      </c>
      <c r="C5" s="19">
        <f>'%Diff'!C2</f>
        <v>2.4600984473386461E-2</v>
      </c>
      <c r="D5" s="19">
        <f>'%Diff'!C17</f>
        <v>2.4111963232647676E-2</v>
      </c>
      <c r="E5" s="19">
        <f>'%Diff'!C32</f>
        <v>2.5186030894569222E-2</v>
      </c>
      <c r="F5" s="19">
        <f>'%Diff'!C47</f>
        <v>2.6966884004326574E-2</v>
      </c>
      <c r="G5" s="19">
        <f>'%Diff'!C62</f>
        <v>2.893126892365374E-2</v>
      </c>
      <c r="H5" s="19">
        <f>'%Diff'!C77</f>
        <v>2.3578557771824521E-2</v>
      </c>
      <c r="I5" s="19">
        <f>AVERAGE(C5:H5)</f>
        <v>2.5562614883401367E-2</v>
      </c>
    </row>
    <row r="6" spans="2:9" x14ac:dyDescent="0.25">
      <c r="B6" s="22" t="s">
        <v>56</v>
      </c>
      <c r="C6" s="19">
        <f>'%Diff'!C3</f>
        <v>3.6392898090809866E-2</v>
      </c>
      <c r="D6" s="19">
        <f>'%Diff'!C18</f>
        <v>3.8663735423437214E-2</v>
      </c>
      <c r="E6" s="19">
        <f>'%Diff'!C33</f>
        <v>4.1200077761118913E-2</v>
      </c>
      <c r="F6" s="19">
        <f>'%Diff'!C48</f>
        <v>4.3660888205002593E-2</v>
      </c>
      <c r="G6" s="19">
        <f>'%Diff'!C63</f>
        <v>3.9685053150927019E-2</v>
      </c>
      <c r="H6" s="19">
        <f>'%Diff'!C78</f>
        <v>3.3412412534343287E-2</v>
      </c>
      <c r="I6" s="19">
        <f t="shared" ref="I6:I19" si="0">AVERAGE(C6:H6)</f>
        <v>3.8835844194273154E-2</v>
      </c>
    </row>
    <row r="7" spans="2:9" x14ac:dyDescent="0.25">
      <c r="B7" s="22" t="s">
        <v>46</v>
      </c>
      <c r="C7" s="19">
        <f>'%Diff'!C4</f>
        <v>5.5810397553516931E-2</v>
      </c>
      <c r="D7" s="19">
        <f>'%Diff'!C19</f>
        <v>5.2218593164980537E-2</v>
      </c>
      <c r="E7" s="19">
        <f>'%Diff'!C34</f>
        <v>5.2906466788932231E-2</v>
      </c>
      <c r="F7" s="19">
        <f>'%Diff'!C49</f>
        <v>6.4236305851564784E-2</v>
      </c>
      <c r="G7" s="19">
        <f>'%Diff'!C64</f>
        <v>6.7916786639792504E-2</v>
      </c>
      <c r="H7" s="19">
        <f>'%Diff'!C79</f>
        <v>6.9841366873490907E-2</v>
      </c>
      <c r="I7" s="19">
        <f t="shared" si="0"/>
        <v>6.0488319478712978E-2</v>
      </c>
    </row>
    <row r="8" spans="2:9" x14ac:dyDescent="0.25">
      <c r="B8" s="22" t="s">
        <v>47</v>
      </c>
      <c r="C8" s="19">
        <f>'%Diff'!C5</f>
        <v>0.10459851304481693</v>
      </c>
      <c r="D8" s="19">
        <f>'%Diff'!C20</f>
        <v>8.5639965317151831E-2</v>
      </c>
      <c r="E8" s="19">
        <f>'%Diff'!C35</f>
        <v>9.1000462871123386E-2</v>
      </c>
      <c r="F8" s="19">
        <f>'%Diff'!C50</f>
        <v>0.11727660974861816</v>
      </c>
      <c r="G8" s="19">
        <f>'%Diff'!C65</f>
        <v>0.13064866168314443</v>
      </c>
      <c r="H8" s="19">
        <f>'%Diff'!C80</f>
        <v>0.10770137740039662</v>
      </c>
      <c r="I8" s="19">
        <f t="shared" si="0"/>
        <v>0.10614426501087525</v>
      </c>
    </row>
    <row r="9" spans="2:9" x14ac:dyDescent="0.25">
      <c r="B9" s="22" t="s">
        <v>48</v>
      </c>
      <c r="C9" s="19">
        <f>'%Diff'!C6</f>
        <v>6.2475627092332342E-2</v>
      </c>
      <c r="D9" s="19">
        <f>'%Diff'!C21</f>
        <v>5.3895993827196821E-2</v>
      </c>
      <c r="E9" s="19">
        <f>'%Diff'!C36</f>
        <v>5.1995768952527555E-2</v>
      </c>
      <c r="F9" s="19">
        <f>'%Diff'!C51</f>
        <v>6.6245754747084523E-2</v>
      </c>
      <c r="G9" s="19">
        <f>'%Diff'!C66</f>
        <v>6.1124372988070955E-2</v>
      </c>
      <c r="H9" s="19">
        <f>'%Diff'!C81</f>
        <v>5.3294346393034049E-2</v>
      </c>
      <c r="I9" s="19">
        <f t="shared" si="0"/>
        <v>5.8171977333374369E-2</v>
      </c>
    </row>
    <row r="10" spans="2:9" x14ac:dyDescent="0.25">
      <c r="B10" s="22" t="s">
        <v>49</v>
      </c>
      <c r="C10" s="19">
        <f>'%Diff'!C7</f>
        <v>3.4811911760339612E-2</v>
      </c>
      <c r="D10" s="19">
        <f>'%Diff'!C22</f>
        <v>2.8901914810472856E-2</v>
      </c>
      <c r="E10" s="19">
        <f>'%Diff'!C37</f>
        <v>3.2617372805202716E-2</v>
      </c>
      <c r="F10" s="19">
        <f>'%Diff'!C52</f>
        <v>3.2239804025423834E-2</v>
      </c>
      <c r="G10" s="19">
        <f>'%Diff'!C67</f>
        <v>3.276634580833096E-2</v>
      </c>
      <c r="H10" s="19">
        <f>'%Diff'!C82</f>
        <v>3.3040146355125671E-2</v>
      </c>
      <c r="I10" s="19">
        <f t="shared" si="0"/>
        <v>3.239624926081594E-2</v>
      </c>
    </row>
    <row r="11" spans="2:9" x14ac:dyDescent="0.25">
      <c r="B11" s="22" t="s">
        <v>50</v>
      </c>
      <c r="C11" s="19">
        <f>'%Diff'!C8</f>
        <v>4.5907239432955223E-2</v>
      </c>
      <c r="D11" s="19">
        <f>'%Diff'!C23</f>
        <v>4.0072506920223988E-2</v>
      </c>
      <c r="E11" s="19">
        <f>'%Diff'!C38</f>
        <v>4.1586605596827281E-2</v>
      </c>
      <c r="F11" s="19">
        <f>'%Diff'!C53</f>
        <v>3.9680140874684626E-2</v>
      </c>
      <c r="G11" s="19">
        <f>'%Diff'!C68</f>
        <v>4.1999790191783841E-2</v>
      </c>
      <c r="H11" s="19">
        <f>'%Diff'!C83</f>
        <v>4.2839205408706803E-2</v>
      </c>
      <c r="I11" s="19">
        <f t="shared" si="0"/>
        <v>4.2014248070863625E-2</v>
      </c>
    </row>
    <row r="12" spans="2:9" x14ac:dyDescent="0.25">
      <c r="B12" s="22" t="s">
        <v>22</v>
      </c>
      <c r="C12" s="19">
        <f>'%Diff'!C9</f>
        <v>7.9342723004694887E-2</v>
      </c>
      <c r="D12" s="19">
        <f>'%Diff'!C24</f>
        <v>6.8216115056549217E-2</v>
      </c>
      <c r="E12" s="19">
        <f>'%Diff'!C39</f>
        <v>6.6614086552919657E-2</v>
      </c>
      <c r="F12" s="19">
        <f>'%Diff'!C54</f>
        <v>7.9376023014731401E-2</v>
      </c>
      <c r="G12" s="19">
        <f>'%Diff'!C69</f>
        <v>8.3662138690601615E-2</v>
      </c>
      <c r="H12" s="19">
        <f>'%Diff'!C84</f>
        <v>6.1643042162668867E-2</v>
      </c>
      <c r="I12" s="19">
        <f t="shared" si="0"/>
        <v>7.3142354747027613E-2</v>
      </c>
    </row>
    <row r="13" spans="2:9" x14ac:dyDescent="0.25">
      <c r="B13" s="22" t="s">
        <v>51</v>
      </c>
      <c r="C13" s="19">
        <f>'%Diff'!C10</f>
        <v>4.9438637925868403E-2</v>
      </c>
      <c r="D13" s="19">
        <f>'%Diff'!C25</f>
        <v>5.2566388849508691E-2</v>
      </c>
      <c r="E13" s="19">
        <f>'%Diff'!C40</f>
        <v>5.6873323721377218E-2</v>
      </c>
      <c r="F13" s="19">
        <f>'%Diff'!C55</f>
        <v>6.3720716710248981E-2</v>
      </c>
      <c r="G13" s="19">
        <f>'%Diff'!C70</f>
        <v>6.3208378456557288E-2</v>
      </c>
      <c r="H13" s="19">
        <f>'%Diff'!C85</f>
        <v>5.6447341874306452E-2</v>
      </c>
      <c r="I13" s="19">
        <f t="shared" si="0"/>
        <v>5.7042464589644508E-2</v>
      </c>
    </row>
    <row r="14" spans="2:9" x14ac:dyDescent="0.25">
      <c r="B14" s="22" t="s">
        <v>52</v>
      </c>
      <c r="C14" s="19">
        <f>'%Diff'!C11</f>
        <v>5.7307269188457327E-2</v>
      </c>
      <c r="D14" s="19">
        <f>'%Diff'!C26</f>
        <v>5.3508740051604387E-2</v>
      </c>
      <c r="E14" s="19">
        <f>'%Diff'!C41</f>
        <v>4.605179232044912E-2</v>
      </c>
      <c r="F14" s="19">
        <f>'%Diff'!C56</f>
        <v>6.5542589483944286E-2</v>
      </c>
      <c r="G14" s="19">
        <f>'%Diff'!C71</f>
        <v>6.5553457244150723E-2</v>
      </c>
      <c r="H14" s="19">
        <f>'%Diff'!C86</f>
        <v>5.1822412486922674E-2</v>
      </c>
      <c r="I14" s="19">
        <f t="shared" si="0"/>
        <v>5.6631043462588078E-2</v>
      </c>
    </row>
    <row r="15" spans="2:9" x14ac:dyDescent="0.25">
      <c r="B15" s="22" t="s">
        <v>53</v>
      </c>
      <c r="C15" s="19">
        <f>'%Diff'!C12</f>
        <v>2.6238455079764904E-2</v>
      </c>
      <c r="D15" s="19">
        <f>'%Diff'!C27</f>
        <v>2.8268088081094871E-2</v>
      </c>
      <c r="E15" s="19">
        <f>'%Diff'!C42</f>
        <v>2.507602133004274E-2</v>
      </c>
      <c r="F15" s="19">
        <f>'%Diff'!C57</f>
        <v>2.6960501519172307E-2</v>
      </c>
      <c r="G15" s="19">
        <f>'%Diff'!C72</f>
        <v>2.7745905914258955E-2</v>
      </c>
      <c r="H15" s="19">
        <f>'%Diff'!C87</f>
        <v>2.2306423027562219E-2</v>
      </c>
      <c r="I15" s="19">
        <f t="shared" si="0"/>
        <v>2.6099232491982666E-2</v>
      </c>
    </row>
    <row r="16" spans="2:9" x14ac:dyDescent="0.25">
      <c r="B16" s="22" t="s">
        <v>54</v>
      </c>
      <c r="C16" s="19">
        <f>'%Diff'!C13</f>
        <v>9.2219736515039424E-3</v>
      </c>
      <c r="D16" s="19">
        <f>'%Diff'!C28</f>
        <v>1.028590699591563E-2</v>
      </c>
      <c r="E16" s="19">
        <f>'%Diff'!C43</f>
        <v>1.1610307882263879E-2</v>
      </c>
      <c r="F16" s="19">
        <f>'%Diff'!C58</f>
        <v>8.2639463858903087E-3</v>
      </c>
      <c r="G16" s="19">
        <f>'%Diff'!C73</f>
        <v>1.2281987800998597E-2</v>
      </c>
      <c r="H16" s="19">
        <f>'%Diff'!C88</f>
        <v>9.5858550814027169E-3</v>
      </c>
      <c r="I16" s="19">
        <f t="shared" si="0"/>
        <v>1.0208329632995845E-2</v>
      </c>
    </row>
    <row r="17" spans="2:9" x14ac:dyDescent="0.25">
      <c r="B17" s="22" t="s">
        <v>88</v>
      </c>
      <c r="C17" s="19">
        <f>'%Diff'!C14</f>
        <v>4.6368648882259035E-2</v>
      </c>
      <c r="D17" s="19">
        <f>'%Diff'!C29</f>
        <v>3.6139997978855212E-2</v>
      </c>
      <c r="E17" s="19">
        <f>'%Diff'!C44</f>
        <v>4.080160603676123E-2</v>
      </c>
      <c r="F17" s="19">
        <f>'%Diff'!C59</f>
        <v>4.0280990249523987E-2</v>
      </c>
      <c r="G17" s="19">
        <f>'%Diff'!C74</f>
        <v>4.8193122348722209E-2</v>
      </c>
      <c r="H17" s="19">
        <f>'%Diff'!C89</f>
        <v>4.8782117232072361E-2</v>
      </c>
      <c r="I17" s="19">
        <f t="shared" si="0"/>
        <v>4.3427747121365677E-2</v>
      </c>
    </row>
    <row r="18" spans="2:9" x14ac:dyDescent="0.25">
      <c r="B18" s="22" t="s">
        <v>89</v>
      </c>
      <c r="C18" s="19">
        <f>'%Diff'!C15</f>
        <v>2.9832556430915268E-2</v>
      </c>
      <c r="D18" s="19">
        <f>'%Diff'!C30</f>
        <v>2.3384844324504335E-2</v>
      </c>
      <c r="E18" s="19">
        <f>'%Diff'!C45</f>
        <v>3.3346949228232628E-2</v>
      </c>
      <c r="F18" s="19">
        <f>'%Diff'!C60</f>
        <v>2.1280862502805146E-2</v>
      </c>
      <c r="G18" s="19">
        <f>'%Diff'!C75</f>
        <v>2.6186364318966895E-2</v>
      </c>
      <c r="H18" s="19">
        <f>'%Diff'!C90</f>
        <v>3.2153761390374049E-2</v>
      </c>
      <c r="I18" s="19">
        <f t="shared" si="0"/>
        <v>2.7697556365966384E-2</v>
      </c>
    </row>
    <row r="19" spans="2:9" x14ac:dyDescent="0.25">
      <c r="B19" s="22" t="s">
        <v>30</v>
      </c>
      <c r="C19" s="19">
        <f>'%Diff'!C16</f>
        <v>2.3965132505258186E-2</v>
      </c>
      <c r="D19" s="19">
        <f>'%Diff'!C31</f>
        <v>2.295040008153337E-2</v>
      </c>
      <c r="E19" s="19">
        <f>'%Diff'!C46</f>
        <v>2.216840636889663E-2</v>
      </c>
      <c r="F19" s="19">
        <f>'%Diff'!C61</f>
        <v>2.350318559719404E-2</v>
      </c>
      <c r="G19" s="19">
        <f>'%Diff'!C76</f>
        <v>2.5216038388350438E-2</v>
      </c>
      <c r="H19" s="19">
        <f>'%Diff'!C91</f>
        <v>1.8994361262263601E-2</v>
      </c>
      <c r="I19" s="19">
        <f t="shared" si="0"/>
        <v>2.279958736724938E-2</v>
      </c>
    </row>
    <row r="20" spans="2:9" x14ac:dyDescent="0.25">
      <c r="B20" s="18" t="s">
        <v>44</v>
      </c>
      <c r="C20" s="19">
        <f>AVERAGE(C5:C19)</f>
        <v>4.575419787445862E-2</v>
      </c>
      <c r="D20" s="19">
        <f t="shared" ref="D20:H20" si="1">AVERAGE(D5:D19)</f>
        <v>4.1255010274378452E-2</v>
      </c>
      <c r="E20" s="19">
        <f t="shared" si="1"/>
        <v>4.2602351940749621E-2</v>
      </c>
      <c r="F20" s="19">
        <f t="shared" si="1"/>
        <v>4.7949013528014374E-2</v>
      </c>
      <c r="G20" s="19">
        <f t="shared" si="1"/>
        <v>5.0341311503220673E-2</v>
      </c>
      <c r="H20" s="19">
        <f t="shared" si="1"/>
        <v>4.4362848483632998E-2</v>
      </c>
      <c r="I20" s="19"/>
    </row>
    <row r="21" spans="2:9" x14ac:dyDescent="0.25">
      <c r="C21" s="19"/>
      <c r="D21" s="19"/>
      <c r="E21" s="19"/>
      <c r="F21" s="19"/>
      <c r="G21" s="19"/>
      <c r="H21" s="19"/>
      <c r="I21" s="20"/>
    </row>
    <row r="24" spans="2:9" x14ac:dyDescent="0.25">
      <c r="B24" s="30" t="s">
        <v>57</v>
      </c>
      <c r="C24" s="30"/>
      <c r="D24" s="30"/>
      <c r="E24" s="30"/>
      <c r="F24" s="30"/>
      <c r="G24" s="30"/>
      <c r="H24" s="30"/>
    </row>
    <row r="25" spans="2:9" ht="60" x14ac:dyDescent="0.25">
      <c r="B25" s="21" t="str">
        <f>C3</f>
        <v>Climate Zone</v>
      </c>
      <c r="C25" s="21" t="str">
        <f>C4</f>
        <v>CZ-4 Victoria</v>
      </c>
      <c r="D25" s="21" t="str">
        <f t="shared" ref="D25:H25" si="2">D4</f>
        <v>CZ-5 Windsor</v>
      </c>
      <c r="E25" s="21" t="str">
        <f t="shared" si="2"/>
        <v>CZ-6 Montreal</v>
      </c>
      <c r="F25" s="21" t="str">
        <f t="shared" si="2"/>
        <v>CZ-7A Edmonton</v>
      </c>
      <c r="G25" s="21" t="str">
        <f t="shared" si="2"/>
        <v xml:space="preserve">CZ-7B Fort McMurray </v>
      </c>
      <c r="H25" s="21" t="str">
        <f t="shared" si="2"/>
        <v>CZ-8 Yellowknife</v>
      </c>
    </row>
    <row r="26" spans="2:9" x14ac:dyDescent="0.25">
      <c r="B26" s="21" t="str">
        <f>B20</f>
        <v>Climate zone average</v>
      </c>
      <c r="C26" s="19">
        <f>C21</f>
        <v>0</v>
      </c>
      <c r="D26" s="19">
        <f t="shared" ref="D26:H26" si="3">D21</f>
        <v>0</v>
      </c>
      <c r="E26" s="19">
        <f t="shared" si="3"/>
        <v>0</v>
      </c>
      <c r="F26" s="19">
        <f t="shared" si="3"/>
        <v>0</v>
      </c>
      <c r="G26" s="19">
        <f t="shared" si="3"/>
        <v>0</v>
      </c>
      <c r="H26" s="19">
        <f t="shared" si="3"/>
        <v>0</v>
      </c>
    </row>
  </sheetData>
  <mergeCells count="4">
    <mergeCell ref="B24:H24"/>
    <mergeCell ref="C3:I3"/>
    <mergeCell ref="B2:I2"/>
    <mergeCell ref="B3:B4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2" width="9.140625" style="26"/>
  </cols>
  <sheetData>
    <row r="1" spans="1:16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</row>
    <row r="2" spans="1:16" x14ac:dyDescent="0.25">
      <c r="A2" s="26" t="s">
        <v>28</v>
      </c>
      <c r="B2" s="26" t="s">
        <v>17</v>
      </c>
      <c r="C2">
        <f>'FDWR''d'!C2-Baseline!C2</f>
        <v>-204.06000000000131</v>
      </c>
      <c r="D2" s="26">
        <f>'FDWR''d'!D2-Baseline!D2</f>
        <v>-38.539999999999964</v>
      </c>
      <c r="E2" s="26">
        <f>'FDWR''d'!E2-Baseline!E2</f>
        <v>-35.78000000000003</v>
      </c>
      <c r="F2" s="26">
        <f>'FDWR''d'!F2-Baseline!F2</f>
        <v>0</v>
      </c>
      <c r="G2" s="26">
        <f>'FDWR''d'!G2-Baseline!G2</f>
        <v>0</v>
      </c>
      <c r="H2" s="26">
        <f>'FDWR''d'!H2-Baseline!H2</f>
        <v>0</v>
      </c>
      <c r="I2" s="26">
        <f>'FDWR''d'!I2-Baseline!I2</f>
        <v>0</v>
      </c>
      <c r="J2" s="26">
        <f>'FDWR''d'!J2-Baseline!J2</f>
        <v>-148.52999999999997</v>
      </c>
      <c r="K2" s="26">
        <f>'FDWR''d'!K2-Baseline!K2</f>
        <v>0</v>
      </c>
      <c r="L2" s="26">
        <f>'FDWR''d'!L2-Baseline!L2</f>
        <v>0</v>
      </c>
      <c r="M2" s="26">
        <f>'FDWR''d'!M2-Baseline!M2</f>
        <v>0</v>
      </c>
      <c r="N2" s="26">
        <f>'FDWR''d'!N2-Baseline!N2</f>
        <v>18.810000000000002</v>
      </c>
      <c r="O2" s="26">
        <f>'FDWR''d'!O2-Baseline!O2</f>
        <v>-9.9999999999909051E-3</v>
      </c>
      <c r="P2" s="26">
        <f>'FDWR''d'!P2-Baseline!P2</f>
        <v>0</v>
      </c>
    </row>
    <row r="3" spans="1:16" x14ac:dyDescent="0.25">
      <c r="A3" s="26" t="s">
        <v>29</v>
      </c>
      <c r="B3" s="26" t="s">
        <v>17</v>
      </c>
      <c r="C3" s="26">
        <f>'FDWR''d'!C3-Baseline!C3</f>
        <v>-120.30000000000018</v>
      </c>
      <c r="D3" s="26">
        <f>'FDWR''d'!D3-Baseline!D3</f>
        <v>-17.07000000000005</v>
      </c>
      <c r="E3" s="26">
        <f>'FDWR''d'!E3-Baseline!E3</f>
        <v>-21.429999999999978</v>
      </c>
      <c r="F3" s="26">
        <f>'FDWR''d'!F3-Baseline!F3</f>
        <v>0</v>
      </c>
      <c r="G3" s="26">
        <f>'FDWR''d'!G3-Baseline!G3</f>
        <v>0</v>
      </c>
      <c r="H3" s="26">
        <f>'FDWR''d'!H3-Baseline!H3</f>
        <v>0</v>
      </c>
      <c r="I3" s="26">
        <f>'FDWR''d'!I3-Baseline!I3</f>
        <v>0</v>
      </c>
      <c r="J3" s="26">
        <f>'FDWR''d'!J3-Baseline!J3</f>
        <v>-81.88</v>
      </c>
      <c r="K3" s="26">
        <f>'FDWR''d'!K3-Baseline!K3</f>
        <v>0</v>
      </c>
      <c r="L3" s="26">
        <f>'FDWR''d'!L3-Baseline!L3</f>
        <v>0</v>
      </c>
      <c r="M3" s="26">
        <f>'FDWR''d'!M3-Baseline!M3</f>
        <v>0</v>
      </c>
      <c r="N3" s="26">
        <f>'FDWR''d'!N3-Baseline!N3</f>
        <v>8.9999999999996305E-2</v>
      </c>
      <c r="O3" s="26">
        <f>'FDWR''d'!O3-Baseline!O3</f>
        <v>0</v>
      </c>
      <c r="P3" s="26">
        <f>'FDWR''d'!P3-Baseline!P3</f>
        <v>0</v>
      </c>
    </row>
    <row r="4" spans="1:16" x14ac:dyDescent="0.25">
      <c r="A4" s="26" t="s">
        <v>16</v>
      </c>
      <c r="B4" s="26" t="s">
        <v>17</v>
      </c>
      <c r="C4" s="26">
        <f>'FDWR''d'!C4-Baseline!C4</f>
        <v>-12.410000000000025</v>
      </c>
      <c r="D4" s="26">
        <f>'FDWR''d'!D4-Baseline!D4</f>
        <v>-0.63000000000000256</v>
      </c>
      <c r="E4" s="26">
        <f>'FDWR''d'!E4-Baseline!E4</f>
        <v>-3.7300000000000004</v>
      </c>
      <c r="F4" s="26">
        <f>'FDWR''d'!F4-Baseline!F4</f>
        <v>0</v>
      </c>
      <c r="G4" s="26">
        <f>'FDWR''d'!G4-Baseline!G4</f>
        <v>0</v>
      </c>
      <c r="H4" s="26">
        <f>'FDWR''d'!H4-Baseline!H4</f>
        <v>0</v>
      </c>
      <c r="I4" s="26">
        <f>'FDWR''d'!I4-Baseline!I4</f>
        <v>0</v>
      </c>
      <c r="J4" s="26">
        <f>'FDWR''d'!J4-Baseline!J4</f>
        <v>-8.0500000000000043</v>
      </c>
      <c r="K4" s="26">
        <f>'FDWR''d'!K4-Baseline!K4</f>
        <v>0</v>
      </c>
      <c r="L4" s="26">
        <f>'FDWR''d'!L4-Baseline!L4</f>
        <v>0</v>
      </c>
      <c r="M4" s="26">
        <f>'FDWR''d'!M4-Baseline!M4</f>
        <v>0</v>
      </c>
      <c r="N4" s="26">
        <f>'FDWR''d'!N4-Baseline!N4</f>
        <v>0</v>
      </c>
      <c r="O4" s="26">
        <f>'FDWR''d'!O4-Baseline!O4</f>
        <v>0</v>
      </c>
      <c r="P4" s="26">
        <f>'FDWR''d'!P4-Baseline!P4</f>
        <v>0</v>
      </c>
    </row>
    <row r="5" spans="1:16" x14ac:dyDescent="0.25">
      <c r="A5" s="26" t="s">
        <v>18</v>
      </c>
      <c r="B5" s="26" t="s">
        <v>17</v>
      </c>
      <c r="C5" s="26">
        <f>'FDWR''d'!C5-Baseline!C5</f>
        <v>-231.01</v>
      </c>
      <c r="D5" s="26">
        <f>'FDWR''d'!D5-Baseline!D5</f>
        <v>-160.72000000000003</v>
      </c>
      <c r="E5" s="26">
        <f>'FDWR''d'!E5-Baseline!E5</f>
        <v>-17.290000000000006</v>
      </c>
      <c r="F5" s="26">
        <f>'FDWR''d'!F5-Baseline!F5</f>
        <v>0</v>
      </c>
      <c r="G5" s="26">
        <f>'FDWR''d'!G5-Baseline!G5</f>
        <v>0</v>
      </c>
      <c r="H5" s="26">
        <f>'FDWR''d'!H5-Baseline!H5</f>
        <v>0</v>
      </c>
      <c r="I5" s="26">
        <f>'FDWR''d'!I5-Baseline!I5</f>
        <v>0</v>
      </c>
      <c r="J5" s="26">
        <f>'FDWR''d'!J5-Baseline!J5</f>
        <v>-46.25</v>
      </c>
      <c r="K5" s="26">
        <f>'FDWR''d'!K5-Baseline!K5</f>
        <v>-5.7399999999999949</v>
      </c>
      <c r="L5" s="26">
        <f>'FDWR''d'!L5-Baseline!L5</f>
        <v>-1.0199999999999996</v>
      </c>
      <c r="M5" s="26">
        <f>'FDWR''d'!M5-Baseline!M5</f>
        <v>0</v>
      </c>
      <c r="N5" s="26">
        <f>'FDWR''d'!N5-Baseline!N5</f>
        <v>0</v>
      </c>
      <c r="O5" s="26">
        <f>'FDWR''d'!O5-Baseline!O5</f>
        <v>0</v>
      </c>
      <c r="P5" s="26">
        <f>'FDWR''d'!P5-Baseline!P5</f>
        <v>0</v>
      </c>
    </row>
    <row r="6" spans="1:16" x14ac:dyDescent="0.25">
      <c r="A6" s="26" t="s">
        <v>19</v>
      </c>
      <c r="B6" s="26" t="s">
        <v>17</v>
      </c>
      <c r="C6" s="26">
        <f>'FDWR''d'!C6-Baseline!C6</f>
        <v>-1002.8999999999996</v>
      </c>
      <c r="D6" s="26">
        <f>'FDWR''d'!D6-Baseline!D6</f>
        <v>-494.91000000000008</v>
      </c>
      <c r="E6" s="26">
        <f>'FDWR''d'!E6-Baseline!E6</f>
        <v>-84.769999999999982</v>
      </c>
      <c r="F6" s="26">
        <f>'FDWR''d'!F6-Baseline!F6</f>
        <v>0</v>
      </c>
      <c r="G6" s="26">
        <f>'FDWR''d'!G6-Baseline!G6</f>
        <v>0</v>
      </c>
      <c r="H6" s="26">
        <f>'FDWR''d'!H6-Baseline!H6</f>
        <v>0</v>
      </c>
      <c r="I6" s="26">
        <f>'FDWR''d'!I6-Baseline!I6</f>
        <v>0</v>
      </c>
      <c r="J6" s="26">
        <f>'FDWR''d'!J6-Baseline!J6</f>
        <v>-357.30999999999995</v>
      </c>
      <c r="K6" s="26">
        <f>'FDWR''d'!K6-Baseline!K6</f>
        <v>-58.450000000000045</v>
      </c>
      <c r="L6" s="26">
        <f>'FDWR''d'!L6-Baseline!L6</f>
        <v>-5.6600000000000037</v>
      </c>
      <c r="M6" s="26">
        <f>'FDWR''d'!M6-Baseline!M6</f>
        <v>0</v>
      </c>
      <c r="N6" s="26">
        <f>'FDWR''d'!N6-Baseline!N6</f>
        <v>-1.8599999999999994</v>
      </c>
      <c r="O6" s="26">
        <f>'FDWR''d'!O6-Baseline!O6</f>
        <v>5.0000000000181899E-2</v>
      </c>
      <c r="P6" s="26">
        <f>'FDWR''d'!P6-Baseline!P6</f>
        <v>0</v>
      </c>
    </row>
    <row r="7" spans="1:16" x14ac:dyDescent="0.25">
      <c r="A7" s="26" t="s">
        <v>20</v>
      </c>
      <c r="B7" s="26" t="s">
        <v>17</v>
      </c>
      <c r="C7" s="26">
        <f>'FDWR''d'!C7-Baseline!C7</f>
        <v>-70.349999999999909</v>
      </c>
      <c r="D7" s="26">
        <f>'FDWR''d'!D7-Baseline!D7</f>
        <v>-2.7200000000000273</v>
      </c>
      <c r="E7" s="26">
        <f>'FDWR''d'!E7-Baseline!E7</f>
        <v>-28.100000000000009</v>
      </c>
      <c r="F7" s="26">
        <f>'FDWR''d'!F7-Baseline!F7</f>
        <v>0</v>
      </c>
      <c r="G7" s="26">
        <f>'FDWR''d'!G7-Baseline!G7</f>
        <v>0</v>
      </c>
      <c r="H7" s="26">
        <f>'FDWR''d'!H7-Baseline!H7</f>
        <v>0</v>
      </c>
      <c r="I7" s="26">
        <f>'FDWR''d'!I7-Baseline!I7</f>
        <v>0</v>
      </c>
      <c r="J7" s="26">
        <f>'FDWR''d'!J7-Baseline!J7</f>
        <v>-38.660000000000025</v>
      </c>
      <c r="K7" s="26">
        <f>'FDWR''d'!K7-Baseline!K7</f>
        <v>-0.74000000000000021</v>
      </c>
      <c r="L7" s="26">
        <f>'FDWR''d'!L7-Baseline!L7</f>
        <v>-8.9999999999999969E-2</v>
      </c>
      <c r="M7" s="26">
        <f>'FDWR''d'!M7-Baseline!M7</f>
        <v>0</v>
      </c>
      <c r="N7" s="26">
        <f>'FDWR''d'!N7-Baseline!N7</f>
        <v>-1.9999999999999574E-2</v>
      </c>
      <c r="O7" s="26">
        <f>'FDWR''d'!O7-Baseline!O7</f>
        <v>-9.9999999999909051E-3</v>
      </c>
      <c r="P7" s="26">
        <f>'FDWR''d'!P7-Baseline!P7</f>
        <v>0</v>
      </c>
    </row>
    <row r="8" spans="1:16" x14ac:dyDescent="0.25">
      <c r="A8" s="26" t="s">
        <v>21</v>
      </c>
      <c r="B8" s="26" t="s">
        <v>17</v>
      </c>
      <c r="C8" s="26">
        <f>'FDWR''d'!C8-Baseline!C8</f>
        <v>-271.72999999999956</v>
      </c>
      <c r="D8" s="26">
        <f>'FDWR''d'!D8-Baseline!D8</f>
        <v>-89.150000000000091</v>
      </c>
      <c r="E8" s="26">
        <f>'FDWR''d'!E8-Baseline!E8</f>
        <v>-68.019999999999982</v>
      </c>
      <c r="F8" s="26">
        <f>'FDWR''d'!F8-Baseline!F8</f>
        <v>0</v>
      </c>
      <c r="G8" s="26">
        <f>'FDWR''d'!G8-Baseline!G8</f>
        <v>0</v>
      </c>
      <c r="H8" s="26">
        <f>'FDWR''d'!H8-Baseline!H8</f>
        <v>0</v>
      </c>
      <c r="I8" s="26">
        <f>'FDWR''d'!I8-Baseline!I8</f>
        <v>0</v>
      </c>
      <c r="J8" s="26">
        <f>'FDWR''d'!J8-Baseline!J8</f>
        <v>-111.28999999999996</v>
      </c>
      <c r="K8" s="26">
        <f>'FDWR''d'!K8-Baseline!K8</f>
        <v>-2.5100000000000051</v>
      </c>
      <c r="L8" s="26">
        <f>'FDWR''d'!L8-Baseline!L8</f>
        <v>-0.54999999999999982</v>
      </c>
      <c r="M8" s="26">
        <f>'FDWR''d'!M8-Baseline!M8</f>
        <v>0</v>
      </c>
      <c r="N8" s="26">
        <f>'FDWR''d'!N8-Baseline!N8</f>
        <v>-0.21000000000000085</v>
      </c>
      <c r="O8" s="26">
        <f>'FDWR''d'!O8-Baseline!O8</f>
        <v>0</v>
      </c>
      <c r="P8" s="26">
        <f>'FDWR''d'!P8-Baseline!P8</f>
        <v>0</v>
      </c>
    </row>
    <row r="9" spans="1:16" x14ac:dyDescent="0.25">
      <c r="A9" s="26" t="s">
        <v>22</v>
      </c>
      <c r="B9" s="26" t="s">
        <v>17</v>
      </c>
      <c r="C9" s="26">
        <f>'FDWR''d'!C9-Baseline!C9</f>
        <v>-108.16000000000008</v>
      </c>
      <c r="D9" s="26">
        <f>'FDWR''d'!D9-Baseline!D9</f>
        <v>-33.649999999999977</v>
      </c>
      <c r="E9" s="26">
        <f>'FDWR''d'!E9-Baseline!E9</f>
        <v>-15.090000000000003</v>
      </c>
      <c r="F9" s="26">
        <f>'FDWR''d'!F9-Baseline!F9</f>
        <v>0</v>
      </c>
      <c r="G9" s="26">
        <f>'FDWR''d'!G9-Baseline!G9</f>
        <v>0</v>
      </c>
      <c r="H9" s="26">
        <f>'FDWR''d'!H9-Baseline!H9</f>
        <v>0</v>
      </c>
      <c r="I9" s="26">
        <f>'FDWR''d'!I9-Baseline!I9</f>
        <v>0</v>
      </c>
      <c r="J9" s="26">
        <f>'FDWR''d'!J9-Baseline!J9</f>
        <v>-59.420000000000016</v>
      </c>
      <c r="K9" s="26">
        <f>'FDWR''d'!K9-Baseline!K9</f>
        <v>0</v>
      </c>
      <c r="L9" s="26">
        <f>'FDWR''d'!L9-Baseline!L9</f>
        <v>0</v>
      </c>
      <c r="M9" s="26">
        <f>'FDWR''d'!M9-Baseline!M9</f>
        <v>0</v>
      </c>
      <c r="N9" s="26">
        <f>'FDWR''d'!N9-Baseline!N9</f>
        <v>0</v>
      </c>
      <c r="O9" s="26">
        <f>'FDWR''d'!O9-Baseline!O9</f>
        <v>0</v>
      </c>
      <c r="P9" s="26">
        <f>'FDWR''d'!P9-Baseline!P9</f>
        <v>0</v>
      </c>
    </row>
    <row r="10" spans="1:16" x14ac:dyDescent="0.25">
      <c r="A10" s="26" t="s">
        <v>23</v>
      </c>
      <c r="B10" s="26" t="s">
        <v>17</v>
      </c>
      <c r="C10" s="26">
        <f>'FDWR''d'!C10-Baseline!C10</f>
        <v>-56.099999999999909</v>
      </c>
      <c r="D10" s="26">
        <f>'FDWR''d'!D10-Baseline!D10</f>
        <v>-14.110000000000014</v>
      </c>
      <c r="E10" s="26">
        <f>'FDWR''d'!E10-Baseline!E10</f>
        <v>-8.9399999999999977</v>
      </c>
      <c r="F10" s="26">
        <f>'FDWR''d'!F10-Baseline!F10</f>
        <v>0</v>
      </c>
      <c r="G10" s="26">
        <f>'FDWR''d'!G10-Baseline!G10</f>
        <v>0</v>
      </c>
      <c r="H10" s="26">
        <f>'FDWR''d'!H10-Baseline!H10</f>
        <v>0</v>
      </c>
      <c r="I10" s="26">
        <f>'FDWR''d'!I10-Baseline!I10</f>
        <v>0</v>
      </c>
      <c r="J10" s="26">
        <f>'FDWR''d'!J10-Baseline!J10</f>
        <v>-33.059999999999974</v>
      </c>
      <c r="K10" s="26">
        <f>'FDWR''d'!K10-Baseline!K10</f>
        <v>0</v>
      </c>
      <c r="L10" s="26">
        <f>'FDWR''d'!L10-Baseline!L10</f>
        <v>0</v>
      </c>
      <c r="M10" s="26">
        <f>'FDWR''d'!M10-Baseline!M10</f>
        <v>0</v>
      </c>
      <c r="N10" s="26">
        <f>'FDWR''d'!N10-Baseline!N10</f>
        <v>0</v>
      </c>
      <c r="O10" s="26">
        <f>'FDWR''d'!O10-Baseline!O10</f>
        <v>0</v>
      </c>
      <c r="P10" s="26">
        <f>'FDWR''d'!P10-Baseline!P10</f>
        <v>0</v>
      </c>
    </row>
    <row r="11" spans="1:16" x14ac:dyDescent="0.25">
      <c r="A11" s="26" t="s">
        <v>24</v>
      </c>
      <c r="B11" s="26" t="s">
        <v>17</v>
      </c>
      <c r="C11" s="26">
        <f>'FDWR''d'!C11-Baseline!C11</f>
        <v>-67.720000000000027</v>
      </c>
      <c r="D11" s="26">
        <f>'FDWR''d'!D11-Baseline!D11</f>
        <v>-12.549999999999955</v>
      </c>
      <c r="E11" s="26">
        <f>'FDWR''d'!E11-Baseline!E11</f>
        <v>-14.170000000000002</v>
      </c>
      <c r="F11" s="26">
        <f>'FDWR''d'!F11-Baseline!F11</f>
        <v>0</v>
      </c>
      <c r="G11" s="26">
        <f>'FDWR''d'!G11-Baseline!G11</f>
        <v>0</v>
      </c>
      <c r="H11" s="26">
        <f>'FDWR''d'!H11-Baseline!H11</f>
        <v>0</v>
      </c>
      <c r="I11" s="26">
        <f>'FDWR''d'!I11-Baseline!I11</f>
        <v>0</v>
      </c>
      <c r="J11" s="26">
        <f>'FDWR''d'!J11-Baseline!J11</f>
        <v>-41.010000000000019</v>
      </c>
      <c r="K11" s="26">
        <f>'FDWR''d'!K11-Baseline!K11</f>
        <v>0</v>
      </c>
      <c r="L11" s="26">
        <f>'FDWR''d'!L11-Baseline!L11</f>
        <v>0</v>
      </c>
      <c r="M11" s="26">
        <f>'FDWR''d'!M11-Baseline!M11</f>
        <v>0</v>
      </c>
      <c r="N11" s="26">
        <f>'FDWR''d'!N11-Baseline!N11</f>
        <v>0</v>
      </c>
      <c r="O11" s="26">
        <f>'FDWR''d'!O11-Baseline!O11</f>
        <v>0</v>
      </c>
      <c r="P11" s="26">
        <f>'FDWR''d'!P11-Baseline!P11</f>
        <v>0</v>
      </c>
    </row>
    <row r="12" spans="1:16" x14ac:dyDescent="0.25">
      <c r="A12" s="26" t="s">
        <v>25</v>
      </c>
      <c r="B12" s="26" t="s">
        <v>17</v>
      </c>
      <c r="C12" s="26">
        <f>'FDWR''d'!C12-Baseline!C12</f>
        <v>-5</v>
      </c>
      <c r="D12" s="26">
        <f>'FDWR''d'!D12-Baseline!D12</f>
        <v>0.51000000000000512</v>
      </c>
      <c r="E12" s="26">
        <f>'FDWR''d'!E12-Baseline!E12</f>
        <v>-1.8400000000000007</v>
      </c>
      <c r="F12" s="26">
        <f>'FDWR''d'!F12-Baseline!F12</f>
        <v>0</v>
      </c>
      <c r="G12" s="26">
        <f>'FDWR''d'!G12-Baseline!G12</f>
        <v>0</v>
      </c>
      <c r="H12" s="26">
        <f>'FDWR''d'!H12-Baseline!H12</f>
        <v>0</v>
      </c>
      <c r="I12" s="26">
        <f>'FDWR''d'!I12-Baseline!I12</f>
        <v>0</v>
      </c>
      <c r="J12" s="26">
        <f>'FDWR''d'!J12-Baseline!J12</f>
        <v>-3.66</v>
      </c>
      <c r="K12" s="26">
        <f>'FDWR''d'!K12-Baseline!K12</f>
        <v>0</v>
      </c>
      <c r="L12" s="26">
        <f>'FDWR''d'!L12-Baseline!L12</f>
        <v>0</v>
      </c>
      <c r="M12" s="26">
        <f>'FDWR''d'!M12-Baseline!M12</f>
        <v>0</v>
      </c>
      <c r="N12" s="26">
        <f>'FDWR''d'!N12-Baseline!N12</f>
        <v>0</v>
      </c>
      <c r="O12" s="26">
        <f>'FDWR''d'!O12-Baseline!O12</f>
        <v>0</v>
      </c>
      <c r="P12" s="26">
        <f>'FDWR''d'!P12-Baseline!P12</f>
        <v>0</v>
      </c>
    </row>
    <row r="13" spans="1:16" x14ac:dyDescent="0.25">
      <c r="A13" s="26" t="s">
        <v>26</v>
      </c>
      <c r="B13" s="26" t="s">
        <v>17</v>
      </c>
      <c r="C13" s="26">
        <f>'FDWR''d'!C13-Baseline!C13</f>
        <v>-3.7100000000000364</v>
      </c>
      <c r="D13" s="26">
        <f>'FDWR''d'!D13-Baseline!D13</f>
        <v>0.84000000000000341</v>
      </c>
      <c r="E13" s="26">
        <f>'FDWR''d'!E13-Baseline!E13</f>
        <v>-2.08</v>
      </c>
      <c r="F13" s="26">
        <f>'FDWR''d'!F13-Baseline!F13</f>
        <v>0</v>
      </c>
      <c r="G13" s="26">
        <f>'FDWR''d'!G13-Baseline!G13</f>
        <v>0</v>
      </c>
      <c r="H13" s="26">
        <f>'FDWR''d'!H13-Baseline!H13</f>
        <v>0</v>
      </c>
      <c r="I13" s="26">
        <f>'FDWR''d'!I13-Baseline!I13</f>
        <v>0</v>
      </c>
      <c r="J13" s="26">
        <f>'FDWR''d'!J13-Baseline!J13</f>
        <v>-2.4600000000000009</v>
      </c>
      <c r="K13" s="26">
        <f>'FDWR''d'!K13-Baseline!K13</f>
        <v>0</v>
      </c>
      <c r="L13" s="26">
        <f>'FDWR''d'!L13-Baseline!L13</f>
        <v>0</v>
      </c>
      <c r="M13" s="26">
        <f>'FDWR''d'!M13-Baseline!M13</f>
        <v>0</v>
      </c>
      <c r="N13" s="26">
        <f>'FDWR''d'!N13-Baseline!N13</f>
        <v>0</v>
      </c>
      <c r="O13" s="26">
        <f>'FDWR''d'!O13-Baseline!O13</f>
        <v>0</v>
      </c>
      <c r="P13" s="26">
        <f>'FDWR''d'!P13-Baseline!P13</f>
        <v>0</v>
      </c>
    </row>
    <row r="14" spans="1:16" x14ac:dyDescent="0.25">
      <c r="A14" s="26" t="s">
        <v>27</v>
      </c>
      <c r="B14" s="26" t="s">
        <v>17</v>
      </c>
      <c r="C14" s="26">
        <f>'FDWR''d'!C14-Baseline!C14</f>
        <v>-66.519999999999982</v>
      </c>
      <c r="D14" s="26">
        <f>'FDWR''d'!D14-Baseline!D14</f>
        <v>-8.0699999999999932</v>
      </c>
      <c r="E14" s="26">
        <f>'FDWR''d'!E14-Baseline!E14</f>
        <v>-31.099999999999994</v>
      </c>
      <c r="F14" s="26">
        <f>'FDWR''d'!F14-Baseline!F14</f>
        <v>0</v>
      </c>
      <c r="G14" s="26">
        <f>'FDWR''d'!G14-Baseline!G14</f>
        <v>0</v>
      </c>
      <c r="H14" s="26">
        <f>'FDWR''d'!H14-Baseline!H14</f>
        <v>0</v>
      </c>
      <c r="I14" s="26">
        <f>'FDWR''d'!I14-Baseline!I14</f>
        <v>0</v>
      </c>
      <c r="J14" s="26">
        <f>'FDWR''d'!J14-Baseline!J14</f>
        <v>-27.349999999999994</v>
      </c>
      <c r="K14" s="26">
        <f>'FDWR''d'!K14-Baseline!K14</f>
        <v>0</v>
      </c>
      <c r="L14" s="26">
        <f>'FDWR''d'!L14-Baseline!L14</f>
        <v>0</v>
      </c>
      <c r="M14" s="26">
        <f>'FDWR''d'!M14-Baseline!M14</f>
        <v>0</v>
      </c>
      <c r="N14" s="26">
        <f>'FDWR''d'!N14-Baseline!N14</f>
        <v>0</v>
      </c>
      <c r="O14" s="26">
        <f>'FDWR''d'!O14-Baseline!O14</f>
        <v>0</v>
      </c>
      <c r="P14" s="26">
        <f>'FDWR''d'!P14-Baseline!P14</f>
        <v>0</v>
      </c>
    </row>
    <row r="15" spans="1:16" x14ac:dyDescent="0.25">
      <c r="A15" s="26" t="s">
        <v>39</v>
      </c>
      <c r="B15" s="26" t="s">
        <v>17</v>
      </c>
      <c r="C15" s="26">
        <f>'FDWR''d'!C15-Baseline!C15</f>
        <v>-120.19000000000005</v>
      </c>
      <c r="D15" s="26">
        <f>'FDWR''d'!D15-Baseline!D15</f>
        <v>-10.679999999999836</v>
      </c>
      <c r="E15" s="26">
        <f>'FDWR''d'!E15-Baseline!E15</f>
        <v>-62.050000000000011</v>
      </c>
      <c r="F15" s="26">
        <f>'FDWR''d'!F15-Baseline!F15</f>
        <v>0</v>
      </c>
      <c r="G15" s="26">
        <f>'FDWR''d'!G15-Baseline!G15</f>
        <v>0</v>
      </c>
      <c r="H15" s="26">
        <f>'FDWR''d'!H15-Baseline!H15</f>
        <v>0</v>
      </c>
      <c r="I15" s="26">
        <f>'FDWR''d'!I15-Baseline!I15</f>
        <v>0</v>
      </c>
      <c r="J15" s="26">
        <f>'FDWR''d'!J15-Baseline!J15</f>
        <v>-47.110000000000014</v>
      </c>
      <c r="K15" s="26">
        <f>'FDWR''d'!K15-Baseline!K15</f>
        <v>-0.14999999999999858</v>
      </c>
      <c r="L15" s="26">
        <f>'FDWR''d'!L15-Baseline!L15</f>
        <v>-6.9999999999999979E-2</v>
      </c>
      <c r="M15" s="26">
        <f>'FDWR''d'!M15-Baseline!M15</f>
        <v>0</v>
      </c>
      <c r="N15" s="26">
        <f>'FDWR''d'!N15-Baseline!N15</f>
        <v>-0.12</v>
      </c>
      <c r="O15" s="26">
        <f>'FDWR''d'!O15-Baseline!O15</f>
        <v>9.9999999999909051E-3</v>
      </c>
      <c r="P15" s="26">
        <f>'FDWR''d'!P15-Baseline!P15</f>
        <v>0</v>
      </c>
    </row>
    <row r="16" spans="1:16" x14ac:dyDescent="0.25">
      <c r="A16" s="26" t="s">
        <v>30</v>
      </c>
      <c r="B16" s="26" t="s">
        <v>17</v>
      </c>
      <c r="C16" s="26">
        <f>'FDWR''d'!C16-Baseline!C16</f>
        <v>-343.98999999999978</v>
      </c>
      <c r="D16" s="26">
        <f>'FDWR''d'!D16-Baseline!D16</f>
        <v>-6.8499999999999091</v>
      </c>
      <c r="E16" s="26">
        <f>'FDWR''d'!E16-Baseline!E16</f>
        <v>-75.850000000000023</v>
      </c>
      <c r="F16" s="26">
        <f>'FDWR''d'!F16-Baseline!F16</f>
        <v>0</v>
      </c>
      <c r="G16" s="26">
        <f>'FDWR''d'!G16-Baseline!G16</f>
        <v>0</v>
      </c>
      <c r="H16" s="26">
        <f>'FDWR''d'!H16-Baseline!H16</f>
        <v>0</v>
      </c>
      <c r="I16" s="26">
        <f>'FDWR''d'!I16-Baseline!I16</f>
        <v>0</v>
      </c>
      <c r="J16" s="26">
        <f>'FDWR''d'!J16-Baseline!J16</f>
        <v>-258.79999999999973</v>
      </c>
      <c r="K16" s="26">
        <f>'FDWR''d'!K16-Baseline!K16</f>
        <v>-2.1099999999999994</v>
      </c>
      <c r="L16" s="26">
        <f>'FDWR''d'!L16-Baseline!L16</f>
        <v>-0.41999999999999993</v>
      </c>
      <c r="M16" s="26">
        <f>'FDWR''d'!M16-Baseline!M16</f>
        <v>0</v>
      </c>
      <c r="N16" s="26">
        <f>'FDWR''d'!N16-Baseline!N16</f>
        <v>2.9999999999972715E-2</v>
      </c>
      <c r="O16" s="26">
        <f>'FDWR''d'!O16-Baseline!O16</f>
        <v>0</v>
      </c>
      <c r="P16" s="26">
        <f>'FDWR''d'!P16-Baseline!P16</f>
        <v>0</v>
      </c>
    </row>
    <row r="17" spans="1:16" x14ac:dyDescent="0.25">
      <c r="A17" s="26" t="s">
        <v>28</v>
      </c>
      <c r="B17" s="26" t="s">
        <v>32</v>
      </c>
      <c r="C17" s="26">
        <f>'FDWR''d'!C17-Baseline!C17</f>
        <v>-261.27000000000044</v>
      </c>
      <c r="D17" s="26">
        <f>'FDWR''d'!D17-Baseline!D17</f>
        <v>-46.650000000000091</v>
      </c>
      <c r="E17" s="26">
        <f>'FDWR''d'!E17-Baseline!E17</f>
        <v>-75.519999999999982</v>
      </c>
      <c r="F17" s="26">
        <f>'FDWR''d'!F17-Baseline!F17</f>
        <v>0</v>
      </c>
      <c r="G17" s="26">
        <f>'FDWR''d'!G17-Baseline!G17</f>
        <v>0</v>
      </c>
      <c r="H17" s="26">
        <f>'FDWR''d'!H17-Baseline!H17</f>
        <v>0</v>
      </c>
      <c r="I17" s="26">
        <f>'FDWR''d'!I17-Baseline!I17</f>
        <v>0</v>
      </c>
      <c r="J17" s="26">
        <f>'FDWR''d'!J17-Baseline!J17</f>
        <v>-148.92999999999984</v>
      </c>
      <c r="K17" s="26">
        <f>'FDWR''d'!K17-Baseline!K17</f>
        <v>-8.00000000000054E-2</v>
      </c>
      <c r="L17" s="26">
        <f>'FDWR''d'!L17-Baseline!L17</f>
        <v>0</v>
      </c>
      <c r="M17" s="26">
        <f>'FDWR''d'!M17-Baseline!M17</f>
        <v>0</v>
      </c>
      <c r="N17" s="26">
        <f>'FDWR''d'!N17-Baseline!N17</f>
        <v>5.9300000000000068</v>
      </c>
      <c r="O17" s="26">
        <f>'FDWR''d'!O17-Baseline!O17</f>
        <v>3.9699999999997999</v>
      </c>
      <c r="P17" s="26">
        <f>'FDWR''d'!P17-Baseline!P17</f>
        <v>0</v>
      </c>
    </row>
    <row r="18" spans="1:16" x14ac:dyDescent="0.25">
      <c r="A18" s="26" t="s">
        <v>29</v>
      </c>
      <c r="B18" s="26" t="s">
        <v>32</v>
      </c>
      <c r="C18" s="26">
        <f>'FDWR''d'!C18-Baseline!C18</f>
        <v>-153.71000000000004</v>
      </c>
      <c r="D18" s="26">
        <f>'FDWR''d'!D18-Baseline!D18</f>
        <v>-45.679999999999836</v>
      </c>
      <c r="E18" s="26">
        <f>'FDWR''d'!E18-Baseline!E18</f>
        <v>-34.389999999999986</v>
      </c>
      <c r="F18" s="26">
        <f>'FDWR''d'!F18-Baseline!F18</f>
        <v>0</v>
      </c>
      <c r="G18" s="26">
        <f>'FDWR''d'!G18-Baseline!G18</f>
        <v>0</v>
      </c>
      <c r="H18" s="26">
        <f>'FDWR''d'!H18-Baseline!H18</f>
        <v>0</v>
      </c>
      <c r="I18" s="26">
        <f>'FDWR''d'!I18-Baseline!I18</f>
        <v>0</v>
      </c>
      <c r="J18" s="26">
        <f>'FDWR''d'!J18-Baseline!J18</f>
        <v>-74.110000000000014</v>
      </c>
      <c r="K18" s="26">
        <f>'FDWR''d'!K18-Baseline!K18</f>
        <v>-1.0299999999999994</v>
      </c>
      <c r="L18" s="26">
        <f>'FDWR''d'!L18-Baseline!L18</f>
        <v>0</v>
      </c>
      <c r="M18" s="26">
        <f>'FDWR''d'!M18-Baseline!M18</f>
        <v>0</v>
      </c>
      <c r="N18" s="26">
        <f>'FDWR''d'!N18-Baseline!N18</f>
        <v>1.1400000000000006</v>
      </c>
      <c r="O18" s="26">
        <f>'FDWR''d'!O18-Baseline!O18</f>
        <v>0.37000000000000455</v>
      </c>
      <c r="P18" s="26">
        <f>'FDWR''d'!P18-Baseline!P18</f>
        <v>0</v>
      </c>
    </row>
    <row r="19" spans="1:16" x14ac:dyDescent="0.25">
      <c r="A19" s="26" t="s">
        <v>16</v>
      </c>
      <c r="B19" s="26" t="s">
        <v>32</v>
      </c>
      <c r="C19" s="26">
        <f>'FDWR''d'!C19-Baseline!C19</f>
        <v>-13.110000000000014</v>
      </c>
      <c r="D19" s="26">
        <f>'FDWR''d'!D19-Baseline!D19</f>
        <v>-1.120000000000001</v>
      </c>
      <c r="E19" s="26">
        <f>'FDWR''d'!E19-Baseline!E19</f>
        <v>-4.1000000000000014</v>
      </c>
      <c r="F19" s="26">
        <f>'FDWR''d'!F19-Baseline!F19</f>
        <v>0</v>
      </c>
      <c r="G19" s="26">
        <f>'FDWR''d'!G19-Baseline!G19</f>
        <v>0</v>
      </c>
      <c r="H19" s="26">
        <f>'FDWR''d'!H19-Baseline!H19</f>
        <v>0</v>
      </c>
      <c r="I19" s="26">
        <f>'FDWR''d'!I19-Baseline!I19</f>
        <v>0</v>
      </c>
      <c r="J19" s="26">
        <f>'FDWR''d'!J19-Baseline!J19</f>
        <v>-7.8299999999999983</v>
      </c>
      <c r="K19" s="26">
        <f>'FDWR''d'!K19-Baseline!K19</f>
        <v>-7.0000000000000062E-2</v>
      </c>
      <c r="L19" s="26">
        <f>'FDWR''d'!L19-Baseline!L19</f>
        <v>0</v>
      </c>
      <c r="M19" s="26">
        <f>'FDWR''d'!M19-Baseline!M19</f>
        <v>0</v>
      </c>
      <c r="N19" s="26">
        <f>'FDWR''d'!N19-Baseline!N19</f>
        <v>0</v>
      </c>
      <c r="O19" s="26">
        <f>'FDWR''d'!O19-Baseline!O19</f>
        <v>9.9999999999980105E-3</v>
      </c>
      <c r="P19" s="26">
        <f>'FDWR''d'!P19-Baseline!P19</f>
        <v>0</v>
      </c>
    </row>
    <row r="20" spans="1:16" x14ac:dyDescent="0.25">
      <c r="A20" s="26" t="s">
        <v>18</v>
      </c>
      <c r="B20" s="26" t="s">
        <v>32</v>
      </c>
      <c r="C20" s="26">
        <f>'FDWR''d'!C20-Baseline!C20</f>
        <v>-218.28000000000975</v>
      </c>
      <c r="D20" s="26">
        <f>'FDWR''d'!D20-Baseline!D20</f>
        <v>-140.31999999999994</v>
      </c>
      <c r="E20" s="26">
        <f>'FDWR''d'!E20-Baseline!E20</f>
        <v>-27.650000000000006</v>
      </c>
      <c r="F20" s="26">
        <f>'FDWR''d'!F20-Baseline!F20</f>
        <v>0</v>
      </c>
      <c r="G20" s="26">
        <f>'FDWR''d'!G20-Baseline!G20</f>
        <v>0</v>
      </c>
      <c r="H20" s="26">
        <f>'FDWR''d'!H20-Baseline!H20</f>
        <v>0</v>
      </c>
      <c r="I20" s="26">
        <f>'FDWR''d'!I20-Baseline!I20</f>
        <v>0</v>
      </c>
      <c r="J20" s="26">
        <f>'FDWR''d'!J20-Baseline!J20</f>
        <v>-42.069999999999965</v>
      </c>
      <c r="K20" s="26">
        <f>'FDWR''d'!K20-Baseline!K20</f>
        <v>-6.4299999999999926</v>
      </c>
      <c r="L20" s="26">
        <f>'FDWR''d'!L20-Baseline!L20</f>
        <v>-1.8000000000000007</v>
      </c>
      <c r="M20" s="26">
        <f>'FDWR''d'!M20-Baseline!M20</f>
        <v>0</v>
      </c>
      <c r="N20" s="26">
        <f>'FDWR''d'!N20-Baseline!N20</f>
        <v>-0.12999999999999989</v>
      </c>
      <c r="O20" s="26">
        <f>'FDWR''d'!O20-Baseline!O20</f>
        <v>9.9999999999965894E-2</v>
      </c>
      <c r="P20" s="26">
        <f>'FDWR''d'!P20-Baseline!P20</f>
        <v>0</v>
      </c>
    </row>
    <row r="21" spans="1:16" x14ac:dyDescent="0.25">
      <c r="A21" s="26" t="s">
        <v>19</v>
      </c>
      <c r="B21" s="26" t="s">
        <v>32</v>
      </c>
      <c r="C21" s="26">
        <f>'FDWR''d'!C21-Baseline!C21</f>
        <v>-1007.9300000000003</v>
      </c>
      <c r="D21" s="26">
        <f>'FDWR''d'!D21-Baseline!D21</f>
        <v>-466.67000000000007</v>
      </c>
      <c r="E21" s="26">
        <f>'FDWR''d'!E21-Baseline!E21</f>
        <v>-130.63000000000011</v>
      </c>
      <c r="F21" s="26">
        <f>'FDWR''d'!F21-Baseline!F21</f>
        <v>0</v>
      </c>
      <c r="G21" s="26">
        <f>'FDWR''d'!G21-Baseline!G21</f>
        <v>0</v>
      </c>
      <c r="H21" s="26">
        <f>'FDWR''d'!H21-Baseline!H21</f>
        <v>0</v>
      </c>
      <c r="I21" s="26">
        <f>'FDWR''d'!I21-Baseline!I21</f>
        <v>0</v>
      </c>
      <c r="J21" s="26">
        <f>'FDWR''d'!J21-Baseline!J21</f>
        <v>-336.71000000000004</v>
      </c>
      <c r="K21" s="26">
        <f>'FDWR''d'!K21-Baseline!K21</f>
        <v>-60.160000000000082</v>
      </c>
      <c r="L21" s="26">
        <f>'FDWR''d'!L21-Baseline!L21</f>
        <v>-9.8700000000000045</v>
      </c>
      <c r="M21" s="26">
        <f>'FDWR''d'!M21-Baseline!M21</f>
        <v>0</v>
      </c>
      <c r="N21" s="26">
        <f>'FDWR''d'!N21-Baseline!N21</f>
        <v>-4.7800000000000296</v>
      </c>
      <c r="O21" s="26">
        <f>'FDWR''d'!O21-Baseline!O21</f>
        <v>0.87000000000034561</v>
      </c>
      <c r="P21" s="26">
        <f>'FDWR''d'!P21-Baseline!P21</f>
        <v>0</v>
      </c>
    </row>
    <row r="22" spans="1:16" x14ac:dyDescent="0.25">
      <c r="A22" s="26" t="s">
        <v>20</v>
      </c>
      <c r="B22" s="26" t="s">
        <v>32</v>
      </c>
      <c r="C22" s="26">
        <f>'FDWR''d'!C22-Baseline!C22</f>
        <v>-73.960000000000036</v>
      </c>
      <c r="D22" s="26">
        <f>'FDWR''d'!D22-Baseline!D22</f>
        <v>-1.7200000000000273</v>
      </c>
      <c r="E22" s="26">
        <f>'FDWR''d'!E22-Baseline!E22</f>
        <v>-33.240000000000009</v>
      </c>
      <c r="F22" s="26">
        <f>'FDWR''d'!F22-Baseline!F22</f>
        <v>0</v>
      </c>
      <c r="G22" s="26">
        <f>'FDWR''d'!G22-Baseline!G22</f>
        <v>0</v>
      </c>
      <c r="H22" s="26">
        <f>'FDWR''d'!H22-Baseline!H22</f>
        <v>0</v>
      </c>
      <c r="I22" s="26">
        <f>'FDWR''d'!I22-Baseline!I22</f>
        <v>0</v>
      </c>
      <c r="J22" s="26">
        <f>'FDWR''d'!J22-Baseline!J22</f>
        <v>-37.94999999999996</v>
      </c>
      <c r="K22" s="26">
        <f>'FDWR''d'!K22-Baseline!K22</f>
        <v>-1.4600000000000009</v>
      </c>
      <c r="L22" s="26">
        <f>'FDWR''d'!L22-Baseline!L22</f>
        <v>-6.9999999999999951E-2</v>
      </c>
      <c r="M22" s="26">
        <f>'FDWR''d'!M22-Baseline!M22</f>
        <v>0</v>
      </c>
      <c r="N22" s="26">
        <f>'FDWR''d'!N22-Baseline!N22</f>
        <v>-0.10999999999999943</v>
      </c>
      <c r="O22" s="26">
        <f>'FDWR''d'!O22-Baseline!O22</f>
        <v>0.61000000000001364</v>
      </c>
      <c r="P22" s="26">
        <f>'FDWR''d'!P22-Baseline!P22</f>
        <v>0</v>
      </c>
    </row>
    <row r="23" spans="1:16" x14ac:dyDescent="0.25">
      <c r="A23" s="26" t="s">
        <v>21</v>
      </c>
      <c r="B23" s="26" t="s">
        <v>32</v>
      </c>
      <c r="C23" s="26">
        <f>'FDWR''d'!C23-Baseline!C23</f>
        <v>-306.18000000000939</v>
      </c>
      <c r="D23" s="26">
        <f>'FDWR''d'!D23-Baseline!D23</f>
        <v>-118.9699999999998</v>
      </c>
      <c r="E23" s="26">
        <f>'FDWR''d'!E23-Baseline!E23</f>
        <v>-83.5</v>
      </c>
      <c r="F23" s="26">
        <f>'FDWR''d'!F23-Baseline!F23</f>
        <v>0</v>
      </c>
      <c r="G23" s="26">
        <f>'FDWR''d'!G23-Baseline!G23</f>
        <v>0</v>
      </c>
      <c r="H23" s="26">
        <f>'FDWR''d'!H23-Baseline!H23</f>
        <v>0</v>
      </c>
      <c r="I23" s="26">
        <f>'FDWR''d'!I23-Baseline!I23</f>
        <v>0</v>
      </c>
      <c r="J23" s="26">
        <f>'FDWR''d'!J23-Baseline!J23</f>
        <v>-104.58000000000004</v>
      </c>
      <c r="K23" s="26">
        <f>'FDWR''d'!K23-Baseline!K23</f>
        <v>-2.5700000000000074</v>
      </c>
      <c r="L23" s="26">
        <f>'FDWR''d'!L23-Baseline!L23</f>
        <v>-1.0700000000000003</v>
      </c>
      <c r="M23" s="26">
        <f>'FDWR''d'!M23-Baseline!M23</f>
        <v>0</v>
      </c>
      <c r="N23" s="26">
        <f>'FDWR''d'!N23-Baseline!N23</f>
        <v>3.5099999999999909</v>
      </c>
      <c r="O23" s="26">
        <f>'FDWR''d'!O23-Baseline!O23</f>
        <v>0.99000000000000909</v>
      </c>
      <c r="P23" s="26">
        <f>'FDWR''d'!P23-Baseline!P23</f>
        <v>0</v>
      </c>
    </row>
    <row r="24" spans="1:16" x14ac:dyDescent="0.25">
      <c r="A24" s="26" t="s">
        <v>22</v>
      </c>
      <c r="B24" s="26" t="s">
        <v>32</v>
      </c>
      <c r="C24" s="26">
        <f>'FDWR''d'!C24-Baseline!C24</f>
        <v>-126.11999999999989</v>
      </c>
      <c r="D24" s="26">
        <f>'FDWR''d'!D24-Baseline!D24</f>
        <v>-30.149999999999977</v>
      </c>
      <c r="E24" s="26">
        <f>'FDWR''d'!E24-Baseline!E24</f>
        <v>-33.97</v>
      </c>
      <c r="F24" s="26">
        <f>'FDWR''d'!F24-Baseline!F24</f>
        <v>0</v>
      </c>
      <c r="G24" s="26">
        <f>'FDWR''d'!G24-Baseline!G24</f>
        <v>0</v>
      </c>
      <c r="H24" s="26">
        <f>'FDWR''d'!H24-Baseline!H24</f>
        <v>0</v>
      </c>
      <c r="I24" s="26">
        <f>'FDWR''d'!I24-Baseline!I24</f>
        <v>0</v>
      </c>
      <c r="J24" s="26">
        <f>'FDWR''d'!J24-Baseline!J24</f>
        <v>-61.629999999999995</v>
      </c>
      <c r="K24" s="26">
        <f>'FDWR''d'!K24-Baseline!K24</f>
        <v>-0.66999999999999993</v>
      </c>
      <c r="L24" s="26">
        <f>'FDWR''d'!L24-Baseline!L24</f>
        <v>0</v>
      </c>
      <c r="M24" s="26">
        <f>'FDWR''d'!M24-Baseline!M24</f>
        <v>0</v>
      </c>
      <c r="N24" s="26">
        <f>'FDWR''d'!N24-Baseline!N24</f>
        <v>0.28000000000000025</v>
      </c>
      <c r="O24" s="26">
        <f>'FDWR''d'!O24-Baseline!O24</f>
        <v>2.0000000000003126E-2</v>
      </c>
      <c r="P24" s="26">
        <f>'FDWR''d'!P24-Baseline!P24</f>
        <v>0</v>
      </c>
    </row>
    <row r="25" spans="1:16" x14ac:dyDescent="0.25">
      <c r="A25" s="26" t="s">
        <v>23</v>
      </c>
      <c r="B25" s="26" t="s">
        <v>32</v>
      </c>
      <c r="C25" s="26">
        <f>'FDWR''d'!C25-Baseline!C25</f>
        <v>-70.450000000000045</v>
      </c>
      <c r="D25" s="26">
        <f>'FDWR''d'!D25-Baseline!D25</f>
        <v>-22.240000000000009</v>
      </c>
      <c r="E25" s="26">
        <f>'FDWR''d'!E25-Baseline!E25</f>
        <v>-17.710000000000008</v>
      </c>
      <c r="F25" s="26">
        <f>'FDWR''d'!F25-Baseline!F25</f>
        <v>0</v>
      </c>
      <c r="G25" s="26">
        <f>'FDWR''d'!G25-Baseline!G25</f>
        <v>0</v>
      </c>
      <c r="H25" s="26">
        <f>'FDWR''d'!H25-Baseline!H25</f>
        <v>0</v>
      </c>
      <c r="I25" s="26">
        <f>'FDWR''d'!I25-Baseline!I25</f>
        <v>0</v>
      </c>
      <c r="J25" s="26">
        <f>'FDWR''d'!J25-Baseline!J25</f>
        <v>-30.640000000000015</v>
      </c>
      <c r="K25" s="26">
        <f>'FDWR''d'!K25-Baseline!K25</f>
        <v>-0.42999999999999972</v>
      </c>
      <c r="L25" s="26">
        <f>'FDWR''d'!L25-Baseline!L25</f>
        <v>0</v>
      </c>
      <c r="M25" s="26">
        <f>'FDWR''d'!M25-Baseline!M25</f>
        <v>0</v>
      </c>
      <c r="N25" s="26">
        <f>'FDWR''d'!N25-Baseline!N25</f>
        <v>0.55000000000000071</v>
      </c>
      <c r="O25" s="26">
        <f>'FDWR''d'!O25-Baseline!O25</f>
        <v>9.9999999999980105E-3</v>
      </c>
      <c r="P25" s="26">
        <f>'FDWR''d'!P25-Baseline!P25</f>
        <v>0</v>
      </c>
    </row>
    <row r="26" spans="1:16" x14ac:dyDescent="0.25">
      <c r="A26" s="26" t="s">
        <v>24</v>
      </c>
      <c r="B26" s="26" t="s">
        <v>32</v>
      </c>
      <c r="C26" s="26">
        <f>'FDWR''d'!C26-Baseline!C26</f>
        <v>-73.619999999999891</v>
      </c>
      <c r="D26" s="26">
        <f>'FDWR''d'!D26-Baseline!D26</f>
        <v>-16.899999999999977</v>
      </c>
      <c r="E26" s="26">
        <f>'FDWR''d'!E26-Baseline!E26</f>
        <v>-19.909999999999997</v>
      </c>
      <c r="F26" s="26">
        <f>'FDWR''d'!F26-Baseline!F26</f>
        <v>0</v>
      </c>
      <c r="G26" s="26">
        <f>'FDWR''d'!G26-Baseline!G26</f>
        <v>0</v>
      </c>
      <c r="H26" s="26">
        <f>'FDWR''d'!H26-Baseline!H26</f>
        <v>0</v>
      </c>
      <c r="I26" s="26">
        <f>'FDWR''d'!I26-Baseline!I26</f>
        <v>0</v>
      </c>
      <c r="J26" s="26">
        <f>'FDWR''d'!J26-Baseline!J26</f>
        <v>-36.740000000000009</v>
      </c>
      <c r="K26" s="26">
        <f>'FDWR''d'!K26-Baseline!K26</f>
        <v>-0.38999999999999968</v>
      </c>
      <c r="L26" s="26">
        <f>'FDWR''d'!L26-Baseline!L26</f>
        <v>0</v>
      </c>
      <c r="M26" s="26">
        <f>'FDWR''d'!M26-Baseline!M26</f>
        <v>0</v>
      </c>
      <c r="N26" s="26">
        <f>'FDWR''d'!N26-Baseline!N26</f>
        <v>0.32000000000000028</v>
      </c>
      <c r="O26" s="26">
        <f>'FDWR''d'!O26-Baseline!O26</f>
        <v>0</v>
      </c>
      <c r="P26" s="26">
        <f>'FDWR''d'!P26-Baseline!P26</f>
        <v>0</v>
      </c>
    </row>
    <row r="27" spans="1:16" x14ac:dyDescent="0.25">
      <c r="A27" s="26" t="s">
        <v>25</v>
      </c>
      <c r="B27" s="26" t="s">
        <v>32</v>
      </c>
      <c r="C27" s="26">
        <f>'FDWR''d'!C27-Baseline!C27</f>
        <v>-6.4700000000009936</v>
      </c>
      <c r="D27" s="26">
        <f>'FDWR''d'!D27-Baseline!D27</f>
        <v>0.71999999999999886</v>
      </c>
      <c r="E27" s="26">
        <f>'FDWR''d'!E27-Baseline!E27</f>
        <v>-2.75</v>
      </c>
      <c r="F27" s="26">
        <f>'FDWR''d'!F27-Baseline!F27</f>
        <v>0</v>
      </c>
      <c r="G27" s="26">
        <f>'FDWR''d'!G27-Baseline!G27</f>
        <v>0</v>
      </c>
      <c r="H27" s="26">
        <f>'FDWR''d'!H27-Baseline!H27</f>
        <v>0</v>
      </c>
      <c r="I27" s="26">
        <f>'FDWR''d'!I27-Baseline!I27</f>
        <v>0</v>
      </c>
      <c r="J27" s="26">
        <f>'FDWR''d'!J27-Baseline!J27</f>
        <v>-4.3999999999999986</v>
      </c>
      <c r="K27" s="26">
        <f>'FDWR''d'!K27-Baseline!K27</f>
        <v>-0.03</v>
      </c>
      <c r="L27" s="26">
        <f>'FDWR''d'!L27-Baseline!L27</f>
        <v>0</v>
      </c>
      <c r="M27" s="26">
        <f>'FDWR''d'!M27-Baseline!M27</f>
        <v>0</v>
      </c>
      <c r="N27" s="26">
        <f>'FDWR''d'!N27-Baseline!N27</f>
        <v>0</v>
      </c>
      <c r="O27" s="26">
        <f>'FDWR''d'!O27-Baseline!O27</f>
        <v>9.9999999999980105E-3</v>
      </c>
      <c r="P27" s="26">
        <f>'FDWR''d'!P27-Baseline!P27</f>
        <v>0</v>
      </c>
    </row>
    <row r="28" spans="1:16" x14ac:dyDescent="0.25">
      <c r="A28" s="26" t="s">
        <v>26</v>
      </c>
      <c r="B28" s="26" t="s">
        <v>32</v>
      </c>
      <c r="C28" s="26">
        <f>'FDWR''d'!C28-Baseline!C28</f>
        <v>-5.4900000000000091</v>
      </c>
      <c r="D28" s="26">
        <f>'FDWR''d'!D28-Baseline!D28</f>
        <v>1.0099999999999909</v>
      </c>
      <c r="E28" s="26">
        <f>'FDWR''d'!E28-Baseline!E28</f>
        <v>-4.0300000000000011</v>
      </c>
      <c r="F28" s="26">
        <f>'FDWR''d'!F28-Baseline!F28</f>
        <v>0</v>
      </c>
      <c r="G28" s="26">
        <f>'FDWR''d'!G28-Baseline!G28</f>
        <v>0</v>
      </c>
      <c r="H28" s="26">
        <f>'FDWR''d'!H28-Baseline!H28</f>
        <v>0</v>
      </c>
      <c r="I28" s="26">
        <f>'FDWR''d'!I28-Baseline!I28</f>
        <v>0</v>
      </c>
      <c r="J28" s="26">
        <f>'FDWR''d'!J28-Baseline!J28</f>
        <v>-2.4299999999999997</v>
      </c>
      <c r="K28" s="26">
        <f>'FDWR''d'!K28-Baseline!K28</f>
        <v>-5.0000000000000017E-2</v>
      </c>
      <c r="L28" s="26">
        <f>'FDWR''d'!L28-Baseline!L28</f>
        <v>0</v>
      </c>
      <c r="M28" s="26">
        <f>'FDWR''d'!M28-Baseline!M28</f>
        <v>0</v>
      </c>
      <c r="N28" s="26">
        <f>'FDWR''d'!N28-Baseline!N28</f>
        <v>0</v>
      </c>
      <c r="O28" s="26">
        <f>'FDWR''d'!O28-Baseline!O28</f>
        <v>9.9999999999909051E-3</v>
      </c>
      <c r="P28" s="26">
        <f>'FDWR''d'!P28-Baseline!P28</f>
        <v>0</v>
      </c>
    </row>
    <row r="29" spans="1:16" x14ac:dyDescent="0.25">
      <c r="A29" s="26" t="s">
        <v>27</v>
      </c>
      <c r="B29" s="26" t="s">
        <v>32</v>
      </c>
      <c r="C29" s="26">
        <f>'FDWR''d'!C29-Baseline!C29</f>
        <v>-75.100000000000136</v>
      </c>
      <c r="D29" s="26">
        <f>'FDWR''d'!D29-Baseline!D29</f>
        <v>-7.0999999999999091</v>
      </c>
      <c r="E29" s="26">
        <f>'FDWR''d'!E29-Baseline!E29</f>
        <v>-36.159999999999968</v>
      </c>
      <c r="F29" s="26">
        <f>'FDWR''d'!F29-Baseline!F29</f>
        <v>0</v>
      </c>
      <c r="G29" s="26">
        <f>'FDWR''d'!G29-Baseline!G29</f>
        <v>0</v>
      </c>
      <c r="H29" s="26">
        <f>'FDWR''d'!H29-Baseline!H29</f>
        <v>0</v>
      </c>
      <c r="I29" s="26">
        <f>'FDWR''d'!I29-Baseline!I29</f>
        <v>0</v>
      </c>
      <c r="J29" s="26">
        <f>'FDWR''d'!J29-Baseline!J29</f>
        <v>-31.070000000000022</v>
      </c>
      <c r="K29" s="26">
        <f>'FDWR''d'!K29-Baseline!K29</f>
        <v>-1.2699999999999996</v>
      </c>
      <c r="L29" s="26">
        <f>'FDWR''d'!L29-Baseline!L29</f>
        <v>0</v>
      </c>
      <c r="M29" s="26">
        <f>'FDWR''d'!M29-Baseline!M29</f>
        <v>0</v>
      </c>
      <c r="N29" s="26">
        <f>'FDWR''d'!N29-Baseline!N29</f>
        <v>-1.0000000000000675E-2</v>
      </c>
      <c r="O29" s="26">
        <f>'FDWR''d'!O29-Baseline!O29</f>
        <v>0.5</v>
      </c>
      <c r="P29" s="26">
        <f>'FDWR''d'!P29-Baseline!P29</f>
        <v>0</v>
      </c>
    </row>
    <row r="30" spans="1:16" x14ac:dyDescent="0.25">
      <c r="A30" s="26" t="s">
        <v>39</v>
      </c>
      <c r="B30" s="26" t="s">
        <v>32</v>
      </c>
      <c r="C30" s="26">
        <f>'FDWR''d'!C30-Baseline!C30</f>
        <v>-123.82999999999083</v>
      </c>
      <c r="D30" s="26">
        <f>'FDWR''d'!D30-Baseline!D30</f>
        <v>11.069999999999936</v>
      </c>
      <c r="E30" s="26">
        <f>'FDWR''d'!E30-Baseline!E30</f>
        <v>-79.940000000000055</v>
      </c>
      <c r="F30" s="26">
        <f>'FDWR''d'!F30-Baseline!F30</f>
        <v>0</v>
      </c>
      <c r="G30" s="26">
        <f>'FDWR''d'!G30-Baseline!G30</f>
        <v>0</v>
      </c>
      <c r="H30" s="26">
        <f>'FDWR''d'!H30-Baseline!H30</f>
        <v>0</v>
      </c>
      <c r="I30" s="26">
        <f>'FDWR''d'!I30-Baseline!I30</f>
        <v>0</v>
      </c>
      <c r="J30" s="26">
        <f>'FDWR''d'!J30-Baseline!J30</f>
        <v>-54.95999999999998</v>
      </c>
      <c r="K30" s="26">
        <f>'FDWR''d'!K30-Baseline!K30</f>
        <v>-0.13999999999999702</v>
      </c>
      <c r="L30" s="26">
        <f>'FDWR''d'!L30-Baseline!L30</f>
        <v>-8.0000000000000016E-2</v>
      </c>
      <c r="M30" s="26">
        <f>'FDWR''d'!M30-Baseline!M30</f>
        <v>0</v>
      </c>
      <c r="N30" s="26">
        <f>'FDWR''d'!N30-Baseline!N30</f>
        <v>-0.46999999999999886</v>
      </c>
      <c r="O30" s="26">
        <f>'FDWR''d'!O30-Baseline!O30</f>
        <v>0.67000000000007276</v>
      </c>
      <c r="P30" s="26">
        <f>'FDWR''d'!P30-Baseline!P30</f>
        <v>0</v>
      </c>
    </row>
    <row r="31" spans="1:16" x14ac:dyDescent="0.25">
      <c r="A31" s="26" t="s">
        <v>30</v>
      </c>
      <c r="B31" s="26" t="s">
        <v>32</v>
      </c>
      <c r="C31" s="26">
        <f>'FDWR''d'!C31-Baseline!C31</f>
        <v>-396.32999999999811</v>
      </c>
      <c r="D31" s="26">
        <f>'FDWR''d'!D31-Baseline!D31</f>
        <v>-45.170000000000073</v>
      </c>
      <c r="E31" s="26">
        <f>'FDWR''d'!E31-Baseline!E31</f>
        <v>-105.47000000000003</v>
      </c>
      <c r="F31" s="26">
        <f>'FDWR''d'!F31-Baseline!F31</f>
        <v>0</v>
      </c>
      <c r="G31" s="26">
        <f>'FDWR''d'!G31-Baseline!G31</f>
        <v>0</v>
      </c>
      <c r="H31" s="26">
        <f>'FDWR''d'!H31-Baseline!H31</f>
        <v>0</v>
      </c>
      <c r="I31" s="26">
        <f>'FDWR''d'!I31-Baseline!I31</f>
        <v>0</v>
      </c>
      <c r="J31" s="26">
        <f>'FDWR''d'!J31-Baseline!J31</f>
        <v>-240.25</v>
      </c>
      <c r="K31" s="26">
        <f>'FDWR''d'!K31-Baseline!K31</f>
        <v>-6.7899999999999991</v>
      </c>
      <c r="L31" s="26">
        <f>'FDWR''d'!L31-Baseline!L31</f>
        <v>-0.77999999999999936</v>
      </c>
      <c r="M31" s="26">
        <f>'FDWR''d'!M31-Baseline!M31</f>
        <v>0</v>
      </c>
      <c r="N31" s="26">
        <f>'FDWR''d'!N31-Baseline!N31</f>
        <v>0.85999999999989996</v>
      </c>
      <c r="O31" s="26">
        <f>'FDWR''d'!O31-Baseline!O31</f>
        <v>1.25</v>
      </c>
      <c r="P31" s="26">
        <f>'FDWR''d'!P31-Baseline!P31</f>
        <v>0</v>
      </c>
    </row>
    <row r="32" spans="1:16" x14ac:dyDescent="0.25">
      <c r="A32" s="26" t="s">
        <v>28</v>
      </c>
      <c r="B32" s="26" t="s">
        <v>33</v>
      </c>
      <c r="C32" s="26">
        <f>'FDWR''d'!C32-Baseline!C32</f>
        <v>-250.15999999999985</v>
      </c>
      <c r="D32" s="26">
        <f>'FDWR''d'!D32-Baseline!D32</f>
        <v>-58.479999999999563</v>
      </c>
      <c r="E32" s="26">
        <f>'FDWR''d'!E32-Baseline!E32</f>
        <v>-58.559999999999945</v>
      </c>
      <c r="F32" s="26">
        <f>'FDWR''d'!F32-Baseline!F32</f>
        <v>0</v>
      </c>
      <c r="G32" s="26">
        <f>'FDWR''d'!G32-Baseline!G32</f>
        <v>0</v>
      </c>
      <c r="H32" s="26">
        <f>'FDWR''d'!H32-Baseline!H32</f>
        <v>0</v>
      </c>
      <c r="I32" s="26">
        <f>'FDWR''d'!I32-Baseline!I32</f>
        <v>0</v>
      </c>
      <c r="J32" s="26">
        <f>'FDWR''d'!J32-Baseline!J32</f>
        <v>-139.15000000000009</v>
      </c>
      <c r="K32" s="26">
        <f>'FDWR''d'!K32-Baseline!K32</f>
        <v>0</v>
      </c>
      <c r="L32" s="26">
        <f>'FDWR''d'!L32-Baseline!L32</f>
        <v>0</v>
      </c>
      <c r="M32" s="26">
        <f>'FDWR''d'!M32-Baseline!M32</f>
        <v>0</v>
      </c>
      <c r="N32" s="26">
        <f>'FDWR''d'!N32-Baseline!N32</f>
        <v>6.0399999999999636</v>
      </c>
      <c r="O32" s="26">
        <f>'FDWR''d'!O32-Baseline!O32</f>
        <v>-1.999999999998181E-2</v>
      </c>
      <c r="P32" s="26">
        <f>'FDWR''d'!P32-Baseline!P32</f>
        <v>0</v>
      </c>
    </row>
    <row r="33" spans="1:16" x14ac:dyDescent="0.25">
      <c r="A33" s="26" t="s">
        <v>29</v>
      </c>
      <c r="B33" s="26" t="s">
        <v>33</v>
      </c>
      <c r="C33" s="26">
        <f>'FDWR''d'!C33-Baseline!C33</f>
        <v>-154.71000000000004</v>
      </c>
      <c r="D33" s="26">
        <f>'FDWR''d'!D33-Baseline!D33</f>
        <v>-48.940000000000055</v>
      </c>
      <c r="E33" s="26">
        <f>'FDWR''d'!E33-Baseline!E33</f>
        <v>-26.670000000000016</v>
      </c>
      <c r="F33" s="26">
        <f>'FDWR''d'!F33-Baseline!F33</f>
        <v>0</v>
      </c>
      <c r="G33" s="26">
        <f>'FDWR''d'!G33-Baseline!G33</f>
        <v>0</v>
      </c>
      <c r="H33" s="26">
        <f>'FDWR''d'!H33-Baseline!H33</f>
        <v>0</v>
      </c>
      <c r="I33" s="26">
        <f>'FDWR''d'!I33-Baseline!I33</f>
        <v>0</v>
      </c>
      <c r="J33" s="26">
        <f>'FDWR''d'!J33-Baseline!J33</f>
        <v>-80.649999999999977</v>
      </c>
      <c r="K33" s="26">
        <f>'FDWR''d'!K33-Baseline!K33</f>
        <v>0</v>
      </c>
      <c r="L33" s="26">
        <f>'FDWR''d'!L33-Baseline!L33</f>
        <v>0</v>
      </c>
      <c r="M33" s="26">
        <f>'FDWR''d'!M33-Baseline!M33</f>
        <v>0</v>
      </c>
      <c r="N33" s="26">
        <f>'FDWR''d'!N33-Baseline!N33</f>
        <v>1.5400000000000063</v>
      </c>
      <c r="O33" s="26">
        <f>'FDWR''d'!O33-Baseline!O33</f>
        <v>9.9999999999909051E-3</v>
      </c>
      <c r="P33" s="26">
        <f>'FDWR''d'!P33-Baseline!P33</f>
        <v>0</v>
      </c>
    </row>
    <row r="34" spans="1:16" x14ac:dyDescent="0.25">
      <c r="A34" s="26" t="s">
        <v>16</v>
      </c>
      <c r="B34" s="26" t="s">
        <v>33</v>
      </c>
      <c r="C34" s="26">
        <f>'FDWR''d'!C34-Baseline!C34</f>
        <v>-13.269999999999982</v>
      </c>
      <c r="D34" s="26">
        <f>'FDWR''d'!D34-Baseline!D34</f>
        <v>-1.519999999999996</v>
      </c>
      <c r="E34" s="26">
        <f>'FDWR''d'!E34-Baseline!E34</f>
        <v>-3.9000000000000021</v>
      </c>
      <c r="F34" s="26">
        <f>'FDWR''d'!F34-Baseline!F34</f>
        <v>0</v>
      </c>
      <c r="G34" s="26">
        <f>'FDWR''d'!G34-Baseline!G34</f>
        <v>0</v>
      </c>
      <c r="H34" s="26">
        <f>'FDWR''d'!H34-Baseline!H34</f>
        <v>0</v>
      </c>
      <c r="I34" s="26">
        <f>'FDWR''d'!I34-Baseline!I34</f>
        <v>0</v>
      </c>
      <c r="J34" s="26">
        <f>'FDWR''d'!J34-Baseline!J34</f>
        <v>-7.8599999999999994</v>
      </c>
      <c r="K34" s="26">
        <f>'FDWR''d'!K34-Baseline!K34</f>
        <v>0</v>
      </c>
      <c r="L34" s="26">
        <f>'FDWR''d'!L34-Baseline!L34</f>
        <v>0</v>
      </c>
      <c r="M34" s="26">
        <f>'FDWR''d'!M34-Baseline!M34</f>
        <v>0</v>
      </c>
      <c r="N34" s="26">
        <f>'FDWR''d'!N34-Baseline!N34</f>
        <v>0</v>
      </c>
      <c r="O34" s="26">
        <f>'FDWR''d'!O34-Baseline!O34</f>
        <v>0</v>
      </c>
      <c r="P34" s="26">
        <f>'FDWR''d'!P34-Baseline!P34</f>
        <v>0</v>
      </c>
    </row>
    <row r="35" spans="1:16" x14ac:dyDescent="0.25">
      <c r="A35" s="26" t="s">
        <v>18</v>
      </c>
      <c r="B35" s="26" t="s">
        <v>33</v>
      </c>
      <c r="C35" s="26">
        <f>'FDWR''d'!C35-Baseline!C35</f>
        <v>-206.42999999999984</v>
      </c>
      <c r="D35" s="26">
        <f>'FDWR''d'!D35-Baseline!D35</f>
        <v>-140.07000000000005</v>
      </c>
      <c r="E35" s="26">
        <f>'FDWR''d'!E35-Baseline!E35</f>
        <v>-23.050000000000011</v>
      </c>
      <c r="F35" s="26">
        <f>'FDWR''d'!F35-Baseline!F35</f>
        <v>0</v>
      </c>
      <c r="G35" s="26">
        <f>'FDWR''d'!G35-Baseline!G35</f>
        <v>0</v>
      </c>
      <c r="H35" s="26">
        <f>'FDWR''d'!H35-Baseline!H35</f>
        <v>0</v>
      </c>
      <c r="I35" s="26">
        <f>'FDWR''d'!I35-Baseline!I35</f>
        <v>0</v>
      </c>
      <c r="J35" s="26">
        <f>'FDWR''d'!J35-Baseline!J35</f>
        <v>-36.409999999999997</v>
      </c>
      <c r="K35" s="26">
        <f>'FDWR''d'!K35-Baseline!K35</f>
        <v>-5.3100000000000023</v>
      </c>
      <c r="L35" s="26">
        <f>'FDWR''d'!L35-Baseline!L35</f>
        <v>-1.4699999999999989</v>
      </c>
      <c r="M35" s="26">
        <f>'FDWR''d'!M35-Baseline!M35</f>
        <v>0</v>
      </c>
      <c r="N35" s="26">
        <f>'FDWR''d'!N35-Baseline!N35</f>
        <v>-0.12000000000000011</v>
      </c>
      <c r="O35" s="26">
        <f>'FDWR''d'!O35-Baseline!O35</f>
        <v>0</v>
      </c>
      <c r="P35" s="26">
        <f>'FDWR''d'!P35-Baseline!P35</f>
        <v>0</v>
      </c>
    </row>
    <row r="36" spans="1:16" x14ac:dyDescent="0.25">
      <c r="A36" s="26" t="s">
        <v>19</v>
      </c>
      <c r="B36" s="26" t="s">
        <v>33</v>
      </c>
      <c r="C36" s="26">
        <f>'FDWR''d'!C36-Baseline!C36</f>
        <v>-902.02000000000044</v>
      </c>
      <c r="D36" s="26">
        <f>'FDWR''d'!D36-Baseline!D36</f>
        <v>-383.3599999999999</v>
      </c>
      <c r="E36" s="26">
        <f>'FDWR''d'!E36-Baseline!E36</f>
        <v>-112.47000000000003</v>
      </c>
      <c r="F36" s="26">
        <f>'FDWR''d'!F36-Baseline!F36</f>
        <v>0</v>
      </c>
      <c r="G36" s="26">
        <f>'FDWR''d'!G36-Baseline!G36</f>
        <v>0</v>
      </c>
      <c r="H36" s="26">
        <f>'FDWR''d'!H36-Baseline!H36</f>
        <v>0</v>
      </c>
      <c r="I36" s="26">
        <f>'FDWR''d'!I36-Baseline!I36</f>
        <v>0</v>
      </c>
      <c r="J36" s="26">
        <f>'FDWR''d'!J36-Baseline!J36</f>
        <v>-338.36000000000013</v>
      </c>
      <c r="K36" s="26">
        <f>'FDWR''d'!K36-Baseline!K36</f>
        <v>-56.509999999999991</v>
      </c>
      <c r="L36" s="26">
        <f>'FDWR''d'!L36-Baseline!L36</f>
        <v>-8.1100000000000136</v>
      </c>
      <c r="M36" s="26">
        <f>'FDWR''d'!M36-Baseline!M36</f>
        <v>0</v>
      </c>
      <c r="N36" s="26">
        <f>'FDWR''d'!N36-Baseline!N36</f>
        <v>-3.1700000000000159</v>
      </c>
      <c r="O36" s="26">
        <f>'FDWR''d'!O36-Baseline!O36</f>
        <v>-1.999999999998181E-2</v>
      </c>
      <c r="P36" s="26">
        <f>'FDWR''d'!P36-Baseline!P36</f>
        <v>0</v>
      </c>
    </row>
    <row r="37" spans="1:16" x14ac:dyDescent="0.25">
      <c r="A37" s="26" t="s">
        <v>20</v>
      </c>
      <c r="B37" s="26" t="s">
        <v>33</v>
      </c>
      <c r="C37" s="26">
        <f>'FDWR''d'!C37-Baseline!C37</f>
        <v>-78.039999999999964</v>
      </c>
      <c r="D37" s="26">
        <f>'FDWR''d'!D37-Baseline!D37</f>
        <v>-5.2100000000000364</v>
      </c>
      <c r="E37" s="26">
        <f>'FDWR''d'!E37-Baseline!E37</f>
        <v>-30.430000000000007</v>
      </c>
      <c r="F37" s="26">
        <f>'FDWR''d'!F37-Baseline!F37</f>
        <v>0</v>
      </c>
      <c r="G37" s="26">
        <f>'FDWR''d'!G37-Baseline!G37</f>
        <v>0</v>
      </c>
      <c r="H37" s="26">
        <f>'FDWR''d'!H37-Baseline!H37</f>
        <v>0</v>
      </c>
      <c r="I37" s="26">
        <f>'FDWR''d'!I37-Baseline!I37</f>
        <v>0</v>
      </c>
      <c r="J37" s="26">
        <f>'FDWR''d'!J37-Baseline!J37</f>
        <v>-41.660000000000025</v>
      </c>
      <c r="K37" s="26">
        <f>'FDWR''d'!K37-Baseline!K37</f>
        <v>-0.59999999999999964</v>
      </c>
      <c r="L37" s="26">
        <f>'FDWR''d'!L37-Baseline!L37</f>
        <v>-6.9999999999999951E-2</v>
      </c>
      <c r="M37" s="26">
        <f>'FDWR''d'!M37-Baseline!M37</f>
        <v>0</v>
      </c>
      <c r="N37" s="26">
        <f>'FDWR''d'!N37-Baseline!N37</f>
        <v>-6.9999999999993179E-2</v>
      </c>
      <c r="O37" s="26">
        <f>'FDWR''d'!O37-Baseline!O37</f>
        <v>0</v>
      </c>
      <c r="P37" s="26">
        <f>'FDWR''d'!P37-Baseline!P37</f>
        <v>0</v>
      </c>
    </row>
    <row r="38" spans="1:16" x14ac:dyDescent="0.25">
      <c r="A38" s="26" t="s">
        <v>21</v>
      </c>
      <c r="B38" s="26" t="s">
        <v>33</v>
      </c>
      <c r="C38" s="26">
        <f>'FDWR''d'!C38-Baseline!C38</f>
        <v>-297.80999999999949</v>
      </c>
      <c r="D38" s="26">
        <f>'FDWR''d'!D38-Baseline!D38</f>
        <v>-96.610000000000127</v>
      </c>
      <c r="E38" s="26">
        <f>'FDWR''d'!E38-Baseline!E38</f>
        <v>-80.859999999999957</v>
      </c>
      <c r="F38" s="26">
        <f>'FDWR''d'!F38-Baseline!F38</f>
        <v>0</v>
      </c>
      <c r="G38" s="26">
        <f>'FDWR''d'!G38-Baseline!G38</f>
        <v>0</v>
      </c>
      <c r="H38" s="26">
        <f>'FDWR''d'!H38-Baseline!H38</f>
        <v>0</v>
      </c>
      <c r="I38" s="26">
        <f>'FDWR''d'!I38-Baseline!I38</f>
        <v>0</v>
      </c>
      <c r="J38" s="26">
        <f>'FDWR''d'!J38-Baseline!J38</f>
        <v>-117.82000000000005</v>
      </c>
      <c r="K38" s="26">
        <f>'FDWR''d'!K38-Baseline!K38</f>
        <v>-2.6499999999999915</v>
      </c>
      <c r="L38" s="26">
        <f>'FDWR''d'!L38-Baseline!L38</f>
        <v>-0.98000000000000043</v>
      </c>
      <c r="M38" s="26">
        <f>'FDWR''d'!M38-Baseline!M38</f>
        <v>0</v>
      </c>
      <c r="N38" s="26">
        <f>'FDWR''d'!N38-Baseline!N38</f>
        <v>1.1000000000000014</v>
      </c>
      <c r="O38" s="26">
        <f>'FDWR''d'!O38-Baseline!O38</f>
        <v>9.9999999999909051E-3</v>
      </c>
      <c r="P38" s="26">
        <f>'FDWR''d'!P38-Baseline!P38</f>
        <v>0</v>
      </c>
    </row>
    <row r="39" spans="1:16" x14ac:dyDescent="0.25">
      <c r="A39" s="26" t="s">
        <v>22</v>
      </c>
      <c r="B39" s="26" t="s">
        <v>33</v>
      </c>
      <c r="C39" s="26">
        <f>'FDWR''d'!C39-Baseline!C39</f>
        <v>-117.40000000000009</v>
      </c>
      <c r="D39" s="26">
        <f>'FDWR''d'!D39-Baseline!D39</f>
        <v>-34.080000000000041</v>
      </c>
      <c r="E39" s="26">
        <f>'FDWR''d'!E39-Baseline!E39</f>
        <v>-25.620000000000005</v>
      </c>
      <c r="F39" s="26">
        <f>'FDWR''d'!F39-Baseline!F39</f>
        <v>0</v>
      </c>
      <c r="G39" s="26">
        <f>'FDWR''d'!G39-Baseline!G39</f>
        <v>0</v>
      </c>
      <c r="H39" s="26">
        <f>'FDWR''d'!H39-Baseline!H39</f>
        <v>0</v>
      </c>
      <c r="I39" s="26">
        <f>'FDWR''d'!I39-Baseline!I39</f>
        <v>0</v>
      </c>
      <c r="J39" s="26">
        <f>'FDWR''d'!J39-Baseline!J39</f>
        <v>-58</v>
      </c>
      <c r="K39" s="26">
        <f>'FDWR''d'!K39-Baseline!K39</f>
        <v>0</v>
      </c>
      <c r="L39" s="26">
        <f>'FDWR''d'!L39-Baseline!L39</f>
        <v>0</v>
      </c>
      <c r="M39" s="26">
        <f>'FDWR''d'!M39-Baseline!M39</f>
        <v>0</v>
      </c>
      <c r="N39" s="26">
        <f>'FDWR''d'!N39-Baseline!N39</f>
        <v>0.29999999999999982</v>
      </c>
      <c r="O39" s="26">
        <f>'FDWR''d'!O39-Baseline!O39</f>
        <v>0</v>
      </c>
      <c r="P39" s="26">
        <f>'FDWR''d'!P39-Baseline!P39</f>
        <v>0</v>
      </c>
    </row>
    <row r="40" spans="1:16" x14ac:dyDescent="0.25">
      <c r="A40" s="26" t="s">
        <v>23</v>
      </c>
      <c r="B40" s="26" t="s">
        <v>33</v>
      </c>
      <c r="C40" s="26">
        <f>'FDWR''d'!C40-Baseline!C40</f>
        <v>-73.369999999999891</v>
      </c>
      <c r="D40" s="26">
        <f>'FDWR''d'!D40-Baseline!D40</f>
        <v>-22.769999999999982</v>
      </c>
      <c r="E40" s="26">
        <f>'FDWR''d'!E40-Baseline!E40</f>
        <v>-19.97999999999999</v>
      </c>
      <c r="F40" s="26">
        <f>'FDWR''d'!F40-Baseline!F40</f>
        <v>0</v>
      </c>
      <c r="G40" s="26">
        <f>'FDWR''d'!G40-Baseline!G40</f>
        <v>0</v>
      </c>
      <c r="H40" s="26">
        <f>'FDWR''d'!H40-Baseline!H40</f>
        <v>0</v>
      </c>
      <c r="I40" s="26">
        <f>'FDWR''d'!I40-Baseline!I40</f>
        <v>0</v>
      </c>
      <c r="J40" s="26">
        <f>'FDWR''d'!J40-Baseline!J40</f>
        <v>-31.039999999999992</v>
      </c>
      <c r="K40" s="26">
        <f>'FDWR''d'!K40-Baseline!K40</f>
        <v>0</v>
      </c>
      <c r="L40" s="26">
        <f>'FDWR''d'!L40-Baseline!L40</f>
        <v>0</v>
      </c>
      <c r="M40" s="26">
        <f>'FDWR''d'!M40-Baseline!M40</f>
        <v>0</v>
      </c>
      <c r="N40" s="26">
        <f>'FDWR''d'!N40-Baseline!N40</f>
        <v>0.41999999999999815</v>
      </c>
      <c r="O40" s="26">
        <f>'FDWR''d'!O40-Baseline!O40</f>
        <v>0</v>
      </c>
      <c r="P40" s="26">
        <f>'FDWR''d'!P40-Baseline!P40</f>
        <v>0</v>
      </c>
    </row>
    <row r="41" spans="1:16" x14ac:dyDescent="0.25">
      <c r="A41" s="26" t="s">
        <v>24</v>
      </c>
      <c r="B41" s="26" t="s">
        <v>33</v>
      </c>
      <c r="C41" s="26">
        <f>'FDWR''d'!C41-Baseline!C41</f>
        <v>-61.370000000000118</v>
      </c>
      <c r="D41" s="26">
        <f>'FDWR''d'!D41-Baseline!D41</f>
        <v>-18.579999999999984</v>
      </c>
      <c r="E41" s="26">
        <f>'FDWR''d'!E41-Baseline!E41</f>
        <v>-15.790000000000006</v>
      </c>
      <c r="F41" s="26">
        <f>'FDWR''d'!F41-Baseline!F41</f>
        <v>0</v>
      </c>
      <c r="G41" s="26">
        <f>'FDWR''d'!G41-Baseline!G41</f>
        <v>0</v>
      </c>
      <c r="H41" s="26">
        <f>'FDWR''d'!H41-Baseline!H41</f>
        <v>0</v>
      </c>
      <c r="I41" s="26">
        <f>'FDWR''d'!I41-Baseline!I41</f>
        <v>0</v>
      </c>
      <c r="J41" s="26">
        <f>'FDWR''d'!J41-Baseline!J41</f>
        <v>-27.320000000000022</v>
      </c>
      <c r="K41" s="26">
        <f>'FDWR''d'!K41-Baseline!K41</f>
        <v>0</v>
      </c>
      <c r="L41" s="26">
        <f>'FDWR''d'!L41-Baseline!L41</f>
        <v>0</v>
      </c>
      <c r="M41" s="26">
        <f>'FDWR''d'!M41-Baseline!M41</f>
        <v>0</v>
      </c>
      <c r="N41" s="26">
        <f>'FDWR''d'!N41-Baseline!N41</f>
        <v>0.33999999999999986</v>
      </c>
      <c r="O41" s="26">
        <f>'FDWR''d'!O41-Baseline!O41</f>
        <v>0</v>
      </c>
      <c r="P41" s="26">
        <f>'FDWR''d'!P41-Baseline!P41</f>
        <v>0</v>
      </c>
    </row>
    <row r="42" spans="1:16" x14ac:dyDescent="0.25">
      <c r="A42" s="26" t="s">
        <v>25</v>
      </c>
      <c r="B42" s="26" t="s">
        <v>33</v>
      </c>
      <c r="C42" s="26">
        <f>'FDWR''d'!C42-Baseline!C42</f>
        <v>-5.6899999999999977</v>
      </c>
      <c r="D42" s="26">
        <f>'FDWR''d'!D42-Baseline!D42</f>
        <v>-0.12000000000000455</v>
      </c>
      <c r="E42" s="26">
        <f>'FDWR''d'!E42-Baseline!E42</f>
        <v>-2.2800000000000011</v>
      </c>
      <c r="F42" s="26">
        <f>'FDWR''d'!F42-Baseline!F42</f>
        <v>0</v>
      </c>
      <c r="G42" s="26">
        <f>'FDWR''d'!G42-Baseline!G42</f>
        <v>0</v>
      </c>
      <c r="H42" s="26">
        <f>'FDWR''d'!H42-Baseline!H42</f>
        <v>0</v>
      </c>
      <c r="I42" s="26">
        <f>'FDWR''d'!I42-Baseline!I42</f>
        <v>0</v>
      </c>
      <c r="J42" s="26">
        <f>'FDWR''d'!J42-Baseline!J42</f>
        <v>-3.3000000000000007</v>
      </c>
      <c r="K42" s="26">
        <f>'FDWR''d'!K42-Baseline!K42</f>
        <v>0</v>
      </c>
      <c r="L42" s="26">
        <f>'FDWR''d'!L42-Baseline!L42</f>
        <v>0</v>
      </c>
      <c r="M42" s="26">
        <f>'FDWR''d'!M42-Baseline!M42</f>
        <v>0</v>
      </c>
      <c r="N42" s="26">
        <f>'FDWR''d'!N42-Baseline!N42</f>
        <v>0</v>
      </c>
      <c r="O42" s="26">
        <f>'FDWR''d'!O42-Baseline!O42</f>
        <v>0</v>
      </c>
      <c r="P42" s="26">
        <f>'FDWR''d'!P42-Baseline!P42</f>
        <v>0</v>
      </c>
    </row>
    <row r="43" spans="1:16" x14ac:dyDescent="0.25">
      <c r="A43" s="26" t="s">
        <v>26</v>
      </c>
      <c r="B43" s="26" t="s">
        <v>33</v>
      </c>
      <c r="C43" s="26">
        <f>'FDWR''d'!C43-Baseline!C43</f>
        <v>-5.8299999999999841</v>
      </c>
      <c r="D43" s="26">
        <f>'FDWR''d'!D43-Baseline!D43</f>
        <v>-0.12000000000000455</v>
      </c>
      <c r="E43" s="26">
        <f>'FDWR''d'!E43-Baseline!E43</f>
        <v>-3.259999999999998</v>
      </c>
      <c r="F43" s="26">
        <f>'FDWR''d'!F43-Baseline!F43</f>
        <v>0</v>
      </c>
      <c r="G43" s="26">
        <f>'FDWR''d'!G43-Baseline!G43</f>
        <v>0</v>
      </c>
      <c r="H43" s="26">
        <f>'FDWR''d'!H43-Baseline!H43</f>
        <v>0</v>
      </c>
      <c r="I43" s="26">
        <f>'FDWR''d'!I43-Baseline!I43</f>
        <v>0</v>
      </c>
      <c r="J43" s="26">
        <f>'FDWR''d'!J43-Baseline!J43</f>
        <v>-2.4499999999999957</v>
      </c>
      <c r="K43" s="26">
        <f>'FDWR''d'!K43-Baseline!K43</f>
        <v>0</v>
      </c>
      <c r="L43" s="26">
        <f>'FDWR''d'!L43-Baseline!L43</f>
        <v>0</v>
      </c>
      <c r="M43" s="26">
        <f>'FDWR''d'!M43-Baseline!M43</f>
        <v>0</v>
      </c>
      <c r="N43" s="26">
        <f>'FDWR''d'!N43-Baseline!N43</f>
        <v>0</v>
      </c>
      <c r="O43" s="26">
        <f>'FDWR''d'!O43-Baseline!O43</f>
        <v>1.0000000000005116E-2</v>
      </c>
      <c r="P43" s="26">
        <f>'FDWR''d'!P43-Baseline!P43</f>
        <v>0</v>
      </c>
    </row>
    <row r="44" spans="1:16" x14ac:dyDescent="0.25">
      <c r="A44" s="26" t="s">
        <v>27</v>
      </c>
      <c r="B44" s="26" t="s">
        <v>33</v>
      </c>
      <c r="C44" s="26">
        <f>'FDWR''d'!C44-Baseline!C44</f>
        <v>-80.889999999999873</v>
      </c>
      <c r="D44" s="26">
        <f>'FDWR''d'!D44-Baseline!D44</f>
        <v>-10.379999999999995</v>
      </c>
      <c r="E44" s="26">
        <f>'FDWR''d'!E44-Baseline!E44</f>
        <v>-34.710000000000008</v>
      </c>
      <c r="F44" s="26">
        <f>'FDWR''d'!F44-Baseline!F44</f>
        <v>0</v>
      </c>
      <c r="G44" s="26">
        <f>'FDWR''d'!G44-Baseline!G44</f>
        <v>0</v>
      </c>
      <c r="H44" s="26">
        <f>'FDWR''d'!H44-Baseline!H44</f>
        <v>0</v>
      </c>
      <c r="I44" s="26">
        <f>'FDWR''d'!I44-Baseline!I44</f>
        <v>0</v>
      </c>
      <c r="J44" s="26">
        <f>'FDWR''d'!J44-Baseline!J44</f>
        <v>-35.70999999999998</v>
      </c>
      <c r="K44" s="26">
        <f>'FDWR''d'!K44-Baseline!K44</f>
        <v>0</v>
      </c>
      <c r="L44" s="26">
        <f>'FDWR''d'!L44-Baseline!L44</f>
        <v>0</v>
      </c>
      <c r="M44" s="26">
        <f>'FDWR''d'!M44-Baseline!M44</f>
        <v>0</v>
      </c>
      <c r="N44" s="26">
        <f>'FDWR''d'!N44-Baseline!N44</f>
        <v>-8.0000000000000071E-2</v>
      </c>
      <c r="O44" s="26">
        <f>'FDWR''d'!O44-Baseline!O44</f>
        <v>0</v>
      </c>
      <c r="P44" s="26">
        <f>'FDWR''d'!P44-Baseline!P44</f>
        <v>0</v>
      </c>
    </row>
    <row r="45" spans="1:16" x14ac:dyDescent="0.25">
      <c r="A45" s="26" t="s">
        <v>39</v>
      </c>
      <c r="B45" s="26" t="s">
        <v>33</v>
      </c>
      <c r="C45" s="26">
        <f>'FDWR''d'!C45-Baseline!C45</f>
        <v>-157.55999999999949</v>
      </c>
      <c r="D45" s="26">
        <f>'FDWR''d'!D45-Baseline!D45</f>
        <v>-25.130000000000109</v>
      </c>
      <c r="E45" s="26">
        <f>'FDWR''d'!E45-Baseline!E45</f>
        <v>-72.06</v>
      </c>
      <c r="F45" s="26">
        <f>'FDWR''d'!F45-Baseline!F45</f>
        <v>0</v>
      </c>
      <c r="G45" s="26">
        <f>'FDWR''d'!G45-Baseline!G45</f>
        <v>0</v>
      </c>
      <c r="H45" s="26">
        <f>'FDWR''d'!H45-Baseline!H45</f>
        <v>0</v>
      </c>
      <c r="I45" s="26">
        <f>'FDWR''d'!I45-Baseline!I45</f>
        <v>0</v>
      </c>
      <c r="J45" s="26">
        <f>'FDWR''d'!J45-Baseline!J45</f>
        <v>-59.850000000000023</v>
      </c>
      <c r="K45" s="26">
        <f>'FDWR''d'!K45-Baseline!K45</f>
        <v>-0.14000000000000057</v>
      </c>
      <c r="L45" s="26">
        <f>'FDWR''d'!L45-Baseline!L45</f>
        <v>-0.06</v>
      </c>
      <c r="M45" s="26">
        <f>'FDWR''d'!M45-Baseline!M45</f>
        <v>0</v>
      </c>
      <c r="N45" s="26">
        <f>'FDWR''d'!N45-Baseline!N45</f>
        <v>-0.33000000000000007</v>
      </c>
      <c r="O45" s="26">
        <f>'FDWR''d'!O45-Baseline!O45</f>
        <v>9.9999999999909051E-3</v>
      </c>
      <c r="P45" s="26">
        <f>'FDWR''d'!P45-Baseline!P45</f>
        <v>0</v>
      </c>
    </row>
    <row r="46" spans="1:16" x14ac:dyDescent="0.25">
      <c r="A46" s="26" t="s">
        <v>30</v>
      </c>
      <c r="B46" s="26" t="s">
        <v>33</v>
      </c>
      <c r="C46" s="26">
        <f>'FDWR''d'!C46-Baseline!C46</f>
        <v>-370.27999999999884</v>
      </c>
      <c r="D46" s="26">
        <f>'FDWR''d'!D46-Baseline!D46</f>
        <v>-36.809999999999945</v>
      </c>
      <c r="E46" s="26">
        <f>'FDWR''d'!E46-Baseline!E46</f>
        <v>-89.980000000000018</v>
      </c>
      <c r="F46" s="26">
        <f>'FDWR''d'!F46-Baseline!F46</f>
        <v>0</v>
      </c>
      <c r="G46" s="26">
        <f>'FDWR''d'!G46-Baseline!G46</f>
        <v>0</v>
      </c>
      <c r="H46" s="26">
        <f>'FDWR''d'!H46-Baseline!H46</f>
        <v>0</v>
      </c>
      <c r="I46" s="26">
        <f>'FDWR''d'!I46-Baseline!I46</f>
        <v>0</v>
      </c>
      <c r="J46" s="26">
        <f>'FDWR''d'!J46-Baseline!J46</f>
        <v>-241.74000000000024</v>
      </c>
      <c r="K46" s="26">
        <f>'FDWR''d'!K46-Baseline!K46</f>
        <v>-2.0200000000000031</v>
      </c>
      <c r="L46" s="26">
        <f>'FDWR''d'!L46-Baseline!L46</f>
        <v>-0.66999999999999993</v>
      </c>
      <c r="M46" s="26">
        <f>'FDWR''d'!M46-Baseline!M46</f>
        <v>0</v>
      </c>
      <c r="N46" s="26">
        <f>'FDWR''d'!N46-Baseline!N46</f>
        <v>0.96000000000003638</v>
      </c>
      <c r="O46" s="26">
        <f>'FDWR''d'!O46-Baseline!O46</f>
        <v>-1.0000000000218279E-2</v>
      </c>
      <c r="P46" s="26">
        <f>'FDWR''d'!P46-Baseline!P46</f>
        <v>0</v>
      </c>
    </row>
    <row r="47" spans="1:16" x14ac:dyDescent="0.25">
      <c r="A47" s="26" t="s">
        <v>28</v>
      </c>
      <c r="B47" s="26" t="s">
        <v>34</v>
      </c>
      <c r="C47" s="26">
        <f>'FDWR''d'!C47-Baseline!C47</f>
        <v>-330.71000000009917</v>
      </c>
      <c r="D47" s="26">
        <f>'FDWR''d'!D47-Baseline!D47</f>
        <v>-92.340000000000146</v>
      </c>
      <c r="E47" s="26">
        <f>'FDWR''d'!E47-Baseline!E47</f>
        <v>-38.889999999999986</v>
      </c>
      <c r="F47" s="26">
        <f>'FDWR''d'!F47-Baseline!F47</f>
        <v>0</v>
      </c>
      <c r="G47" s="26">
        <f>'FDWR''d'!G47-Baseline!G47</f>
        <v>0</v>
      </c>
      <c r="H47" s="26">
        <f>'FDWR''d'!H47-Baseline!H47</f>
        <v>0</v>
      </c>
      <c r="I47" s="26">
        <f>'FDWR''d'!I47-Baseline!I47</f>
        <v>0</v>
      </c>
      <c r="J47" s="26">
        <f>'FDWR''d'!J47-Baseline!J47</f>
        <v>-209.76</v>
      </c>
      <c r="K47" s="26">
        <f>'FDWR''d'!K47-Baseline!K47</f>
        <v>-0.12999999999999545</v>
      </c>
      <c r="L47" s="26">
        <f>'FDWR''d'!L47-Baseline!L47</f>
        <v>0</v>
      </c>
      <c r="M47" s="26">
        <f>'FDWR''d'!M47-Baseline!M47</f>
        <v>0</v>
      </c>
      <c r="N47" s="26">
        <f>'FDWR''d'!N47-Baseline!N47</f>
        <v>5.6800000000000068</v>
      </c>
      <c r="O47" s="26">
        <f>'FDWR''d'!O47-Baseline!O47</f>
        <v>4.7400000000002365</v>
      </c>
      <c r="P47" s="26">
        <f>'FDWR''d'!P47-Baseline!P47</f>
        <v>0</v>
      </c>
    </row>
    <row r="48" spans="1:16" x14ac:dyDescent="0.25">
      <c r="A48" s="26" t="s">
        <v>29</v>
      </c>
      <c r="B48" s="26" t="s">
        <v>34</v>
      </c>
      <c r="C48" s="26">
        <f>'FDWR''d'!C48-Baseline!C48</f>
        <v>-196.35000000000946</v>
      </c>
      <c r="D48" s="26">
        <f>'FDWR''d'!D48-Baseline!D48</f>
        <v>-74.670000000000073</v>
      </c>
      <c r="E48" s="26">
        <f>'FDWR''d'!E48-Baseline!E48</f>
        <v>-23.359999999999985</v>
      </c>
      <c r="F48" s="26">
        <f>'FDWR''d'!F48-Baseline!F48</f>
        <v>0</v>
      </c>
      <c r="G48" s="26">
        <f>'FDWR''d'!G48-Baseline!G48</f>
        <v>0</v>
      </c>
      <c r="H48" s="26">
        <f>'FDWR''d'!H48-Baseline!H48</f>
        <v>0</v>
      </c>
      <c r="I48" s="26">
        <f>'FDWR''d'!I48-Baseline!I48</f>
        <v>0</v>
      </c>
      <c r="J48" s="26">
        <f>'FDWR''d'!J48-Baseline!J48</f>
        <v>-98.740000000000009</v>
      </c>
      <c r="K48" s="26">
        <f>'FDWR''d'!K48-Baseline!K48</f>
        <v>-1.879999999999999</v>
      </c>
      <c r="L48" s="26">
        <f>'FDWR''d'!L48-Baseline!L48</f>
        <v>0</v>
      </c>
      <c r="M48" s="26">
        <f>'FDWR''d'!M48-Baseline!M48</f>
        <v>0</v>
      </c>
      <c r="N48" s="26">
        <f>'FDWR''d'!N48-Baseline!N48</f>
        <v>1.8200000000000074</v>
      </c>
      <c r="O48" s="26">
        <f>'FDWR''d'!O48-Baseline!O48</f>
        <v>0.47000000000002728</v>
      </c>
      <c r="P48" s="26">
        <f>'FDWR''d'!P48-Baseline!P48</f>
        <v>0</v>
      </c>
    </row>
    <row r="49" spans="1:16" x14ac:dyDescent="0.25">
      <c r="A49" s="26" t="s">
        <v>16</v>
      </c>
      <c r="B49" s="26" t="s">
        <v>34</v>
      </c>
      <c r="C49" s="26">
        <f>'FDWR''d'!C49-Baseline!C49</f>
        <v>-17.180000000001002</v>
      </c>
      <c r="D49" s="26">
        <f>'FDWR''d'!D49-Baseline!D49</f>
        <v>-3.1799999999999997</v>
      </c>
      <c r="E49" s="26">
        <f>'FDWR''d'!E49-Baseline!E49</f>
        <v>-4.1500000000000021</v>
      </c>
      <c r="F49" s="26">
        <f>'FDWR''d'!F49-Baseline!F49</f>
        <v>0</v>
      </c>
      <c r="G49" s="26">
        <f>'FDWR''d'!G49-Baseline!G49</f>
        <v>0</v>
      </c>
      <c r="H49" s="26">
        <f>'FDWR''d'!H49-Baseline!H49</f>
        <v>0</v>
      </c>
      <c r="I49" s="26">
        <f>'FDWR''d'!I49-Baseline!I49</f>
        <v>0</v>
      </c>
      <c r="J49" s="26">
        <f>'FDWR''d'!J49-Baseline!J49</f>
        <v>-9.730000000000004</v>
      </c>
      <c r="K49" s="26">
        <f>'FDWR''d'!K49-Baseline!K49</f>
        <v>-0.13</v>
      </c>
      <c r="L49" s="26">
        <f>'FDWR''d'!L49-Baseline!L49</f>
        <v>0</v>
      </c>
      <c r="M49" s="26">
        <f>'FDWR''d'!M49-Baseline!M49</f>
        <v>0</v>
      </c>
      <c r="N49" s="26">
        <f>'FDWR''d'!N49-Baseline!N49</f>
        <v>0</v>
      </c>
      <c r="O49" s="26">
        <f>'FDWR''d'!O49-Baseline!O49</f>
        <v>9.9999999999980105E-3</v>
      </c>
      <c r="P49" s="26">
        <f>'FDWR''d'!P49-Baseline!P49</f>
        <v>0</v>
      </c>
    </row>
    <row r="50" spans="1:16" x14ac:dyDescent="0.25">
      <c r="A50" s="26" t="s">
        <v>18</v>
      </c>
      <c r="B50" s="26" t="s">
        <v>34</v>
      </c>
      <c r="C50" s="26">
        <f>'FDWR''d'!C50-Baseline!C50</f>
        <v>-313.59999999999991</v>
      </c>
      <c r="D50" s="26">
        <f>'FDWR''d'!D50-Baseline!D50</f>
        <v>-223.68000000000006</v>
      </c>
      <c r="E50" s="26">
        <f>'FDWR''d'!E50-Baseline!E50</f>
        <v>-17.540000000000006</v>
      </c>
      <c r="F50" s="26">
        <f>'FDWR''d'!F50-Baseline!F50</f>
        <v>0</v>
      </c>
      <c r="G50" s="26">
        <f>'FDWR''d'!G50-Baseline!G50</f>
        <v>0</v>
      </c>
      <c r="H50" s="26">
        <f>'FDWR''d'!H50-Baseline!H50</f>
        <v>0</v>
      </c>
      <c r="I50" s="26">
        <f>'FDWR''d'!I50-Baseline!I50</f>
        <v>0</v>
      </c>
      <c r="J50" s="26">
        <f>'FDWR''d'!J50-Baseline!J50</f>
        <v>-66.25</v>
      </c>
      <c r="K50" s="26">
        <f>'FDWR''d'!K50-Baseline!K50</f>
        <v>-5.0499999999999972</v>
      </c>
      <c r="L50" s="26">
        <f>'FDWR''d'!L50-Baseline!L50</f>
        <v>-1.02</v>
      </c>
      <c r="M50" s="26">
        <f>'FDWR''d'!M50-Baseline!M50</f>
        <v>0</v>
      </c>
      <c r="N50" s="26">
        <f>'FDWR''d'!N50-Baseline!N50</f>
        <v>-9.9999999999999978E-2</v>
      </c>
      <c r="O50" s="26">
        <f>'FDWR''d'!O50-Baseline!O50</f>
        <v>6.9999999999993179E-2</v>
      </c>
      <c r="P50" s="26">
        <f>'FDWR''d'!P50-Baseline!P50</f>
        <v>0</v>
      </c>
    </row>
    <row r="51" spans="1:16" x14ac:dyDescent="0.25">
      <c r="A51" s="26" t="s">
        <v>19</v>
      </c>
      <c r="B51" s="26" t="s">
        <v>34</v>
      </c>
      <c r="C51" s="26">
        <f>'FDWR''d'!C51-Baseline!C51</f>
        <v>-1203.8999999998996</v>
      </c>
      <c r="D51" s="26">
        <f>'FDWR''d'!D51-Baseline!D51</f>
        <v>-639.84000000000015</v>
      </c>
      <c r="E51" s="26">
        <f>'FDWR''d'!E51-Baseline!E51</f>
        <v>-87.230000000000018</v>
      </c>
      <c r="F51" s="26">
        <f>'FDWR''d'!F51-Baseline!F51</f>
        <v>0</v>
      </c>
      <c r="G51" s="26">
        <f>'FDWR''d'!G51-Baseline!G51</f>
        <v>0</v>
      </c>
      <c r="H51" s="26">
        <f>'FDWR''d'!H51-Baseline!H51</f>
        <v>0</v>
      </c>
      <c r="I51" s="26">
        <f>'FDWR''d'!I51-Baseline!I51</f>
        <v>0</v>
      </c>
      <c r="J51" s="26">
        <f>'FDWR''d'!J51-Baseline!J51</f>
        <v>-408.55999999999995</v>
      </c>
      <c r="K51" s="26">
        <f>'FDWR''d'!K51-Baseline!K51</f>
        <v>-61.569999999999993</v>
      </c>
      <c r="L51" s="26">
        <f>'FDWR''d'!L51-Baseline!L51</f>
        <v>-5.82</v>
      </c>
      <c r="M51" s="26">
        <f>'FDWR''d'!M51-Baseline!M51</f>
        <v>0</v>
      </c>
      <c r="N51" s="26">
        <f>'FDWR''d'!N51-Baseline!N51</f>
        <v>-2.2199999999999989</v>
      </c>
      <c r="O51" s="26">
        <f>'FDWR''d'!O51-Baseline!O51</f>
        <v>1.3400000000001455</v>
      </c>
      <c r="P51" s="26">
        <f>'FDWR''d'!P51-Baseline!P51</f>
        <v>0</v>
      </c>
    </row>
    <row r="52" spans="1:16" x14ac:dyDescent="0.25">
      <c r="A52" s="26" t="s">
        <v>20</v>
      </c>
      <c r="B52" s="26" t="s">
        <v>34</v>
      </c>
      <c r="C52" s="26">
        <f>'FDWR''d'!C52-Baseline!C52</f>
        <v>-97.390000000000327</v>
      </c>
      <c r="D52" s="26">
        <f>'FDWR''d'!D52-Baseline!D52</f>
        <v>-10.800000000000182</v>
      </c>
      <c r="E52" s="26">
        <f>'FDWR''d'!E52-Baseline!E52</f>
        <v>-31.090000000000003</v>
      </c>
      <c r="F52" s="26">
        <f>'FDWR''d'!F52-Baseline!F52</f>
        <v>0</v>
      </c>
      <c r="G52" s="26">
        <f>'FDWR''d'!G52-Baseline!G52</f>
        <v>0</v>
      </c>
      <c r="H52" s="26">
        <f>'FDWR''d'!H52-Baseline!H52</f>
        <v>0</v>
      </c>
      <c r="I52" s="26">
        <f>'FDWR''d'!I52-Baseline!I52</f>
        <v>0</v>
      </c>
      <c r="J52" s="26">
        <f>'FDWR''d'!J52-Baseline!J52</f>
        <v>-52.550000000000011</v>
      </c>
      <c r="K52" s="26">
        <f>'FDWR''d'!K52-Baseline!K52</f>
        <v>-3.5500000000000043</v>
      </c>
      <c r="L52" s="26">
        <f>'FDWR''d'!L52-Baseline!L52</f>
        <v>-0.09</v>
      </c>
      <c r="M52" s="26">
        <f>'FDWR''d'!M52-Baseline!M52</f>
        <v>0</v>
      </c>
      <c r="N52" s="26">
        <f>'FDWR''d'!N52-Baseline!N52</f>
        <v>-4.9999999999997158E-2</v>
      </c>
      <c r="O52" s="26">
        <f>'FDWR''d'!O52-Baseline!O52</f>
        <v>0.75</v>
      </c>
      <c r="P52" s="26">
        <f>'FDWR''d'!P52-Baseline!P52</f>
        <v>0</v>
      </c>
    </row>
    <row r="53" spans="1:16" x14ac:dyDescent="0.25">
      <c r="A53" s="26" t="s">
        <v>21</v>
      </c>
      <c r="B53" s="26" t="s">
        <v>34</v>
      </c>
      <c r="C53" s="26">
        <f>'FDWR''d'!C53-Baseline!C53</f>
        <v>-362.34000000000015</v>
      </c>
      <c r="D53" s="26">
        <f>'FDWR''d'!D53-Baseline!D53</f>
        <v>-127.36999999999944</v>
      </c>
      <c r="E53" s="26">
        <f>'FDWR''d'!E53-Baseline!E53</f>
        <v>-81.099999999999966</v>
      </c>
      <c r="F53" s="26">
        <f>'FDWR''d'!F53-Baseline!F53</f>
        <v>0</v>
      </c>
      <c r="G53" s="26">
        <f>'FDWR''d'!G53-Baseline!G53</f>
        <v>0</v>
      </c>
      <c r="H53" s="26">
        <f>'FDWR''d'!H53-Baseline!H53</f>
        <v>0</v>
      </c>
      <c r="I53" s="26">
        <f>'FDWR''d'!I53-Baseline!I53</f>
        <v>0</v>
      </c>
      <c r="J53" s="26">
        <f>'FDWR''d'!J53-Baseline!J53</f>
        <v>-154.78000000000009</v>
      </c>
      <c r="K53" s="26">
        <f>'FDWR''d'!K53-Baseline!K53</f>
        <v>-3.3499999999999943</v>
      </c>
      <c r="L53" s="26">
        <f>'FDWR''d'!L53-Baseline!L53</f>
        <v>-0.56000000000000005</v>
      </c>
      <c r="M53" s="26">
        <f>'FDWR''d'!M53-Baseline!M53</f>
        <v>0</v>
      </c>
      <c r="N53" s="26">
        <f>'FDWR''d'!N53-Baseline!N53</f>
        <v>4.4500000000000028</v>
      </c>
      <c r="O53" s="26">
        <f>'FDWR''d'!O53-Baseline!O53</f>
        <v>0.36999999999989086</v>
      </c>
      <c r="P53" s="26">
        <f>'FDWR''d'!P53-Baseline!P53</f>
        <v>0</v>
      </c>
    </row>
    <row r="54" spans="1:16" x14ac:dyDescent="0.25">
      <c r="A54" s="26" t="s">
        <v>22</v>
      </c>
      <c r="B54" s="26" t="s">
        <v>34</v>
      </c>
      <c r="C54" s="26">
        <f>'FDWR''d'!C54-Baseline!C54</f>
        <v>-160.02999999999997</v>
      </c>
      <c r="D54" s="26">
        <f>'FDWR''d'!D54-Baseline!D54</f>
        <v>-73.899999999999864</v>
      </c>
      <c r="E54" s="26">
        <f>'FDWR''d'!E54-Baseline!E54</f>
        <v>-17.480000000000004</v>
      </c>
      <c r="F54" s="26">
        <f>'FDWR''d'!F54-Baseline!F54</f>
        <v>0</v>
      </c>
      <c r="G54" s="26">
        <f>'FDWR''d'!G54-Baseline!G54</f>
        <v>0</v>
      </c>
      <c r="H54" s="26">
        <f>'FDWR''d'!H54-Baseline!H54</f>
        <v>0</v>
      </c>
      <c r="I54" s="26">
        <f>'FDWR''d'!I54-Baseline!I54</f>
        <v>0</v>
      </c>
      <c r="J54" s="26">
        <f>'FDWR''d'!J54-Baseline!J54</f>
        <v>-67.63</v>
      </c>
      <c r="K54" s="26">
        <f>'FDWR''d'!K54-Baseline!K54</f>
        <v>-1.4699999999999989</v>
      </c>
      <c r="L54" s="26">
        <f>'FDWR''d'!L54-Baseline!L54</f>
        <v>0</v>
      </c>
      <c r="M54" s="26">
        <f>'FDWR''d'!M54-Baseline!M54</f>
        <v>0</v>
      </c>
      <c r="N54" s="26">
        <f>'FDWR''d'!N54-Baseline!N54</f>
        <v>0.42999999999999972</v>
      </c>
      <c r="O54" s="26">
        <f>'FDWR''d'!O54-Baseline!O54</f>
        <v>3.0000000000001137E-2</v>
      </c>
      <c r="P54" s="26">
        <f>'FDWR''d'!P54-Baseline!P54</f>
        <v>0</v>
      </c>
    </row>
    <row r="55" spans="1:16" x14ac:dyDescent="0.25">
      <c r="A55" s="26" t="s">
        <v>23</v>
      </c>
      <c r="B55" s="26" t="s">
        <v>34</v>
      </c>
      <c r="C55" s="26">
        <f>'FDWR''d'!C55-Baseline!C55</f>
        <v>-91.609999999990123</v>
      </c>
      <c r="D55" s="26">
        <f>'FDWR''d'!D55-Baseline!D55</f>
        <v>-40.210000000000036</v>
      </c>
      <c r="E55" s="26">
        <f>'FDWR''d'!E55-Baseline!E55</f>
        <v>-10.689999999999998</v>
      </c>
      <c r="F55" s="26">
        <f>'FDWR''d'!F55-Baseline!F55</f>
        <v>0</v>
      </c>
      <c r="G55" s="26">
        <f>'FDWR''d'!G55-Baseline!G55</f>
        <v>0</v>
      </c>
      <c r="H55" s="26">
        <f>'FDWR''d'!H55-Baseline!H55</f>
        <v>0</v>
      </c>
      <c r="I55" s="26">
        <f>'FDWR''d'!I55-Baseline!I55</f>
        <v>0</v>
      </c>
      <c r="J55" s="26">
        <f>'FDWR''d'!J55-Baseline!J55</f>
        <v>-40.569999999999993</v>
      </c>
      <c r="K55" s="26">
        <f>'FDWR''d'!K55-Baseline!K55</f>
        <v>-0.96999999999999975</v>
      </c>
      <c r="L55" s="26">
        <f>'FDWR''d'!L55-Baseline!L55</f>
        <v>0</v>
      </c>
      <c r="M55" s="26">
        <f>'FDWR''d'!M55-Baseline!M55</f>
        <v>0</v>
      </c>
      <c r="N55" s="26">
        <f>'FDWR''d'!N55-Baseline!N55</f>
        <v>0.82000000000000028</v>
      </c>
      <c r="O55" s="26">
        <f>'FDWR''d'!O55-Baseline!O55</f>
        <v>9.9999999999980105E-3</v>
      </c>
      <c r="P55" s="26">
        <f>'FDWR''d'!P55-Baseline!P55</f>
        <v>0</v>
      </c>
    </row>
    <row r="56" spans="1:16" x14ac:dyDescent="0.25">
      <c r="A56" s="26" t="s">
        <v>24</v>
      </c>
      <c r="B56" s="26" t="s">
        <v>34</v>
      </c>
      <c r="C56" s="26">
        <f>'FDWR''d'!C56-Baseline!C56</f>
        <v>-96.829999999999927</v>
      </c>
      <c r="D56" s="26">
        <f>'FDWR''d'!D56-Baseline!D56</f>
        <v>-31.669999999999959</v>
      </c>
      <c r="E56" s="26">
        <f>'FDWR''d'!E56-Baseline!E56</f>
        <v>-15.339999999999989</v>
      </c>
      <c r="F56" s="26">
        <f>'FDWR''d'!F56-Baseline!F56</f>
        <v>0</v>
      </c>
      <c r="G56" s="26">
        <f>'FDWR''d'!G56-Baseline!G56</f>
        <v>0</v>
      </c>
      <c r="H56" s="26">
        <f>'FDWR''d'!H56-Baseline!H56</f>
        <v>0</v>
      </c>
      <c r="I56" s="26">
        <f>'FDWR''d'!I56-Baseline!I56</f>
        <v>0</v>
      </c>
      <c r="J56" s="26">
        <f>'FDWR''d'!J56-Baseline!J56</f>
        <v>-49.559999999999974</v>
      </c>
      <c r="K56" s="26">
        <f>'FDWR''d'!K56-Baseline!K56</f>
        <v>-0.8199999999999994</v>
      </c>
      <c r="L56" s="26">
        <f>'FDWR''d'!L56-Baseline!L56</f>
        <v>0</v>
      </c>
      <c r="M56" s="26">
        <f>'FDWR''d'!M56-Baseline!M56</f>
        <v>0</v>
      </c>
      <c r="N56" s="26">
        <f>'FDWR''d'!N56-Baseline!N56</f>
        <v>0.57000000000000028</v>
      </c>
      <c r="O56" s="26">
        <f>'FDWR''d'!O56-Baseline!O56</f>
        <v>0</v>
      </c>
      <c r="P56" s="26">
        <f>'FDWR''d'!P56-Baseline!P56</f>
        <v>0</v>
      </c>
    </row>
    <row r="57" spans="1:16" x14ac:dyDescent="0.25">
      <c r="A57" s="26" t="s">
        <v>25</v>
      </c>
      <c r="B57" s="26" t="s">
        <v>34</v>
      </c>
      <c r="C57" s="26">
        <f>'FDWR''d'!C57-Baseline!C57</f>
        <v>-7.0099999999999909</v>
      </c>
      <c r="D57" s="26">
        <f>'FDWR''d'!D57-Baseline!D57</f>
        <v>-0.29999999999999716</v>
      </c>
      <c r="E57" s="26">
        <f>'FDWR''d'!E57-Baseline!E57</f>
        <v>-1.9100000000000001</v>
      </c>
      <c r="F57" s="26">
        <f>'FDWR''d'!F57-Baseline!F57</f>
        <v>0</v>
      </c>
      <c r="G57" s="26">
        <f>'FDWR''d'!G57-Baseline!G57</f>
        <v>0</v>
      </c>
      <c r="H57" s="26">
        <f>'FDWR''d'!H57-Baseline!H57</f>
        <v>0</v>
      </c>
      <c r="I57" s="26">
        <f>'FDWR''d'!I57-Baseline!I57</f>
        <v>0</v>
      </c>
      <c r="J57" s="26">
        <f>'FDWR''d'!J57-Baseline!J57</f>
        <v>-4.75</v>
      </c>
      <c r="K57" s="26">
        <f>'FDWR''d'!K57-Baseline!K57</f>
        <v>-0.06</v>
      </c>
      <c r="L57" s="26">
        <f>'FDWR''d'!L57-Baseline!L57</f>
        <v>0</v>
      </c>
      <c r="M57" s="26">
        <f>'FDWR''d'!M57-Baseline!M57</f>
        <v>0</v>
      </c>
      <c r="N57" s="26">
        <f>'FDWR''d'!N57-Baseline!N57</f>
        <v>0</v>
      </c>
      <c r="O57" s="26">
        <f>'FDWR''d'!O57-Baseline!O57</f>
        <v>1.0000000000005116E-2</v>
      </c>
      <c r="P57" s="26">
        <f>'FDWR''d'!P57-Baseline!P57</f>
        <v>0</v>
      </c>
    </row>
    <row r="58" spans="1:16" x14ac:dyDescent="0.25">
      <c r="A58" s="26" t="s">
        <v>26</v>
      </c>
      <c r="B58" s="26" t="s">
        <v>34</v>
      </c>
      <c r="C58" s="26">
        <f>'FDWR''d'!C58-Baseline!C58</f>
        <v>-5.2899999999999636</v>
      </c>
      <c r="D58" s="26">
        <f>'FDWR''d'!D58-Baseline!D58</f>
        <v>-0.27999999999997272</v>
      </c>
      <c r="E58" s="26">
        <f>'FDWR''d'!E58-Baseline!E58</f>
        <v>-2.2199999999999989</v>
      </c>
      <c r="F58" s="26">
        <f>'FDWR''d'!F58-Baseline!F58</f>
        <v>0</v>
      </c>
      <c r="G58" s="26">
        <f>'FDWR''d'!G58-Baseline!G58</f>
        <v>0</v>
      </c>
      <c r="H58" s="26">
        <f>'FDWR''d'!H58-Baseline!H58</f>
        <v>0</v>
      </c>
      <c r="I58" s="26">
        <f>'FDWR''d'!I58-Baseline!I58</f>
        <v>0</v>
      </c>
      <c r="J58" s="26">
        <f>'FDWR''d'!J58-Baseline!J58</f>
        <v>-2.7100000000000009</v>
      </c>
      <c r="K58" s="26">
        <f>'FDWR''d'!K58-Baseline!K58</f>
        <v>-8.9999999999999969E-2</v>
      </c>
      <c r="L58" s="26">
        <f>'FDWR''d'!L58-Baseline!L58</f>
        <v>0</v>
      </c>
      <c r="M58" s="26">
        <f>'FDWR''d'!M58-Baseline!M58</f>
        <v>0</v>
      </c>
      <c r="N58" s="26">
        <f>'FDWR''d'!N58-Baseline!N58</f>
        <v>0</v>
      </c>
      <c r="O58" s="26">
        <f>'FDWR''d'!O58-Baseline!O58</f>
        <v>1.0000000000005116E-2</v>
      </c>
      <c r="P58" s="26">
        <f>'FDWR''d'!P58-Baseline!P58</f>
        <v>0</v>
      </c>
    </row>
    <row r="59" spans="1:16" x14ac:dyDescent="0.25">
      <c r="A59" s="26" t="s">
        <v>27</v>
      </c>
      <c r="B59" s="26" t="s">
        <v>34</v>
      </c>
      <c r="C59" s="26">
        <f>'FDWR''d'!C59-Baseline!C59</f>
        <v>-98.570000000000164</v>
      </c>
      <c r="D59" s="26">
        <f>'FDWR''d'!D59-Baseline!D59</f>
        <v>-17.169999999999959</v>
      </c>
      <c r="E59" s="26">
        <f>'FDWR''d'!E59-Baseline!E59</f>
        <v>-37.28</v>
      </c>
      <c r="F59" s="26">
        <f>'FDWR''d'!F59-Baseline!F59</f>
        <v>0</v>
      </c>
      <c r="G59" s="26">
        <f>'FDWR''d'!G59-Baseline!G59</f>
        <v>0</v>
      </c>
      <c r="H59" s="26">
        <f>'FDWR''d'!H59-Baseline!H59</f>
        <v>0</v>
      </c>
      <c r="I59" s="26">
        <f>'FDWR''d'!I59-Baseline!I59</f>
        <v>0</v>
      </c>
      <c r="J59" s="26">
        <f>'FDWR''d'!J59-Baseline!J59</f>
        <v>-42.19</v>
      </c>
      <c r="K59" s="26">
        <f>'FDWR''d'!K59-Baseline!K59</f>
        <v>-2.2800000000000011</v>
      </c>
      <c r="L59" s="26">
        <f>'FDWR''d'!L59-Baseline!L59</f>
        <v>0</v>
      </c>
      <c r="M59" s="26">
        <f>'FDWR''d'!M59-Baseline!M59</f>
        <v>0</v>
      </c>
      <c r="N59" s="26">
        <f>'FDWR''d'!N59-Baseline!N59</f>
        <v>-0.10000000000000009</v>
      </c>
      <c r="O59" s="26">
        <f>'FDWR''d'!O59-Baseline!O59</f>
        <v>0.43999999999994088</v>
      </c>
      <c r="P59" s="26">
        <f>'FDWR''d'!P59-Baseline!P59</f>
        <v>0</v>
      </c>
    </row>
    <row r="60" spans="1:16" x14ac:dyDescent="0.25">
      <c r="A60" s="26" t="s">
        <v>39</v>
      </c>
      <c r="B60" s="26" t="s">
        <v>34</v>
      </c>
      <c r="C60" s="26">
        <f>'FDWR''d'!C60-Baseline!C60</f>
        <v>-133.71000000000004</v>
      </c>
      <c r="D60" s="26">
        <f>'FDWR''d'!D60-Baseline!D60</f>
        <v>3.3000000000001819</v>
      </c>
      <c r="E60" s="26">
        <f>'FDWR''d'!E60-Baseline!E60</f>
        <v>-71.949999999999989</v>
      </c>
      <c r="F60" s="26">
        <f>'FDWR''d'!F60-Baseline!F60</f>
        <v>0</v>
      </c>
      <c r="G60" s="26">
        <f>'FDWR''d'!G60-Baseline!G60</f>
        <v>0</v>
      </c>
      <c r="H60" s="26">
        <f>'FDWR''d'!H60-Baseline!H60</f>
        <v>0</v>
      </c>
      <c r="I60" s="26">
        <f>'FDWR''d'!I60-Baseline!I60</f>
        <v>0</v>
      </c>
      <c r="J60" s="26">
        <f>'FDWR''d'!J60-Baseline!J60</f>
        <v>-65.319999999999993</v>
      </c>
      <c r="K60" s="26">
        <f>'FDWR''d'!K60-Baseline!K60</f>
        <v>-0.17000000000000171</v>
      </c>
      <c r="L60" s="26">
        <f>'FDWR''d'!L60-Baseline!L60</f>
        <v>-8.0000000000000016E-2</v>
      </c>
      <c r="M60" s="26">
        <f>'FDWR''d'!M60-Baseline!M60</f>
        <v>0</v>
      </c>
      <c r="N60" s="26">
        <f>'FDWR''d'!N60-Baseline!N60</f>
        <v>-0.22999999999999998</v>
      </c>
      <c r="O60" s="26">
        <f>'FDWR''d'!O60-Baseline!O60</f>
        <v>0.75999999999999091</v>
      </c>
      <c r="P60" s="26">
        <f>'FDWR''d'!P60-Baseline!P60</f>
        <v>0</v>
      </c>
    </row>
    <row r="61" spans="1:16" x14ac:dyDescent="0.25">
      <c r="A61" s="26" t="s">
        <v>30</v>
      </c>
      <c r="B61" s="26" t="s">
        <v>34</v>
      </c>
      <c r="C61" s="26">
        <f>'FDWR''d'!C61-Baseline!C61</f>
        <v>-440.38999999999942</v>
      </c>
      <c r="D61" s="26">
        <f>'FDWR''d'!D61-Baseline!D61</f>
        <v>-71.119999999999891</v>
      </c>
      <c r="E61" s="26">
        <f>'FDWR''d'!E61-Baseline!E61</f>
        <v>-80.030000000000086</v>
      </c>
      <c r="F61" s="26">
        <f>'FDWR''d'!F61-Baseline!F61</f>
        <v>0</v>
      </c>
      <c r="G61" s="26">
        <f>'FDWR''d'!G61-Baseline!G61</f>
        <v>0</v>
      </c>
      <c r="H61" s="26">
        <f>'FDWR''d'!H61-Baseline!H61</f>
        <v>0</v>
      </c>
      <c r="I61" s="26">
        <f>'FDWR''d'!I61-Baseline!I61</f>
        <v>0</v>
      </c>
      <c r="J61" s="26">
        <f>'FDWR''d'!J61-Baseline!J61</f>
        <v>-290.21000000000004</v>
      </c>
      <c r="K61" s="26">
        <f>'FDWR''d'!K61-Baseline!K61</f>
        <v>-8.11</v>
      </c>
      <c r="L61" s="26">
        <f>'FDWR''d'!L61-Baseline!L61</f>
        <v>-0.3899999999999999</v>
      </c>
      <c r="M61" s="26">
        <f>'FDWR''d'!M61-Baseline!M61</f>
        <v>0</v>
      </c>
      <c r="N61" s="26">
        <f>'FDWR''d'!N61-Baseline!N61</f>
        <v>8.3700000000000045</v>
      </c>
      <c r="O61" s="26">
        <f>'FDWR''d'!O61-Baseline!O61</f>
        <v>1.0899999999996908</v>
      </c>
      <c r="P61" s="26">
        <f>'FDWR''d'!P61-Baseline!P61</f>
        <v>0</v>
      </c>
    </row>
    <row r="62" spans="1:16" x14ac:dyDescent="0.25">
      <c r="A62" s="26" t="s">
        <v>28</v>
      </c>
      <c r="B62" s="26" t="s">
        <v>35</v>
      </c>
      <c r="C62" s="26">
        <f>'FDWR''d'!C62-Baseline!C62</f>
        <v>-395.11000000000058</v>
      </c>
      <c r="D62" s="26">
        <f>'FDWR''d'!D62-Baseline!D62</f>
        <v>-185.13000000000011</v>
      </c>
      <c r="E62" s="26">
        <f>'FDWR''d'!E62-Baseline!E62</f>
        <v>-39.819999999999993</v>
      </c>
      <c r="F62" s="26">
        <f>'FDWR''d'!F62-Baseline!F62</f>
        <v>0</v>
      </c>
      <c r="G62" s="26">
        <f>'FDWR''d'!G62-Baseline!G62</f>
        <v>0</v>
      </c>
      <c r="H62" s="26">
        <f>'FDWR''d'!H62-Baseline!H62</f>
        <v>0</v>
      </c>
      <c r="I62" s="26">
        <f>'FDWR''d'!I62-Baseline!I62</f>
        <v>0</v>
      </c>
      <c r="J62" s="26">
        <f>'FDWR''d'!J62-Baseline!J62</f>
        <v>-200.83000000000015</v>
      </c>
      <c r="K62" s="26">
        <f>'FDWR''d'!K62-Baseline!K62</f>
        <v>-0.14000000000000057</v>
      </c>
      <c r="L62" s="26">
        <f>'FDWR''d'!L62-Baseline!L62</f>
        <v>0</v>
      </c>
      <c r="M62" s="26">
        <f>'FDWR''d'!M62-Baseline!M62</f>
        <v>0</v>
      </c>
      <c r="N62" s="26">
        <f>'FDWR''d'!N62-Baseline!N62</f>
        <v>27.819999999999993</v>
      </c>
      <c r="O62" s="26">
        <f>'FDWR''d'!O62-Baseline!O62</f>
        <v>2.9600000000000364</v>
      </c>
      <c r="P62" s="26">
        <f>'FDWR''d'!P62-Baseline!P62</f>
        <v>0</v>
      </c>
    </row>
    <row r="63" spans="1:16" x14ac:dyDescent="0.25">
      <c r="A63" s="26" t="s">
        <v>29</v>
      </c>
      <c r="B63" s="26" t="s">
        <v>35</v>
      </c>
      <c r="C63" s="26">
        <f>'FDWR''d'!C63-Baseline!C63</f>
        <v>-190.47000000000025</v>
      </c>
      <c r="D63" s="26">
        <f>'FDWR''d'!D63-Baseline!D63</f>
        <v>-89.380000000000109</v>
      </c>
      <c r="E63" s="26">
        <f>'FDWR''d'!E63-Baseline!E63</f>
        <v>-22.960000000000008</v>
      </c>
      <c r="F63" s="26">
        <f>'FDWR''d'!F63-Baseline!F63</f>
        <v>0</v>
      </c>
      <c r="G63" s="26">
        <f>'FDWR''d'!G63-Baseline!G63</f>
        <v>0</v>
      </c>
      <c r="H63" s="26">
        <f>'FDWR''d'!H63-Baseline!H63</f>
        <v>0</v>
      </c>
      <c r="I63" s="26">
        <f>'FDWR''d'!I63-Baseline!I63</f>
        <v>0</v>
      </c>
      <c r="J63" s="26">
        <f>'FDWR''d'!J63-Baseline!J63</f>
        <v>-77.869999999999948</v>
      </c>
      <c r="K63" s="26">
        <f>'FDWR''d'!K63-Baseline!K63</f>
        <v>-2.0299999999999994</v>
      </c>
      <c r="L63" s="26">
        <f>'FDWR''d'!L63-Baseline!L63</f>
        <v>0</v>
      </c>
      <c r="M63" s="26">
        <f>'FDWR''d'!M63-Baseline!M63</f>
        <v>0</v>
      </c>
      <c r="N63" s="26">
        <f>'FDWR''d'!N63-Baseline!N63</f>
        <v>1.2999999999999972</v>
      </c>
      <c r="O63" s="26">
        <f>'FDWR''d'!O63-Baseline!O63</f>
        <v>0.47000000000002728</v>
      </c>
      <c r="P63" s="26">
        <f>'FDWR''d'!P63-Baseline!P63</f>
        <v>0</v>
      </c>
    </row>
    <row r="64" spans="1:16" x14ac:dyDescent="0.25">
      <c r="A64" s="26" t="s">
        <v>16</v>
      </c>
      <c r="B64" s="26" t="s">
        <v>35</v>
      </c>
      <c r="C64" s="26">
        <f>'FDWR''d'!C64-Baseline!C64</f>
        <v>-18.869999999999948</v>
      </c>
      <c r="D64" s="26">
        <f>'FDWR''d'!D64-Baseline!D64</f>
        <v>-5.289999999999992</v>
      </c>
      <c r="E64" s="26">
        <f>'FDWR''d'!E64-Baseline!E64</f>
        <v>-3.6899999999999995</v>
      </c>
      <c r="F64" s="26">
        <f>'FDWR''d'!F64-Baseline!F64</f>
        <v>0</v>
      </c>
      <c r="G64" s="26">
        <f>'FDWR''d'!G64-Baseline!G64</f>
        <v>0</v>
      </c>
      <c r="H64" s="26">
        <f>'FDWR''d'!H64-Baseline!H64</f>
        <v>0</v>
      </c>
      <c r="I64" s="26">
        <f>'FDWR''d'!I64-Baseline!I64</f>
        <v>0</v>
      </c>
      <c r="J64" s="26">
        <f>'FDWR''d'!J64-Baseline!J64</f>
        <v>-9.75</v>
      </c>
      <c r="K64" s="26">
        <f>'FDWR''d'!K64-Baseline!K64</f>
        <v>-0.15000000000000002</v>
      </c>
      <c r="L64" s="26">
        <f>'FDWR''d'!L64-Baseline!L64</f>
        <v>0</v>
      </c>
      <c r="M64" s="26">
        <f>'FDWR''d'!M64-Baseline!M64</f>
        <v>0</v>
      </c>
      <c r="N64" s="26">
        <f>'FDWR''d'!N64-Baseline!N64</f>
        <v>0</v>
      </c>
      <c r="O64" s="26">
        <f>'FDWR''d'!O64-Baseline!O64</f>
        <v>0</v>
      </c>
      <c r="P64" s="26">
        <f>'FDWR''d'!P64-Baseline!P64</f>
        <v>0</v>
      </c>
    </row>
    <row r="65" spans="1:16" x14ac:dyDescent="0.25">
      <c r="A65" s="26" t="s">
        <v>18</v>
      </c>
      <c r="B65" s="26" t="s">
        <v>35</v>
      </c>
      <c r="C65" s="26">
        <f>'FDWR''d'!C65-Baseline!C65</f>
        <v>-325.07999999999993</v>
      </c>
      <c r="D65" s="26">
        <f>'FDWR''d'!D65-Baseline!D65</f>
        <v>-259.12</v>
      </c>
      <c r="E65" s="26">
        <f>'FDWR''d'!E65-Baseline!E65</f>
        <v>-16.990000000000009</v>
      </c>
      <c r="F65" s="26">
        <f>'FDWR''d'!F65-Baseline!F65</f>
        <v>0</v>
      </c>
      <c r="G65" s="26">
        <f>'FDWR''d'!G65-Baseline!G65</f>
        <v>0</v>
      </c>
      <c r="H65" s="26">
        <f>'FDWR''d'!H65-Baseline!H65</f>
        <v>0</v>
      </c>
      <c r="I65" s="26">
        <f>'FDWR''d'!I65-Baseline!I65</f>
        <v>0</v>
      </c>
      <c r="J65" s="26">
        <f>'FDWR''d'!J65-Baseline!J65</f>
        <v>-44.169999999999987</v>
      </c>
      <c r="K65" s="26">
        <f>'FDWR''d'!K65-Baseline!K65</f>
        <v>-3.8200000000000003</v>
      </c>
      <c r="L65" s="26">
        <f>'FDWR''d'!L65-Baseline!L65</f>
        <v>-1.02</v>
      </c>
      <c r="M65" s="26">
        <f>'FDWR''d'!M65-Baseline!M65</f>
        <v>0</v>
      </c>
      <c r="N65" s="26">
        <f>'FDWR''d'!N65-Baseline!N65</f>
        <v>-0.12</v>
      </c>
      <c r="O65" s="26">
        <f>'FDWR''d'!O65-Baseline!O65</f>
        <v>0.15999999999996817</v>
      </c>
      <c r="P65" s="26">
        <f>'FDWR''d'!P65-Baseline!P65</f>
        <v>0</v>
      </c>
    </row>
    <row r="66" spans="1:16" x14ac:dyDescent="0.25">
      <c r="A66" s="26" t="s">
        <v>19</v>
      </c>
      <c r="B66" s="26" t="s">
        <v>35</v>
      </c>
      <c r="C66" s="26">
        <f>'FDWR''d'!C66-Baseline!C66</f>
        <v>-1102.0699999999997</v>
      </c>
      <c r="D66" s="26">
        <f>'FDWR''d'!D66-Baseline!D66</f>
        <v>-611.60999999999967</v>
      </c>
      <c r="E66" s="26">
        <f>'FDWR''d'!E66-Baseline!E66</f>
        <v>-80.039999999999964</v>
      </c>
      <c r="F66" s="26">
        <f>'FDWR''d'!F66-Baseline!F66</f>
        <v>0</v>
      </c>
      <c r="G66" s="26">
        <f>'FDWR''d'!G66-Baseline!G66</f>
        <v>0</v>
      </c>
      <c r="H66" s="26">
        <f>'FDWR''d'!H66-Baseline!H66</f>
        <v>0</v>
      </c>
      <c r="I66" s="26">
        <f>'FDWR''d'!I66-Baseline!I66</f>
        <v>0</v>
      </c>
      <c r="J66" s="26">
        <f>'FDWR''d'!J66-Baseline!J66</f>
        <v>-364.57000000000016</v>
      </c>
      <c r="K66" s="26">
        <f>'FDWR''d'!K66-Baseline!K66</f>
        <v>-40.160000000000025</v>
      </c>
      <c r="L66" s="26">
        <f>'FDWR''d'!L66-Baseline!L66</f>
        <v>-5.1499999999999986</v>
      </c>
      <c r="M66" s="26">
        <f>'FDWR''d'!M66-Baseline!M66</f>
        <v>0</v>
      </c>
      <c r="N66" s="26">
        <f>'FDWR''d'!N66-Baseline!N66</f>
        <v>-1.8099999999999952</v>
      </c>
      <c r="O66" s="26">
        <f>'FDWR''d'!O66-Baseline!O66</f>
        <v>1.2600000000002183</v>
      </c>
      <c r="P66" s="26">
        <f>'FDWR''d'!P66-Baseline!P66</f>
        <v>0</v>
      </c>
    </row>
    <row r="67" spans="1:16" x14ac:dyDescent="0.25">
      <c r="A67" s="26" t="s">
        <v>20</v>
      </c>
      <c r="B67" s="26" t="s">
        <v>35</v>
      </c>
      <c r="C67" s="26">
        <f>'FDWR''d'!C67-Baseline!C67</f>
        <v>-103.03999999999996</v>
      </c>
      <c r="D67" s="26">
        <f>'FDWR''d'!D67-Baseline!D67</f>
        <v>-23.590000000000146</v>
      </c>
      <c r="E67" s="26">
        <f>'FDWR''d'!E67-Baseline!E67</f>
        <v>-26.010000000000005</v>
      </c>
      <c r="F67" s="26">
        <f>'FDWR''d'!F67-Baseline!F67</f>
        <v>0</v>
      </c>
      <c r="G67" s="26">
        <f>'FDWR''d'!G67-Baseline!G67</f>
        <v>0</v>
      </c>
      <c r="H67" s="26">
        <f>'FDWR''d'!H67-Baseline!H67</f>
        <v>0</v>
      </c>
      <c r="I67" s="26">
        <f>'FDWR''d'!I67-Baseline!I67</f>
        <v>0</v>
      </c>
      <c r="J67" s="26">
        <f>'FDWR''d'!J67-Baseline!J67</f>
        <v>-51.300000000000011</v>
      </c>
      <c r="K67" s="26">
        <f>'FDWR''d'!K67-Baseline!K67</f>
        <v>-2.7100000000000009</v>
      </c>
      <c r="L67" s="26">
        <f>'FDWR''d'!L67-Baseline!L67</f>
        <v>-8.9999999999999969E-2</v>
      </c>
      <c r="M67" s="26">
        <f>'FDWR''d'!M67-Baseline!M67</f>
        <v>0</v>
      </c>
      <c r="N67" s="26">
        <f>'FDWR''d'!N67-Baseline!N67</f>
        <v>-3.9999999999999147E-2</v>
      </c>
      <c r="O67" s="26">
        <f>'FDWR''d'!O67-Baseline!O67</f>
        <v>0.70000000000004547</v>
      </c>
      <c r="P67" s="26">
        <f>'FDWR''d'!P67-Baseline!P67</f>
        <v>0</v>
      </c>
    </row>
    <row r="68" spans="1:16" x14ac:dyDescent="0.25">
      <c r="A68" s="26" t="s">
        <v>21</v>
      </c>
      <c r="B68" s="26" t="s">
        <v>35</v>
      </c>
      <c r="C68" s="26">
        <f>'FDWR''d'!C68-Baseline!C68</f>
        <v>-396.36000000000058</v>
      </c>
      <c r="D68" s="26">
        <f>'FDWR''d'!D68-Baseline!D68</f>
        <v>-173.46000000000004</v>
      </c>
      <c r="E68" s="26">
        <f>'FDWR''d'!E68-Baseline!E68</f>
        <v>-71.670000000000016</v>
      </c>
      <c r="F68" s="26">
        <f>'FDWR''d'!F68-Baseline!F68</f>
        <v>0</v>
      </c>
      <c r="G68" s="26">
        <f>'FDWR''d'!G68-Baseline!G68</f>
        <v>0</v>
      </c>
      <c r="H68" s="26">
        <f>'FDWR''d'!H68-Baseline!H68</f>
        <v>0</v>
      </c>
      <c r="I68" s="26">
        <f>'FDWR''d'!I68-Baseline!I68</f>
        <v>0</v>
      </c>
      <c r="J68" s="26">
        <f>'FDWR''d'!J68-Baseline!J68</f>
        <v>-153.81000000000006</v>
      </c>
      <c r="K68" s="26">
        <f>'FDWR''d'!K68-Baseline!K68</f>
        <v>-3.5999999999999943</v>
      </c>
      <c r="L68" s="26">
        <f>'FDWR''d'!L68-Baseline!L68</f>
        <v>-0.69999999999999973</v>
      </c>
      <c r="M68" s="26">
        <f>'FDWR''d'!M68-Baseline!M68</f>
        <v>0</v>
      </c>
      <c r="N68" s="26">
        <f>'FDWR''d'!N68-Baseline!N68</f>
        <v>6.9600000000000009</v>
      </c>
      <c r="O68" s="26">
        <f>'FDWR''d'!O68-Baseline!O68</f>
        <v>-7.999999999992724E-2</v>
      </c>
      <c r="P68" s="26">
        <f>'FDWR''d'!P68-Baseline!P68</f>
        <v>0</v>
      </c>
    </row>
    <row r="69" spans="1:16" x14ac:dyDescent="0.25">
      <c r="A69" s="26" t="s">
        <v>22</v>
      </c>
      <c r="B69" s="26" t="s">
        <v>35</v>
      </c>
      <c r="C69" s="26">
        <f>'FDWR''d'!C69-Baseline!C69</f>
        <v>-166.65999999999985</v>
      </c>
      <c r="D69" s="26">
        <f>'FDWR''d'!D69-Baseline!D69</f>
        <v>-85.619999999999891</v>
      </c>
      <c r="E69" s="26">
        <f>'FDWR''d'!E69-Baseline!E69</f>
        <v>-18.760000000000005</v>
      </c>
      <c r="F69" s="26">
        <f>'FDWR''d'!F69-Baseline!F69</f>
        <v>0</v>
      </c>
      <c r="G69" s="26">
        <f>'FDWR''d'!G69-Baseline!G69</f>
        <v>0</v>
      </c>
      <c r="H69" s="26">
        <f>'FDWR''d'!H69-Baseline!H69</f>
        <v>0</v>
      </c>
      <c r="I69" s="26">
        <f>'FDWR''d'!I69-Baseline!I69</f>
        <v>0</v>
      </c>
      <c r="J69" s="26">
        <f>'FDWR''d'!J69-Baseline!J69</f>
        <v>-61.659999999999968</v>
      </c>
      <c r="K69" s="26">
        <f>'FDWR''d'!K69-Baseline!K69</f>
        <v>-1.0600000000000005</v>
      </c>
      <c r="L69" s="26">
        <f>'FDWR''d'!L69-Baseline!L69</f>
        <v>0</v>
      </c>
      <c r="M69" s="26">
        <f>'FDWR''d'!M69-Baseline!M69</f>
        <v>0</v>
      </c>
      <c r="N69" s="26">
        <f>'FDWR''d'!N69-Baseline!N69</f>
        <v>0.41999999999999993</v>
      </c>
      <c r="O69" s="26">
        <f>'FDWR''d'!O69-Baseline!O69</f>
        <v>1.0000000000005116E-2</v>
      </c>
      <c r="P69" s="26">
        <f>'FDWR''d'!P69-Baseline!P69</f>
        <v>0</v>
      </c>
    </row>
    <row r="70" spans="1:16" x14ac:dyDescent="0.25">
      <c r="A70" s="26" t="s">
        <v>23</v>
      </c>
      <c r="B70" s="26" t="s">
        <v>35</v>
      </c>
      <c r="C70" s="26">
        <f>'FDWR''d'!C70-Baseline!C70</f>
        <v>-93.970000000010032</v>
      </c>
      <c r="D70" s="26">
        <f>'FDWR''d'!D70-Baseline!D70</f>
        <v>-42.840000000000032</v>
      </c>
      <c r="E70" s="26">
        <f>'FDWR''d'!E70-Baseline!E70</f>
        <v>-10.260000000000005</v>
      </c>
      <c r="F70" s="26">
        <f>'FDWR''d'!F70-Baseline!F70</f>
        <v>0</v>
      </c>
      <c r="G70" s="26">
        <f>'FDWR''d'!G70-Baseline!G70</f>
        <v>0</v>
      </c>
      <c r="H70" s="26">
        <f>'FDWR''d'!H70-Baseline!H70</f>
        <v>0</v>
      </c>
      <c r="I70" s="26">
        <f>'FDWR''d'!I70-Baseline!I70</f>
        <v>0</v>
      </c>
      <c r="J70" s="26">
        <f>'FDWR''d'!J70-Baseline!J70</f>
        <v>-40.730000000000018</v>
      </c>
      <c r="K70" s="26">
        <f>'FDWR''d'!K70-Baseline!K70</f>
        <v>-0.9399999999999995</v>
      </c>
      <c r="L70" s="26">
        <f>'FDWR''d'!L70-Baseline!L70</f>
        <v>0</v>
      </c>
      <c r="M70" s="26">
        <f>'FDWR''d'!M70-Baseline!M70</f>
        <v>0</v>
      </c>
      <c r="N70" s="26">
        <f>'FDWR''d'!N70-Baseline!N70</f>
        <v>0.78999999999999915</v>
      </c>
      <c r="O70" s="26">
        <f>'FDWR''d'!O70-Baseline!O70</f>
        <v>1.0000000000005116E-2</v>
      </c>
      <c r="P70" s="26">
        <f>'FDWR''d'!P70-Baseline!P70</f>
        <v>0</v>
      </c>
    </row>
    <row r="71" spans="1:16" x14ac:dyDescent="0.25">
      <c r="A71" s="26" t="s">
        <v>24</v>
      </c>
      <c r="B71" s="26" t="s">
        <v>35</v>
      </c>
      <c r="C71" s="26">
        <f>'FDWR''d'!C71-Baseline!C71</f>
        <v>-98.930000000010068</v>
      </c>
      <c r="D71" s="26">
        <f>'FDWR''d'!D71-Baseline!D71</f>
        <v>-30.82000000000005</v>
      </c>
      <c r="E71" s="26">
        <f>'FDWR''d'!E71-Baseline!E71</f>
        <v>-13.379999999999995</v>
      </c>
      <c r="F71" s="26">
        <f>'FDWR''d'!F71-Baseline!F71</f>
        <v>0</v>
      </c>
      <c r="G71" s="26">
        <f>'FDWR''d'!G71-Baseline!G71</f>
        <v>0</v>
      </c>
      <c r="H71" s="26">
        <f>'FDWR''d'!H71-Baseline!H71</f>
        <v>0</v>
      </c>
      <c r="I71" s="26">
        <f>'FDWR''d'!I71-Baseline!I71</f>
        <v>0</v>
      </c>
      <c r="J71" s="26">
        <f>'FDWR''d'!J71-Baseline!J71</f>
        <v>-54.519999999999982</v>
      </c>
      <c r="K71" s="26">
        <f>'FDWR''d'!K71-Baseline!K71</f>
        <v>-0.75</v>
      </c>
      <c r="L71" s="26">
        <f>'FDWR''d'!L71-Baseline!L71</f>
        <v>0</v>
      </c>
      <c r="M71" s="26">
        <f>'FDWR''d'!M71-Baseline!M71</f>
        <v>0</v>
      </c>
      <c r="N71" s="26">
        <f>'FDWR''d'!N71-Baseline!N71</f>
        <v>0.53000000000000114</v>
      </c>
      <c r="O71" s="26">
        <f>'FDWR''d'!O71-Baseline!O71</f>
        <v>1.0000000000005116E-2</v>
      </c>
      <c r="P71" s="26">
        <f>'FDWR''d'!P71-Baseline!P71</f>
        <v>0</v>
      </c>
    </row>
    <row r="72" spans="1:16" x14ac:dyDescent="0.25">
      <c r="A72" s="26" t="s">
        <v>25</v>
      </c>
      <c r="B72" s="26" t="s">
        <v>35</v>
      </c>
      <c r="C72" s="26">
        <f>'FDWR''d'!C72-Baseline!C72</f>
        <v>-7.9800000000000182</v>
      </c>
      <c r="D72" s="26">
        <f>'FDWR''d'!D72-Baseline!D72</f>
        <v>-3.539999999999992</v>
      </c>
      <c r="E72" s="26">
        <f>'FDWR''d'!E72-Baseline!E72</f>
        <v>-1.6500000000000004</v>
      </c>
      <c r="F72" s="26">
        <f>'FDWR''d'!F72-Baseline!F72</f>
        <v>0</v>
      </c>
      <c r="G72" s="26">
        <f>'FDWR''d'!G72-Baseline!G72</f>
        <v>0</v>
      </c>
      <c r="H72" s="26">
        <f>'FDWR''d'!H72-Baseline!H72</f>
        <v>0</v>
      </c>
      <c r="I72" s="26">
        <f>'FDWR''d'!I72-Baseline!I72</f>
        <v>0</v>
      </c>
      <c r="J72" s="26">
        <f>'FDWR''d'!J72-Baseline!J72</f>
        <v>-2.75</v>
      </c>
      <c r="K72" s="26">
        <f>'FDWR''d'!K72-Baseline!K72</f>
        <v>-0.05</v>
      </c>
      <c r="L72" s="26">
        <f>'FDWR''d'!L72-Baseline!L72</f>
        <v>0</v>
      </c>
      <c r="M72" s="26">
        <f>'FDWR''d'!M72-Baseline!M72</f>
        <v>0</v>
      </c>
      <c r="N72" s="26">
        <f>'FDWR''d'!N72-Baseline!N72</f>
        <v>0</v>
      </c>
      <c r="O72" s="26">
        <f>'FDWR''d'!O72-Baseline!O72</f>
        <v>1.0000000000005116E-2</v>
      </c>
      <c r="P72" s="26">
        <f>'FDWR''d'!P72-Baseline!P72</f>
        <v>0</v>
      </c>
    </row>
    <row r="73" spans="1:16" x14ac:dyDescent="0.25">
      <c r="A73" s="26" t="s">
        <v>26</v>
      </c>
      <c r="B73" s="26" t="s">
        <v>35</v>
      </c>
      <c r="C73" s="26">
        <f>'FDWR''d'!C73-Baseline!C73</f>
        <v>-8.8799999999999955</v>
      </c>
      <c r="D73" s="26">
        <f>'FDWR''d'!D73-Baseline!D73</f>
        <v>-4.4800000000000182</v>
      </c>
      <c r="E73" s="26">
        <f>'FDWR''d'!E73-Baseline!E73</f>
        <v>-2.0199999999999996</v>
      </c>
      <c r="F73" s="26">
        <f>'FDWR''d'!F73-Baseline!F73</f>
        <v>0</v>
      </c>
      <c r="G73" s="26">
        <f>'FDWR''d'!G73-Baseline!G73</f>
        <v>0</v>
      </c>
      <c r="H73" s="26">
        <f>'FDWR''d'!H73-Baseline!H73</f>
        <v>0</v>
      </c>
      <c r="I73" s="26">
        <f>'FDWR''d'!I73-Baseline!I73</f>
        <v>0</v>
      </c>
      <c r="J73" s="26">
        <f>'FDWR''d'!J73-Baseline!J73</f>
        <v>-2.3100000000000023</v>
      </c>
      <c r="K73" s="26">
        <f>'FDWR''d'!K73-Baseline!K73</f>
        <v>-0.09</v>
      </c>
      <c r="L73" s="26">
        <f>'FDWR''d'!L73-Baseline!L73</f>
        <v>0</v>
      </c>
      <c r="M73" s="26">
        <f>'FDWR''d'!M73-Baseline!M73</f>
        <v>0</v>
      </c>
      <c r="N73" s="26">
        <f>'FDWR''d'!N73-Baseline!N73</f>
        <v>0</v>
      </c>
      <c r="O73" s="26">
        <f>'FDWR''d'!O73-Baseline!O73</f>
        <v>1.0000000000005116E-2</v>
      </c>
      <c r="P73" s="26">
        <f>'FDWR''d'!P73-Baseline!P73</f>
        <v>0</v>
      </c>
    </row>
    <row r="74" spans="1:16" x14ac:dyDescent="0.25">
      <c r="A74" s="26" t="s">
        <v>27</v>
      </c>
      <c r="B74" s="26" t="s">
        <v>35</v>
      </c>
      <c r="C74" s="26">
        <f>'FDWR''d'!C74-Baseline!C74</f>
        <v>-99.179999999999836</v>
      </c>
      <c r="D74" s="26">
        <f>'FDWR''d'!D74-Baseline!D74</f>
        <v>-27.129999999999995</v>
      </c>
      <c r="E74" s="26">
        <f>'FDWR''d'!E74-Baseline!E74</f>
        <v>-30.220000000000013</v>
      </c>
      <c r="F74" s="26">
        <f>'FDWR''d'!F74-Baseline!F74</f>
        <v>0</v>
      </c>
      <c r="G74" s="26">
        <f>'FDWR''d'!G74-Baseline!G74</f>
        <v>0</v>
      </c>
      <c r="H74" s="26">
        <f>'FDWR''d'!H74-Baseline!H74</f>
        <v>0</v>
      </c>
      <c r="I74" s="26">
        <f>'FDWR''d'!I74-Baseline!I74</f>
        <v>0</v>
      </c>
      <c r="J74" s="26">
        <f>'FDWR''d'!J74-Baseline!J74</f>
        <v>-39.900000000000006</v>
      </c>
      <c r="K74" s="26">
        <f>'FDWR''d'!K74-Baseline!K74</f>
        <v>-2.3900000000000006</v>
      </c>
      <c r="L74" s="26">
        <f>'FDWR''d'!L74-Baseline!L74</f>
        <v>0</v>
      </c>
      <c r="M74" s="26">
        <f>'FDWR''d'!M74-Baseline!M74</f>
        <v>0</v>
      </c>
      <c r="N74" s="26">
        <f>'FDWR''d'!N74-Baseline!N74</f>
        <v>0</v>
      </c>
      <c r="O74" s="26">
        <f>'FDWR''d'!O74-Baseline!O74</f>
        <v>0.44999999999993179</v>
      </c>
      <c r="P74" s="26">
        <f>'FDWR''d'!P74-Baseline!P74</f>
        <v>0</v>
      </c>
    </row>
    <row r="75" spans="1:16" x14ac:dyDescent="0.25">
      <c r="A75" s="26" t="s">
        <v>39</v>
      </c>
      <c r="B75" s="26" t="s">
        <v>35</v>
      </c>
      <c r="C75" s="26">
        <f>'FDWR''d'!C75-Baseline!C75</f>
        <v>-167.40000000000055</v>
      </c>
      <c r="D75" s="26">
        <f>'FDWR''d'!D75-Baseline!D75</f>
        <v>-37.309999999999945</v>
      </c>
      <c r="E75" s="26">
        <f>'FDWR''d'!E75-Baseline!E75</f>
        <v>-60.559999999999974</v>
      </c>
      <c r="F75" s="26">
        <f>'FDWR''d'!F75-Baseline!F75</f>
        <v>0</v>
      </c>
      <c r="G75" s="26">
        <f>'FDWR''d'!G75-Baseline!G75</f>
        <v>0</v>
      </c>
      <c r="H75" s="26">
        <f>'FDWR''d'!H75-Baseline!H75</f>
        <v>0</v>
      </c>
      <c r="I75" s="26">
        <f>'FDWR''d'!I75-Baseline!I75</f>
        <v>0</v>
      </c>
      <c r="J75" s="26">
        <f>'FDWR''d'!J75-Baseline!J75</f>
        <v>-69.519999999999982</v>
      </c>
      <c r="K75" s="26">
        <f>'FDWR''d'!K75-Baseline!K75</f>
        <v>-0.26999999999999957</v>
      </c>
      <c r="L75" s="26">
        <f>'FDWR''d'!L75-Baseline!L75</f>
        <v>-7.0000000000000007E-2</v>
      </c>
      <c r="M75" s="26">
        <f>'FDWR''d'!M75-Baseline!M75</f>
        <v>0</v>
      </c>
      <c r="N75" s="26">
        <f>'FDWR''d'!N75-Baseline!N75</f>
        <v>-0.19999999999999996</v>
      </c>
      <c r="O75" s="26">
        <f>'FDWR''d'!O75-Baseline!O75</f>
        <v>0.53000000000020009</v>
      </c>
      <c r="P75" s="26">
        <f>'FDWR''d'!P75-Baseline!P75</f>
        <v>0</v>
      </c>
    </row>
    <row r="76" spans="1:16" x14ac:dyDescent="0.25">
      <c r="A76" s="26" t="s">
        <v>30</v>
      </c>
      <c r="B76" s="26" t="s">
        <v>35</v>
      </c>
      <c r="C76" s="26">
        <f>'FDWR''d'!C76-Baseline!C76</f>
        <v>-521.70999999999913</v>
      </c>
      <c r="D76" s="26">
        <f>'FDWR''d'!D76-Baseline!D76</f>
        <v>-192.35000000000036</v>
      </c>
      <c r="E76" s="26">
        <f>'FDWR''d'!E76-Baseline!E76</f>
        <v>-69.769999999999925</v>
      </c>
      <c r="F76" s="26">
        <f>'FDWR''d'!F76-Baseline!F76</f>
        <v>0</v>
      </c>
      <c r="G76" s="26">
        <f>'FDWR''d'!G76-Baseline!G76</f>
        <v>0</v>
      </c>
      <c r="H76" s="26">
        <f>'FDWR''d'!H76-Baseline!H76</f>
        <v>0</v>
      </c>
      <c r="I76" s="26">
        <f>'FDWR''d'!I76-Baseline!I76</f>
        <v>0</v>
      </c>
      <c r="J76" s="26">
        <f>'FDWR''d'!J76-Baseline!J76</f>
        <v>-268.46000000000004</v>
      </c>
      <c r="K76" s="26">
        <f>'FDWR''d'!K76-Baseline!K76</f>
        <v>-8.029999999999994</v>
      </c>
      <c r="L76" s="26">
        <f>'FDWR''d'!L76-Baseline!L76</f>
        <v>-0.41000000000000014</v>
      </c>
      <c r="M76" s="26">
        <f>'FDWR''d'!M76-Baseline!M76</f>
        <v>0</v>
      </c>
      <c r="N76" s="26">
        <f>'FDWR''d'!N76-Baseline!N76</f>
        <v>16.480000000000018</v>
      </c>
      <c r="O76" s="26">
        <f>'FDWR''d'!O76-Baseline!O76</f>
        <v>0.84000000000014552</v>
      </c>
      <c r="P76" s="26">
        <f>'FDWR''d'!P76-Baseline!P76</f>
        <v>0</v>
      </c>
    </row>
    <row r="77" spans="1:16" x14ac:dyDescent="0.25">
      <c r="A77" s="26" t="s">
        <v>28</v>
      </c>
      <c r="B77" s="26" t="s">
        <v>36</v>
      </c>
      <c r="C77" s="26">
        <f>'FDWR''d'!C77-Baseline!C77</f>
        <v>-338.14999999999964</v>
      </c>
      <c r="D77" s="26">
        <f>'FDWR''d'!D77-Baseline!D77</f>
        <v>-102.64999999999054</v>
      </c>
      <c r="E77" s="26">
        <f>'FDWR''d'!E77-Baseline!E77</f>
        <v>-34.299999999999983</v>
      </c>
      <c r="F77" s="26">
        <f>'FDWR''d'!F77-Baseline!F77</f>
        <v>0</v>
      </c>
      <c r="G77" s="26">
        <f>'FDWR''d'!G77-Baseline!G77</f>
        <v>0</v>
      </c>
      <c r="H77" s="26">
        <f>'FDWR''d'!H77-Baseline!H77</f>
        <v>0</v>
      </c>
      <c r="I77" s="26">
        <f>'FDWR''d'!I77-Baseline!I77</f>
        <v>0</v>
      </c>
      <c r="J77" s="26">
        <f>'FDWR''d'!J77-Baseline!J77</f>
        <v>-215.44000000000005</v>
      </c>
      <c r="K77" s="26">
        <f>'FDWR''d'!K77-Baseline!K77</f>
        <v>-0.10999999999999943</v>
      </c>
      <c r="L77" s="26">
        <f>'FDWR''d'!L77-Baseline!L77</f>
        <v>0</v>
      </c>
      <c r="M77" s="26">
        <f>'FDWR''d'!M77-Baseline!M77</f>
        <v>0</v>
      </c>
      <c r="N77" s="26">
        <f>'FDWR''d'!N77-Baseline!N77</f>
        <v>14.339999999999975</v>
      </c>
      <c r="O77" s="26">
        <f>'FDWR''d'!O77-Baseline!O77</f>
        <v>0</v>
      </c>
      <c r="P77" s="26">
        <f>'FDWR''d'!P77-Baseline!P77</f>
        <v>0</v>
      </c>
    </row>
    <row r="78" spans="1:16" x14ac:dyDescent="0.25">
      <c r="A78" s="26" t="s">
        <v>29</v>
      </c>
      <c r="B78" s="26" t="s">
        <v>36</v>
      </c>
      <c r="C78" s="26">
        <f>'FDWR''d'!C78-Baseline!C78</f>
        <v>-172.80999999999949</v>
      </c>
      <c r="D78" s="26">
        <f>'FDWR''d'!D78-Baseline!D78</f>
        <v>-67.550000000000182</v>
      </c>
      <c r="E78" s="26">
        <f>'FDWR''d'!E78-Baseline!E78</f>
        <v>-21.019999999999996</v>
      </c>
      <c r="F78" s="26">
        <f>'FDWR''d'!F78-Baseline!F78</f>
        <v>0</v>
      </c>
      <c r="G78" s="26">
        <f>'FDWR''d'!G78-Baseline!G78</f>
        <v>0</v>
      </c>
      <c r="H78" s="26">
        <f>'FDWR''d'!H78-Baseline!H78</f>
        <v>0</v>
      </c>
      <c r="I78" s="26">
        <f>'FDWR''d'!I78-Baseline!I78</f>
        <v>0</v>
      </c>
      <c r="J78" s="26">
        <f>'FDWR''d'!J78-Baseline!J78</f>
        <v>-83.800000000000011</v>
      </c>
      <c r="K78" s="26">
        <f>'FDWR''d'!K78-Baseline!K78</f>
        <v>-1.5899999999999999</v>
      </c>
      <c r="L78" s="26">
        <f>'FDWR''d'!L78-Baseline!L78</f>
        <v>0</v>
      </c>
      <c r="M78" s="26">
        <f>'FDWR''d'!M78-Baseline!M78</f>
        <v>0</v>
      </c>
      <c r="N78" s="26">
        <f>'FDWR''d'!N78-Baseline!N78</f>
        <v>1.2000000000000028</v>
      </c>
      <c r="O78" s="26">
        <f>'FDWR''d'!O78-Baseline!O78</f>
        <v>-4.9999999999954525E-2</v>
      </c>
      <c r="P78" s="26">
        <f>'FDWR''d'!P78-Baseline!P78</f>
        <v>0</v>
      </c>
    </row>
    <row r="79" spans="1:16" x14ac:dyDescent="0.25">
      <c r="A79" s="26" t="s">
        <v>16</v>
      </c>
      <c r="B79" s="26" t="s">
        <v>36</v>
      </c>
      <c r="C79" s="26">
        <f>'FDWR''d'!C79-Baseline!C79</f>
        <v>-22.850000000000023</v>
      </c>
      <c r="D79" s="26">
        <f>'FDWR''d'!D79-Baseline!D79</f>
        <v>7.9999999999998295E-2</v>
      </c>
      <c r="E79" s="26">
        <f>'FDWR''d'!E79-Baseline!E79</f>
        <v>-4.5900000000000016</v>
      </c>
      <c r="F79" s="26">
        <f>'FDWR''d'!F79-Baseline!F79</f>
        <v>0</v>
      </c>
      <c r="G79" s="26">
        <f>'FDWR''d'!G79-Baseline!G79</f>
        <v>0</v>
      </c>
      <c r="H79" s="26">
        <f>'FDWR''d'!H79-Baseline!H79</f>
        <v>0</v>
      </c>
      <c r="I79" s="26">
        <f>'FDWR''d'!I79-Baseline!I79</f>
        <v>0</v>
      </c>
      <c r="J79" s="26">
        <f>'FDWR''d'!J79-Baseline!J79</f>
        <v>-18.229999999999997</v>
      </c>
      <c r="K79" s="26">
        <f>'FDWR''d'!K79-Baseline!K79</f>
        <v>-9.9999999999999978E-2</v>
      </c>
      <c r="L79" s="26">
        <f>'FDWR''d'!L79-Baseline!L79</f>
        <v>0</v>
      </c>
      <c r="M79" s="26">
        <f>'FDWR''d'!M79-Baseline!M79</f>
        <v>0</v>
      </c>
      <c r="N79" s="26">
        <f>'FDWR''d'!N79-Baseline!N79</f>
        <v>0</v>
      </c>
      <c r="O79" s="26">
        <f>'FDWR''d'!O79-Baseline!O79</f>
        <v>0</v>
      </c>
      <c r="P79" s="26">
        <f>'FDWR''d'!P79-Baseline!P79</f>
        <v>0</v>
      </c>
    </row>
    <row r="80" spans="1:16" x14ac:dyDescent="0.25">
      <c r="A80" s="26" t="s">
        <v>18</v>
      </c>
      <c r="B80" s="26" t="s">
        <v>36</v>
      </c>
      <c r="C80" s="26">
        <f>'FDWR''d'!C80-Baseline!C80</f>
        <v>-235.66999999999985</v>
      </c>
      <c r="D80" s="26">
        <f>'FDWR''d'!D80-Baseline!D80</f>
        <v>-170.51</v>
      </c>
      <c r="E80" s="26">
        <f>'FDWR''d'!E80-Baseline!E80</f>
        <v>-12.770000000000003</v>
      </c>
      <c r="F80" s="26">
        <f>'FDWR''d'!F80-Baseline!F80</f>
        <v>0</v>
      </c>
      <c r="G80" s="26">
        <f>'FDWR''d'!G80-Baseline!G80</f>
        <v>0</v>
      </c>
      <c r="H80" s="26">
        <f>'FDWR''d'!H80-Baseline!H80</f>
        <v>0</v>
      </c>
      <c r="I80" s="26">
        <f>'FDWR''d'!I80-Baseline!I80</f>
        <v>0</v>
      </c>
      <c r="J80" s="26">
        <f>'FDWR''d'!J80-Baseline!J80</f>
        <v>-48.640000000000015</v>
      </c>
      <c r="K80" s="26">
        <f>'FDWR''d'!K80-Baseline!K80</f>
        <v>-4.16</v>
      </c>
      <c r="L80" s="26">
        <f>'FDWR''d'!L80-Baseline!L80</f>
        <v>-0.71999999999999975</v>
      </c>
      <c r="M80" s="26">
        <f>'FDWR''d'!M80-Baseline!M80</f>
        <v>0</v>
      </c>
      <c r="N80" s="26">
        <f>'FDWR''d'!N80-Baseline!N80</f>
        <v>1.1000000000000001</v>
      </c>
      <c r="O80" s="26">
        <f>'FDWR''d'!O80-Baseline!O80</f>
        <v>2.0000000000010232E-2</v>
      </c>
      <c r="P80" s="26">
        <f>'FDWR''d'!P80-Baseline!P80</f>
        <v>0</v>
      </c>
    </row>
    <row r="81" spans="1:16" x14ac:dyDescent="0.25">
      <c r="A81" s="26" t="s">
        <v>19</v>
      </c>
      <c r="B81" s="26" t="s">
        <v>36</v>
      </c>
      <c r="C81" s="26">
        <f>'FDWR''d'!C81-Baseline!C81</f>
        <v>-922.61999999999898</v>
      </c>
      <c r="D81" s="26">
        <f>'FDWR''d'!D81-Baseline!D81</f>
        <v>-432.20999999999958</v>
      </c>
      <c r="E81" s="26">
        <f>'FDWR''d'!E81-Baseline!E81</f>
        <v>-69.769999999999982</v>
      </c>
      <c r="F81" s="26">
        <f>'FDWR''d'!F81-Baseline!F81</f>
        <v>0</v>
      </c>
      <c r="G81" s="26">
        <f>'FDWR''d'!G81-Baseline!G81</f>
        <v>0</v>
      </c>
      <c r="H81" s="26">
        <f>'FDWR''d'!H81-Baseline!H81</f>
        <v>0</v>
      </c>
      <c r="I81" s="26">
        <f>'FDWR''d'!I81-Baseline!I81</f>
        <v>0</v>
      </c>
      <c r="J81" s="26">
        <f>'FDWR''d'!J81-Baseline!J81</f>
        <v>-406.98</v>
      </c>
      <c r="K81" s="26">
        <f>'FDWR''d'!K81-Baseline!K81</f>
        <v>-27.400000000000006</v>
      </c>
      <c r="L81" s="26">
        <f>'FDWR''d'!L81-Baseline!L81</f>
        <v>-4.2699999999999996</v>
      </c>
      <c r="M81" s="26">
        <f>'FDWR''d'!M81-Baseline!M81</f>
        <v>0</v>
      </c>
      <c r="N81" s="26">
        <f>'FDWR''d'!N81-Baseline!N81</f>
        <v>17.759999999999998</v>
      </c>
      <c r="O81" s="26">
        <f>'FDWR''d'!O81-Baseline!O81</f>
        <v>0.23999999999978172</v>
      </c>
      <c r="P81" s="26">
        <f>'FDWR''d'!P81-Baseline!P81</f>
        <v>0</v>
      </c>
    </row>
    <row r="82" spans="1:16" x14ac:dyDescent="0.25">
      <c r="A82" s="26" t="s">
        <v>20</v>
      </c>
      <c r="B82" s="26" t="s">
        <v>36</v>
      </c>
      <c r="C82" s="26">
        <f>'FDWR''d'!C82-Baseline!C82</f>
        <v>-110.88999999999987</v>
      </c>
      <c r="D82" s="26">
        <f>'FDWR''d'!D82-Baseline!D82</f>
        <v>-11.909999999999854</v>
      </c>
      <c r="E82" s="26">
        <f>'FDWR''d'!E82-Baseline!E82</f>
        <v>-32.510000000000005</v>
      </c>
      <c r="F82" s="26">
        <f>'FDWR''d'!F82-Baseline!F82</f>
        <v>0</v>
      </c>
      <c r="G82" s="26">
        <f>'FDWR''d'!G82-Baseline!G82</f>
        <v>0</v>
      </c>
      <c r="H82" s="26">
        <f>'FDWR''d'!H82-Baseline!H82</f>
        <v>0</v>
      </c>
      <c r="I82" s="26">
        <f>'FDWR''d'!I82-Baseline!I82</f>
        <v>0</v>
      </c>
      <c r="J82" s="26">
        <f>'FDWR''d'!J82-Baseline!J82</f>
        <v>-63.31</v>
      </c>
      <c r="K82" s="26">
        <f>'FDWR''d'!K82-Baseline!K82</f>
        <v>-3.0399999999999991</v>
      </c>
      <c r="L82" s="26">
        <f>'FDWR''d'!L82-Baseline!L82</f>
        <v>-8.0000000000000016E-2</v>
      </c>
      <c r="M82" s="26">
        <f>'FDWR''d'!M82-Baseline!M82</f>
        <v>0</v>
      </c>
      <c r="N82" s="26">
        <f>'FDWR''d'!N82-Baseline!N82</f>
        <v>-3.9999999999999147E-2</v>
      </c>
      <c r="O82" s="26">
        <f>'FDWR''d'!O82-Baseline!O82</f>
        <v>0</v>
      </c>
      <c r="P82" s="26">
        <f>'FDWR''d'!P82-Baseline!P82</f>
        <v>0</v>
      </c>
    </row>
    <row r="83" spans="1:16" x14ac:dyDescent="0.25">
      <c r="A83" s="26" t="s">
        <v>21</v>
      </c>
      <c r="B83" s="26" t="s">
        <v>36</v>
      </c>
      <c r="C83" s="26">
        <f>'FDWR''d'!C83-Baseline!C83</f>
        <v>-422.38000000001011</v>
      </c>
      <c r="D83" s="26">
        <f>'FDWR''d'!D83-Baseline!D83</f>
        <v>-204.36999999999989</v>
      </c>
      <c r="E83" s="26">
        <f>'FDWR''d'!E83-Baseline!E83</f>
        <v>-77.289999999999992</v>
      </c>
      <c r="F83" s="26">
        <f>'FDWR''d'!F83-Baseline!F83</f>
        <v>0</v>
      </c>
      <c r="G83" s="26">
        <f>'FDWR''d'!G83-Baseline!G83</f>
        <v>0</v>
      </c>
      <c r="H83" s="26">
        <f>'FDWR''d'!H83-Baseline!H83</f>
        <v>0</v>
      </c>
      <c r="I83" s="26">
        <f>'FDWR''d'!I83-Baseline!I83</f>
        <v>0</v>
      </c>
      <c r="J83" s="26">
        <f>'FDWR''d'!J83-Baseline!J83</f>
        <v>-145.07999999999993</v>
      </c>
      <c r="K83" s="26">
        <f>'FDWR''d'!K83-Baseline!K83</f>
        <v>-2.269999999999996</v>
      </c>
      <c r="L83" s="26">
        <f>'FDWR''d'!L83-Baseline!L83</f>
        <v>-0.47</v>
      </c>
      <c r="M83" s="26">
        <f>'FDWR''d'!M83-Baseline!M83</f>
        <v>0</v>
      </c>
      <c r="N83" s="26">
        <f>'FDWR''d'!N83-Baseline!N83</f>
        <v>7.0900000000000034</v>
      </c>
      <c r="O83" s="26">
        <f>'FDWR''d'!O83-Baseline!O83</f>
        <v>9.9999999999909051E-3</v>
      </c>
      <c r="P83" s="26">
        <f>'FDWR''d'!P83-Baseline!P83</f>
        <v>0</v>
      </c>
    </row>
    <row r="84" spans="1:16" x14ac:dyDescent="0.25">
      <c r="A84" s="26" t="s">
        <v>22</v>
      </c>
      <c r="B84" s="26" t="s">
        <v>36</v>
      </c>
      <c r="C84" s="26">
        <f>'FDWR''d'!C84-Baseline!C84</f>
        <v>-133.0299999999902</v>
      </c>
      <c r="D84" s="26">
        <f>'FDWR''d'!D84-Baseline!D84</f>
        <v>-71.210000000000036</v>
      </c>
      <c r="E84" s="26">
        <f>'FDWR''d'!E84-Baseline!E84</f>
        <v>-15.950000000000003</v>
      </c>
      <c r="F84" s="26">
        <f>'FDWR''d'!F84-Baseline!F84</f>
        <v>0</v>
      </c>
      <c r="G84" s="26">
        <f>'FDWR''d'!G84-Baseline!G84</f>
        <v>0</v>
      </c>
      <c r="H84" s="26">
        <f>'FDWR''d'!H84-Baseline!H84</f>
        <v>0</v>
      </c>
      <c r="I84" s="26">
        <f>'FDWR''d'!I84-Baseline!I84</f>
        <v>0</v>
      </c>
      <c r="J84" s="26">
        <f>'FDWR''d'!J84-Baseline!J84</f>
        <v>-45.81</v>
      </c>
      <c r="K84" s="26">
        <f>'FDWR''d'!K84-Baseline!K84</f>
        <v>-0.55000000000000071</v>
      </c>
      <c r="L84" s="26">
        <f>'FDWR''d'!L84-Baseline!L84</f>
        <v>0</v>
      </c>
      <c r="M84" s="26">
        <f>'FDWR''d'!M84-Baseline!M84</f>
        <v>0</v>
      </c>
      <c r="N84" s="26">
        <f>'FDWR''d'!N84-Baseline!N84</f>
        <v>0.48999999999999932</v>
      </c>
      <c r="O84" s="26">
        <f>'FDWR''d'!O84-Baseline!O84</f>
        <v>0</v>
      </c>
      <c r="P84" s="26">
        <f>'FDWR''d'!P84-Baseline!P84</f>
        <v>0</v>
      </c>
    </row>
    <row r="85" spans="1:16" x14ac:dyDescent="0.25">
      <c r="A85" s="26" t="s">
        <v>23</v>
      </c>
      <c r="B85" s="26" t="s">
        <v>36</v>
      </c>
      <c r="C85" s="26">
        <f>'FDWR''d'!C85-Baseline!C85</f>
        <v>-89.529999999999973</v>
      </c>
      <c r="D85" s="26">
        <f>'FDWR''d'!D85-Baseline!D85</f>
        <v>-30.340000000000032</v>
      </c>
      <c r="E85" s="26">
        <f>'FDWR''d'!E85-Baseline!E85</f>
        <v>-15.800000000000004</v>
      </c>
      <c r="F85" s="26">
        <f>'FDWR''d'!F85-Baseline!F85</f>
        <v>0</v>
      </c>
      <c r="G85" s="26">
        <f>'FDWR''d'!G85-Baseline!G85</f>
        <v>0</v>
      </c>
      <c r="H85" s="26">
        <f>'FDWR''d'!H85-Baseline!H85</f>
        <v>0</v>
      </c>
      <c r="I85" s="26">
        <f>'FDWR''d'!I85-Baseline!I85</f>
        <v>0</v>
      </c>
      <c r="J85" s="26">
        <f>'FDWR''d'!J85-Baseline!J85</f>
        <v>-43.260000000000019</v>
      </c>
      <c r="K85" s="26">
        <f>'FDWR''d'!K85-Baseline!K85</f>
        <v>-0.67999999999999972</v>
      </c>
      <c r="L85" s="26">
        <f>'FDWR''d'!L85-Baseline!L85</f>
        <v>0</v>
      </c>
      <c r="M85" s="26">
        <f>'FDWR''d'!M85-Baseline!M85</f>
        <v>0</v>
      </c>
      <c r="N85" s="26">
        <f>'FDWR''d'!N85-Baseline!N85</f>
        <v>0.55000000000000071</v>
      </c>
      <c r="O85" s="26">
        <f>'FDWR''d'!O85-Baseline!O85</f>
        <v>0</v>
      </c>
      <c r="P85" s="26">
        <f>'FDWR''d'!P85-Baseline!P85</f>
        <v>0</v>
      </c>
    </row>
    <row r="86" spans="1:16" x14ac:dyDescent="0.25">
      <c r="A86" s="26" t="s">
        <v>24</v>
      </c>
      <c r="B86" s="26" t="s">
        <v>36</v>
      </c>
      <c r="C86" s="26">
        <f>'FDWR''d'!C86-Baseline!C86</f>
        <v>-86.190000000000055</v>
      </c>
      <c r="D86" s="26">
        <f>'FDWR''d'!D86-Baseline!D86</f>
        <v>-13.480000000000018</v>
      </c>
      <c r="E86" s="26">
        <f>'FDWR''d'!E86-Baseline!E86</f>
        <v>-11.130000000000003</v>
      </c>
      <c r="F86" s="26">
        <f>'FDWR''d'!F86-Baseline!F86</f>
        <v>0</v>
      </c>
      <c r="G86" s="26">
        <f>'FDWR''d'!G86-Baseline!G86</f>
        <v>0</v>
      </c>
      <c r="H86" s="26">
        <f>'FDWR''d'!H86-Baseline!H86</f>
        <v>0</v>
      </c>
      <c r="I86" s="26">
        <f>'FDWR''d'!I86-Baseline!I86</f>
        <v>0</v>
      </c>
      <c r="J86" s="26">
        <f>'FDWR''d'!J86-Baseline!J86</f>
        <v>-61.69</v>
      </c>
      <c r="K86" s="26">
        <f>'FDWR''d'!K86-Baseline!K86</f>
        <v>-0.54999999999999982</v>
      </c>
      <c r="L86" s="26">
        <f>'FDWR''d'!L86-Baseline!L86</f>
        <v>0</v>
      </c>
      <c r="M86" s="26">
        <f>'FDWR''d'!M86-Baseline!M86</f>
        <v>0</v>
      </c>
      <c r="N86" s="26">
        <f>'FDWR''d'!N86-Baseline!N86</f>
        <v>0.66000000000000014</v>
      </c>
      <c r="O86" s="26">
        <f>'FDWR''d'!O86-Baseline!O86</f>
        <v>-9.9999999999980105E-3</v>
      </c>
      <c r="P86" s="26">
        <f>'FDWR''d'!P86-Baseline!P86</f>
        <v>0</v>
      </c>
    </row>
    <row r="87" spans="1:16" x14ac:dyDescent="0.25">
      <c r="A87" s="26" t="s">
        <v>25</v>
      </c>
      <c r="B87" s="26" t="s">
        <v>36</v>
      </c>
      <c r="C87" s="26">
        <f>'FDWR''d'!C87-Baseline!C87</f>
        <v>-7.3000000000000114</v>
      </c>
      <c r="D87" s="26">
        <f>'FDWR''d'!D87-Baseline!D87</f>
        <v>-2.5499999999999829</v>
      </c>
      <c r="E87" s="26">
        <f>'FDWR''d'!E87-Baseline!E87</f>
        <v>-1.96</v>
      </c>
      <c r="F87" s="26">
        <f>'FDWR''d'!F87-Baseline!F87</f>
        <v>0</v>
      </c>
      <c r="G87" s="26">
        <f>'FDWR''d'!G87-Baseline!G87</f>
        <v>0</v>
      </c>
      <c r="H87" s="26">
        <f>'FDWR''d'!H87-Baseline!H87</f>
        <v>0</v>
      </c>
      <c r="I87" s="26">
        <f>'FDWR''d'!I87-Baseline!I87</f>
        <v>0</v>
      </c>
      <c r="J87" s="26">
        <f>'FDWR''d'!J87-Baseline!J87</f>
        <v>-2.7300000000000004</v>
      </c>
      <c r="K87" s="26">
        <f>'FDWR''d'!K87-Baseline!K87</f>
        <v>-0.05</v>
      </c>
      <c r="L87" s="26">
        <f>'FDWR''d'!L87-Baseline!L87</f>
        <v>0</v>
      </c>
      <c r="M87" s="26">
        <f>'FDWR''d'!M87-Baseline!M87</f>
        <v>0</v>
      </c>
      <c r="N87" s="26">
        <f>'FDWR''d'!N87-Baseline!N87</f>
        <v>0</v>
      </c>
      <c r="O87" s="26">
        <f>'FDWR''d'!O87-Baseline!O87</f>
        <v>0</v>
      </c>
      <c r="P87" s="26">
        <f>'FDWR''d'!P87-Baseline!P87</f>
        <v>0</v>
      </c>
    </row>
    <row r="88" spans="1:16" x14ac:dyDescent="0.25">
      <c r="A88" s="26" t="s">
        <v>26</v>
      </c>
      <c r="B88" s="26" t="s">
        <v>36</v>
      </c>
      <c r="C88" s="26">
        <f>'FDWR''d'!C88-Baseline!C88</f>
        <v>-7.4600000000000364</v>
      </c>
      <c r="D88" s="26">
        <f>'FDWR''d'!D88-Baseline!D88</f>
        <v>-2.6099999999989905</v>
      </c>
      <c r="E88" s="26">
        <f>'FDWR''d'!E88-Baseline!E88</f>
        <v>-2.1900000000000004</v>
      </c>
      <c r="F88" s="26">
        <f>'FDWR''d'!F88-Baseline!F88</f>
        <v>0</v>
      </c>
      <c r="G88" s="26">
        <f>'FDWR''d'!G88-Baseline!G88</f>
        <v>0</v>
      </c>
      <c r="H88" s="26">
        <f>'FDWR''d'!H88-Baseline!H88</f>
        <v>0</v>
      </c>
      <c r="I88" s="26">
        <f>'FDWR''d'!I88-Baseline!I88</f>
        <v>0</v>
      </c>
      <c r="J88" s="26">
        <f>'FDWR''d'!J88-Baseline!J88</f>
        <v>-2.5700000000000003</v>
      </c>
      <c r="K88" s="26">
        <f>'FDWR''d'!K88-Baseline!K88</f>
        <v>-7.9999999999999988E-2</v>
      </c>
      <c r="L88" s="26">
        <f>'FDWR''d'!L88-Baseline!L88</f>
        <v>0</v>
      </c>
      <c r="M88" s="26">
        <f>'FDWR''d'!M88-Baseline!M88</f>
        <v>0</v>
      </c>
      <c r="N88" s="26">
        <f>'FDWR''d'!N88-Baseline!N88</f>
        <v>0</v>
      </c>
      <c r="O88" s="26">
        <f>'FDWR''d'!O88-Baseline!O88</f>
        <v>0</v>
      </c>
      <c r="P88" s="26">
        <f>'FDWR''d'!P88-Baseline!P88</f>
        <v>0</v>
      </c>
    </row>
    <row r="89" spans="1:16" x14ac:dyDescent="0.25">
      <c r="A89" s="26" t="s">
        <v>27</v>
      </c>
      <c r="B89" s="26" t="s">
        <v>36</v>
      </c>
      <c r="C89" s="26">
        <f>'FDWR''d'!C89-Baseline!C89</f>
        <v>-109.52999999999975</v>
      </c>
      <c r="D89" s="26">
        <f>'FDWR''d'!D89-Baseline!D89</f>
        <v>-21.409999999999968</v>
      </c>
      <c r="E89" s="26">
        <f>'FDWR''d'!E89-Baseline!E89</f>
        <v>-36.86</v>
      </c>
      <c r="F89" s="26">
        <f>'FDWR''d'!F89-Baseline!F89</f>
        <v>0</v>
      </c>
      <c r="G89" s="26">
        <f>'FDWR''d'!G89-Baseline!G89</f>
        <v>0</v>
      </c>
      <c r="H89" s="26">
        <f>'FDWR''d'!H89-Baseline!H89</f>
        <v>0</v>
      </c>
      <c r="I89" s="26">
        <f>'FDWR''d'!I89-Baseline!I89</f>
        <v>0</v>
      </c>
      <c r="J89" s="26">
        <f>'FDWR''d'!J89-Baseline!J89</f>
        <v>-48.699999999999989</v>
      </c>
      <c r="K89" s="26">
        <f>'FDWR''d'!K89-Baseline!K89</f>
        <v>-2.5700000000000003</v>
      </c>
      <c r="L89" s="26">
        <f>'FDWR''d'!L89-Baseline!L89</f>
        <v>0</v>
      </c>
      <c r="M89" s="26">
        <f>'FDWR''d'!M89-Baseline!M89</f>
        <v>0</v>
      </c>
      <c r="N89" s="26">
        <f>'FDWR''d'!N89-Baseline!N89</f>
        <v>0</v>
      </c>
      <c r="O89" s="26">
        <f>'FDWR''d'!O89-Baseline!O89</f>
        <v>1.999999999998181E-2</v>
      </c>
      <c r="P89" s="26">
        <f>'FDWR''d'!P89-Baseline!P89</f>
        <v>0</v>
      </c>
    </row>
    <row r="90" spans="1:16" x14ac:dyDescent="0.25">
      <c r="A90" s="26" t="s">
        <v>39</v>
      </c>
      <c r="B90" s="26" t="s">
        <v>36</v>
      </c>
      <c r="C90" s="26">
        <f>'FDWR''d'!C91-Baseline!C90</f>
        <v>15511.150000000009</v>
      </c>
      <c r="D90" s="26">
        <f>'FDWR''d'!D91-Baseline!D90</f>
        <v>6132.3700000000008</v>
      </c>
      <c r="E90" s="26">
        <f>'FDWR''d'!E91-Baseline!E90</f>
        <v>67.54000000000002</v>
      </c>
      <c r="F90" s="26">
        <f>'FDWR''d'!F91-Baseline!F90</f>
        <v>4457.03</v>
      </c>
      <c r="G90" s="26">
        <f>'FDWR''d'!G91-Baseline!G90</f>
        <v>0</v>
      </c>
      <c r="H90" s="26">
        <f>'FDWR''d'!H91-Baseline!H90</f>
        <v>2116.2600000000002</v>
      </c>
      <c r="I90" s="26">
        <f>'FDWR''d'!I91-Baseline!I90</f>
        <v>0</v>
      </c>
      <c r="J90" s="26">
        <f>'FDWR''d'!J91-Baseline!J90</f>
        <v>1452.1</v>
      </c>
      <c r="K90" s="26">
        <f>'FDWR''d'!K91-Baseline!K90</f>
        <v>-1.9899999999999984</v>
      </c>
      <c r="L90" s="26">
        <f>'FDWR''d'!L91-Baseline!L90</f>
        <v>0.84</v>
      </c>
      <c r="M90" s="26">
        <f>'FDWR''d'!M91-Baseline!M90</f>
        <v>0</v>
      </c>
      <c r="N90" s="26">
        <f>'FDWR''d'!N91-Baseline!N90</f>
        <v>789.49</v>
      </c>
      <c r="O90" s="26">
        <f>'FDWR''d'!O91-Baseline!O90</f>
        <v>497.52</v>
      </c>
      <c r="P90" s="26">
        <f>'FDWR''d'!P91-Baseline!P90</f>
        <v>0</v>
      </c>
    </row>
    <row r="91" spans="1:16" x14ac:dyDescent="0.25">
      <c r="A91" s="26" t="s">
        <v>30</v>
      </c>
      <c r="B91" s="26" t="s">
        <v>36</v>
      </c>
      <c r="C91" s="26" t="e">
        <f>'FDWR''d'!#REF!-Baseline!C91</f>
        <v>#REF!</v>
      </c>
      <c r="D91" s="26" t="e">
        <f>'FDWR''d'!#REF!-Baseline!D91</f>
        <v>#REF!</v>
      </c>
      <c r="E91" s="26" t="e">
        <f>'FDWR''d'!#REF!-Baseline!E91</f>
        <v>#REF!</v>
      </c>
      <c r="F91" s="26" t="e">
        <f>'FDWR''d'!#REF!-Baseline!F91</f>
        <v>#REF!</v>
      </c>
      <c r="G91" s="26" t="e">
        <f>'FDWR''d'!#REF!-Baseline!G91</f>
        <v>#REF!</v>
      </c>
      <c r="H91" s="26" t="e">
        <f>'FDWR''d'!#REF!-Baseline!H91</f>
        <v>#REF!</v>
      </c>
      <c r="I91" s="26" t="e">
        <f>'FDWR''d'!#REF!-Baseline!I91</f>
        <v>#REF!</v>
      </c>
      <c r="J91" s="26" t="e">
        <f>'FDWR''d'!#REF!-Baseline!J91</f>
        <v>#REF!</v>
      </c>
      <c r="K91" s="26" t="e">
        <f>'FDWR''d'!#REF!-Baseline!K91</f>
        <v>#REF!</v>
      </c>
      <c r="L91" s="26" t="e">
        <f>'FDWR''d'!#REF!-Baseline!L91</f>
        <v>#REF!</v>
      </c>
      <c r="M91" s="26" t="e">
        <f>'FDWR''d'!#REF!-Baseline!M91</f>
        <v>#REF!</v>
      </c>
      <c r="N91" s="26" t="e">
        <f>'FDWR''d'!#REF!-Baseline!N91</f>
        <v>#REF!</v>
      </c>
      <c r="O91" s="26" t="e">
        <f>'FDWR''d'!#REF!-Baseline!O91</f>
        <v>#REF!</v>
      </c>
      <c r="P91" s="26" t="e">
        <f>'FDWR''d'!#REF!-Baseline!P91</f>
        <v>#REF!</v>
      </c>
    </row>
    <row r="92" spans="1:16" x14ac:dyDescent="0.25">
      <c r="C92" s="26">
        <f>'FDWR''d'!C92-Baseline!C92</f>
        <v>0</v>
      </c>
      <c r="D92" s="26">
        <f>'FDWR''d'!D92-Baseline!D92</f>
        <v>0</v>
      </c>
      <c r="E92" s="26">
        <f>'FDWR''d'!E92-Baseline!E92</f>
        <v>0</v>
      </c>
      <c r="F92" s="26">
        <f>'FDWR''d'!F92-Baseline!F92</f>
        <v>0</v>
      </c>
      <c r="G92" s="26">
        <f>'FDWR''d'!G92-Baseline!G92</f>
        <v>0</v>
      </c>
      <c r="H92" s="26">
        <f>'FDWR''d'!H92-Baseline!H92</f>
        <v>0</v>
      </c>
      <c r="I92" s="26">
        <f>'FDWR''d'!I92-Baseline!I92</f>
        <v>0</v>
      </c>
      <c r="J92" s="26">
        <f>'FDWR''d'!J92-Baseline!J92</f>
        <v>0</v>
      </c>
      <c r="K92" s="26">
        <f>'FDWR''d'!K92-Baseline!K92</f>
        <v>0</v>
      </c>
      <c r="L92" s="26">
        <f>'FDWR''d'!L92-Baseline!L92</f>
        <v>0</v>
      </c>
      <c r="M92" s="26">
        <f>'FDWR''d'!M92-Baseline!M92</f>
        <v>0</v>
      </c>
      <c r="N92" s="26">
        <f>'FDWR''d'!N92-Baseline!N92</f>
        <v>0</v>
      </c>
      <c r="O92" s="26">
        <f>'FDWR''d'!O92-Baseline!O92</f>
        <v>0</v>
      </c>
      <c r="P92" s="26">
        <f>'FDWR''d'!P92-Baseline!P92</f>
        <v>0</v>
      </c>
    </row>
    <row r="93" spans="1:16" x14ac:dyDescent="0.25">
      <c r="C93" s="26">
        <f>'FDWR''d'!C93-Baseline!C93</f>
        <v>0</v>
      </c>
      <c r="D93" s="26">
        <f>'FDWR''d'!D93-Baseline!D93</f>
        <v>0</v>
      </c>
      <c r="E93" s="26">
        <f>'FDWR''d'!E93-Baseline!E93</f>
        <v>0</v>
      </c>
      <c r="F93" s="26">
        <f>'FDWR''d'!F93-Baseline!F93</f>
        <v>0</v>
      </c>
      <c r="G93" s="26">
        <f>'FDWR''d'!G93-Baseline!G93</f>
        <v>0</v>
      </c>
      <c r="H93" s="26">
        <f>'FDWR''d'!H93-Baseline!H93</f>
        <v>0</v>
      </c>
      <c r="I93" s="26">
        <f>'FDWR''d'!I93-Baseline!I93</f>
        <v>0</v>
      </c>
      <c r="J93" s="26">
        <f>'FDWR''d'!J93-Baseline!J93</f>
        <v>0</v>
      </c>
      <c r="K93" s="26">
        <f>'FDWR''d'!K93-Baseline!K93</f>
        <v>0</v>
      </c>
      <c r="L93" s="26">
        <f>'FDWR''d'!L93-Baseline!L93</f>
        <v>0</v>
      </c>
      <c r="M93" s="26">
        <f>'FDWR''d'!M93-Baseline!M93</f>
        <v>0</v>
      </c>
      <c r="N93" s="26">
        <f>'FDWR''d'!N93-Baseline!N93</f>
        <v>0</v>
      </c>
      <c r="O93" s="26">
        <f>'FDWR''d'!O93-Baseline!O93</f>
        <v>0</v>
      </c>
      <c r="P93" s="26">
        <f>'FDWR''d'!P93-Baseline!P93</f>
        <v>0</v>
      </c>
    </row>
    <row r="94" spans="1:16" x14ac:dyDescent="0.25">
      <c r="C94" s="26">
        <f>'FDWR''d'!C94-Baseline!C94</f>
        <v>0</v>
      </c>
      <c r="D94" s="26">
        <f>'FDWR''d'!D94-Baseline!D94</f>
        <v>0</v>
      </c>
      <c r="E94" s="26">
        <f>'FDWR''d'!E94-Baseline!E94</f>
        <v>0</v>
      </c>
      <c r="F94" s="26">
        <f>'FDWR''d'!F94-Baseline!F94</f>
        <v>0</v>
      </c>
      <c r="G94" s="26">
        <f>'FDWR''d'!G94-Baseline!G94</f>
        <v>0</v>
      </c>
      <c r="H94" s="26">
        <f>'FDWR''d'!H94-Baseline!H94</f>
        <v>0</v>
      </c>
      <c r="I94" s="26">
        <f>'FDWR''d'!I94-Baseline!I94</f>
        <v>0</v>
      </c>
      <c r="J94" s="26">
        <f>'FDWR''d'!J94-Baseline!J94</f>
        <v>0</v>
      </c>
      <c r="K94" s="26">
        <f>'FDWR''d'!K94-Baseline!K94</f>
        <v>0</v>
      </c>
      <c r="L94" s="26">
        <f>'FDWR''d'!L94-Baseline!L94</f>
        <v>0</v>
      </c>
      <c r="M94" s="26">
        <f>'FDWR''d'!M94-Baseline!M94</f>
        <v>0</v>
      </c>
      <c r="N94" s="26">
        <f>'FDWR''d'!N94-Baseline!N94</f>
        <v>0</v>
      </c>
      <c r="O94" s="26">
        <f>'FDWR''d'!O94-Baseline!O94</f>
        <v>0</v>
      </c>
      <c r="P94" s="26">
        <f>'FDWR''d'!P94-Baseline!P94</f>
        <v>0</v>
      </c>
    </row>
    <row r="95" spans="1:16" x14ac:dyDescent="0.25">
      <c r="C95" s="26">
        <f>'FDWR''d'!C95-Baseline!C95</f>
        <v>0</v>
      </c>
      <c r="D95" s="26">
        <f>'FDWR''d'!D95-Baseline!D95</f>
        <v>0</v>
      </c>
      <c r="E95" s="26">
        <f>'FDWR''d'!E95-Baseline!E95</f>
        <v>0</v>
      </c>
      <c r="F95" s="26">
        <f>'FDWR''d'!F95-Baseline!F95</f>
        <v>0</v>
      </c>
      <c r="G95" s="26">
        <f>'FDWR''d'!G95-Baseline!G95</f>
        <v>0</v>
      </c>
      <c r="H95" s="26">
        <f>'FDWR''d'!H95-Baseline!H95</f>
        <v>0</v>
      </c>
      <c r="I95" s="26">
        <f>'FDWR''d'!I95-Baseline!I95</f>
        <v>0</v>
      </c>
      <c r="J95" s="26">
        <f>'FDWR''d'!J95-Baseline!J95</f>
        <v>0</v>
      </c>
      <c r="K95" s="26">
        <f>'FDWR''d'!K95-Baseline!K95</f>
        <v>0</v>
      </c>
      <c r="L95" s="26">
        <f>'FDWR''d'!L95-Baseline!L95</f>
        <v>0</v>
      </c>
      <c r="M95" s="26">
        <f>'FDWR''d'!M95-Baseline!M95</f>
        <v>0</v>
      </c>
      <c r="N95" s="26">
        <f>'FDWR''d'!N95-Baseline!N95</f>
        <v>0</v>
      </c>
      <c r="O95" s="26">
        <f>'FDWR''d'!O95-Baseline!O95</f>
        <v>0</v>
      </c>
      <c r="P95" s="26">
        <f>'FDWR''d'!P95-Baseline!P95</f>
        <v>0</v>
      </c>
    </row>
    <row r="96" spans="1:16" x14ac:dyDescent="0.25">
      <c r="C96" s="26">
        <f>'FDWR''d'!C96-Baseline!C96</f>
        <v>0</v>
      </c>
      <c r="D96" s="26">
        <f>'FDWR''d'!D96-Baseline!D96</f>
        <v>0</v>
      </c>
      <c r="E96" s="26">
        <f>'FDWR''d'!E96-Baseline!E96</f>
        <v>0</v>
      </c>
      <c r="F96" s="26">
        <f>'FDWR''d'!F96-Baseline!F96</f>
        <v>0</v>
      </c>
      <c r="G96" s="26">
        <f>'FDWR''d'!G96-Baseline!G96</f>
        <v>0</v>
      </c>
      <c r="H96" s="26">
        <f>'FDWR''d'!H96-Baseline!H96</f>
        <v>0</v>
      </c>
      <c r="I96" s="26">
        <f>'FDWR''d'!I96-Baseline!I96</f>
        <v>0</v>
      </c>
      <c r="J96" s="26">
        <f>'FDWR''d'!J96-Baseline!J96</f>
        <v>0</v>
      </c>
      <c r="K96" s="26">
        <f>'FDWR''d'!K96-Baseline!K96</f>
        <v>0</v>
      </c>
      <c r="L96" s="26">
        <f>'FDWR''d'!L96-Baseline!L96</f>
        <v>0</v>
      </c>
      <c r="M96" s="26">
        <f>'FDWR''d'!M96-Baseline!M96</f>
        <v>0</v>
      </c>
      <c r="N96" s="26">
        <f>'FDWR''d'!N96-Baseline!N96</f>
        <v>0</v>
      </c>
      <c r="O96" s="26">
        <f>'FDWR''d'!O96-Baseline!O96</f>
        <v>0</v>
      </c>
      <c r="P96" s="26">
        <f>'FDWR''d'!P96-Baseline!P96</f>
        <v>0</v>
      </c>
    </row>
    <row r="97" spans="3:16" x14ac:dyDescent="0.25">
      <c r="C97" s="26">
        <f>'FDWR''d'!C97-Baseline!C97</f>
        <v>0</v>
      </c>
      <c r="D97" s="26">
        <f>'FDWR''d'!D97-Baseline!D97</f>
        <v>0</v>
      </c>
      <c r="E97" s="26">
        <f>'FDWR''d'!E97-Baseline!E97</f>
        <v>0</v>
      </c>
      <c r="F97" s="26">
        <f>'FDWR''d'!F97-Baseline!F97</f>
        <v>0</v>
      </c>
      <c r="G97" s="26">
        <f>'FDWR''d'!G97-Baseline!G97</f>
        <v>0</v>
      </c>
      <c r="H97" s="26">
        <f>'FDWR''d'!H97-Baseline!H97</f>
        <v>0</v>
      </c>
      <c r="I97" s="26">
        <f>'FDWR''d'!I97-Baseline!I97</f>
        <v>0</v>
      </c>
      <c r="J97" s="26">
        <f>'FDWR''d'!J97-Baseline!J97</f>
        <v>0</v>
      </c>
      <c r="K97" s="26">
        <f>'FDWR''d'!K97-Baseline!K97</f>
        <v>0</v>
      </c>
      <c r="L97" s="26">
        <f>'FDWR''d'!L97-Baseline!L97</f>
        <v>0</v>
      </c>
      <c r="M97" s="26">
        <f>'FDWR''d'!M97-Baseline!M97</f>
        <v>0</v>
      </c>
      <c r="N97" s="26">
        <f>'FDWR''d'!N97-Baseline!N97</f>
        <v>0</v>
      </c>
      <c r="O97" s="26">
        <f>'FDWR''d'!O97-Baseline!O97</f>
        <v>0</v>
      </c>
      <c r="P97" s="26">
        <f>'FDWR''d'!P97-Baseline!P97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J3" sqref="J3"/>
    </sheetView>
  </sheetViews>
  <sheetFormatPr defaultRowHeight="15" x14ac:dyDescent="0.25"/>
  <cols>
    <col min="1" max="6" width="9.140625" style="26"/>
    <col min="8" max="8" width="9.140625" customWidth="1"/>
  </cols>
  <sheetData>
    <row r="1" spans="1:10" s="26" customFormat="1" x14ac:dyDescent="0.25">
      <c r="A1" s="29" t="s">
        <v>58</v>
      </c>
      <c r="B1" s="29"/>
      <c r="C1" s="29"/>
      <c r="D1" s="29" t="s">
        <v>38</v>
      </c>
      <c r="E1" s="29"/>
      <c r="F1" s="29"/>
    </row>
    <row r="2" spans="1:10" x14ac:dyDescent="0.25">
      <c r="A2" s="26" t="s">
        <v>0</v>
      </c>
      <c r="B2" s="26" t="s">
        <v>1</v>
      </c>
      <c r="C2" s="26" t="s">
        <v>2</v>
      </c>
      <c r="D2" s="26" t="s">
        <v>0</v>
      </c>
      <c r="E2" s="26" t="s">
        <v>1</v>
      </c>
      <c r="F2" s="26" t="s">
        <v>2</v>
      </c>
      <c r="J2" t="s">
        <v>59</v>
      </c>
    </row>
    <row r="3" spans="1:10" x14ac:dyDescent="0.25">
      <c r="A3" s="26" t="s">
        <v>28</v>
      </c>
      <c r="B3" s="26" t="s">
        <v>17</v>
      </c>
      <c r="C3" s="26">
        <v>9703.73</v>
      </c>
      <c r="D3" s="26" t="s">
        <v>28</v>
      </c>
      <c r="E3" s="26" t="s">
        <v>17</v>
      </c>
      <c r="F3" s="26">
        <v>9726.2799999999897</v>
      </c>
      <c r="G3" s="25">
        <f>(C3-F3)/F3</f>
        <v>-2.3184609120845997E-3</v>
      </c>
    </row>
    <row r="4" spans="1:10" x14ac:dyDescent="0.25">
      <c r="A4" s="26" t="s">
        <v>29</v>
      </c>
      <c r="B4" s="26" t="s">
        <v>17</v>
      </c>
      <c r="C4" s="26">
        <v>3750.33</v>
      </c>
      <c r="D4" s="26" t="s">
        <v>29</v>
      </c>
      <c r="E4" s="26" t="s">
        <v>17</v>
      </c>
      <c r="F4" s="26">
        <v>3754.6099999999901</v>
      </c>
      <c r="G4" s="25">
        <f t="shared" ref="G4:G67" si="0">(C4-F4)/F4</f>
        <v>-1.13993197695372E-3</v>
      </c>
    </row>
    <row r="5" spans="1:10" x14ac:dyDescent="0.25">
      <c r="A5" s="26" t="s">
        <v>16</v>
      </c>
      <c r="B5" s="26" t="s">
        <v>17</v>
      </c>
      <c r="C5" s="26">
        <v>231.53</v>
      </c>
      <c r="D5" s="26" t="s">
        <v>16</v>
      </c>
      <c r="E5" s="26" t="s">
        <v>17</v>
      </c>
      <c r="F5" s="26">
        <v>231.64</v>
      </c>
      <c r="G5" s="25">
        <f t="shared" si="0"/>
        <v>-4.7487480573297022E-4</v>
      </c>
    </row>
    <row r="6" spans="1:10" x14ac:dyDescent="0.25">
      <c r="A6" s="26" t="s">
        <v>18</v>
      </c>
      <c r="B6" s="26" t="s">
        <v>17</v>
      </c>
      <c r="C6" s="26">
        <v>2401.86</v>
      </c>
      <c r="D6" s="26" t="s">
        <v>18</v>
      </c>
      <c r="E6" s="26" t="s">
        <v>17</v>
      </c>
      <c r="F6" s="26">
        <v>2392.4299999999998</v>
      </c>
      <c r="G6" s="25">
        <f t="shared" si="0"/>
        <v>3.9415991272473139E-3</v>
      </c>
    </row>
    <row r="7" spans="1:10" x14ac:dyDescent="0.25">
      <c r="A7" s="26" t="s">
        <v>19</v>
      </c>
      <c r="B7" s="26" t="s">
        <v>17</v>
      </c>
      <c r="C7" s="26">
        <v>17171.689999999999</v>
      </c>
      <c r="D7" s="26" t="s">
        <v>19</v>
      </c>
      <c r="E7" s="26" t="s">
        <v>17</v>
      </c>
      <c r="F7" s="26">
        <v>17092.650000000001</v>
      </c>
      <c r="G7" s="25">
        <f t="shared" si="0"/>
        <v>4.6242098211802867E-3</v>
      </c>
    </row>
    <row r="8" spans="1:10" x14ac:dyDescent="0.25">
      <c r="A8" s="26" t="s">
        <v>20</v>
      </c>
      <c r="B8" s="26" t="s">
        <v>17</v>
      </c>
      <c r="C8" s="26">
        <v>2419.73</v>
      </c>
      <c r="D8" s="26" t="s">
        <v>20</v>
      </c>
      <c r="E8" s="26" t="s">
        <v>17</v>
      </c>
      <c r="F8" s="26">
        <v>2419.73</v>
      </c>
      <c r="G8" s="25">
        <f t="shared" si="0"/>
        <v>0</v>
      </c>
    </row>
    <row r="9" spans="1:10" x14ac:dyDescent="0.25">
      <c r="A9" s="26" t="s">
        <v>21</v>
      </c>
      <c r="B9" s="26" t="s">
        <v>17</v>
      </c>
      <c r="C9" s="26">
        <v>7126.95</v>
      </c>
      <c r="D9" s="26" t="s">
        <v>21</v>
      </c>
      <c r="E9" s="26" t="s">
        <v>17</v>
      </c>
      <c r="F9" s="26">
        <v>7215.33</v>
      </c>
      <c r="G9" s="25">
        <f t="shared" si="0"/>
        <v>-1.2248920007816706E-2</v>
      </c>
    </row>
    <row r="10" spans="1:10" x14ac:dyDescent="0.25">
      <c r="A10" s="26" t="s">
        <v>22</v>
      </c>
      <c r="B10" s="26" t="s">
        <v>17</v>
      </c>
      <c r="C10" s="26">
        <v>1519.77</v>
      </c>
      <c r="D10" s="26" t="s">
        <v>22</v>
      </c>
      <c r="E10" s="26" t="s">
        <v>17</v>
      </c>
      <c r="F10" s="26">
        <v>1511.42</v>
      </c>
      <c r="G10" s="25">
        <f t="shared" si="0"/>
        <v>5.5246059996558921E-3</v>
      </c>
    </row>
    <row r="11" spans="1:10" x14ac:dyDescent="0.25">
      <c r="A11" s="26" t="s">
        <v>23</v>
      </c>
      <c r="B11" s="26" t="s">
        <v>17</v>
      </c>
      <c r="C11" s="26">
        <v>1243.17</v>
      </c>
      <c r="D11" s="26" t="s">
        <v>23</v>
      </c>
      <c r="E11" s="26" t="s">
        <v>17</v>
      </c>
      <c r="F11" s="26">
        <v>1240.1299999999901</v>
      </c>
      <c r="G11" s="25">
        <f t="shared" si="0"/>
        <v>2.4513559062436939E-3</v>
      </c>
    </row>
    <row r="12" spans="1:10" x14ac:dyDescent="0.25">
      <c r="A12" s="26" t="s">
        <v>24</v>
      </c>
      <c r="B12" s="26" t="s">
        <v>17</v>
      </c>
      <c r="C12" s="26">
        <v>1269.4000000000001</v>
      </c>
      <c r="D12" s="26" t="s">
        <v>24</v>
      </c>
      <c r="E12" s="26" t="s">
        <v>17</v>
      </c>
      <c r="F12" s="26">
        <v>1264.8499999999999</v>
      </c>
      <c r="G12" s="25">
        <f t="shared" si="0"/>
        <v>3.5972644977666775E-3</v>
      </c>
    </row>
    <row r="13" spans="1:10" x14ac:dyDescent="0.25">
      <c r="A13" s="26" t="s">
        <v>25</v>
      </c>
      <c r="B13" s="26" t="s">
        <v>17</v>
      </c>
      <c r="C13" s="26">
        <v>208.7</v>
      </c>
      <c r="D13" s="26" t="s">
        <v>25</v>
      </c>
      <c r="E13" s="26" t="s">
        <v>17</v>
      </c>
      <c r="F13" s="26">
        <v>208.98</v>
      </c>
      <c r="G13" s="25">
        <f t="shared" si="0"/>
        <v>-1.3398411331227923E-3</v>
      </c>
    </row>
    <row r="14" spans="1:10" x14ac:dyDescent="0.25">
      <c r="A14" s="26" t="s">
        <v>26</v>
      </c>
      <c r="B14" s="26" t="s">
        <v>17</v>
      </c>
      <c r="C14" s="26">
        <v>473.4</v>
      </c>
      <c r="D14" s="26" t="s">
        <v>26</v>
      </c>
      <c r="E14" s="26" t="s">
        <v>17</v>
      </c>
      <c r="F14" s="26">
        <v>474.22</v>
      </c>
      <c r="G14" s="25">
        <f t="shared" si="0"/>
        <v>-1.7291552444014381E-3</v>
      </c>
    </row>
    <row r="15" spans="1:10" x14ac:dyDescent="0.25">
      <c r="A15" s="26" t="s">
        <v>27</v>
      </c>
      <c r="B15" s="26" t="s">
        <v>17</v>
      </c>
      <c r="C15" s="26">
        <v>1635.78</v>
      </c>
      <c r="D15" s="26" t="s">
        <v>27</v>
      </c>
      <c r="E15" s="26" t="s">
        <v>17</v>
      </c>
      <c r="F15" s="26">
        <v>1635.78</v>
      </c>
      <c r="G15" s="25">
        <f t="shared" si="0"/>
        <v>0</v>
      </c>
    </row>
    <row r="16" spans="1:10" x14ac:dyDescent="0.25">
      <c r="A16" s="26" t="s">
        <v>39</v>
      </c>
      <c r="B16" s="26" t="s">
        <v>17</v>
      </c>
      <c r="C16" s="26">
        <v>4604.67</v>
      </c>
      <c r="D16" s="26" t="s">
        <v>39</v>
      </c>
      <c r="E16" s="26" t="s">
        <v>17</v>
      </c>
      <c r="F16" s="26">
        <v>4604.67</v>
      </c>
      <c r="G16" s="25">
        <f t="shared" si="0"/>
        <v>0</v>
      </c>
    </row>
    <row r="17" spans="1:7" x14ac:dyDescent="0.25">
      <c r="A17" s="26" t="s">
        <v>30</v>
      </c>
      <c r="B17" s="26" t="s">
        <v>17</v>
      </c>
      <c r="C17" s="26">
        <v>15479.22</v>
      </c>
      <c r="D17" s="26" t="s">
        <v>30</v>
      </c>
      <c r="E17" s="26" t="s">
        <v>17</v>
      </c>
      <c r="F17" s="26">
        <v>15472.36</v>
      </c>
      <c r="G17" s="25">
        <f t="shared" si="0"/>
        <v>4.4337127626288184E-4</v>
      </c>
    </row>
    <row r="18" spans="1:7" x14ac:dyDescent="0.25">
      <c r="A18" s="26" t="s">
        <v>31</v>
      </c>
      <c r="B18" s="26" t="s">
        <v>17</v>
      </c>
      <c r="C18" s="26">
        <v>2856.69</v>
      </c>
      <c r="D18" s="26" t="s">
        <v>31</v>
      </c>
      <c r="E18" s="26" t="s">
        <v>17</v>
      </c>
      <c r="F18" s="26">
        <v>2853.87</v>
      </c>
      <c r="G18" s="25">
        <f t="shared" si="0"/>
        <v>9.8813190509734641E-4</v>
      </c>
    </row>
    <row r="19" spans="1:7" x14ac:dyDescent="0.25">
      <c r="A19" s="26" t="s">
        <v>28</v>
      </c>
      <c r="B19" s="26" t="s">
        <v>32</v>
      </c>
      <c r="C19" s="26">
        <v>10835.7</v>
      </c>
      <c r="D19" s="26" t="s">
        <v>28</v>
      </c>
      <c r="E19" s="26" t="s">
        <v>32</v>
      </c>
      <c r="F19" s="26">
        <v>10865.98</v>
      </c>
      <c r="G19" s="25">
        <f t="shared" si="0"/>
        <v>-2.7866791582534514E-3</v>
      </c>
    </row>
    <row r="20" spans="1:7" x14ac:dyDescent="0.25">
      <c r="A20" s="26" t="s">
        <v>29</v>
      </c>
      <c r="B20" s="26" t="s">
        <v>32</v>
      </c>
      <c r="C20" s="26">
        <v>3975.56</v>
      </c>
      <c r="D20" s="26" t="s">
        <v>29</v>
      </c>
      <c r="E20" s="26" t="s">
        <v>32</v>
      </c>
      <c r="F20" s="26">
        <v>3975.0299999999902</v>
      </c>
      <c r="G20" s="25">
        <f t="shared" si="0"/>
        <v>1.3333232705407282E-4</v>
      </c>
    </row>
    <row r="21" spans="1:7" x14ac:dyDescent="0.25">
      <c r="A21" s="26" t="s">
        <v>16</v>
      </c>
      <c r="B21" s="26" t="s">
        <v>32</v>
      </c>
      <c r="C21" s="26">
        <v>251.06</v>
      </c>
      <c r="D21" s="26" t="s">
        <v>16</v>
      </c>
      <c r="E21" s="26" t="s">
        <v>32</v>
      </c>
      <c r="F21" s="26">
        <v>250.95</v>
      </c>
      <c r="G21" s="25">
        <f t="shared" si="0"/>
        <v>4.3833432954777304E-4</v>
      </c>
    </row>
    <row r="22" spans="1:7" x14ac:dyDescent="0.25">
      <c r="A22" s="26" t="s">
        <v>18</v>
      </c>
      <c r="B22" s="26" t="s">
        <v>32</v>
      </c>
      <c r="C22" s="26">
        <v>2548.81</v>
      </c>
      <c r="D22" s="26" t="s">
        <v>18</v>
      </c>
      <c r="E22" s="26" t="s">
        <v>32</v>
      </c>
      <c r="F22" s="26">
        <v>2599.33</v>
      </c>
      <c r="G22" s="25">
        <f t="shared" si="0"/>
        <v>-1.9435777681171679E-2</v>
      </c>
    </row>
    <row r="23" spans="1:7" x14ac:dyDescent="0.25">
      <c r="A23" s="26" t="s">
        <v>19</v>
      </c>
      <c r="B23" s="26" t="s">
        <v>32</v>
      </c>
      <c r="C23" s="26">
        <v>18701.39</v>
      </c>
      <c r="D23" s="26" t="s">
        <v>19</v>
      </c>
      <c r="E23" s="26" t="s">
        <v>32</v>
      </c>
      <c r="F23" s="26">
        <v>18695.439999999999</v>
      </c>
      <c r="G23" s="25">
        <f t="shared" si="0"/>
        <v>3.1825942582794137E-4</v>
      </c>
    </row>
    <row r="24" spans="1:7" x14ac:dyDescent="0.25">
      <c r="A24" s="26" t="s">
        <v>20</v>
      </c>
      <c r="B24" s="26" t="s">
        <v>32</v>
      </c>
      <c r="C24" s="26">
        <v>2642.83</v>
      </c>
      <c r="D24" s="26" t="s">
        <v>20</v>
      </c>
      <c r="E24" s="26" t="s">
        <v>32</v>
      </c>
      <c r="F24" s="26">
        <v>2642.83</v>
      </c>
      <c r="G24" s="25">
        <f t="shared" si="0"/>
        <v>0</v>
      </c>
    </row>
    <row r="25" spans="1:7" x14ac:dyDescent="0.25">
      <c r="A25" s="26" t="s">
        <v>21</v>
      </c>
      <c r="B25" s="26" t="s">
        <v>32</v>
      </c>
      <c r="C25" s="26">
        <v>7632.3</v>
      </c>
      <c r="D25" s="26" t="s">
        <v>21</v>
      </c>
      <c r="E25" s="26" t="s">
        <v>32</v>
      </c>
      <c r="F25" s="26">
        <v>7730.36</v>
      </c>
      <c r="G25" s="25">
        <f t="shared" si="0"/>
        <v>-1.26850495966552E-2</v>
      </c>
    </row>
    <row r="26" spans="1:7" x14ac:dyDescent="0.25">
      <c r="A26" s="26" t="s">
        <v>22</v>
      </c>
      <c r="B26" s="26" t="s">
        <v>32</v>
      </c>
      <c r="C26" s="26">
        <v>1848.83</v>
      </c>
      <c r="D26" s="26" t="s">
        <v>22</v>
      </c>
      <c r="E26" s="26" t="s">
        <v>32</v>
      </c>
      <c r="F26" s="26">
        <v>1845.98</v>
      </c>
      <c r="G26" s="25">
        <f t="shared" si="0"/>
        <v>1.5438953834818953E-3</v>
      </c>
    </row>
    <row r="27" spans="1:7" x14ac:dyDescent="0.25">
      <c r="A27" s="26" t="s">
        <v>23</v>
      </c>
      <c r="B27" s="26" t="s">
        <v>32</v>
      </c>
      <c r="C27" s="26">
        <v>1340.25</v>
      </c>
      <c r="D27" s="26" t="s">
        <v>23</v>
      </c>
      <c r="E27" s="26" t="s">
        <v>32</v>
      </c>
      <c r="F27" s="26">
        <v>1340.1399999999901</v>
      </c>
      <c r="G27" s="25">
        <f t="shared" si="0"/>
        <v>8.2080976621774743E-5</v>
      </c>
    </row>
    <row r="28" spans="1:7" x14ac:dyDescent="0.25">
      <c r="A28" s="26" t="s">
        <v>24</v>
      </c>
      <c r="B28" s="26" t="s">
        <v>32</v>
      </c>
      <c r="C28" s="26">
        <v>1375.85</v>
      </c>
      <c r="D28" s="26" t="s">
        <v>24</v>
      </c>
      <c r="E28" s="26" t="s">
        <v>32</v>
      </c>
      <c r="F28" s="26">
        <v>1367.91</v>
      </c>
      <c r="G28" s="25">
        <f t="shared" si="0"/>
        <v>5.8044754406355878E-3</v>
      </c>
    </row>
    <row r="29" spans="1:7" x14ac:dyDescent="0.25">
      <c r="A29" s="26" t="s">
        <v>25</v>
      </c>
      <c r="B29" s="26" t="s">
        <v>32</v>
      </c>
      <c r="C29" s="26">
        <v>228.88</v>
      </c>
      <c r="D29" s="26" t="s">
        <v>25</v>
      </c>
      <c r="E29" s="26" t="s">
        <v>32</v>
      </c>
      <c r="F29" s="26">
        <v>228.99</v>
      </c>
      <c r="G29" s="25">
        <f t="shared" si="0"/>
        <v>-4.8037032184817521E-4</v>
      </c>
    </row>
    <row r="30" spans="1:7" x14ac:dyDescent="0.25">
      <c r="A30" s="26" t="s">
        <v>26</v>
      </c>
      <c r="B30" s="26" t="s">
        <v>32</v>
      </c>
      <c r="C30" s="26">
        <v>533.74</v>
      </c>
      <c r="D30" s="26" t="s">
        <v>26</v>
      </c>
      <c r="E30" s="26" t="s">
        <v>32</v>
      </c>
      <c r="F30" s="26">
        <v>534.27</v>
      </c>
      <c r="G30" s="25">
        <f t="shared" si="0"/>
        <v>-9.9200778632521527E-4</v>
      </c>
    </row>
    <row r="31" spans="1:7" x14ac:dyDescent="0.25">
      <c r="A31" s="26" t="s">
        <v>27</v>
      </c>
      <c r="B31" s="26" t="s">
        <v>32</v>
      </c>
      <c r="C31" s="26">
        <v>2094.5299999999902</v>
      </c>
      <c r="D31" s="26" t="s">
        <v>27</v>
      </c>
      <c r="E31" s="26" t="s">
        <v>32</v>
      </c>
      <c r="F31" s="26">
        <v>2094.5299999999902</v>
      </c>
      <c r="G31" s="25">
        <f t="shared" si="0"/>
        <v>0</v>
      </c>
    </row>
    <row r="32" spans="1:7" x14ac:dyDescent="0.25">
      <c r="A32" s="26" t="s">
        <v>39</v>
      </c>
      <c r="B32" s="26" t="s">
        <v>32</v>
      </c>
      <c r="C32" s="26">
        <v>5296.28</v>
      </c>
      <c r="D32" s="26" t="s">
        <v>39</v>
      </c>
      <c r="E32" s="26" t="s">
        <v>32</v>
      </c>
      <c r="F32" s="26">
        <v>5296.28</v>
      </c>
      <c r="G32" s="25">
        <f t="shared" si="0"/>
        <v>0</v>
      </c>
    </row>
    <row r="33" spans="1:7" x14ac:dyDescent="0.25">
      <c r="A33" s="26" t="s">
        <v>30</v>
      </c>
      <c r="B33" s="26" t="s">
        <v>32</v>
      </c>
      <c r="C33" s="26">
        <v>17268.98</v>
      </c>
      <c r="D33" s="26" t="s">
        <v>30</v>
      </c>
      <c r="E33" s="26" t="s">
        <v>32</v>
      </c>
      <c r="F33" s="26">
        <v>17256.37</v>
      </c>
      <c r="G33" s="25">
        <f t="shared" si="0"/>
        <v>7.3074464675946236E-4</v>
      </c>
    </row>
    <row r="34" spans="1:7" x14ac:dyDescent="0.25">
      <c r="A34" s="26" t="s">
        <v>31</v>
      </c>
      <c r="B34" s="26" t="s">
        <v>32</v>
      </c>
      <c r="C34" s="26">
        <v>3032.5699999999902</v>
      </c>
      <c r="D34" s="26" t="s">
        <v>31</v>
      </c>
      <c r="E34" s="26" t="s">
        <v>32</v>
      </c>
      <c r="F34" s="26">
        <v>3028.67</v>
      </c>
      <c r="G34" s="25">
        <f t="shared" si="0"/>
        <v>1.2876939382600568E-3</v>
      </c>
    </row>
    <row r="35" spans="1:7" x14ac:dyDescent="0.25">
      <c r="A35" s="26" t="s">
        <v>28</v>
      </c>
      <c r="B35" s="26" t="s">
        <v>33</v>
      </c>
      <c r="C35" s="26">
        <v>9932.49</v>
      </c>
      <c r="D35" s="26" t="s">
        <v>28</v>
      </c>
      <c r="E35" s="26" t="s">
        <v>33</v>
      </c>
      <c r="F35" s="26">
        <v>9937.17</v>
      </c>
      <c r="G35" s="25">
        <f t="shared" si="0"/>
        <v>-4.709590356208348E-4</v>
      </c>
    </row>
    <row r="36" spans="1:7" x14ac:dyDescent="0.25">
      <c r="A36" s="26" t="s">
        <v>29</v>
      </c>
      <c r="B36" s="26" t="s">
        <v>33</v>
      </c>
      <c r="C36" s="26">
        <v>3755.09</v>
      </c>
      <c r="D36" s="26" t="s">
        <v>29</v>
      </c>
      <c r="E36" s="26" t="s">
        <v>33</v>
      </c>
      <c r="F36" s="26">
        <v>3750.6</v>
      </c>
      <c r="G36" s="25">
        <f t="shared" si="0"/>
        <v>1.1971417906468929E-3</v>
      </c>
    </row>
    <row r="37" spans="1:7" x14ac:dyDescent="0.25">
      <c r="A37" s="26" t="s">
        <v>16</v>
      </c>
      <c r="B37" s="26" t="s">
        <v>33</v>
      </c>
      <c r="C37" s="26">
        <v>250.82</v>
      </c>
      <c r="D37" s="26" t="s">
        <v>16</v>
      </c>
      <c r="E37" s="26" t="s">
        <v>33</v>
      </c>
      <c r="F37" s="26">
        <v>250.57</v>
      </c>
      <c r="G37" s="25">
        <f t="shared" si="0"/>
        <v>9.9772518657461002E-4</v>
      </c>
    </row>
    <row r="38" spans="1:7" x14ac:dyDescent="0.25">
      <c r="A38" s="26" t="s">
        <v>18</v>
      </c>
      <c r="B38" s="26" t="s">
        <v>33</v>
      </c>
      <c r="C38" s="26">
        <v>2268.4499999999998</v>
      </c>
      <c r="D38" s="26" t="s">
        <v>18</v>
      </c>
      <c r="E38" s="26" t="s">
        <v>33</v>
      </c>
      <c r="F38" s="26">
        <v>2259.83</v>
      </c>
      <c r="G38" s="25">
        <f t="shared" si="0"/>
        <v>3.8144462194058364E-3</v>
      </c>
    </row>
    <row r="39" spans="1:7" x14ac:dyDescent="0.25">
      <c r="A39" s="26" t="s">
        <v>19</v>
      </c>
      <c r="B39" s="26" t="s">
        <v>33</v>
      </c>
      <c r="C39" s="26">
        <v>17347.95</v>
      </c>
      <c r="D39" s="26" t="s">
        <v>19</v>
      </c>
      <c r="E39" s="26" t="s">
        <v>33</v>
      </c>
      <c r="F39" s="26">
        <v>17276.86</v>
      </c>
      <c r="G39" s="25">
        <f t="shared" si="0"/>
        <v>4.1147523334680112E-3</v>
      </c>
    </row>
    <row r="40" spans="1:7" x14ac:dyDescent="0.25">
      <c r="A40" s="26" t="s">
        <v>20</v>
      </c>
      <c r="B40" s="26" t="s">
        <v>33</v>
      </c>
      <c r="C40" s="26">
        <v>2447.31</v>
      </c>
      <c r="D40" s="26" t="s">
        <v>20</v>
      </c>
      <c r="E40" s="26" t="s">
        <v>33</v>
      </c>
      <c r="F40" s="26">
        <v>2447.31</v>
      </c>
      <c r="G40" s="25">
        <f t="shared" si="0"/>
        <v>0</v>
      </c>
    </row>
    <row r="41" spans="1:7" x14ac:dyDescent="0.25">
      <c r="A41" s="26" t="s">
        <v>21</v>
      </c>
      <c r="B41" s="26" t="s">
        <v>33</v>
      </c>
      <c r="C41" s="26">
        <v>7103.2</v>
      </c>
      <c r="D41" s="26" t="s">
        <v>21</v>
      </c>
      <c r="E41" s="26" t="s">
        <v>33</v>
      </c>
      <c r="F41" s="26">
        <v>7080.02</v>
      </c>
      <c r="G41" s="25">
        <f t="shared" si="0"/>
        <v>3.2740020508415769E-3</v>
      </c>
    </row>
    <row r="42" spans="1:7" x14ac:dyDescent="0.25">
      <c r="A42" s="26" t="s">
        <v>22</v>
      </c>
      <c r="B42" s="26" t="s">
        <v>33</v>
      </c>
      <c r="C42" s="26">
        <v>1762.39</v>
      </c>
      <c r="D42" s="26" t="s">
        <v>22</v>
      </c>
      <c r="E42" s="26" t="s">
        <v>33</v>
      </c>
      <c r="F42" s="26">
        <v>1757.43</v>
      </c>
      <c r="G42" s="25">
        <f t="shared" si="0"/>
        <v>2.8223030220265025E-3</v>
      </c>
    </row>
    <row r="43" spans="1:7" x14ac:dyDescent="0.25">
      <c r="A43" s="26" t="s">
        <v>23</v>
      </c>
      <c r="B43" s="26" t="s">
        <v>33</v>
      </c>
      <c r="C43" s="26">
        <v>1290.06</v>
      </c>
      <c r="D43" s="26" t="s">
        <v>23</v>
      </c>
      <c r="E43" s="26" t="s">
        <v>33</v>
      </c>
      <c r="F43" s="26">
        <v>1288.3</v>
      </c>
      <c r="G43" s="25">
        <f t="shared" si="0"/>
        <v>1.3661414266863238E-3</v>
      </c>
    </row>
    <row r="44" spans="1:7" x14ac:dyDescent="0.25">
      <c r="A44" s="26" t="s">
        <v>24</v>
      </c>
      <c r="B44" s="26" t="s">
        <v>33</v>
      </c>
      <c r="C44" s="26">
        <v>1332.63</v>
      </c>
      <c r="D44" s="26" t="s">
        <v>24</v>
      </c>
      <c r="E44" s="26" t="s">
        <v>33</v>
      </c>
      <c r="F44" s="26">
        <v>1331.9</v>
      </c>
      <c r="G44" s="25">
        <f t="shared" si="0"/>
        <v>5.480891958855906E-4</v>
      </c>
    </row>
    <row r="45" spans="1:7" x14ac:dyDescent="0.25">
      <c r="A45" s="26" t="s">
        <v>25</v>
      </c>
      <c r="B45" s="26" t="s">
        <v>33</v>
      </c>
      <c r="C45" s="26">
        <v>226.91</v>
      </c>
      <c r="D45" s="26" t="s">
        <v>25</v>
      </c>
      <c r="E45" s="26" t="s">
        <v>33</v>
      </c>
      <c r="F45" s="26">
        <v>226.86</v>
      </c>
      <c r="G45" s="25">
        <f t="shared" si="0"/>
        <v>2.2040024684820129E-4</v>
      </c>
    </row>
    <row r="46" spans="1:7" x14ac:dyDescent="0.25">
      <c r="A46" s="26" t="s">
        <v>26</v>
      </c>
      <c r="B46" s="26" t="s">
        <v>33</v>
      </c>
      <c r="C46" s="26">
        <v>502.14</v>
      </c>
      <c r="D46" s="26" t="s">
        <v>26</v>
      </c>
      <c r="E46" s="26" t="s">
        <v>33</v>
      </c>
      <c r="F46" s="26">
        <v>502.04</v>
      </c>
      <c r="G46" s="25">
        <f t="shared" si="0"/>
        <v>1.99187315751665E-4</v>
      </c>
    </row>
    <row r="47" spans="1:7" x14ac:dyDescent="0.25">
      <c r="A47" s="26" t="s">
        <v>27</v>
      </c>
      <c r="B47" s="26" t="s">
        <v>33</v>
      </c>
      <c r="C47" s="26">
        <v>1976.28</v>
      </c>
      <c r="D47" s="26" t="s">
        <v>27</v>
      </c>
      <c r="E47" s="26" t="s">
        <v>33</v>
      </c>
      <c r="F47" s="26">
        <v>1976.28</v>
      </c>
      <c r="G47" s="25">
        <f t="shared" si="0"/>
        <v>0</v>
      </c>
    </row>
    <row r="48" spans="1:7" x14ac:dyDescent="0.25">
      <c r="A48" s="26" t="s">
        <v>39</v>
      </c>
      <c r="B48" s="26" t="s">
        <v>33</v>
      </c>
      <c r="C48" s="26">
        <v>4700.71</v>
      </c>
      <c r="D48" s="26" t="s">
        <v>39</v>
      </c>
      <c r="E48" s="26" t="s">
        <v>33</v>
      </c>
      <c r="F48" s="26">
        <v>4700.71</v>
      </c>
      <c r="G48" s="25">
        <f t="shared" si="0"/>
        <v>0</v>
      </c>
    </row>
    <row r="49" spans="1:7" x14ac:dyDescent="0.25">
      <c r="A49" s="26" t="s">
        <v>30</v>
      </c>
      <c r="B49" s="26" t="s">
        <v>33</v>
      </c>
      <c r="C49" s="26">
        <v>16703.05</v>
      </c>
      <c r="D49" s="26" t="s">
        <v>30</v>
      </c>
      <c r="E49" s="26" t="s">
        <v>33</v>
      </c>
      <c r="F49" s="26">
        <v>16699.89</v>
      </c>
      <c r="G49" s="25">
        <f t="shared" si="0"/>
        <v>1.8922280326396488E-4</v>
      </c>
    </row>
    <row r="50" spans="1:7" x14ac:dyDescent="0.25">
      <c r="A50" s="26" t="s">
        <v>31</v>
      </c>
      <c r="B50" s="26" t="s">
        <v>33</v>
      </c>
      <c r="C50" s="26">
        <v>2965.95</v>
      </c>
      <c r="D50" s="26" t="s">
        <v>31</v>
      </c>
      <c r="E50" s="26" t="s">
        <v>33</v>
      </c>
      <c r="F50" s="26">
        <v>2963.79</v>
      </c>
      <c r="G50" s="25">
        <f t="shared" si="0"/>
        <v>7.2879657465605005E-4</v>
      </c>
    </row>
    <row r="51" spans="1:7" x14ac:dyDescent="0.25">
      <c r="A51" s="26" t="s">
        <v>28</v>
      </c>
      <c r="B51" s="26" t="s">
        <v>34</v>
      </c>
      <c r="C51" s="26">
        <v>12263.56</v>
      </c>
      <c r="D51" s="26" t="s">
        <v>28</v>
      </c>
      <c r="E51" s="26" t="s">
        <v>34</v>
      </c>
      <c r="F51" s="26">
        <v>12310.89</v>
      </c>
      <c r="G51" s="25">
        <f t="shared" si="0"/>
        <v>-3.844563634310755E-3</v>
      </c>
    </row>
    <row r="52" spans="1:7" x14ac:dyDescent="0.25">
      <c r="A52" s="26" t="s">
        <v>29</v>
      </c>
      <c r="B52" s="26" t="s">
        <v>34</v>
      </c>
      <c r="C52" s="26">
        <v>4497.16</v>
      </c>
      <c r="D52" s="26" t="s">
        <v>29</v>
      </c>
      <c r="E52" s="26" t="s">
        <v>34</v>
      </c>
      <c r="F52" s="26">
        <v>4491.3500000000004</v>
      </c>
      <c r="G52" s="25">
        <f t="shared" si="0"/>
        <v>1.2935976933437586E-3</v>
      </c>
    </row>
    <row r="53" spans="1:7" x14ac:dyDescent="0.25">
      <c r="A53" s="26" t="s">
        <v>16</v>
      </c>
      <c r="B53" s="26" t="s">
        <v>34</v>
      </c>
      <c r="C53" s="26">
        <v>267.45</v>
      </c>
      <c r="D53" s="26" t="s">
        <v>16</v>
      </c>
      <c r="E53" s="26" t="s">
        <v>34</v>
      </c>
      <c r="F53" s="26">
        <v>267.39999999999998</v>
      </c>
      <c r="G53" s="25">
        <f t="shared" si="0"/>
        <v>1.8698578908007244E-4</v>
      </c>
    </row>
    <row r="54" spans="1:7" x14ac:dyDescent="0.25">
      <c r="A54" s="26" t="s">
        <v>18</v>
      </c>
      <c r="B54" s="26" t="s">
        <v>34</v>
      </c>
      <c r="C54" s="26">
        <v>2674.02</v>
      </c>
      <c r="D54" s="26" t="s">
        <v>18</v>
      </c>
      <c r="E54" s="26" t="s">
        <v>34</v>
      </c>
      <c r="F54" s="26">
        <v>2744.22</v>
      </c>
      <c r="G54" s="25">
        <f t="shared" si="0"/>
        <v>-2.5581039421037607E-2</v>
      </c>
    </row>
    <row r="55" spans="1:7" x14ac:dyDescent="0.25">
      <c r="A55" s="26" t="s">
        <v>19</v>
      </c>
      <c r="B55" s="26" t="s">
        <v>34</v>
      </c>
      <c r="C55" s="26">
        <v>18173.2399999999</v>
      </c>
      <c r="D55" s="26" t="s">
        <v>19</v>
      </c>
      <c r="E55" s="26" t="s">
        <v>34</v>
      </c>
      <c r="F55" s="26">
        <v>18189.59</v>
      </c>
      <c r="G55" s="25">
        <f t="shared" si="0"/>
        <v>-8.9886577982793497E-4</v>
      </c>
    </row>
    <row r="56" spans="1:7" x14ac:dyDescent="0.25">
      <c r="A56" s="26" t="s">
        <v>20</v>
      </c>
      <c r="B56" s="26" t="s">
        <v>34</v>
      </c>
      <c r="C56" s="26">
        <v>3050.1099999999901</v>
      </c>
      <c r="D56" s="26" t="s">
        <v>20</v>
      </c>
      <c r="E56" s="26" t="s">
        <v>34</v>
      </c>
      <c r="F56" s="26">
        <v>3050.1099999999901</v>
      </c>
      <c r="G56" s="25">
        <f t="shared" si="0"/>
        <v>0</v>
      </c>
    </row>
    <row r="57" spans="1:7" x14ac:dyDescent="0.25">
      <c r="A57" s="26" t="s">
        <v>21</v>
      </c>
      <c r="B57" s="26" t="s">
        <v>34</v>
      </c>
      <c r="C57" s="26">
        <v>9031.93</v>
      </c>
      <c r="D57" s="26" t="s">
        <v>21</v>
      </c>
      <c r="E57" s="26" t="s">
        <v>34</v>
      </c>
      <c r="F57" s="26">
        <v>9135.76</v>
      </c>
      <c r="G57" s="25">
        <f t="shared" si="0"/>
        <v>-1.1365228508629815E-2</v>
      </c>
    </row>
    <row r="58" spans="1:7" x14ac:dyDescent="0.25">
      <c r="A58" s="26" t="s">
        <v>22</v>
      </c>
      <c r="B58" s="26" t="s">
        <v>34</v>
      </c>
      <c r="C58" s="26">
        <v>2016.1</v>
      </c>
      <c r="D58" s="26" t="s">
        <v>22</v>
      </c>
      <c r="E58" s="26" t="s">
        <v>34</v>
      </c>
      <c r="F58" s="26">
        <v>2011.57</v>
      </c>
      <c r="G58" s="25">
        <f t="shared" si="0"/>
        <v>2.2519723400130113E-3</v>
      </c>
    </row>
    <row r="59" spans="1:7" x14ac:dyDescent="0.25">
      <c r="A59" s="26" t="s">
        <v>23</v>
      </c>
      <c r="B59" s="26" t="s">
        <v>34</v>
      </c>
      <c r="C59" s="26">
        <v>1437.6599999999901</v>
      </c>
      <c r="D59" s="26" t="s">
        <v>23</v>
      </c>
      <c r="E59" s="26" t="s">
        <v>34</v>
      </c>
      <c r="F59" s="26">
        <v>1434.9</v>
      </c>
      <c r="G59" s="25">
        <f t="shared" si="0"/>
        <v>1.9234789880758145E-3</v>
      </c>
    </row>
    <row r="60" spans="1:7" x14ac:dyDescent="0.25">
      <c r="A60" s="26" t="s">
        <v>24</v>
      </c>
      <c r="B60" s="26" t="s">
        <v>34</v>
      </c>
      <c r="C60" s="26">
        <v>1477.36</v>
      </c>
      <c r="D60" s="26" t="s">
        <v>24</v>
      </c>
      <c r="E60" s="26" t="s">
        <v>34</v>
      </c>
      <c r="F60" s="26">
        <v>1473.77</v>
      </c>
      <c r="G60" s="25">
        <f t="shared" si="0"/>
        <v>2.4359296226683391E-3</v>
      </c>
    </row>
    <row r="61" spans="1:7" x14ac:dyDescent="0.25">
      <c r="A61" s="26" t="s">
        <v>25</v>
      </c>
      <c r="B61" s="26" t="s">
        <v>34</v>
      </c>
      <c r="C61" s="26">
        <v>260.01</v>
      </c>
      <c r="D61" s="26" t="s">
        <v>25</v>
      </c>
      <c r="E61" s="26" t="s">
        <v>34</v>
      </c>
      <c r="F61" s="26">
        <v>260.10000000000002</v>
      </c>
      <c r="G61" s="25">
        <f t="shared" si="0"/>
        <v>-3.4602076124579708E-4</v>
      </c>
    </row>
    <row r="62" spans="1:7" x14ac:dyDescent="0.25">
      <c r="A62" s="26" t="s">
        <v>26</v>
      </c>
      <c r="B62" s="26" t="s">
        <v>34</v>
      </c>
      <c r="C62" s="26">
        <v>640.13</v>
      </c>
      <c r="D62" s="26" t="s">
        <v>26</v>
      </c>
      <c r="E62" s="26" t="s">
        <v>34</v>
      </c>
      <c r="F62" s="26">
        <v>640.55999999999995</v>
      </c>
      <c r="G62" s="25">
        <f t="shared" si="0"/>
        <v>-6.7128762332950857E-4</v>
      </c>
    </row>
    <row r="63" spans="1:7" x14ac:dyDescent="0.25">
      <c r="A63" s="26" t="s">
        <v>27</v>
      </c>
      <c r="B63" s="26" t="s">
        <v>34</v>
      </c>
      <c r="C63" s="26">
        <v>2449.69</v>
      </c>
      <c r="D63" s="26" t="s">
        <v>27</v>
      </c>
      <c r="E63" s="26" t="s">
        <v>34</v>
      </c>
      <c r="F63" s="26">
        <v>2449.69</v>
      </c>
      <c r="G63" s="25">
        <f t="shared" si="0"/>
        <v>0</v>
      </c>
    </row>
    <row r="64" spans="1:7" x14ac:dyDescent="0.25">
      <c r="A64" s="26" t="s">
        <v>39</v>
      </c>
      <c r="B64" s="26" t="s">
        <v>34</v>
      </c>
      <c r="C64" s="26">
        <v>6226.16</v>
      </c>
      <c r="D64" s="26" t="s">
        <v>39</v>
      </c>
      <c r="E64" s="26" t="s">
        <v>34</v>
      </c>
      <c r="F64" s="26">
        <v>6226.16</v>
      </c>
      <c r="G64" s="25">
        <f t="shared" si="0"/>
        <v>0</v>
      </c>
    </row>
    <row r="65" spans="1:8" x14ac:dyDescent="0.25">
      <c r="A65" s="26" t="s">
        <v>30</v>
      </c>
      <c r="B65" s="26" t="s">
        <v>34</v>
      </c>
      <c r="C65" s="26">
        <v>18737.46</v>
      </c>
      <c r="D65" s="26" t="s">
        <v>30</v>
      </c>
      <c r="E65" s="26" t="s">
        <v>34</v>
      </c>
      <c r="F65" s="26">
        <v>18731.91</v>
      </c>
      <c r="G65" s="25">
        <f t="shared" si="0"/>
        <v>2.9628585659440345E-4</v>
      </c>
    </row>
    <row r="66" spans="1:8" x14ac:dyDescent="0.25">
      <c r="A66" s="26" t="s">
        <v>31</v>
      </c>
      <c r="B66" s="26" t="s">
        <v>34</v>
      </c>
      <c r="C66" s="26">
        <v>3236.55</v>
      </c>
      <c r="D66" s="26" t="s">
        <v>31</v>
      </c>
      <c r="E66" s="26" t="s">
        <v>34</v>
      </c>
      <c r="F66" s="26">
        <v>3233.84</v>
      </c>
      <c r="G66" s="25">
        <f t="shared" si="0"/>
        <v>8.3801301239394533E-4</v>
      </c>
    </row>
    <row r="67" spans="1:8" x14ac:dyDescent="0.25">
      <c r="A67" s="26" t="s">
        <v>28</v>
      </c>
      <c r="B67" s="26" t="s">
        <v>35</v>
      </c>
      <c r="C67" s="26">
        <v>13656.85</v>
      </c>
      <c r="D67" s="26" t="s">
        <v>28</v>
      </c>
      <c r="E67" s="26" t="s">
        <v>35</v>
      </c>
      <c r="F67" s="26">
        <v>13707.06</v>
      </c>
      <c r="G67" s="25">
        <f t="shared" si="0"/>
        <v>-3.6630758164040377E-3</v>
      </c>
    </row>
    <row r="68" spans="1:8" x14ac:dyDescent="0.25">
      <c r="A68" s="26" t="s">
        <v>29</v>
      </c>
      <c r="B68" s="26" t="s">
        <v>35</v>
      </c>
      <c r="C68" s="26">
        <v>4799.54</v>
      </c>
      <c r="D68" s="26" t="s">
        <v>29</v>
      </c>
      <c r="E68" s="26" t="s">
        <v>35</v>
      </c>
      <c r="F68" s="26">
        <v>4795.7999999999902</v>
      </c>
      <c r="G68" s="25">
        <f t="shared" ref="G68:G98" si="1">(C68-F68)/F68</f>
        <v>7.7984903457395925E-4</v>
      </c>
    </row>
    <row r="69" spans="1:8" x14ac:dyDescent="0.25">
      <c r="A69" s="26" t="s">
        <v>16</v>
      </c>
      <c r="B69" s="26" t="s">
        <v>35</v>
      </c>
      <c r="C69" s="26">
        <v>277.83999999999997</v>
      </c>
      <c r="D69" s="26" t="s">
        <v>16</v>
      </c>
      <c r="E69" s="26" t="s">
        <v>35</v>
      </c>
      <c r="F69" s="26">
        <v>277.8</v>
      </c>
      <c r="G69" s="25">
        <f t="shared" si="1"/>
        <v>1.4398848092139532E-4</v>
      </c>
    </row>
    <row r="70" spans="1:8" x14ac:dyDescent="0.25">
      <c r="A70" s="26" t="s">
        <v>18</v>
      </c>
      <c r="B70" s="26" t="s">
        <v>35</v>
      </c>
      <c r="C70" s="26">
        <v>2488.1999999999998</v>
      </c>
      <c r="D70" s="26" t="s">
        <v>18</v>
      </c>
      <c r="E70" s="26" t="s">
        <v>35</v>
      </c>
      <c r="F70" s="26">
        <v>2563.14</v>
      </c>
      <c r="G70" s="25">
        <f t="shared" si="1"/>
        <v>-2.9237575785950067E-2</v>
      </c>
      <c r="H70">
        <f>F70-C70</f>
        <v>74.940000000000055</v>
      </c>
    </row>
    <row r="71" spans="1:8" x14ac:dyDescent="0.25">
      <c r="A71" s="26" t="s">
        <v>19</v>
      </c>
      <c r="B71" s="26" t="s">
        <v>35</v>
      </c>
      <c r="C71" s="26">
        <v>18029.96</v>
      </c>
      <c r="D71" s="26" t="s">
        <v>19</v>
      </c>
      <c r="E71" s="26" t="s">
        <v>35</v>
      </c>
      <c r="F71" s="26">
        <v>18067.439999999999</v>
      </c>
      <c r="G71" s="25">
        <f t="shared" si="1"/>
        <v>-2.0744499497438247E-3</v>
      </c>
    </row>
    <row r="72" spans="1:8" x14ac:dyDescent="0.25">
      <c r="A72" s="26" t="s">
        <v>20</v>
      </c>
      <c r="B72" s="26" t="s">
        <v>35</v>
      </c>
      <c r="C72" s="26">
        <v>3165.06</v>
      </c>
      <c r="D72" s="26" t="s">
        <v>20</v>
      </c>
      <c r="E72" s="26" t="s">
        <v>35</v>
      </c>
      <c r="F72" s="26">
        <v>3165.06</v>
      </c>
      <c r="G72" s="25">
        <f t="shared" si="1"/>
        <v>0</v>
      </c>
    </row>
    <row r="73" spans="1:8" x14ac:dyDescent="0.25">
      <c r="A73" s="26" t="s">
        <v>21</v>
      </c>
      <c r="B73" s="26" t="s">
        <v>35</v>
      </c>
      <c r="C73" s="26">
        <v>9323.08</v>
      </c>
      <c r="D73" s="26" t="s">
        <v>21</v>
      </c>
      <c r="E73" s="26" t="s">
        <v>35</v>
      </c>
      <c r="F73" s="26">
        <v>9408.5999999999894</v>
      </c>
      <c r="G73" s="25">
        <f t="shared" si="1"/>
        <v>-9.0895563633260658E-3</v>
      </c>
    </row>
    <row r="74" spans="1:8" x14ac:dyDescent="0.25">
      <c r="A74" s="26" t="s">
        <v>22</v>
      </c>
      <c r="B74" s="26" t="s">
        <v>35</v>
      </c>
      <c r="C74" s="26">
        <v>1992.06</v>
      </c>
      <c r="D74" s="26" t="s">
        <v>22</v>
      </c>
      <c r="E74" s="26" t="s">
        <v>35</v>
      </c>
      <c r="F74" s="26">
        <v>1989.69999999999</v>
      </c>
      <c r="G74" s="25">
        <f t="shared" si="1"/>
        <v>1.1861084585665759E-3</v>
      </c>
    </row>
    <row r="75" spans="1:8" x14ac:dyDescent="0.25">
      <c r="A75" s="26" t="s">
        <v>23</v>
      </c>
      <c r="B75" s="26" t="s">
        <v>35</v>
      </c>
      <c r="C75" s="26">
        <v>1486.71</v>
      </c>
      <c r="D75" s="26" t="s">
        <v>23</v>
      </c>
      <c r="E75" s="26" t="s">
        <v>35</v>
      </c>
      <c r="F75" s="26">
        <v>1484.8</v>
      </c>
      <c r="G75" s="25">
        <f t="shared" si="1"/>
        <v>1.2863685344828139E-3</v>
      </c>
    </row>
    <row r="76" spans="1:8" x14ac:dyDescent="0.25">
      <c r="A76" s="26" t="s">
        <v>24</v>
      </c>
      <c r="B76" s="26" t="s">
        <v>35</v>
      </c>
      <c r="C76" s="26">
        <v>1509.15</v>
      </c>
      <c r="D76" s="26" t="s">
        <v>24</v>
      </c>
      <c r="E76" s="26" t="s">
        <v>35</v>
      </c>
      <c r="F76" s="26">
        <v>1506</v>
      </c>
      <c r="G76" s="25">
        <f t="shared" si="1"/>
        <v>2.0916334661355185E-3</v>
      </c>
    </row>
    <row r="77" spans="1:8" x14ac:dyDescent="0.25">
      <c r="A77" s="26" t="s">
        <v>25</v>
      </c>
      <c r="B77" s="26" t="s">
        <v>35</v>
      </c>
      <c r="C77" s="26">
        <v>287.61</v>
      </c>
      <c r="D77" s="26" t="s">
        <v>25</v>
      </c>
      <c r="E77" s="26" t="s">
        <v>35</v>
      </c>
      <c r="F77" s="26">
        <v>287.64</v>
      </c>
      <c r="G77" s="25">
        <f t="shared" si="1"/>
        <v>-1.0429703796402696E-4</v>
      </c>
    </row>
    <row r="78" spans="1:8" x14ac:dyDescent="0.25">
      <c r="A78" s="26" t="s">
        <v>26</v>
      </c>
      <c r="B78" s="26" t="s">
        <v>35</v>
      </c>
      <c r="C78" s="26">
        <v>723.01</v>
      </c>
      <c r="D78" s="26" t="s">
        <v>26</v>
      </c>
      <c r="E78" s="26" t="s">
        <v>35</v>
      </c>
      <c r="F78" s="26">
        <v>723.39</v>
      </c>
      <c r="G78" s="25">
        <f t="shared" si="1"/>
        <v>-5.2530446923512275E-4</v>
      </c>
    </row>
    <row r="79" spans="1:8" x14ac:dyDescent="0.25">
      <c r="A79" s="26" t="s">
        <v>27</v>
      </c>
      <c r="B79" s="26" t="s">
        <v>35</v>
      </c>
      <c r="C79" s="26">
        <v>2057.44</v>
      </c>
      <c r="D79" s="26" t="s">
        <v>27</v>
      </c>
      <c r="E79" s="26" t="s">
        <v>35</v>
      </c>
      <c r="F79" s="26">
        <v>2057.44</v>
      </c>
      <c r="G79" s="25">
        <f t="shared" si="1"/>
        <v>0</v>
      </c>
    </row>
    <row r="80" spans="1:8" x14ac:dyDescent="0.25">
      <c r="A80" s="26" t="s">
        <v>39</v>
      </c>
      <c r="B80" s="26" t="s">
        <v>35</v>
      </c>
      <c r="C80" s="26">
        <v>6350.94</v>
      </c>
      <c r="D80" s="26" t="s">
        <v>39</v>
      </c>
      <c r="E80" s="26" t="s">
        <v>35</v>
      </c>
      <c r="F80" s="26">
        <v>6350.94</v>
      </c>
      <c r="G80" s="25">
        <f t="shared" si="1"/>
        <v>0</v>
      </c>
    </row>
    <row r="81" spans="1:7" x14ac:dyDescent="0.25">
      <c r="A81" s="26" t="s">
        <v>30</v>
      </c>
      <c r="B81" s="26" t="s">
        <v>35</v>
      </c>
      <c r="C81" s="26">
        <v>20689.61</v>
      </c>
      <c r="D81" s="26" t="s">
        <v>30</v>
      </c>
      <c r="E81" s="26" t="s">
        <v>35</v>
      </c>
      <c r="F81" s="26">
        <v>20688.080000000002</v>
      </c>
      <c r="G81" s="25">
        <f t="shared" si="1"/>
        <v>7.3955630488611588E-5</v>
      </c>
    </row>
    <row r="82" spans="1:7" x14ac:dyDescent="0.25">
      <c r="A82" s="26" t="s">
        <v>31</v>
      </c>
      <c r="B82" s="26" t="s">
        <v>35</v>
      </c>
      <c r="C82" s="26">
        <v>3435.81</v>
      </c>
      <c r="D82" s="26" t="s">
        <v>31</v>
      </c>
      <c r="E82" s="26" t="s">
        <v>35</v>
      </c>
      <c r="F82" s="26">
        <v>3433.73</v>
      </c>
      <c r="G82" s="25">
        <f t="shared" si="1"/>
        <v>6.0575525740227888E-4</v>
      </c>
    </row>
    <row r="83" spans="1:7" x14ac:dyDescent="0.25">
      <c r="A83" s="26" t="s">
        <v>28</v>
      </c>
      <c r="B83" s="26" t="s">
        <v>36</v>
      </c>
      <c r="C83" s="26">
        <v>14341.42</v>
      </c>
      <c r="D83" s="26" t="s">
        <v>28</v>
      </c>
      <c r="E83" s="26" t="s">
        <v>36</v>
      </c>
      <c r="F83" s="26">
        <v>14398.9399999999</v>
      </c>
      <c r="G83" s="25">
        <f t="shared" si="1"/>
        <v>-3.994738501577254E-3</v>
      </c>
    </row>
    <row r="84" spans="1:7" x14ac:dyDescent="0.25">
      <c r="A84" s="26" t="s">
        <v>29</v>
      </c>
      <c r="B84" s="26" t="s">
        <v>36</v>
      </c>
      <c r="C84" s="26">
        <v>5172.03</v>
      </c>
      <c r="D84" s="26" t="s">
        <v>29</v>
      </c>
      <c r="E84" s="26" t="s">
        <v>36</v>
      </c>
      <c r="F84" s="26">
        <v>5172.32</v>
      </c>
      <c r="G84" s="25">
        <f t="shared" si="1"/>
        <v>-5.6067683360651246E-5</v>
      </c>
    </row>
    <row r="85" spans="1:7" x14ac:dyDescent="0.25">
      <c r="A85" s="26" t="s">
        <v>16</v>
      </c>
      <c r="B85" s="26" t="s">
        <v>36</v>
      </c>
      <c r="C85" s="26">
        <v>327.17</v>
      </c>
      <c r="D85" s="26" t="s">
        <v>16</v>
      </c>
      <c r="E85" s="26" t="s">
        <v>36</v>
      </c>
      <c r="F85" s="26">
        <v>327</v>
      </c>
      <c r="G85" s="25">
        <f t="shared" si="1"/>
        <v>5.1987767584102732E-4</v>
      </c>
    </row>
    <row r="86" spans="1:7" x14ac:dyDescent="0.25">
      <c r="A86" s="26" t="s">
        <v>18</v>
      </c>
      <c r="B86" s="26" t="s">
        <v>36</v>
      </c>
      <c r="C86" s="26">
        <v>2188.1799999999998</v>
      </c>
      <c r="D86" s="26" t="s">
        <v>18</v>
      </c>
      <c r="E86" s="26" t="s">
        <v>36</v>
      </c>
      <c r="F86" s="26">
        <v>2178.5100000000002</v>
      </c>
      <c r="G86" s="25">
        <f t="shared" si="1"/>
        <v>4.4388136845824062E-3</v>
      </c>
    </row>
    <row r="87" spans="1:7" x14ac:dyDescent="0.25">
      <c r="A87" s="26" t="s">
        <v>19</v>
      </c>
      <c r="B87" s="26" t="s">
        <v>36</v>
      </c>
      <c r="C87" s="26">
        <v>17311.78</v>
      </c>
      <c r="D87" s="26" t="s">
        <v>19</v>
      </c>
      <c r="E87" s="26" t="s">
        <v>36</v>
      </c>
      <c r="F87" s="26">
        <v>17267.18</v>
      </c>
      <c r="G87" s="25">
        <f t="shared" si="1"/>
        <v>2.5829347930581914E-3</v>
      </c>
    </row>
    <row r="88" spans="1:7" x14ac:dyDescent="0.25">
      <c r="A88" s="26" t="s">
        <v>20</v>
      </c>
      <c r="B88" s="26" t="s">
        <v>36</v>
      </c>
      <c r="C88" s="26">
        <v>3334.87</v>
      </c>
      <c r="D88" s="26" t="s">
        <v>20</v>
      </c>
      <c r="E88" s="26" t="s">
        <v>36</v>
      </c>
      <c r="F88" s="26">
        <v>3334.87</v>
      </c>
      <c r="G88" s="25">
        <f t="shared" si="1"/>
        <v>0</v>
      </c>
    </row>
    <row r="89" spans="1:7" x14ac:dyDescent="0.25">
      <c r="A89" s="26" t="s">
        <v>21</v>
      </c>
      <c r="B89" s="26" t="s">
        <v>36</v>
      </c>
      <c r="C89" s="26">
        <v>9809.9699999999993</v>
      </c>
      <c r="D89" s="26" t="s">
        <v>21</v>
      </c>
      <c r="E89" s="26" t="s">
        <v>36</v>
      </c>
      <c r="F89" s="26">
        <v>9882.51</v>
      </c>
      <c r="G89" s="25">
        <f t="shared" si="1"/>
        <v>-7.3402404854638016E-3</v>
      </c>
    </row>
    <row r="90" spans="1:7" x14ac:dyDescent="0.25">
      <c r="A90" s="26" t="s">
        <v>22</v>
      </c>
      <c r="B90" s="26" t="s">
        <v>36</v>
      </c>
      <c r="C90" s="26">
        <v>2158.0699999999902</v>
      </c>
      <c r="D90" s="26" t="s">
        <v>22</v>
      </c>
      <c r="E90" s="26" t="s">
        <v>36</v>
      </c>
      <c r="F90" s="26">
        <v>2152.81</v>
      </c>
      <c r="G90" s="25">
        <f t="shared" si="1"/>
        <v>2.4433182677478338E-3</v>
      </c>
    </row>
    <row r="91" spans="1:7" x14ac:dyDescent="0.25">
      <c r="A91" s="26" t="s">
        <v>23</v>
      </c>
      <c r="B91" s="26" t="s">
        <v>36</v>
      </c>
      <c r="C91" s="26">
        <v>1586.06</v>
      </c>
      <c r="D91" s="26" t="s">
        <v>23</v>
      </c>
      <c r="E91" s="26" t="s">
        <v>36</v>
      </c>
      <c r="F91" s="26">
        <v>1584.59</v>
      </c>
      <c r="G91" s="25">
        <f t="shared" si="1"/>
        <v>9.2768476388215709E-4</v>
      </c>
    </row>
    <row r="92" spans="1:7" x14ac:dyDescent="0.25">
      <c r="A92" s="26" t="s">
        <v>24</v>
      </c>
      <c r="B92" s="26" t="s">
        <v>36</v>
      </c>
      <c r="C92" s="26">
        <v>1663.18</v>
      </c>
      <c r="D92" s="26" t="s">
        <v>24</v>
      </c>
      <c r="E92" s="26" t="s">
        <v>36</v>
      </c>
      <c r="F92" s="26">
        <v>1660.75</v>
      </c>
      <c r="G92" s="25">
        <f t="shared" si="1"/>
        <v>1.4631943399067071E-3</v>
      </c>
    </row>
    <row r="93" spans="1:7" x14ac:dyDescent="0.25">
      <c r="A93" s="26" t="s">
        <v>25</v>
      </c>
      <c r="B93" s="26" t="s">
        <v>36</v>
      </c>
      <c r="C93" s="26">
        <v>327.26</v>
      </c>
      <c r="D93" s="26" t="s">
        <v>25</v>
      </c>
      <c r="E93" s="26" t="s">
        <v>36</v>
      </c>
      <c r="F93" s="26">
        <v>327.14999999999998</v>
      </c>
      <c r="G93" s="25">
        <f t="shared" si="1"/>
        <v>3.3623720006117577E-4</v>
      </c>
    </row>
    <row r="94" spans="1:7" x14ac:dyDescent="0.25">
      <c r="A94" s="26" t="s">
        <v>26</v>
      </c>
      <c r="B94" s="26" t="s">
        <v>36</v>
      </c>
      <c r="C94" s="26">
        <v>778.23</v>
      </c>
      <c r="D94" s="26" t="s">
        <v>26</v>
      </c>
      <c r="E94" s="26" t="s">
        <v>36</v>
      </c>
      <c r="F94" s="26">
        <v>778.37</v>
      </c>
      <c r="G94" s="25">
        <f t="shared" si="1"/>
        <v>-1.7986304713694818E-4</v>
      </c>
    </row>
    <row r="95" spans="1:7" x14ac:dyDescent="0.25">
      <c r="A95" s="26" t="s">
        <v>27</v>
      </c>
      <c r="B95" s="26" t="s">
        <v>36</v>
      </c>
      <c r="C95" s="26">
        <v>2239.1799999999998</v>
      </c>
      <c r="D95" s="26" t="s">
        <v>27</v>
      </c>
      <c r="E95" s="26" t="s">
        <v>36</v>
      </c>
      <c r="F95" s="26">
        <v>2239.1799999999998</v>
      </c>
      <c r="G95" s="25">
        <f t="shared" si="1"/>
        <v>0</v>
      </c>
    </row>
    <row r="96" spans="1:7" x14ac:dyDescent="0.25">
      <c r="A96" s="26" t="s">
        <v>39</v>
      </c>
      <c r="B96" s="26" t="s">
        <v>36</v>
      </c>
      <c r="C96" s="26">
        <v>6726.28</v>
      </c>
      <c r="D96" s="26" t="s">
        <v>39</v>
      </c>
      <c r="E96" s="26" t="s">
        <v>36</v>
      </c>
      <c r="F96" s="26">
        <v>6726.28</v>
      </c>
      <c r="G96" s="25">
        <f t="shared" si="1"/>
        <v>0</v>
      </c>
    </row>
    <row r="97" spans="1:7" x14ac:dyDescent="0.25">
      <c r="A97" s="26" t="s">
        <v>30</v>
      </c>
      <c r="B97" s="26" t="s">
        <v>36</v>
      </c>
      <c r="C97" s="26">
        <v>22712.53</v>
      </c>
      <c r="D97" s="26" t="s">
        <v>30</v>
      </c>
      <c r="E97" s="26" t="s">
        <v>36</v>
      </c>
      <c r="F97" s="26">
        <v>22706.07</v>
      </c>
      <c r="G97" s="25">
        <f t="shared" si="1"/>
        <v>2.8450542079713162E-4</v>
      </c>
    </row>
    <row r="98" spans="1:7" x14ac:dyDescent="0.25">
      <c r="A98" s="26" t="s">
        <v>31</v>
      </c>
      <c r="B98" s="26" t="s">
        <v>36</v>
      </c>
      <c r="C98" s="26">
        <v>3813.16</v>
      </c>
      <c r="D98" s="26" t="s">
        <v>31</v>
      </c>
      <c r="E98" s="26" t="s">
        <v>36</v>
      </c>
      <c r="F98" s="26">
        <v>3812.67</v>
      </c>
      <c r="G98" s="25">
        <f t="shared" si="1"/>
        <v>1.28518859486864E-4</v>
      </c>
    </row>
    <row r="99" spans="1:7" x14ac:dyDescent="0.25">
      <c r="G99" s="24">
        <f>MAX(G3:G98)</f>
        <v>5.8044754406355878E-3</v>
      </c>
    </row>
    <row r="100" spans="1:7" x14ac:dyDescent="0.25">
      <c r="G100" s="24">
        <f>MIN(G3:G99)</f>
        <v>-2.9237575785950067E-2</v>
      </c>
    </row>
  </sheetData>
  <mergeCells count="2">
    <mergeCell ref="D1:F1"/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7"/>
  <sheetViews>
    <sheetView workbookViewId="0">
      <selection activeCell="AA11" sqref="AA11"/>
    </sheetView>
  </sheetViews>
  <sheetFormatPr defaultRowHeight="15" x14ac:dyDescent="0.25"/>
  <sheetData>
    <row r="4" spans="1:22" ht="120" x14ac:dyDescent="0.25">
      <c r="C4" s="27" t="s">
        <v>60</v>
      </c>
      <c r="D4" s="27" t="s">
        <v>61</v>
      </c>
      <c r="E4" s="27" t="s">
        <v>62</v>
      </c>
      <c r="F4" s="27" t="s">
        <v>63</v>
      </c>
      <c r="G4" s="27" t="s">
        <v>64</v>
      </c>
      <c r="H4" s="27" t="s">
        <v>65</v>
      </c>
      <c r="I4" s="27" t="s">
        <v>66</v>
      </c>
      <c r="J4" s="27" t="s">
        <v>67</v>
      </c>
      <c r="K4" s="27" t="s">
        <v>68</v>
      </c>
      <c r="L4" s="27" t="s">
        <v>69</v>
      </c>
      <c r="M4" s="27" t="s">
        <v>70</v>
      </c>
      <c r="N4" s="27" t="s">
        <v>71</v>
      </c>
      <c r="O4" s="27" t="s">
        <v>72</v>
      </c>
      <c r="P4" s="27" t="s">
        <v>73</v>
      </c>
      <c r="Q4" s="27" t="s">
        <v>74</v>
      </c>
      <c r="R4" s="27" t="s">
        <v>75</v>
      </c>
      <c r="S4" s="27" t="s">
        <v>76</v>
      </c>
      <c r="T4" s="27" t="s">
        <v>77</v>
      </c>
      <c r="U4" s="27" t="s">
        <v>74</v>
      </c>
      <c r="V4" s="27"/>
    </row>
    <row r="5" spans="1:22" x14ac:dyDescent="0.25">
      <c r="A5" s="34" t="s">
        <v>79</v>
      </c>
      <c r="B5" t="s">
        <v>78</v>
      </c>
      <c r="C5" s="27">
        <v>69.302999999999997</v>
      </c>
      <c r="D5" s="27">
        <v>0.35</v>
      </c>
      <c r="E5" s="27">
        <v>72.591999999999999</v>
      </c>
      <c r="F5" s="27">
        <v>-784.32100000000003</v>
      </c>
      <c r="G5" s="27">
        <v>0</v>
      </c>
      <c r="H5" s="27">
        <v>0</v>
      </c>
      <c r="I5" s="27">
        <v>155.86799999999999</v>
      </c>
      <c r="J5" s="27">
        <v>438.983</v>
      </c>
      <c r="K5" s="27">
        <v>498.17</v>
      </c>
      <c r="L5" s="27">
        <v>477.25299999999999</v>
      </c>
      <c r="M5" s="27">
        <v>0</v>
      </c>
      <c r="N5" s="27">
        <v>0.28899999999999998</v>
      </c>
      <c r="O5" s="27">
        <v>116.78100000000001</v>
      </c>
      <c r="P5" s="27">
        <v>0</v>
      </c>
      <c r="Q5" s="27">
        <v>-395.197</v>
      </c>
      <c r="R5" s="27">
        <v>0</v>
      </c>
      <c r="S5" s="27">
        <v>-164.76599999999999</v>
      </c>
      <c r="T5" s="27">
        <v>-485.29899999999998</v>
      </c>
      <c r="U5">
        <f>Q5/(Q5+S5+T5)</f>
        <v>0.37808415497741238</v>
      </c>
    </row>
    <row r="6" spans="1:22" x14ac:dyDescent="0.25">
      <c r="A6" s="34"/>
      <c r="B6" t="s">
        <v>58</v>
      </c>
      <c r="C6" s="27">
        <v>41.468000000000004</v>
      </c>
      <c r="D6" s="27">
        <v>0.67500000000000004</v>
      </c>
      <c r="E6" s="27">
        <v>53.125999999999998</v>
      </c>
      <c r="F6" s="27">
        <v>-692.38499999999999</v>
      </c>
      <c r="G6" s="27">
        <v>0</v>
      </c>
      <c r="H6" s="27">
        <v>0</v>
      </c>
      <c r="I6" s="27">
        <v>155.23699999999999</v>
      </c>
      <c r="J6" s="27">
        <v>438.983</v>
      </c>
      <c r="K6" s="27">
        <v>498.17</v>
      </c>
      <c r="L6" s="27">
        <v>290.17</v>
      </c>
      <c r="M6" s="27">
        <v>0</v>
      </c>
      <c r="N6" s="27">
        <v>0.28499999999999998</v>
      </c>
      <c r="O6" s="27">
        <v>108.22</v>
      </c>
      <c r="P6" s="27">
        <v>0</v>
      </c>
      <c r="Q6" s="27">
        <v>-239.87700000000001</v>
      </c>
      <c r="R6" s="27">
        <v>0</v>
      </c>
      <c r="S6" s="27">
        <v>-164.37700000000001</v>
      </c>
      <c r="T6" s="27">
        <v>-489.68400000000003</v>
      </c>
      <c r="U6" s="26">
        <f>Q6/(Q6+S6+T6)</f>
        <v>0.26833740147527008</v>
      </c>
    </row>
    <row r="7" spans="1:22" x14ac:dyDescent="0.25">
      <c r="C7">
        <f>(C6-C5)/C5</f>
        <v>-0.40164206455708978</v>
      </c>
      <c r="D7" s="26">
        <f t="shared" ref="D7:T7" si="0">(D6-D5)/D5</f>
        <v>0.92857142857142883</v>
      </c>
      <c r="E7" s="26">
        <f t="shared" si="0"/>
        <v>-0.268156270663434</v>
      </c>
      <c r="F7" s="26">
        <f t="shared" si="0"/>
        <v>-0.11721731280942374</v>
      </c>
      <c r="G7" s="26" t="e">
        <f t="shared" si="0"/>
        <v>#DIV/0!</v>
      </c>
      <c r="H7" s="26" t="e">
        <f t="shared" si="0"/>
        <v>#DIV/0!</v>
      </c>
      <c r="I7" s="26">
        <f t="shared" si="0"/>
        <v>-4.0482972771832592E-3</v>
      </c>
      <c r="J7" s="26">
        <f t="shared" si="0"/>
        <v>0</v>
      </c>
      <c r="K7" s="26">
        <f t="shared" si="0"/>
        <v>0</v>
      </c>
      <c r="L7" s="26">
        <f t="shared" si="0"/>
        <v>-0.39199963122285242</v>
      </c>
      <c r="M7" s="26" t="e">
        <f t="shared" si="0"/>
        <v>#DIV/0!</v>
      </c>
      <c r="N7" s="26">
        <f t="shared" si="0"/>
        <v>-1.3840830449827002E-2</v>
      </c>
      <c r="O7" s="26">
        <f t="shared" si="0"/>
        <v>-7.3308158005155E-2</v>
      </c>
      <c r="P7" s="26" t="e">
        <f t="shared" si="0"/>
        <v>#DIV/0!</v>
      </c>
      <c r="Q7" s="26">
        <f t="shared" si="0"/>
        <v>-0.39301917777715922</v>
      </c>
      <c r="R7" s="26" t="e">
        <f t="shared" si="0"/>
        <v>#DIV/0!</v>
      </c>
      <c r="S7" s="26">
        <f t="shared" si="0"/>
        <v>-2.360923977033985E-3</v>
      </c>
      <c r="T7" s="26">
        <f t="shared" si="0"/>
        <v>9.0356666714747971E-3</v>
      </c>
      <c r="U7" s="26"/>
    </row>
    <row r="8" spans="1:22" x14ac:dyDescent="0.25">
      <c r="U8" s="26"/>
    </row>
    <row r="9" spans="1:22" x14ac:dyDescent="0.25">
      <c r="U9" s="26"/>
    </row>
    <row r="10" spans="1:22" x14ac:dyDescent="0.25">
      <c r="U10" s="26"/>
    </row>
    <row r="11" spans="1:22" x14ac:dyDescent="0.25">
      <c r="A11" s="34" t="s">
        <v>80</v>
      </c>
      <c r="B11" s="26" t="s">
        <v>78</v>
      </c>
      <c r="C11" s="27">
        <v>8.0570000000000004</v>
      </c>
      <c r="D11" s="27">
        <v>3.3000000000000002E-2</v>
      </c>
      <c r="E11" s="27">
        <v>19.077999999999999</v>
      </c>
      <c r="F11" s="27">
        <v>-87.944999999999993</v>
      </c>
      <c r="G11" s="27">
        <v>0</v>
      </c>
      <c r="H11" s="27">
        <v>0</v>
      </c>
      <c r="I11" s="27">
        <v>36.435000000000002</v>
      </c>
      <c r="J11" s="27">
        <v>85.83</v>
      </c>
      <c r="K11" s="27">
        <v>34.344999999999999</v>
      </c>
      <c r="L11" s="27">
        <v>65.747</v>
      </c>
      <c r="M11" s="27">
        <v>0</v>
      </c>
      <c r="N11" s="27">
        <v>3.2000000000000001E-2</v>
      </c>
      <c r="O11" s="27">
        <v>20.152999999999999</v>
      </c>
      <c r="P11" s="27">
        <v>0</v>
      </c>
      <c r="Q11" s="27">
        <v>-51.853000000000002</v>
      </c>
      <c r="R11" s="27">
        <v>0</v>
      </c>
      <c r="S11" s="27">
        <v>-28.077000000000002</v>
      </c>
      <c r="T11" s="27">
        <v>-101.831</v>
      </c>
      <c r="U11" s="26">
        <f t="shared" ref="U11:U16" si="1">Q11/(Q11+S11+T11)</f>
        <v>0.28528122094398684</v>
      </c>
    </row>
    <row r="12" spans="1:22" x14ac:dyDescent="0.25">
      <c r="A12" s="34"/>
      <c r="B12" s="26" t="s">
        <v>58</v>
      </c>
      <c r="C12" s="27">
        <v>5.1349999999999998</v>
      </c>
      <c r="D12" s="27">
        <v>3.2000000000000001E-2</v>
      </c>
      <c r="E12" s="27">
        <v>14.981999999999999</v>
      </c>
      <c r="F12" s="27">
        <v>-77.241</v>
      </c>
      <c r="G12" s="27">
        <v>0</v>
      </c>
      <c r="H12" s="27">
        <v>0</v>
      </c>
      <c r="I12" s="27">
        <v>36.488</v>
      </c>
      <c r="J12" s="27">
        <v>85.83</v>
      </c>
      <c r="K12" s="27">
        <v>34.344999999999999</v>
      </c>
      <c r="L12" s="27">
        <v>39.832000000000001</v>
      </c>
      <c r="M12" s="27">
        <v>0</v>
      </c>
      <c r="N12" s="27">
        <v>3.5999999999999997E-2</v>
      </c>
      <c r="O12" s="27">
        <v>19.984999999999999</v>
      </c>
      <c r="P12" s="27">
        <v>0</v>
      </c>
      <c r="Q12" s="27">
        <v>-31.39</v>
      </c>
      <c r="R12" s="27">
        <v>0</v>
      </c>
      <c r="S12" s="27">
        <v>-27.917999999999999</v>
      </c>
      <c r="T12" s="27">
        <v>-100.11499999999999</v>
      </c>
      <c r="U12" s="26">
        <f t="shared" si="1"/>
        <v>0.19689756183235793</v>
      </c>
    </row>
    <row r="13" spans="1:22" x14ac:dyDescent="0.25">
      <c r="C13">
        <f>(C12-C11)/C11</f>
        <v>-0.36266600471639576</v>
      </c>
      <c r="D13" s="26">
        <f t="shared" ref="D13:T13" si="2">(D12-D11)/D11</f>
        <v>-3.0303030303030328E-2</v>
      </c>
      <c r="E13" s="26">
        <f t="shared" si="2"/>
        <v>-0.21469755739595348</v>
      </c>
      <c r="F13" s="26">
        <f t="shared" si="2"/>
        <v>-0.12171243390755579</v>
      </c>
      <c r="G13" s="26" t="e">
        <f t="shared" si="2"/>
        <v>#DIV/0!</v>
      </c>
      <c r="H13" s="26" t="e">
        <f t="shared" si="2"/>
        <v>#DIV/0!</v>
      </c>
      <c r="I13" s="26">
        <f t="shared" si="2"/>
        <v>1.4546452586797658E-3</v>
      </c>
      <c r="J13" s="26">
        <f t="shared" si="2"/>
        <v>0</v>
      </c>
      <c r="K13" s="26">
        <f t="shared" si="2"/>
        <v>0</v>
      </c>
      <c r="L13" s="26">
        <f t="shared" si="2"/>
        <v>-0.39416247129146575</v>
      </c>
      <c r="M13" s="26" t="e">
        <f t="shared" si="2"/>
        <v>#DIV/0!</v>
      </c>
      <c r="N13" s="26">
        <f t="shared" si="2"/>
        <v>0.12499999999999989</v>
      </c>
      <c r="O13" s="26">
        <f t="shared" si="2"/>
        <v>-8.3362278568947182E-3</v>
      </c>
      <c r="P13" s="26" t="e">
        <f t="shared" si="2"/>
        <v>#DIV/0!</v>
      </c>
      <c r="Q13" s="26">
        <f t="shared" si="2"/>
        <v>-0.3946348330858388</v>
      </c>
      <c r="R13" s="26" t="e">
        <f t="shared" si="2"/>
        <v>#DIV/0!</v>
      </c>
      <c r="S13" s="26">
        <f t="shared" si="2"/>
        <v>-5.6629981835667077E-3</v>
      </c>
      <c r="T13" s="26">
        <f t="shared" si="2"/>
        <v>-1.6851449951390127E-2</v>
      </c>
      <c r="U13" s="26"/>
    </row>
    <row r="14" spans="1:22" x14ac:dyDescent="0.25">
      <c r="U14" s="26"/>
    </row>
    <row r="15" spans="1:22" x14ac:dyDescent="0.25">
      <c r="A15" s="34" t="s">
        <v>81</v>
      </c>
      <c r="B15" s="26" t="s">
        <v>78</v>
      </c>
      <c r="C15" s="27">
        <v>637.24699999999996</v>
      </c>
      <c r="D15" s="27">
        <v>2.5999999999999999E-2</v>
      </c>
      <c r="E15" s="27">
        <v>313.30500000000001</v>
      </c>
      <c r="F15" s="27">
        <v>-434.33100000000002</v>
      </c>
      <c r="G15" s="27">
        <v>0</v>
      </c>
      <c r="H15" s="27">
        <v>0</v>
      </c>
      <c r="I15" s="27">
        <v>43.929000000000002</v>
      </c>
      <c r="J15" s="27">
        <v>261.238</v>
      </c>
      <c r="K15" s="27">
        <v>84.99</v>
      </c>
      <c r="L15" s="27">
        <v>703.30899999999997</v>
      </c>
      <c r="M15" s="27">
        <v>0</v>
      </c>
      <c r="N15" s="27">
        <v>1.518</v>
      </c>
      <c r="O15" s="27">
        <v>0</v>
      </c>
      <c r="P15" s="27">
        <v>0</v>
      </c>
      <c r="Q15" s="27">
        <v>-494.137</v>
      </c>
      <c r="R15" s="27">
        <v>0</v>
      </c>
      <c r="S15" s="27">
        <v>-481.84699999999998</v>
      </c>
      <c r="T15" s="27">
        <v>-635.24699999999996</v>
      </c>
      <c r="U15" s="26">
        <f t="shared" si="1"/>
        <v>0.3066829026998612</v>
      </c>
    </row>
    <row r="16" spans="1:22" x14ac:dyDescent="0.25">
      <c r="A16" s="34"/>
      <c r="B16" s="26" t="s">
        <v>58</v>
      </c>
      <c r="C16" s="27">
        <v>533.53800000000001</v>
      </c>
      <c r="D16" s="27">
        <v>2.9000000000000001E-2</v>
      </c>
      <c r="E16" s="27">
        <v>273.96100000000001</v>
      </c>
      <c r="F16" s="27">
        <v>-238.999</v>
      </c>
      <c r="G16" s="27">
        <v>0</v>
      </c>
      <c r="H16" s="27">
        <v>0</v>
      </c>
      <c r="I16" s="27">
        <v>44.174999999999997</v>
      </c>
      <c r="J16" s="27">
        <v>261.238</v>
      </c>
      <c r="K16" s="27">
        <v>84.99</v>
      </c>
      <c r="L16" s="27">
        <v>359.59800000000001</v>
      </c>
      <c r="M16" s="27">
        <v>0</v>
      </c>
      <c r="N16" s="27">
        <v>1.518</v>
      </c>
      <c r="O16" s="27">
        <v>2E-3</v>
      </c>
      <c r="P16" s="27">
        <v>0</v>
      </c>
      <c r="Q16" s="27">
        <v>-255.321</v>
      </c>
      <c r="R16" s="27">
        <v>0</v>
      </c>
      <c r="S16" s="27">
        <v>-473.10500000000002</v>
      </c>
      <c r="T16" s="27">
        <v>-591.62099999999998</v>
      </c>
      <c r="U16" s="26">
        <f t="shared" si="1"/>
        <v>0.19341811314294111</v>
      </c>
    </row>
    <row r="17" spans="3:21" x14ac:dyDescent="0.25">
      <c r="C17">
        <f>(C16-C15)/C15</f>
        <v>-0.1627453718887652</v>
      </c>
      <c r="D17" s="26">
        <f t="shared" ref="D17:T17" si="3">(D16-D15)/D15</f>
        <v>0.11538461538461549</v>
      </c>
      <c r="E17" s="26">
        <f t="shared" si="3"/>
        <v>-0.12557731284211868</v>
      </c>
      <c r="F17" s="26">
        <f t="shared" si="3"/>
        <v>-0.44973073531477148</v>
      </c>
      <c r="G17" s="26" t="e">
        <f t="shared" si="3"/>
        <v>#DIV/0!</v>
      </c>
      <c r="H17" s="26" t="e">
        <f t="shared" si="3"/>
        <v>#DIV/0!</v>
      </c>
      <c r="I17" s="26">
        <f t="shared" si="3"/>
        <v>5.5999453663865576E-3</v>
      </c>
      <c r="J17" s="26">
        <f t="shared" si="3"/>
        <v>0</v>
      </c>
      <c r="K17" s="26">
        <f t="shared" si="3"/>
        <v>0</v>
      </c>
      <c r="L17" s="26">
        <f t="shared" si="3"/>
        <v>-0.48870553341418915</v>
      </c>
      <c r="M17" s="26" t="e">
        <f t="shared" si="3"/>
        <v>#DIV/0!</v>
      </c>
      <c r="N17" s="26">
        <f t="shared" si="3"/>
        <v>0</v>
      </c>
      <c r="O17" s="26" t="e">
        <f t="shared" si="3"/>
        <v>#DIV/0!</v>
      </c>
      <c r="P17" s="26" t="e">
        <f t="shared" si="3"/>
        <v>#DIV/0!</v>
      </c>
      <c r="Q17" s="26">
        <f t="shared" si="3"/>
        <v>-0.48329916602075945</v>
      </c>
      <c r="R17" s="26" t="e">
        <f t="shared" si="3"/>
        <v>#DIV/0!</v>
      </c>
      <c r="S17" s="26">
        <f t="shared" si="3"/>
        <v>-1.8142688446747539E-2</v>
      </c>
      <c r="T17" s="26">
        <f t="shared" si="3"/>
        <v>-6.8675648999522984E-2</v>
      </c>
      <c r="U17" s="26"/>
    </row>
  </sheetData>
  <mergeCells count="3">
    <mergeCell ref="A5:A6"/>
    <mergeCell ref="A11:A12"/>
    <mergeCell ref="A15: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selection activeCell="D13" sqref="D13"/>
    </sheetView>
  </sheetViews>
  <sheetFormatPr defaultRowHeight="15" x14ac:dyDescent="0.25"/>
  <cols>
    <col min="1" max="16384" width="9.140625" style="26"/>
  </cols>
  <sheetData>
    <row r="1" spans="1:16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</row>
    <row r="2" spans="1:16" x14ac:dyDescent="0.25">
      <c r="A2" s="26" t="s">
        <v>28</v>
      </c>
      <c r="B2" s="26" t="s">
        <v>17</v>
      </c>
      <c r="D2" s="26">
        <f>Baseline!D2/Baseline!C2</f>
        <v>0.21981508874847944</v>
      </c>
      <c r="E2" s="26">
        <f>Baseline!E2/Baseline!C2</f>
        <v>3.9858754712295302E-2</v>
      </c>
    </row>
    <row r="3" spans="1:16" x14ac:dyDescent="0.25">
      <c r="A3" s="26" t="s">
        <v>29</v>
      </c>
      <c r="B3" s="26" t="s">
        <v>17</v>
      </c>
      <c r="D3" s="26">
        <f>Baseline!D3/Baseline!C3</f>
        <v>0.30008561255328098</v>
      </c>
      <c r="E3" s="26">
        <f>Baseline!E3/Baseline!C3</f>
        <v>5.2414243750737381E-2</v>
      </c>
    </row>
    <row r="4" spans="1:16" x14ac:dyDescent="0.25">
      <c r="A4" s="26" t="s">
        <v>16</v>
      </c>
      <c r="B4" s="26" t="s">
        <v>17</v>
      </c>
      <c r="D4" s="26">
        <f>Baseline!D4/Baseline!C4</f>
        <v>8.8954847994243566E-2</v>
      </c>
      <c r="E4" s="26">
        <f>Baseline!E4/Baseline!C4</f>
        <v>9.0528872099298427E-2</v>
      </c>
    </row>
    <row r="5" spans="1:16" x14ac:dyDescent="0.25">
      <c r="A5" s="26" t="s">
        <v>18</v>
      </c>
      <c r="B5" s="26" t="s">
        <v>17</v>
      </c>
      <c r="D5" s="26">
        <f>Baseline!D5/Baseline!C5</f>
        <v>0.27970967245329492</v>
      </c>
      <c r="E5" s="26">
        <f>Baseline!E5/Baseline!C5</f>
        <v>4.4916551205773952E-2</v>
      </c>
    </row>
    <row r="6" spans="1:16" x14ac:dyDescent="0.25">
      <c r="A6" s="26" t="s">
        <v>19</v>
      </c>
      <c r="B6" s="26" t="s">
        <v>17</v>
      </c>
      <c r="D6" s="26">
        <f>Baseline!D6/Baseline!C6</f>
        <v>9.8720087511976209E-2</v>
      </c>
      <c r="E6" s="26">
        <f>Baseline!E6/Baseline!C6</f>
        <v>4.2592318033272993E-2</v>
      </c>
    </row>
    <row r="7" spans="1:16" x14ac:dyDescent="0.25">
      <c r="A7" s="26" t="s">
        <v>20</v>
      </c>
      <c r="B7" s="26" t="s">
        <v>17</v>
      </c>
      <c r="D7" s="26">
        <f>Baseline!D7/Baseline!C7</f>
        <v>0.27794602298031534</v>
      </c>
      <c r="E7" s="26">
        <f>Baseline!E7/Baseline!C7</f>
        <v>6.9876191324485623E-2</v>
      </c>
    </row>
    <row r="8" spans="1:16" x14ac:dyDescent="0.25">
      <c r="A8" s="26" t="s">
        <v>21</v>
      </c>
      <c r="B8" s="26" t="s">
        <v>17</v>
      </c>
      <c r="D8" s="26">
        <f>Baseline!D8/Baseline!C8</f>
        <v>0.29212837740809011</v>
      </c>
      <c r="E8" s="26">
        <f>Baseline!E8/Baseline!C8</f>
        <v>6.2761124560955964E-2</v>
      </c>
    </row>
    <row r="9" spans="1:16" x14ac:dyDescent="0.25">
      <c r="A9" s="26" t="s">
        <v>22</v>
      </c>
      <c r="B9" s="26" t="s">
        <v>17</v>
      </c>
      <c r="D9" s="26">
        <f>Baseline!D9/Baseline!C9</f>
        <v>0.38871772300469482</v>
      </c>
      <c r="E9" s="26">
        <f>Baseline!E9/Baseline!C9</f>
        <v>6.5353579812206575E-2</v>
      </c>
    </row>
    <row r="10" spans="1:16" x14ac:dyDescent="0.25">
      <c r="A10" s="26" t="s">
        <v>23</v>
      </c>
      <c r="B10" s="26" t="s">
        <v>17</v>
      </c>
      <c r="D10" s="26">
        <f>Baseline!D10/Baseline!C10</f>
        <v>0.27311102102684315</v>
      </c>
      <c r="E10" s="26">
        <f>Baseline!E10/Baseline!C10</f>
        <v>6.3371344977704136E-2</v>
      </c>
    </row>
    <row r="11" spans="1:16" x14ac:dyDescent="0.25">
      <c r="A11" s="26" t="s">
        <v>24</v>
      </c>
      <c r="B11" s="26" t="s">
        <v>17</v>
      </c>
      <c r="D11" s="26">
        <f>Baseline!D11/Baseline!C11</f>
        <v>0.25976136075145972</v>
      </c>
      <c r="E11" s="26">
        <f>Baseline!E11/Baseline!C11</f>
        <v>7.3741220275873737E-2</v>
      </c>
    </row>
    <row r="12" spans="1:16" x14ac:dyDescent="0.25">
      <c r="A12" s="26" t="s">
        <v>25</v>
      </c>
      <c r="B12" s="26" t="s">
        <v>17</v>
      </c>
      <c r="D12" s="26">
        <f>Baseline!D12/Baseline!C12</f>
        <v>0.23436188077246009</v>
      </c>
      <c r="E12" s="26">
        <f>Baseline!E12/Baseline!C12</f>
        <v>4.7491603694374482E-2</v>
      </c>
    </row>
    <row r="13" spans="1:16" x14ac:dyDescent="0.25">
      <c r="A13" s="26" t="s">
        <v>26</v>
      </c>
      <c r="B13" s="26" t="s">
        <v>17</v>
      </c>
      <c r="D13" s="26">
        <f>Baseline!D13/Baseline!C13</f>
        <v>0.28965945811583393</v>
      </c>
      <c r="E13" s="26">
        <f>Baseline!E13/Baseline!C13</f>
        <v>2.6795923440218739E-2</v>
      </c>
    </row>
    <row r="14" spans="1:16" x14ac:dyDescent="0.25">
      <c r="A14" s="26" t="s">
        <v>27</v>
      </c>
      <c r="B14" s="26" t="s">
        <v>17</v>
      </c>
      <c r="D14" s="26">
        <f>Baseline!D14/Baseline!C14</f>
        <v>0.10969684718281879</v>
      </c>
      <c r="E14" s="26">
        <f>Baseline!E14/Baseline!C14</f>
        <v>0.13301361364571063</v>
      </c>
    </row>
    <row r="15" spans="1:16" x14ac:dyDescent="0.25">
      <c r="A15" s="26" t="s">
        <v>39</v>
      </c>
      <c r="B15" s="26" t="s">
        <v>17</v>
      </c>
      <c r="D15" s="26">
        <f>Baseline!D15/Baseline!C15</f>
        <v>0.2600935261441315</v>
      </c>
      <c r="E15" s="26">
        <f>Baseline!E15/Baseline!C15</f>
        <v>0.1042265477236511</v>
      </c>
    </row>
    <row r="16" spans="1:16" x14ac:dyDescent="0.25">
      <c r="A16" s="26" t="s">
        <v>30</v>
      </c>
      <c r="B16" s="26" t="s">
        <v>17</v>
      </c>
      <c r="D16" s="26">
        <f>Baseline!D16/Baseline!C16</f>
        <v>0.1163150865591409</v>
      </c>
      <c r="E16" s="26">
        <f>Baseline!E16/Baseline!C16</f>
        <v>4.3089724859740677E-2</v>
      </c>
    </row>
    <row r="17" spans="1:5" x14ac:dyDescent="0.25">
      <c r="A17" s="26" t="s">
        <v>31</v>
      </c>
      <c r="B17" s="26" t="s">
        <v>17</v>
      </c>
      <c r="D17" s="26">
        <f>Baseline!D17/Baseline!C17</f>
        <v>0.25516394879887777</v>
      </c>
      <c r="E17" s="26">
        <f>Baseline!E17/Baseline!C17</f>
        <v>0.10286368208791309</v>
      </c>
    </row>
    <row r="18" spans="1:5" x14ac:dyDescent="0.25">
      <c r="A18" s="26" t="s">
        <v>28</v>
      </c>
      <c r="B18" s="26" t="s">
        <v>32</v>
      </c>
      <c r="D18" s="26">
        <f>Baseline!D18/Baseline!C18</f>
        <v>0.30545382285766026</v>
      </c>
      <c r="E18" s="26">
        <f>Baseline!E18/Baseline!C18</f>
        <v>0.1070515851854833</v>
      </c>
    </row>
    <row r="19" spans="1:5" x14ac:dyDescent="0.25">
      <c r="A19" s="26" t="s">
        <v>29</v>
      </c>
      <c r="B19" s="26" t="s">
        <v>32</v>
      </c>
      <c r="D19" s="26">
        <f>Baseline!D19/Baseline!C19</f>
        <v>9.794471441089779E-2</v>
      </c>
      <c r="E19" s="26">
        <f>Baseline!E19/Baseline!C19</f>
        <v>0.11662550784672987</v>
      </c>
    </row>
    <row r="20" spans="1:5" x14ac:dyDescent="0.25">
      <c r="A20" s="26" t="s">
        <v>16</v>
      </c>
      <c r="B20" s="26" t="s">
        <v>32</v>
      </c>
      <c r="D20" s="26">
        <f>Baseline!D20/Baseline!C20</f>
        <v>0.29774679164002027</v>
      </c>
      <c r="E20" s="26">
        <f>Baseline!E20/Baseline!C20</f>
        <v>8.0649401093059112E-2</v>
      </c>
    </row>
    <row r="21" spans="1:5" x14ac:dyDescent="0.25">
      <c r="A21" s="26" t="s">
        <v>18</v>
      </c>
      <c r="B21" s="26" t="s">
        <v>32</v>
      </c>
      <c r="D21" s="26">
        <f>Baseline!D21/Baseline!C21</f>
        <v>0.13264201217128782</v>
      </c>
      <c r="E21" s="26">
        <f>Baseline!E21/Baseline!C21</f>
        <v>7.6391647893552309E-2</v>
      </c>
    </row>
    <row r="22" spans="1:5" x14ac:dyDescent="0.25">
      <c r="A22" s="26" t="s">
        <v>19</v>
      </c>
      <c r="B22" s="26" t="s">
        <v>32</v>
      </c>
      <c r="D22" s="26">
        <f>Baseline!D22/Baseline!C22</f>
        <v>0.26951543571707698</v>
      </c>
      <c r="E22" s="26">
        <f>Baseline!E22/Baseline!C22</f>
        <v>9.4185228604923801E-2</v>
      </c>
    </row>
    <row r="23" spans="1:5" x14ac:dyDescent="0.25">
      <c r="A23" s="26" t="s">
        <v>20</v>
      </c>
      <c r="B23" s="26" t="s">
        <v>32</v>
      </c>
      <c r="D23" s="26">
        <f>Baseline!D23/Baseline!C23</f>
        <v>0.33920150772512808</v>
      </c>
      <c r="E23" s="26">
        <f>Baseline!E23/Baseline!C23</f>
        <v>8.9468827913855506E-2</v>
      </c>
    </row>
    <row r="24" spans="1:5" x14ac:dyDescent="0.25">
      <c r="A24" s="26" t="s">
        <v>21</v>
      </c>
      <c r="B24" s="26" t="s">
        <v>32</v>
      </c>
      <c r="D24" s="26">
        <f>Baseline!D24/Baseline!C24</f>
        <v>0.44259883277532275</v>
      </c>
      <c r="E24" s="26">
        <f>Baseline!E24/Baseline!C24</f>
        <v>0.12333746207060682</v>
      </c>
    </row>
    <row r="25" spans="1:5" x14ac:dyDescent="0.25">
      <c r="A25" s="26" t="s">
        <v>22</v>
      </c>
      <c r="B25" s="26" t="s">
        <v>32</v>
      </c>
      <c r="D25" s="26">
        <f>Baseline!D25/Baseline!C25</f>
        <v>0.28220950448064108</v>
      </c>
      <c r="E25" s="26">
        <f>Baseline!E25/Baseline!C25</f>
        <v>0.13729191693839024</v>
      </c>
    </row>
    <row r="26" spans="1:5" x14ac:dyDescent="0.25">
      <c r="A26" s="26" t="s">
        <v>23</v>
      </c>
      <c r="B26" s="26" t="s">
        <v>32</v>
      </c>
      <c r="D26" s="26">
        <f>Baseline!D26/Baseline!C26</f>
        <v>0.27834429625322527</v>
      </c>
      <c r="E26" s="26">
        <f>Baseline!E26/Baseline!C26</f>
        <v>0.12822618744775957</v>
      </c>
    </row>
    <row r="27" spans="1:5" x14ac:dyDescent="0.25">
      <c r="A27" s="26" t="s">
        <v>24</v>
      </c>
      <c r="B27" s="26" t="s">
        <v>32</v>
      </c>
      <c r="D27" s="26">
        <f>Baseline!D27/Baseline!C27</f>
        <v>0.258650821391122</v>
      </c>
      <c r="E27" s="26">
        <f>Baseline!E27/Baseline!C27</f>
        <v>9.7212513107305137E-2</v>
      </c>
    </row>
    <row r="28" spans="1:5" x14ac:dyDescent="0.25">
      <c r="A28" s="26" t="s">
        <v>25</v>
      </c>
      <c r="B28" s="26" t="s">
        <v>32</v>
      </c>
      <c r="D28" s="26">
        <f>Baseline!D28/Baseline!C28</f>
        <v>0.36041893056544383</v>
      </c>
      <c r="E28" s="26">
        <f>Baseline!E28/Baseline!C28</f>
        <v>7.5542398920822873E-2</v>
      </c>
    </row>
    <row r="29" spans="1:5" x14ac:dyDescent="0.25">
      <c r="A29" s="26" t="s">
        <v>26</v>
      </c>
      <c r="B29" s="26" t="s">
        <v>32</v>
      </c>
      <c r="D29" s="26">
        <f>Baseline!D29/Baseline!C29</f>
        <v>0.2633166989889475</v>
      </c>
      <c r="E29" s="26">
        <f>Baseline!E29/Baseline!C29</f>
        <v>0.1262445681727411</v>
      </c>
    </row>
    <row r="30" spans="1:5" x14ac:dyDescent="0.25">
      <c r="A30" s="26" t="s">
        <v>27</v>
      </c>
      <c r="B30" s="26" t="s">
        <v>32</v>
      </c>
      <c r="D30" s="26">
        <f>Baseline!D30/Baseline!C30</f>
        <v>0.31185709618511531</v>
      </c>
      <c r="E30" s="26">
        <f>Baseline!E30/Baseline!C30</f>
        <v>0.11693366394035498</v>
      </c>
    </row>
    <row r="31" spans="1:5" x14ac:dyDescent="0.25">
      <c r="A31" s="26" t="s">
        <v>39</v>
      </c>
      <c r="B31" s="26" t="s">
        <v>32</v>
      </c>
      <c r="D31" s="26">
        <f>Baseline!D31/Baseline!C31</f>
        <v>0.1480145324159273</v>
      </c>
      <c r="E31" s="26">
        <f>Baseline!E31/Baseline!C31</f>
        <v>0.10089362544863681</v>
      </c>
    </row>
    <row r="32" spans="1:5" x14ac:dyDescent="0.25">
      <c r="A32" s="26" t="s">
        <v>30</v>
      </c>
      <c r="B32" s="26" t="s">
        <v>32</v>
      </c>
      <c r="D32" s="26">
        <f>Baseline!D32/Baseline!C32</f>
        <v>0.28220416028609141</v>
      </c>
      <c r="E32" s="26">
        <f>Baseline!E32/Baseline!C32</f>
        <v>7.9970883434063361E-2</v>
      </c>
    </row>
    <row r="33" spans="1:5" x14ac:dyDescent="0.25">
      <c r="A33" s="26" t="s">
        <v>31</v>
      </c>
      <c r="B33" s="26" t="s">
        <v>32</v>
      </c>
      <c r="D33" s="26">
        <f>Baseline!D33/Baseline!C33</f>
        <v>0.33254862067220758</v>
      </c>
      <c r="E33" s="26">
        <f>Baseline!E33/Baseline!C33</f>
        <v>8.2136513372515707E-2</v>
      </c>
    </row>
    <row r="34" spans="1:5" x14ac:dyDescent="0.25">
      <c r="A34" s="26" t="s">
        <v>28</v>
      </c>
      <c r="B34" s="26" t="s">
        <v>33</v>
      </c>
      <c r="D34" s="26">
        <f>Baseline!D34/Baseline!C34</f>
        <v>0.14544294713340244</v>
      </c>
      <c r="E34" s="26">
        <f>Baseline!E34/Baseline!C34</f>
        <v>9.7161310900247197E-2</v>
      </c>
    </row>
    <row r="35" spans="1:5" x14ac:dyDescent="0.25">
      <c r="A35" s="26" t="s">
        <v>29</v>
      </c>
      <c r="B35" s="26" t="s">
        <v>33</v>
      </c>
      <c r="D35" s="26">
        <f>Baseline!D35/Baseline!C35</f>
        <v>0.28206484604024779</v>
      </c>
      <c r="E35" s="26">
        <f>Baseline!E35/Baseline!C35</f>
        <v>7.1427626793625604E-2</v>
      </c>
    </row>
    <row r="36" spans="1:5" x14ac:dyDescent="0.25">
      <c r="A36" s="26" t="s">
        <v>16</v>
      </c>
      <c r="B36" s="26" t="s">
        <v>33</v>
      </c>
      <c r="D36" s="26">
        <f>Baseline!D36/Baseline!C36</f>
        <v>0.12654694070480949</v>
      </c>
      <c r="E36" s="26">
        <f>Baseline!E36/Baseline!C36</f>
        <v>6.6452808545101869E-2</v>
      </c>
    </row>
    <row r="37" spans="1:5" x14ac:dyDescent="0.25">
      <c r="A37" s="26" t="s">
        <v>18</v>
      </c>
      <c r="B37" s="26" t="s">
        <v>33</v>
      </c>
      <c r="D37" s="26">
        <f>Baseline!D37/Baseline!C37</f>
        <v>0.33211289857434828</v>
      </c>
      <c r="E37" s="26">
        <f>Baseline!E37/Baseline!C37</f>
        <v>7.9524699175370625E-2</v>
      </c>
    </row>
    <row r="38" spans="1:5" x14ac:dyDescent="0.25">
      <c r="A38" s="26" t="s">
        <v>19</v>
      </c>
      <c r="B38" s="26" t="s">
        <v>33</v>
      </c>
      <c r="D38" s="26">
        <f>Baseline!D38/Baseline!C38</f>
        <v>0.36761017706529636</v>
      </c>
      <c r="E38" s="26">
        <f>Baseline!E38/Baseline!C38</f>
        <v>7.7544266324079764E-2</v>
      </c>
    </row>
    <row r="39" spans="1:5" x14ac:dyDescent="0.25">
      <c r="A39" s="26" t="s">
        <v>20</v>
      </c>
      <c r="B39" s="26" t="s">
        <v>33</v>
      </c>
      <c r="D39" s="26">
        <f>Baseline!D39/Baseline!C39</f>
        <v>0.48829714194928475</v>
      </c>
      <c r="E39" s="26">
        <f>Baseline!E39/Baseline!C39</f>
        <v>9.0036824993332917E-2</v>
      </c>
    </row>
    <row r="40" spans="1:5" x14ac:dyDescent="0.25">
      <c r="A40" s="26" t="s">
        <v>21</v>
      </c>
      <c r="B40" s="26" t="s">
        <v>33</v>
      </c>
      <c r="D40" s="26">
        <f>Baseline!D40/Baseline!C40</f>
        <v>0.29441266297691582</v>
      </c>
      <c r="E40" s="26">
        <f>Baseline!E40/Baseline!C40</f>
        <v>0.11759142985597569</v>
      </c>
    </row>
    <row r="41" spans="1:5" x14ac:dyDescent="0.25">
      <c r="A41" s="26" t="s">
        <v>22</v>
      </c>
      <c r="B41" s="26" t="s">
        <v>33</v>
      </c>
      <c r="D41" s="26">
        <f>Baseline!D41/Baseline!C41</f>
        <v>0.30939570623503898</v>
      </c>
      <c r="E41" s="26">
        <f>Baseline!E41/Baseline!C41</f>
        <v>9.7221284227429969E-2</v>
      </c>
    </row>
    <row r="42" spans="1:5" x14ac:dyDescent="0.25">
      <c r="A42" s="26" t="s">
        <v>23</v>
      </c>
      <c r="B42" s="26" t="s">
        <v>33</v>
      </c>
      <c r="D42" s="26">
        <f>Baseline!D42/Baseline!C42</f>
        <v>0.30567185227623289</v>
      </c>
      <c r="E42" s="26">
        <f>Baseline!E42/Baseline!C42</f>
        <v>7.395002423868495E-2</v>
      </c>
    </row>
    <row r="43" spans="1:5" x14ac:dyDescent="0.25">
      <c r="A43" s="26" t="s">
        <v>24</v>
      </c>
      <c r="B43" s="26" t="s">
        <v>33</v>
      </c>
      <c r="D43" s="26">
        <f>Baseline!D43/Baseline!C43</f>
        <v>0.37995379774564864</v>
      </c>
      <c r="E43" s="26">
        <f>Baseline!E43/Baseline!C43</f>
        <v>5.6518102521209222E-2</v>
      </c>
    </row>
    <row r="44" spans="1:5" x14ac:dyDescent="0.25">
      <c r="A44" s="26" t="s">
        <v>25</v>
      </c>
      <c r="B44" s="26" t="s">
        <v>33</v>
      </c>
      <c r="D44" s="26">
        <f>Baseline!D44/Baseline!C44</f>
        <v>0.31849363436434436</v>
      </c>
      <c r="E44" s="26">
        <f>Baseline!E44/Baseline!C44</f>
        <v>0.10992575106430201</v>
      </c>
    </row>
    <row r="45" spans="1:5" x14ac:dyDescent="0.25">
      <c r="A45" s="26" t="s">
        <v>26</v>
      </c>
      <c r="B45" s="26" t="s">
        <v>33</v>
      </c>
      <c r="D45" s="26">
        <f>Baseline!D45/Baseline!C45</f>
        <v>0.32205753809099513</v>
      </c>
      <c r="E45" s="26">
        <f>Baseline!E45/Baseline!C45</f>
        <v>0.10631826907406976</v>
      </c>
    </row>
    <row r="46" spans="1:5" x14ac:dyDescent="0.25">
      <c r="A46" s="26" t="s">
        <v>27</v>
      </c>
      <c r="B46" s="26" t="s">
        <v>33</v>
      </c>
      <c r="D46" s="26">
        <f>Baseline!D46/Baseline!C46</f>
        <v>0.17521769976142082</v>
      </c>
      <c r="E46" s="26">
        <f>Baseline!E46/Baseline!C46</f>
        <v>7.8107291782039817E-2</v>
      </c>
    </row>
    <row r="47" spans="1:5" x14ac:dyDescent="0.25">
      <c r="A47" s="26" t="s">
        <v>39</v>
      </c>
      <c r="B47" s="26" t="s">
        <v>33</v>
      </c>
      <c r="D47" s="26">
        <f>Baseline!D47/Baseline!C47</f>
        <v>0.3818369217421369</v>
      </c>
      <c r="E47" s="26">
        <f>Baseline!E47/Baseline!C47</f>
        <v>2.8684982174833409E-2</v>
      </c>
    </row>
    <row r="48" spans="1:5" x14ac:dyDescent="0.25">
      <c r="A48" s="26" t="s">
        <v>30</v>
      </c>
      <c r="B48" s="26" t="s">
        <v>33</v>
      </c>
      <c r="D48" s="26">
        <f>Baseline!D48/Baseline!C48</f>
        <v>0.42270010406567704</v>
      </c>
      <c r="E48" s="26">
        <f>Baseline!E48/Baseline!C48</f>
        <v>3.7545917868165683E-2</v>
      </c>
    </row>
    <row r="49" spans="1:5" x14ac:dyDescent="0.25">
      <c r="A49" s="26" t="s">
        <v>31</v>
      </c>
      <c r="B49" s="26" t="s">
        <v>33</v>
      </c>
      <c r="D49" s="26">
        <f>Baseline!D49/Baseline!C49</f>
        <v>0.18523088427743503</v>
      </c>
      <c r="E49" s="26">
        <f>Baseline!E49/Baseline!C49</f>
        <v>6.7003178164142835E-2</v>
      </c>
    </row>
    <row r="50" spans="1:5" x14ac:dyDescent="0.25">
      <c r="A50" s="26" t="s">
        <v>28</v>
      </c>
      <c r="B50" s="26" t="s">
        <v>34</v>
      </c>
      <c r="D50" s="26">
        <f>Baseline!D50/Baseline!C50</f>
        <v>0.34936163529068598</v>
      </c>
      <c r="E50" s="26">
        <f>Baseline!E50/Baseline!C50</f>
        <v>3.4281718162167824E-2</v>
      </c>
    </row>
    <row r="51" spans="1:5" x14ac:dyDescent="0.25">
      <c r="A51" s="26" t="s">
        <v>29</v>
      </c>
      <c r="B51" s="26" t="s">
        <v>34</v>
      </c>
      <c r="D51" s="26">
        <f>Baseline!D51/Baseline!C51</f>
        <v>0.16815603601779414</v>
      </c>
      <c r="E51" s="26">
        <f>Baseline!E51/Baseline!C51</f>
        <v>3.3356187449238739E-2</v>
      </c>
    </row>
    <row r="52" spans="1:5" x14ac:dyDescent="0.25">
      <c r="A52" s="26" t="s">
        <v>16</v>
      </c>
      <c r="B52" s="26" t="s">
        <v>34</v>
      </c>
      <c r="D52" s="26">
        <f>Baseline!D52/Baseline!C52</f>
        <v>0.36941207627118644</v>
      </c>
      <c r="E52" s="26">
        <f>Baseline!E52/Baseline!C52</f>
        <v>4.1939221398305082E-2</v>
      </c>
    </row>
    <row r="53" spans="1:5" x14ac:dyDescent="0.25">
      <c r="A53" s="26" t="s">
        <v>18</v>
      </c>
      <c r="B53" s="26" t="s">
        <v>34</v>
      </c>
      <c r="D53" s="26">
        <f>Baseline!D53/Baseline!C53</f>
        <v>0.45481475154191192</v>
      </c>
      <c r="E53" s="26">
        <f>Baseline!E53/Baseline!C53</f>
        <v>3.8557655242500696E-2</v>
      </c>
    </row>
    <row r="54" spans="1:5" x14ac:dyDescent="0.25">
      <c r="A54" s="26" t="s">
        <v>19</v>
      </c>
      <c r="B54" s="26" t="s">
        <v>34</v>
      </c>
      <c r="D54" s="26">
        <f>Baseline!D54/Baseline!C54</f>
        <v>0.57538316551758351</v>
      </c>
      <c r="E54" s="26">
        <f>Baseline!E54/Baseline!C54</f>
        <v>4.2438371112544025E-2</v>
      </c>
    </row>
    <row r="55" spans="1:5" x14ac:dyDescent="0.25">
      <c r="A55" s="26" t="s">
        <v>20</v>
      </c>
      <c r="B55" s="26" t="s">
        <v>34</v>
      </c>
      <c r="D55" s="26">
        <f>Baseline!D55/Baseline!C55</f>
        <v>0.401076734739305</v>
      </c>
      <c r="E55" s="26">
        <f>Baseline!E55/Baseline!C55</f>
        <v>5.076929497523823E-2</v>
      </c>
    </row>
    <row r="56" spans="1:5" x14ac:dyDescent="0.25">
      <c r="A56" s="26" t="s">
        <v>21</v>
      </c>
      <c r="B56" s="26" t="s">
        <v>34</v>
      </c>
      <c r="D56" s="26">
        <f>Baseline!D56/Baseline!C56</f>
        <v>0.38264201007202037</v>
      </c>
      <c r="E56" s="26">
        <f>Baseline!E56/Baseline!C56</f>
        <v>5.6059457410516052E-2</v>
      </c>
    </row>
    <row r="57" spans="1:5" x14ac:dyDescent="0.25">
      <c r="A57" s="26" t="s">
        <v>22</v>
      </c>
      <c r="B57" s="26" t="s">
        <v>34</v>
      </c>
      <c r="D57" s="26">
        <f>Baseline!D57/Baseline!C57</f>
        <v>0.38883119880004613</v>
      </c>
      <c r="E57" s="26">
        <f>Baseline!E57/Baseline!C57</f>
        <v>3.2383369870389603E-2</v>
      </c>
    </row>
    <row r="58" spans="1:5" x14ac:dyDescent="0.25">
      <c r="A58" s="26" t="s">
        <v>23</v>
      </c>
      <c r="B58" s="26" t="s">
        <v>34</v>
      </c>
      <c r="D58" s="26">
        <f>Baseline!D58/Baseline!C58</f>
        <v>0.49327480355552777</v>
      </c>
      <c r="E58" s="26">
        <f>Baseline!E58/Baseline!C58</f>
        <v>1.7215253151703559E-2</v>
      </c>
    </row>
    <row r="59" spans="1:5" x14ac:dyDescent="0.25">
      <c r="A59" s="26" t="s">
        <v>24</v>
      </c>
      <c r="B59" s="26" t="s">
        <v>34</v>
      </c>
      <c r="D59" s="26">
        <f>Baseline!D59/Baseline!C59</f>
        <v>0.36018732683301596</v>
      </c>
      <c r="E59" s="26">
        <f>Baseline!E59/Baseline!C59</f>
        <v>7.0517273789772225E-2</v>
      </c>
    </row>
    <row r="60" spans="1:5" x14ac:dyDescent="0.25">
      <c r="A60" s="26" t="s">
        <v>25</v>
      </c>
      <c r="B60" s="26" t="s">
        <v>34</v>
      </c>
      <c r="D60" s="26">
        <f>Baseline!D60/Baseline!C60</f>
        <v>0.41686044013235485</v>
      </c>
      <c r="E60" s="26">
        <f>Baseline!E60/Baseline!C60</f>
        <v>5.982546859755758E-2</v>
      </c>
    </row>
    <row r="61" spans="1:5" x14ac:dyDescent="0.25">
      <c r="A61" s="26" t="s">
        <v>26</v>
      </c>
      <c r="B61" s="26" t="s">
        <v>34</v>
      </c>
      <c r="D61" s="26">
        <f>Baseline!D61/Baseline!C61</f>
        <v>0.25841015804703521</v>
      </c>
      <c r="E61" s="26">
        <f>Baseline!E61/Baseline!C61</f>
        <v>3.1912009418565805E-2</v>
      </c>
    </row>
    <row r="62" spans="1:5" x14ac:dyDescent="0.25">
      <c r="A62" s="26" t="s">
        <v>27</v>
      </c>
      <c r="B62" s="26" t="s">
        <v>34</v>
      </c>
      <c r="D62" s="26">
        <f>Baseline!D62/Baseline!C62</f>
        <v>0.45267979072773007</v>
      </c>
      <c r="E62" s="26">
        <f>Baseline!E62/Baseline!C62</f>
        <v>2.4466110413455519E-2</v>
      </c>
    </row>
    <row r="63" spans="1:5" x14ac:dyDescent="0.25">
      <c r="A63" s="26" t="s">
        <v>39</v>
      </c>
      <c r="B63" s="26" t="s">
        <v>34</v>
      </c>
      <c r="D63" s="26">
        <f>Baseline!D63/Baseline!C63</f>
        <v>0.47812707051092396</v>
      </c>
      <c r="E63" s="26">
        <f>Baseline!E63/Baseline!C63</f>
        <v>3.2161415468982449E-2</v>
      </c>
    </row>
    <row r="64" spans="1:5" x14ac:dyDescent="0.25">
      <c r="A64" s="26" t="s">
        <v>30</v>
      </c>
      <c r="B64" s="26" t="s">
        <v>34</v>
      </c>
      <c r="D64" s="26">
        <f>Baseline!D64/Baseline!C64</f>
        <v>0.25633458105384394</v>
      </c>
      <c r="E64" s="26">
        <f>Baseline!E64/Baseline!C64</f>
        <v>5.3196084077166715E-2</v>
      </c>
    </row>
    <row r="65" spans="1:5" x14ac:dyDescent="0.25">
      <c r="A65" s="26" t="s">
        <v>31</v>
      </c>
      <c r="B65" s="26" t="s">
        <v>34</v>
      </c>
      <c r="D65" s="26">
        <f>Baseline!D65/Baseline!C65</f>
        <v>0.36487018728398041</v>
      </c>
      <c r="E65" s="26">
        <f>Baseline!E65/Baseline!C65</f>
        <v>3.3506149023390407E-2</v>
      </c>
    </row>
    <row r="66" spans="1:5" x14ac:dyDescent="0.25">
      <c r="A66" s="26" t="s">
        <v>28</v>
      </c>
      <c r="B66" s="26" t="s">
        <v>35</v>
      </c>
      <c r="D66" s="26">
        <f>Baseline!D66/Baseline!C66</f>
        <v>0.18940308242503034</v>
      </c>
      <c r="E66" s="26">
        <f>Baseline!E66/Baseline!C66</f>
        <v>3.2448768605143882E-2</v>
      </c>
    </row>
    <row r="67" spans="1:5" x14ac:dyDescent="0.25">
      <c r="A67" s="26" t="s">
        <v>29</v>
      </c>
      <c r="B67" s="26" t="s">
        <v>35</v>
      </c>
      <c r="D67" s="26">
        <f>Baseline!D67/Baseline!C67</f>
        <v>0.41059691098327789</v>
      </c>
      <c r="E67" s="26">
        <f>Baseline!E67/Baseline!C67</f>
        <v>3.083610785164843E-2</v>
      </c>
    </row>
    <row r="68" spans="1:5" x14ac:dyDescent="0.25">
      <c r="A68" s="26" t="s">
        <v>16</v>
      </c>
      <c r="B68" s="26" t="s">
        <v>35</v>
      </c>
      <c r="D68" s="26">
        <f>Baseline!D68/Baseline!C68</f>
        <v>0.48728911890085924</v>
      </c>
      <c r="E68" s="26">
        <f>Baseline!E68/Baseline!C68</f>
        <v>2.9914625010199009E-2</v>
      </c>
    </row>
    <row r="69" spans="1:5" x14ac:dyDescent="0.25">
      <c r="A69" s="26" t="s">
        <v>18</v>
      </c>
      <c r="B69" s="26" t="s">
        <v>35</v>
      </c>
      <c r="D69" s="26">
        <f>Baseline!D69/Baseline!C69</f>
        <v>0.60731102476833021</v>
      </c>
      <c r="E69" s="26">
        <f>Baseline!E69/Baseline!C69</f>
        <v>3.8618314709396306E-2</v>
      </c>
    </row>
    <row r="70" spans="1:5" x14ac:dyDescent="0.25">
      <c r="A70" s="26" t="s">
        <v>19</v>
      </c>
      <c r="B70" s="26" t="s">
        <v>35</v>
      </c>
      <c r="D70" s="26">
        <f>Baseline!D70/Baseline!C70</f>
        <v>0.45336221219234935</v>
      </c>
      <c r="E70" s="26">
        <f>Baseline!E70/Baseline!C70</f>
        <v>4.1192732751720286E-2</v>
      </c>
    </row>
    <row r="71" spans="1:5" x14ac:dyDescent="0.25">
      <c r="A71" s="26" t="s">
        <v>20</v>
      </c>
      <c r="B71" s="26" t="s">
        <v>35</v>
      </c>
      <c r="D71" s="26">
        <f>Baseline!D71/Baseline!C71</f>
        <v>0.43293907166285656</v>
      </c>
      <c r="E71" s="26">
        <f>Baseline!E71/Baseline!C71</f>
        <v>4.3600702382135634E-2</v>
      </c>
    </row>
    <row r="72" spans="1:5" x14ac:dyDescent="0.25">
      <c r="A72" s="26" t="s">
        <v>21</v>
      </c>
      <c r="B72" s="26" t="s">
        <v>35</v>
      </c>
      <c r="D72" s="26">
        <f>Baseline!D72/Baseline!C72</f>
        <v>0.46677792844476895</v>
      </c>
      <c r="E72" s="26">
        <f>Baseline!E72/Baseline!C72</f>
        <v>2.3886512986335661E-2</v>
      </c>
    </row>
    <row r="73" spans="1:5" x14ac:dyDescent="0.25">
      <c r="A73" s="26" t="s">
        <v>22</v>
      </c>
      <c r="B73" s="26" t="s">
        <v>35</v>
      </c>
      <c r="D73" s="26">
        <f>Baseline!D73/Baseline!C73</f>
        <v>0.55450132086693138</v>
      </c>
      <c r="E73" s="26">
        <f>Baseline!E73/Baseline!C73</f>
        <v>1.3305486784415153E-2</v>
      </c>
    </row>
    <row r="74" spans="1:5" x14ac:dyDescent="0.25">
      <c r="A74" s="26" t="s">
        <v>23</v>
      </c>
      <c r="B74" s="26" t="s">
        <v>35</v>
      </c>
      <c r="D74" s="26">
        <f>Baseline!D74/Baseline!C74</f>
        <v>0.25437688596043678</v>
      </c>
      <c r="E74" s="26">
        <f>Baseline!E74/Baseline!C74</f>
        <v>6.4315806352862298E-2</v>
      </c>
    </row>
    <row r="75" spans="1:5" x14ac:dyDescent="0.25">
      <c r="A75" s="26" t="s">
        <v>24</v>
      </c>
      <c r="B75" s="26" t="s">
        <v>35</v>
      </c>
      <c r="D75" s="26">
        <f>Baseline!D75/Baseline!C75</f>
        <v>0.43949604545227006</v>
      </c>
      <c r="E75" s="26">
        <f>Baseline!E75/Baseline!C75</f>
        <v>4.5758872703609142E-2</v>
      </c>
    </row>
    <row r="76" spans="1:5" x14ac:dyDescent="0.25">
      <c r="A76" s="26" t="s">
        <v>25</v>
      </c>
      <c r="B76" s="26" t="s">
        <v>35</v>
      </c>
      <c r="D76" s="26">
        <f>Baseline!D76/Baseline!C76</f>
        <v>0.3403379764045818</v>
      </c>
      <c r="E76" s="26">
        <f>Baseline!E76/Baseline!C76</f>
        <v>2.7287126243558963E-2</v>
      </c>
    </row>
    <row r="77" spans="1:5" x14ac:dyDescent="0.25">
      <c r="A77" s="26" t="s">
        <v>26</v>
      </c>
      <c r="B77" s="26" t="s">
        <v>35</v>
      </c>
      <c r="D77" s="26">
        <f>Baseline!D77/Baseline!C77</f>
        <v>0.53025641812316981</v>
      </c>
      <c r="E77" s="26">
        <f>Baseline!E77/Baseline!C77</f>
        <v>1.5421764372007792E-2</v>
      </c>
    </row>
    <row r="78" spans="1:5" x14ac:dyDescent="0.25">
      <c r="A78" s="26" t="s">
        <v>27</v>
      </c>
      <c r="B78" s="26" t="s">
        <v>35</v>
      </c>
      <c r="D78" s="26">
        <f>Baseline!D78/Baseline!C78</f>
        <v>0.54907647480776411</v>
      </c>
      <c r="E78" s="26">
        <f>Baseline!E78/Baseline!C78</f>
        <v>2.0918285470115216E-2</v>
      </c>
    </row>
    <row r="79" spans="1:5" x14ac:dyDescent="0.25">
      <c r="A79" s="26" t="s">
        <v>39</v>
      </c>
      <c r="B79" s="26" t="s">
        <v>35</v>
      </c>
      <c r="D79" s="26">
        <f>Baseline!D79/Baseline!C79</f>
        <v>0.31598251673441941</v>
      </c>
      <c r="E79" s="26">
        <f>Baseline!E79/Baseline!C79</f>
        <v>4.2668948864504695E-2</v>
      </c>
    </row>
    <row r="80" spans="1:5" x14ac:dyDescent="0.25">
      <c r="A80" s="26" t="s">
        <v>30</v>
      </c>
      <c r="B80" s="26" t="s">
        <v>35</v>
      </c>
      <c r="D80" s="26">
        <f>Baseline!D80/Baseline!C80</f>
        <v>0.3228299317240812</v>
      </c>
      <c r="E80" s="26">
        <f>Baseline!E80/Baseline!C80</f>
        <v>2.583425495160362E-2</v>
      </c>
    </row>
    <row r="81" spans="1:5" x14ac:dyDescent="0.25">
      <c r="A81" s="26" t="s">
        <v>31</v>
      </c>
      <c r="B81" s="26" t="s">
        <v>35</v>
      </c>
      <c r="D81" s="26">
        <f>Baseline!D81/Baseline!C81</f>
        <v>0.21193603430727517</v>
      </c>
      <c r="E81" s="26">
        <f>Baseline!E81/Baseline!C81</f>
        <v>2.3027094845244105E-2</v>
      </c>
    </row>
    <row r="82" spans="1:5" x14ac:dyDescent="0.25">
      <c r="A82" s="26" t="s">
        <v>28</v>
      </c>
      <c r="B82" s="26" t="s">
        <v>36</v>
      </c>
      <c r="D82" s="26">
        <f>Baseline!D82/Baseline!C82</f>
        <v>0.51117030468801217</v>
      </c>
      <c r="E82" s="26">
        <f>Baseline!E82/Baseline!C82</f>
        <v>2.7066163719899176E-2</v>
      </c>
    </row>
    <row r="83" spans="1:5" x14ac:dyDescent="0.25">
      <c r="A83" s="26" t="s">
        <v>29</v>
      </c>
      <c r="B83" s="26" t="s">
        <v>36</v>
      </c>
      <c r="D83" s="26">
        <f>Baseline!D83/Baseline!C83</f>
        <v>0.56689885858133038</v>
      </c>
      <c r="E83" s="26">
        <f>Baseline!E83/Baseline!C83</f>
        <v>2.3220881855966637E-2</v>
      </c>
    </row>
    <row r="84" spans="1:5" x14ac:dyDescent="0.25">
      <c r="A84" s="26" t="s">
        <v>16</v>
      </c>
      <c r="B84" s="26" t="s">
        <v>36</v>
      </c>
      <c r="D84" s="26">
        <f>Baseline!D84/Baseline!C84</f>
        <v>0.66827767403281946</v>
      </c>
      <c r="E84" s="26">
        <f>Baseline!E84/Baseline!C84</f>
        <v>2.2487685756254535E-2</v>
      </c>
    </row>
    <row r="85" spans="1:5" x14ac:dyDescent="0.25">
      <c r="A85" s="26" t="s">
        <v>18</v>
      </c>
      <c r="B85" s="26" t="s">
        <v>36</v>
      </c>
      <c r="D85" s="26">
        <f>Baseline!D85/Baseline!C85</f>
        <v>0.5033604862302028</v>
      </c>
      <c r="E85" s="26">
        <f>Baseline!E85/Baseline!C85</f>
        <v>3.327700998688591E-2</v>
      </c>
    </row>
    <row r="86" spans="1:5" x14ac:dyDescent="0.25">
      <c r="A86" s="26" t="s">
        <v>19</v>
      </c>
      <c r="B86" s="26" t="s">
        <v>36</v>
      </c>
      <c r="D86" s="26">
        <f>Baseline!D86/Baseline!C86</f>
        <v>0.51114130761553167</v>
      </c>
      <c r="E86" s="26">
        <f>Baseline!E86/Baseline!C86</f>
        <v>2.6984451472480429E-2</v>
      </c>
    </row>
    <row r="87" spans="1:5" x14ac:dyDescent="0.25">
      <c r="A87" s="26" t="s">
        <v>20</v>
      </c>
      <c r="B87" s="26" t="s">
        <v>36</v>
      </c>
      <c r="D87" s="26">
        <f>Baseline!D87/Baseline!C87</f>
        <v>0.54892134694126993</v>
      </c>
      <c r="E87" s="26">
        <f>Baseline!E87/Baseline!C87</f>
        <v>1.8822954225997678E-2</v>
      </c>
    </row>
    <row r="88" spans="1:5" x14ac:dyDescent="0.25">
      <c r="A88" s="26" t="s">
        <v>21</v>
      </c>
      <c r="B88" s="26" t="s">
        <v>36</v>
      </c>
      <c r="D88" s="26">
        <f>Baseline!D88/Baseline!C88</f>
        <v>0.61082199349806476</v>
      </c>
      <c r="E88" s="26">
        <f>Baseline!E88/Baseline!C88</f>
        <v>9.7786001567659944E-3</v>
      </c>
    </row>
    <row r="89" spans="1:5" x14ac:dyDescent="0.25">
      <c r="A89" s="26" t="s">
        <v>22</v>
      </c>
      <c r="B89" s="26" t="s">
        <v>36</v>
      </c>
      <c r="D89" s="26">
        <f>Baseline!D89/Baseline!C89</f>
        <v>0.37722521366950373</v>
      </c>
      <c r="E89" s="26">
        <f>Baseline!E89/Baseline!C89</f>
        <v>5.4692266923203683E-2</v>
      </c>
    </row>
    <row r="90" spans="1:5" x14ac:dyDescent="0.25">
      <c r="A90" s="26" t="s">
        <v>23</v>
      </c>
      <c r="B90" s="26" t="s">
        <v>36</v>
      </c>
      <c r="D90" s="26">
        <f>Baseline!D90/Baseline!C90</f>
        <v>0.52209389406452389</v>
      </c>
      <c r="E90" s="26">
        <f>Baseline!E90/Baseline!C90</f>
        <v>4.0595453155627036E-2</v>
      </c>
    </row>
    <row r="91" spans="1:5" x14ac:dyDescent="0.25">
      <c r="A91" s="26" t="s">
        <v>24</v>
      </c>
      <c r="B91" s="26" t="s">
        <v>36</v>
      </c>
      <c r="D91" s="26">
        <f>Baseline!D91/Baseline!C91</f>
        <v>0.43069222143019692</v>
      </c>
      <c r="E91" s="26">
        <f>Baseline!E91/Baseline!C91</f>
        <v>1.8278897155006513E-2</v>
      </c>
    </row>
    <row r="92" spans="1:5" x14ac:dyDescent="0.25">
      <c r="A92" s="26" t="s">
        <v>25</v>
      </c>
      <c r="B92" s="26" t="s">
        <v>36</v>
      </c>
      <c r="D92" s="26" t="e">
        <f>Baseline!D92/Baseline!C92</f>
        <v>#DIV/0!</v>
      </c>
      <c r="E92" s="26" t="e">
        <f>Baseline!E92/Baseline!C92</f>
        <v>#DIV/0!</v>
      </c>
    </row>
    <row r="93" spans="1:5" x14ac:dyDescent="0.25">
      <c r="A93" s="26" t="s">
        <v>26</v>
      </c>
      <c r="B93" s="26" t="s">
        <v>36</v>
      </c>
      <c r="D93" s="26" t="e">
        <f>Baseline!D93/Baseline!C93</f>
        <v>#DIV/0!</v>
      </c>
      <c r="E93" s="26" t="e">
        <f>Baseline!E93/Baseline!C93</f>
        <v>#DIV/0!</v>
      </c>
    </row>
    <row r="94" spans="1:5" x14ac:dyDescent="0.25">
      <c r="A94" s="26" t="s">
        <v>27</v>
      </c>
      <c r="B94" s="26" t="s">
        <v>36</v>
      </c>
      <c r="D94" s="26" t="e">
        <f>Baseline!D94/Baseline!C94</f>
        <v>#DIV/0!</v>
      </c>
      <c r="E94" s="26" t="e">
        <f>Baseline!E94/Baseline!C94</f>
        <v>#DIV/0!</v>
      </c>
    </row>
    <row r="95" spans="1:5" x14ac:dyDescent="0.25">
      <c r="A95" s="26" t="s">
        <v>39</v>
      </c>
      <c r="B95" s="26" t="s">
        <v>36</v>
      </c>
      <c r="D95" s="26" t="e">
        <f>Baseline!D95/Baseline!C95</f>
        <v>#DIV/0!</v>
      </c>
      <c r="E95" s="26" t="e">
        <f>Baseline!E95/Baseline!C95</f>
        <v>#DIV/0!</v>
      </c>
    </row>
    <row r="96" spans="1:5" x14ac:dyDescent="0.25">
      <c r="A96" s="26" t="s">
        <v>30</v>
      </c>
      <c r="B96" s="26" t="s">
        <v>36</v>
      </c>
      <c r="D96" s="26" t="e">
        <f>Baseline!D96/Baseline!C96</f>
        <v>#DIV/0!</v>
      </c>
      <c r="E96" s="26" t="e">
        <f>Baseline!E96/Baseline!C96</f>
        <v>#DIV/0!</v>
      </c>
    </row>
    <row r="97" spans="1:5" x14ac:dyDescent="0.25">
      <c r="A97" s="26" t="s">
        <v>31</v>
      </c>
      <c r="B97" s="26" t="s">
        <v>36</v>
      </c>
      <c r="D97" s="26" t="e">
        <f>Baseline!D97/Baseline!C97</f>
        <v>#DIV/0!</v>
      </c>
      <c r="E97" s="26" t="e">
        <f>Baseline!E97/Baseline!C97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Baseline</vt:lpstr>
      <vt:lpstr>FDWR'd</vt:lpstr>
      <vt:lpstr>arch-loc check</vt:lpstr>
      <vt:lpstr>%Diff</vt:lpstr>
      <vt:lpstr>summary tables</vt:lpstr>
      <vt:lpstr>Diff</vt:lpstr>
      <vt:lpstr>test base</vt:lpstr>
      <vt:lpstr>gain</vt:lpstr>
      <vt:lpstr>base %</vt:lpstr>
      <vt:lpstr>fdwrd %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2019-07-04T21:42:52Z</dcterms:modified>
</cp:coreProperties>
</file>