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58CDBD26-F36A-A84E-AD08-6C866E573790}" xr6:coauthVersionLast="43" xr6:coauthVersionMax="43" xr10:uidLastSave="{00000000-0000-0000-0000-000000000000}"/>
  <bookViews>
    <workbookView xWindow="0" yWindow="0" windowWidth="25600" windowHeight="15240" activeTab="2" xr2:uid="{54B929DF-F207-4D70-AA38-DA1517BF04FA}"/>
  </bookViews>
  <sheets>
    <sheet name="Sheet1" sheetId="3" r:id="rId1"/>
    <sheet name="Raw" sheetId="2" r:id="rId2"/>
    <sheet name="Data" sheetId="4" r:id="rId3"/>
  </sheets>
  <definedNames>
    <definedName name="ExternalData_1" localSheetId="0" hidden="1">Sheet1!$A$1:$E$21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3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G5" i="2"/>
  <c r="G6" i="2"/>
  <c r="G7" i="2"/>
  <c r="G8" i="2"/>
  <c r="G9" i="2"/>
  <c r="G10" i="2"/>
  <c r="G11" i="2"/>
  <c r="G12" i="2"/>
  <c r="G13" i="2"/>
  <c r="G14" i="2"/>
  <c r="Q23" i="3"/>
  <c r="Q24" i="3"/>
  <c r="Q25" i="3"/>
  <c r="Q26" i="3"/>
  <c r="Q27" i="3"/>
  <c r="G3" i="2"/>
  <c r="K22" i="3"/>
  <c r="K23" i="3"/>
  <c r="K19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<sst xmlns="http://schemas.openxmlformats.org/spreadsheetml/2006/main" count="156" uniqueCount="60">
  <si>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</si>
  <si>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</si>
  <si>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</si>
  <si>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</si>
  <si>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</si>
  <si>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</si>
  <si>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</si>
  <si>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</si>
  <si>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</si>
  <si>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</si>
  <si>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</si>
  <si>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</si>
  <si>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</si>
  <si>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</si>
  <si>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</si>
  <si>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</si>
  <si>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</si>
  <si>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</si>
  <si>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</si>
  <si>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</si>
  <si>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</si>
  <si>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</si>
  <si>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>T (Â°C)</t>
  </si>
  <si>
    <t>AC (%)</t>
  </si>
  <si>
    <t>C (min)</t>
  </si>
  <si>
    <t>Y1 (%)</t>
  </si>
  <si>
    <t>Y2 (g/g)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</si>
  <si>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</si>
  <si>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</si>
  <si>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</si>
  <si>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</si>
  <si>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</si>
  <si>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</si>
  <si>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</si>
  <si>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</si>
  <si>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</si>
  <si>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</si>
  <si>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</si>
  <si>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</si>
  <si>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</si>
  <si>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</si>
  <si>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</si>
  <si>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>RT</t>
  </si>
  <si>
    <t>T</t>
  </si>
  <si>
    <t>Acid</t>
  </si>
  <si>
    <t xml:space="preserve">Mass </t>
  </si>
  <si>
    <t>Based 250</t>
  </si>
  <si>
    <t>Acid Concentratio</t>
  </si>
  <si>
    <t>MW Sulfuric Acid</t>
  </si>
  <si>
    <t>g/mol</t>
  </si>
  <si>
    <t>Desnity of water</t>
  </si>
  <si>
    <t>g/L</t>
  </si>
  <si>
    <t>Normality</t>
  </si>
  <si>
    <t>protons/mon</t>
  </si>
  <si>
    <t>Acid Concentration</t>
  </si>
  <si>
    <t>Monomer</t>
  </si>
  <si>
    <t>Sulfuric</t>
  </si>
  <si>
    <t>Acetyl</t>
  </si>
  <si>
    <t>Wood</t>
  </si>
  <si>
    <t>meranti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</si>
</sst>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AF623-E1DD-4233-9885-E4B8D01B5336}" autoFormatId="16" applyNumberFormats="0" applyBorderFormats="0" applyFontFormats="0" applyPatternFormats="0" applyAlignmentFormats="0" applyWidthHeightFormats="0">
  <queryTableRefresh nextId="10">
    <queryTableFields count="5">
      <queryTableField id="5" name="T (Â°C)" tableColumnId="5"/>
      <queryTableField id="6" name="AC (%)" tableColumnId="6"/>
      <queryTableField id="7" name="C (min)" tableColumnId="7"/>
      <queryTableField id="8" name="Y1 (%)" tableColumnId="8"/>
      <queryTableField id="9" name="Y2 (g/g)" tableColumnId="9"/>
    </queryTableFields>
    <queryTableDeletedFields count="4">
      <deletedField name="Column1"/>
      <deletedField name="A"/>
      <deletedField name="B"/>
      <deletedField name="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3D4A6-7849-4C25-B2BC-93BCFE912D53}" name="tabula_ProductionOfXyloseFromMerantiWoodSawdust" displayName="tabula_ProductionOfXyloseFromMerantiWoodSawdust" ref="A1:E21" tableType="queryTable" totalsRowShown="0">
  <autoFilter ref="A1:E21" xr:uid="{331779C6-91F6-4C33-9D15-DEE40A53D641}"/>
  <tableColumns count="5">
    <tableColumn id="5" xr3:uid="{FDCC91BB-8D75-4F0C-9C1C-A58661F4979B}" uniqueName="5" name="T (Â°C)" queryTableFieldId="5"/>
    <tableColumn id="6" xr3:uid="{5C7D787C-EBB3-413E-BEF5-B6605A737E98}" uniqueName="6" name="AC (%)" queryTableFieldId="6"/>
    <tableColumn id="7" xr3:uid="{06804169-E56A-42C1-865D-513AA0854314}" uniqueName="7" name="C (min)" queryTableFieldId="7"/>
    <tableColumn id="8" xr3:uid="{88845191-8935-4495-8890-042317E7AF80}" uniqueName="8" name="Y1 (%)" queryTableFieldId="8"/>
    <tableColumn id="9" xr3:uid="{22CDACDC-EE54-419D-A1EA-0EB38E9D9BB6}" uniqueName="9" name="Y2 (g/g)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A1:R27"/>
  <sheetViews>
    <sheetView workbookViewId="0">
      <selection activeCell="Q24" sqref="Q24"/>
    </sheetView>
  </sheetViews>
  <sheetFormatPr baseColWidth="10" defaultColWidth="8.83203125" defaultRowHeight="15" x14ac:dyDescent="0.2"/>
  <cols>
    <col min="1" max="1" width="8.83203125" bestFit="1" customWidth="1"/>
    <col min="2" max="2" width="8.5" bestFit="1" customWidth="1"/>
    <col min="3" max="3" width="9" bestFit="1" customWidth="1"/>
    <col min="4" max="4" width="8.33203125" bestFit="1" customWidth="1"/>
    <col min="5" max="5" width="9.5" bestFit="1" customWidth="1"/>
    <col min="10" max="10" width="22.1640625" customWidth="1"/>
  </cols>
  <sheetData>
    <row r="1" spans="1:18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J1" t="s">
        <v>28</v>
      </c>
      <c r="N1" t="s">
        <v>29</v>
      </c>
      <c r="O1">
        <v>8</v>
      </c>
      <c r="P1" t="s">
        <v>32</v>
      </c>
    </row>
    <row r="2" spans="1:18" x14ac:dyDescent="0.2">
      <c r="A2">
        <v>127</v>
      </c>
      <c r="B2">
        <v>5</v>
      </c>
      <c r="C2">
        <v>80</v>
      </c>
      <c r="D2">
        <v>58.84</v>
      </c>
      <c r="E2">
        <v>2.2799999999999998</v>
      </c>
      <c r="J2" t="s">
        <v>27</v>
      </c>
      <c r="K2">
        <v>29.22</v>
      </c>
      <c r="L2">
        <f>K2/0.88</f>
        <v>33.204545454545453</v>
      </c>
      <c r="N2" t="s">
        <v>30</v>
      </c>
      <c r="O2">
        <v>0.5</v>
      </c>
    </row>
    <row r="3" spans="1:18" x14ac:dyDescent="0.2">
      <c r="A3">
        <v>125</v>
      </c>
      <c r="B3">
        <v>4</v>
      </c>
      <c r="C3">
        <v>60</v>
      </c>
      <c r="D3">
        <v>92.05</v>
      </c>
      <c r="E3">
        <v>3.72</v>
      </c>
      <c r="N3" t="s">
        <v>31</v>
      </c>
      <c r="O3">
        <v>0</v>
      </c>
    </row>
    <row r="4" spans="1:18" x14ac:dyDescent="0.2">
      <c r="A4">
        <v>127</v>
      </c>
      <c r="B4">
        <v>5</v>
      </c>
      <c r="C4">
        <v>40</v>
      </c>
      <c r="D4">
        <v>84.24</v>
      </c>
      <c r="E4">
        <v>3.48</v>
      </c>
    </row>
    <row r="5" spans="1:18" x14ac:dyDescent="0.2">
      <c r="A5">
        <v>125</v>
      </c>
      <c r="B5">
        <v>4</v>
      </c>
      <c r="C5">
        <v>60</v>
      </c>
      <c r="D5">
        <v>86.41</v>
      </c>
      <c r="E5">
        <v>3.82</v>
      </c>
    </row>
    <row r="6" spans="1:18" x14ac:dyDescent="0.2">
      <c r="A6">
        <v>127</v>
      </c>
      <c r="B6">
        <v>3</v>
      </c>
      <c r="C6">
        <v>80</v>
      </c>
      <c r="D6">
        <v>63.08</v>
      </c>
      <c r="E6">
        <v>3.64</v>
      </c>
    </row>
    <row r="7" spans="1:18" x14ac:dyDescent="0.2">
      <c r="A7">
        <v>125</v>
      </c>
      <c r="B7">
        <v>4</v>
      </c>
      <c r="C7">
        <v>60</v>
      </c>
      <c r="D7">
        <v>87.81</v>
      </c>
      <c r="E7">
        <v>3.81</v>
      </c>
    </row>
    <row r="8" spans="1:18" x14ac:dyDescent="0.2">
      <c r="A8">
        <v>125</v>
      </c>
      <c r="B8">
        <v>4</v>
      </c>
      <c r="C8">
        <v>60</v>
      </c>
      <c r="D8">
        <v>86.27</v>
      </c>
      <c r="E8">
        <v>4</v>
      </c>
    </row>
    <row r="9" spans="1:18" x14ac:dyDescent="0.2">
      <c r="A9">
        <v>125</v>
      </c>
      <c r="B9">
        <v>2</v>
      </c>
      <c r="C9">
        <v>60</v>
      </c>
      <c r="D9">
        <v>70.650000000000006</v>
      </c>
      <c r="E9">
        <v>4.38</v>
      </c>
    </row>
    <row r="10" spans="1:18" x14ac:dyDescent="0.2">
      <c r="A10">
        <v>121</v>
      </c>
      <c r="B10">
        <v>4</v>
      </c>
      <c r="C10">
        <v>60</v>
      </c>
      <c r="D10">
        <v>76.959999999999994</v>
      </c>
      <c r="E10">
        <v>5.44</v>
      </c>
    </row>
    <row r="11" spans="1:18" x14ac:dyDescent="0.2">
      <c r="A11">
        <v>125</v>
      </c>
      <c r="B11">
        <v>4</v>
      </c>
      <c r="C11">
        <v>100</v>
      </c>
      <c r="D11">
        <v>63.04</v>
      </c>
      <c r="E11">
        <v>2.84</v>
      </c>
    </row>
    <row r="12" spans="1:18" x14ac:dyDescent="0.2">
      <c r="A12">
        <v>123</v>
      </c>
      <c r="B12">
        <v>5</v>
      </c>
      <c r="C12">
        <v>40</v>
      </c>
      <c r="D12">
        <v>78.31</v>
      </c>
      <c r="E12">
        <v>4.93</v>
      </c>
    </row>
    <row r="13" spans="1:18" x14ac:dyDescent="0.2">
      <c r="A13">
        <v>125</v>
      </c>
      <c r="B13">
        <v>4</v>
      </c>
      <c r="C13">
        <v>20</v>
      </c>
      <c r="D13">
        <v>37.590000000000003</v>
      </c>
      <c r="E13">
        <v>4.67</v>
      </c>
    </row>
    <row r="14" spans="1:18" x14ac:dyDescent="0.2">
      <c r="A14">
        <v>129</v>
      </c>
      <c r="B14">
        <v>4</v>
      </c>
      <c r="C14">
        <v>60</v>
      </c>
      <c r="D14">
        <v>60.96</v>
      </c>
      <c r="E14">
        <v>2.93</v>
      </c>
    </row>
    <row r="15" spans="1:18" x14ac:dyDescent="0.2">
      <c r="A15">
        <v>123</v>
      </c>
      <c r="B15">
        <v>3</v>
      </c>
      <c r="C15">
        <v>40</v>
      </c>
      <c r="D15">
        <v>41.64</v>
      </c>
      <c r="E15">
        <v>4.71</v>
      </c>
      <c r="J15" t="s">
        <v>33</v>
      </c>
      <c r="M15" t="s">
        <v>45</v>
      </c>
      <c r="N15" t="s">
        <v>46</v>
      </c>
      <c r="P15" t="s">
        <v>47</v>
      </c>
    </row>
    <row r="16" spans="1:18" x14ac:dyDescent="0.2">
      <c r="A16">
        <v>127</v>
      </c>
      <c r="B16">
        <v>3</v>
      </c>
      <c r="C16">
        <v>40</v>
      </c>
      <c r="D16">
        <v>54.27</v>
      </c>
      <c r="E16">
        <v>4.3499999999999996</v>
      </c>
      <c r="J16" t="s">
        <v>34</v>
      </c>
      <c r="K16">
        <v>2000</v>
      </c>
      <c r="P16" t="s">
        <v>48</v>
      </c>
      <c r="Q16">
        <v>98.709000000000003</v>
      </c>
      <c r="R16" t="s">
        <v>49</v>
      </c>
    </row>
    <row r="17" spans="1:18" x14ac:dyDescent="0.2">
      <c r="A17">
        <v>123</v>
      </c>
      <c r="B17">
        <v>3</v>
      </c>
      <c r="C17">
        <v>80</v>
      </c>
      <c r="D17">
        <v>87.18</v>
      </c>
      <c r="E17">
        <v>4.84</v>
      </c>
      <c r="J17" t="s">
        <v>35</v>
      </c>
      <c r="K17">
        <v>8</v>
      </c>
      <c r="P17" t="s">
        <v>50</v>
      </c>
      <c r="Q17">
        <v>1000</v>
      </c>
      <c r="R17" t="s">
        <v>51</v>
      </c>
    </row>
    <row r="18" spans="1:18" x14ac:dyDescent="0.2">
      <c r="A18">
        <v>125</v>
      </c>
      <c r="B18">
        <v>4</v>
      </c>
      <c r="C18">
        <v>60</v>
      </c>
      <c r="D18">
        <v>83.04</v>
      </c>
      <c r="E18">
        <v>3.76</v>
      </c>
      <c r="J18" t="s">
        <v>36</v>
      </c>
      <c r="P18" t="s">
        <v>52</v>
      </c>
      <c r="Q18">
        <v>2</v>
      </c>
      <c r="R18" t="s">
        <v>53</v>
      </c>
    </row>
    <row r="19" spans="1:18" x14ac:dyDescent="0.2">
      <c r="A19">
        <v>125</v>
      </c>
      <c r="B19">
        <v>6</v>
      </c>
      <c r="C19">
        <v>60</v>
      </c>
      <c r="D19">
        <v>78.989999999999995</v>
      </c>
      <c r="E19">
        <v>2.7</v>
      </c>
      <c r="J19" t="s">
        <v>37</v>
      </c>
      <c r="K19">
        <f>0.25*(K17/(K17+1))</f>
        <v>0.22222222222222221</v>
      </c>
    </row>
    <row r="20" spans="1:18" x14ac:dyDescent="0.2">
      <c r="A20">
        <v>123</v>
      </c>
      <c r="B20">
        <v>5</v>
      </c>
      <c r="C20">
        <v>80</v>
      </c>
      <c r="D20">
        <v>90.22</v>
      </c>
      <c r="E20">
        <v>3.75</v>
      </c>
      <c r="J20" t="s">
        <v>38</v>
      </c>
      <c r="K20">
        <v>0.8</v>
      </c>
    </row>
    <row r="21" spans="1:18" x14ac:dyDescent="0.2">
      <c r="A21">
        <v>125</v>
      </c>
      <c r="B21">
        <v>4</v>
      </c>
      <c r="C21">
        <v>60</v>
      </c>
      <c r="D21">
        <v>81.400000000000006</v>
      </c>
      <c r="E21">
        <v>3.71</v>
      </c>
      <c r="J21" t="s">
        <v>39</v>
      </c>
      <c r="K21">
        <v>4186</v>
      </c>
      <c r="P21" t="s">
        <v>54</v>
      </c>
    </row>
    <row r="22" spans="1:18" x14ac:dyDescent="0.2">
      <c r="J22" t="s">
        <v>40</v>
      </c>
      <c r="K22">
        <f>K16*K20/K21/K19</f>
        <v>1.7200191113234593</v>
      </c>
      <c r="P22">
        <v>2</v>
      </c>
      <c r="Q22">
        <f>P22/100/$Q$16*$Q$17*$Q$18</f>
        <v>0.40523153917069366</v>
      </c>
    </row>
    <row r="23" spans="1:18" x14ac:dyDescent="0.2">
      <c r="J23" t="s">
        <v>41</v>
      </c>
      <c r="K23">
        <f>K22*60</f>
        <v>103.20114667940756</v>
      </c>
      <c r="P23">
        <v>4</v>
      </c>
      <c r="Q23">
        <f t="shared" ref="Q23:Q27" si="0">P23/100/$Q$16*$Q$17*$Q$18</f>
        <v>0.81046307834138731</v>
      </c>
    </row>
    <row r="24" spans="1:18" x14ac:dyDescent="0.2">
      <c r="P24">
        <v>6</v>
      </c>
      <c r="Q24">
        <f t="shared" si="0"/>
        <v>1.2156946175120811</v>
      </c>
    </row>
    <row r="25" spans="1:18" x14ac:dyDescent="0.2">
      <c r="P25">
        <v>8</v>
      </c>
      <c r="Q25">
        <f t="shared" si="0"/>
        <v>1.6209261566827746</v>
      </c>
    </row>
    <row r="26" spans="1:18" x14ac:dyDescent="0.2">
      <c r="P26">
        <v>10</v>
      </c>
      <c r="Q26">
        <f t="shared" si="0"/>
        <v>2.0261576958534682</v>
      </c>
    </row>
    <row r="27" spans="1:18" x14ac:dyDescent="0.2">
      <c r="P27">
        <v>12</v>
      </c>
      <c r="Q27">
        <f t="shared" si="0"/>
        <v>2.4313892350241622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Y33"/>
  <sheetViews>
    <sheetView workbookViewId="0">
      <selection activeCell="F6" sqref="F6:F33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 t="s">
        <v>20</v>
      </c>
      <c r="M1" s="1"/>
      <c r="N1" s="1"/>
      <c r="O1" s="1"/>
      <c r="P1" s="1"/>
      <c r="Q1" s="1"/>
      <c r="R1" s="1" t="s">
        <v>11</v>
      </c>
      <c r="S1" s="1"/>
      <c r="T1" s="1"/>
      <c r="U1" s="1"/>
      <c r="V1" s="1"/>
      <c r="W1" s="1"/>
      <c r="X1" s="1"/>
      <c r="Y1" s="1"/>
    </row>
    <row r="2" spans="1:25" x14ac:dyDescent="0.2">
      <c r="B2" t="s">
        <v>14</v>
      </c>
      <c r="C2" t="s">
        <v>1</v>
      </c>
      <c r="D2" t="s">
        <v>9</v>
      </c>
      <c r="E2" t="s">
        <v>10</v>
      </c>
      <c r="F2" t="s">
        <v>19</v>
      </c>
      <c r="G2" t="s">
        <v>12</v>
      </c>
      <c r="H2" t="s">
        <v>21</v>
      </c>
      <c r="I2" t="s">
        <v>15</v>
      </c>
      <c r="J2" t="s">
        <v>16</v>
      </c>
      <c r="K2" t="s">
        <v>17</v>
      </c>
      <c r="L2" t="s">
        <v>13</v>
      </c>
      <c r="M2" t="s">
        <v>3</v>
      </c>
      <c r="N2" t="s">
        <v>6</v>
      </c>
      <c r="O2" t="s">
        <v>4</v>
      </c>
      <c r="P2" t="s">
        <v>5</v>
      </c>
      <c r="Q2" t="s">
        <v>18</v>
      </c>
      <c r="R2" t="s">
        <v>2</v>
      </c>
      <c r="S2" t="s">
        <v>3</v>
      </c>
      <c r="T2" t="s">
        <v>6</v>
      </c>
      <c r="U2" t="s">
        <v>4</v>
      </c>
      <c r="V2" t="s">
        <v>5</v>
      </c>
      <c r="W2" t="s">
        <v>18</v>
      </c>
      <c r="X2" t="s">
        <v>7</v>
      </c>
      <c r="Y2" t="s">
        <v>8</v>
      </c>
    </row>
    <row r="3" spans="1:25" x14ac:dyDescent="0.2">
      <c r="A3" t="s">
        <v>42</v>
      </c>
      <c r="B3">
        <v>10</v>
      </c>
      <c r="C3">
        <v>130</v>
      </c>
      <c r="D3">
        <v>8</v>
      </c>
      <c r="E3">
        <v>0.40523153917069366</v>
      </c>
      <c r="F3">
        <v>0.5</v>
      </c>
      <c r="G3">
        <f>250/(D3+1)</f>
        <v>27.777777777777779</v>
      </c>
      <c r="H3">
        <v>0</v>
      </c>
      <c r="K3">
        <v>103.20114667940756</v>
      </c>
      <c r="O3">
        <v>33.204545454545453</v>
      </c>
      <c r="U3">
        <v>8.1999999999999993</v>
      </c>
    </row>
    <row r="4" spans="1:25" x14ac:dyDescent="0.2">
      <c r="B4">
        <v>20</v>
      </c>
      <c r="C4">
        <v>130</v>
      </c>
      <c r="D4">
        <v>8</v>
      </c>
      <c r="E4">
        <v>0.40523153917069366</v>
      </c>
      <c r="F4">
        <v>0.5</v>
      </c>
      <c r="G4">
        <f t="shared" ref="G4:G14" si="0">250/(D4+1)</f>
        <v>27.777777777777779</v>
      </c>
      <c r="H4">
        <v>0</v>
      </c>
      <c r="K4">
        <v>103.20114667940756</v>
      </c>
      <c r="O4">
        <v>33.204545454545453</v>
      </c>
      <c r="U4">
        <v>11.3</v>
      </c>
    </row>
    <row r="5" spans="1:25" x14ac:dyDescent="0.2">
      <c r="B5">
        <v>30</v>
      </c>
      <c r="C5">
        <v>130</v>
      </c>
      <c r="D5">
        <v>8</v>
      </c>
      <c r="E5">
        <v>0.40523153917069366</v>
      </c>
      <c r="F5">
        <v>0.5</v>
      </c>
      <c r="G5">
        <f t="shared" si="0"/>
        <v>27.777777777777779</v>
      </c>
      <c r="H5">
        <v>0</v>
      </c>
      <c r="K5">
        <v>103.20114667940756</v>
      </c>
      <c r="O5">
        <v>33.204545454545453</v>
      </c>
      <c r="U5">
        <v>13</v>
      </c>
    </row>
    <row r="6" spans="1:25" x14ac:dyDescent="0.2">
      <c r="B6">
        <v>40</v>
      </c>
      <c r="C6">
        <v>130</v>
      </c>
      <c r="D6">
        <v>8</v>
      </c>
      <c r="E6">
        <v>0.40523153917069366</v>
      </c>
      <c r="F6">
        <v>0.5</v>
      </c>
      <c r="G6">
        <f t="shared" si="0"/>
        <v>27.777777777777779</v>
      </c>
      <c r="H6">
        <v>0</v>
      </c>
      <c r="K6">
        <v>103.20114667940756</v>
      </c>
      <c r="O6">
        <v>33.204545454545453</v>
      </c>
      <c r="U6">
        <v>14.1</v>
      </c>
    </row>
    <row r="7" spans="1:25" x14ac:dyDescent="0.2">
      <c r="B7">
        <v>50</v>
      </c>
      <c r="C7">
        <v>130</v>
      </c>
      <c r="D7">
        <v>8</v>
      </c>
      <c r="E7">
        <v>0.40523153917069366</v>
      </c>
      <c r="F7">
        <v>0.5</v>
      </c>
      <c r="G7">
        <f t="shared" si="0"/>
        <v>27.777777777777779</v>
      </c>
      <c r="H7">
        <v>0</v>
      </c>
      <c r="K7">
        <v>103.20114667940756</v>
      </c>
      <c r="O7">
        <v>33.204545454545453</v>
      </c>
      <c r="U7">
        <v>14.5</v>
      </c>
    </row>
    <row r="8" spans="1:25" x14ac:dyDescent="0.2">
      <c r="B8">
        <v>60</v>
      </c>
      <c r="C8">
        <v>130</v>
      </c>
      <c r="D8">
        <v>8</v>
      </c>
      <c r="E8">
        <v>0.40523153917069366</v>
      </c>
      <c r="F8">
        <v>0.5</v>
      </c>
      <c r="G8">
        <f t="shared" si="0"/>
        <v>27.777777777777779</v>
      </c>
      <c r="H8">
        <v>0</v>
      </c>
      <c r="K8">
        <v>103.20114667940756</v>
      </c>
      <c r="O8">
        <v>33.204545454545453</v>
      </c>
      <c r="U8">
        <v>14.8</v>
      </c>
    </row>
    <row r="9" spans="1:25" x14ac:dyDescent="0.2">
      <c r="B9">
        <v>70</v>
      </c>
      <c r="C9">
        <v>130</v>
      </c>
      <c r="D9">
        <v>8</v>
      </c>
      <c r="E9">
        <v>0.40523153917069366</v>
      </c>
      <c r="F9">
        <v>0.5</v>
      </c>
      <c r="G9">
        <f t="shared" si="0"/>
        <v>27.777777777777779</v>
      </c>
      <c r="H9">
        <v>0</v>
      </c>
      <c r="K9">
        <v>103.20114667940756</v>
      </c>
      <c r="O9">
        <v>33.204545454545453</v>
      </c>
      <c r="U9">
        <v>14.7</v>
      </c>
    </row>
    <row r="10" spans="1:25" x14ac:dyDescent="0.2">
      <c r="B10">
        <v>80</v>
      </c>
      <c r="C10">
        <v>130</v>
      </c>
      <c r="D10">
        <v>8</v>
      </c>
      <c r="E10">
        <v>0.40523153917069366</v>
      </c>
      <c r="F10">
        <v>0.5</v>
      </c>
      <c r="G10">
        <f t="shared" si="0"/>
        <v>27.777777777777779</v>
      </c>
      <c r="H10">
        <v>0</v>
      </c>
      <c r="K10">
        <v>103.20114667940756</v>
      </c>
      <c r="O10">
        <v>33.204545454545453</v>
      </c>
      <c r="U10">
        <v>14.6</v>
      </c>
    </row>
    <row r="11" spans="1:25" x14ac:dyDescent="0.2">
      <c r="B11">
        <v>90</v>
      </c>
      <c r="C11">
        <v>130</v>
      </c>
      <c r="D11">
        <v>8</v>
      </c>
      <c r="E11">
        <v>0.40523153917069366</v>
      </c>
      <c r="F11">
        <v>0.5</v>
      </c>
      <c r="G11">
        <f t="shared" si="0"/>
        <v>27.777777777777779</v>
      </c>
      <c r="H11">
        <v>0</v>
      </c>
      <c r="K11">
        <v>103.20114667940756</v>
      </c>
      <c r="O11">
        <v>33.204545454545453</v>
      </c>
      <c r="U11">
        <v>14.5</v>
      </c>
    </row>
    <row r="12" spans="1:25" x14ac:dyDescent="0.2">
      <c r="B12">
        <v>100</v>
      </c>
      <c r="C12">
        <v>130</v>
      </c>
      <c r="D12">
        <v>8</v>
      </c>
      <c r="E12">
        <v>0.40523153917069366</v>
      </c>
      <c r="F12">
        <v>0.5</v>
      </c>
      <c r="G12">
        <f t="shared" si="0"/>
        <v>27.777777777777779</v>
      </c>
      <c r="H12">
        <v>0</v>
      </c>
      <c r="K12">
        <v>103.20114667940756</v>
      </c>
      <c r="O12">
        <v>33.204545454545453</v>
      </c>
      <c r="U12">
        <v>14.2</v>
      </c>
    </row>
    <row r="13" spans="1:25" x14ac:dyDescent="0.2">
      <c r="B13">
        <v>110</v>
      </c>
      <c r="C13">
        <v>130</v>
      </c>
      <c r="D13">
        <v>8</v>
      </c>
      <c r="E13">
        <v>0.40523153917069366</v>
      </c>
      <c r="F13">
        <v>0.5</v>
      </c>
      <c r="G13">
        <f t="shared" si="0"/>
        <v>27.777777777777779</v>
      </c>
      <c r="H13">
        <v>0</v>
      </c>
      <c r="K13">
        <v>103.20114667940756</v>
      </c>
      <c r="O13">
        <v>33.204545454545453</v>
      </c>
      <c r="U13">
        <v>14.1</v>
      </c>
    </row>
    <row r="14" spans="1:25" x14ac:dyDescent="0.2">
      <c r="B14">
        <v>120</v>
      </c>
      <c r="C14">
        <v>130</v>
      </c>
      <c r="D14">
        <v>8</v>
      </c>
      <c r="E14">
        <v>0.40523153917069366</v>
      </c>
      <c r="F14">
        <v>0.5</v>
      </c>
      <c r="G14">
        <f t="shared" si="0"/>
        <v>27.777777777777779</v>
      </c>
      <c r="H14">
        <v>0</v>
      </c>
      <c r="K14">
        <v>103.20114667940756</v>
      </c>
      <c r="O14">
        <v>33.204545454545453</v>
      </c>
      <c r="U14">
        <v>14</v>
      </c>
    </row>
    <row r="15" spans="1:25" x14ac:dyDescent="0.2">
      <c r="A15" t="s">
        <v>43</v>
      </c>
      <c r="B15">
        <v>60</v>
      </c>
      <c r="C15">
        <v>105</v>
      </c>
      <c r="D15">
        <v>8</v>
      </c>
      <c r="E15">
        <v>0.40523153917069366</v>
      </c>
      <c r="F15">
        <v>0.5</v>
      </c>
      <c r="G15">
        <f t="shared" ref="G15:G33" si="1">250/(D15+1)</f>
        <v>27.777777777777779</v>
      </c>
      <c r="H15">
        <v>0</v>
      </c>
      <c r="K15">
        <v>103.20114667940756</v>
      </c>
      <c r="O15">
        <v>33.204545454545453</v>
      </c>
      <c r="U15">
        <v>5.8</v>
      </c>
    </row>
    <row r="16" spans="1:25" x14ac:dyDescent="0.2">
      <c r="B16">
        <v>60</v>
      </c>
      <c r="C16">
        <v>110</v>
      </c>
      <c r="D16">
        <v>8</v>
      </c>
      <c r="E16">
        <v>0.40523153917069366</v>
      </c>
      <c r="F16">
        <v>0.5</v>
      </c>
      <c r="G16">
        <f t="shared" si="1"/>
        <v>27.777777777777779</v>
      </c>
      <c r="H16">
        <v>0</v>
      </c>
      <c r="K16">
        <v>103.20114667940756</v>
      </c>
      <c r="O16">
        <v>33.204545454545453</v>
      </c>
      <c r="U16">
        <v>6</v>
      </c>
    </row>
    <row r="17" spans="1:21" x14ac:dyDescent="0.2">
      <c r="B17">
        <v>60</v>
      </c>
      <c r="C17">
        <v>115</v>
      </c>
      <c r="D17">
        <v>8</v>
      </c>
      <c r="E17">
        <v>0.40523153917069366</v>
      </c>
      <c r="F17">
        <v>0.5</v>
      </c>
      <c r="G17">
        <f t="shared" si="1"/>
        <v>27.777777777777779</v>
      </c>
      <c r="H17">
        <v>0</v>
      </c>
      <c r="K17">
        <v>103.20114667940756</v>
      </c>
      <c r="O17">
        <v>33.204545454545453</v>
      </c>
      <c r="U17">
        <v>9</v>
      </c>
    </row>
    <row r="18" spans="1:21" x14ac:dyDescent="0.2">
      <c r="B18">
        <v>60</v>
      </c>
      <c r="C18">
        <v>120</v>
      </c>
      <c r="D18">
        <v>8</v>
      </c>
      <c r="E18">
        <v>0.40523153917069366</v>
      </c>
      <c r="F18">
        <v>0.5</v>
      </c>
      <c r="G18">
        <f t="shared" si="1"/>
        <v>27.777777777777779</v>
      </c>
      <c r="H18">
        <v>0</v>
      </c>
      <c r="K18">
        <v>103.20114667940756</v>
      </c>
      <c r="O18">
        <v>33.204545454545453</v>
      </c>
      <c r="U18">
        <v>12.2</v>
      </c>
    </row>
    <row r="19" spans="1:21" x14ac:dyDescent="0.2">
      <c r="B19">
        <v>60</v>
      </c>
      <c r="C19">
        <v>125</v>
      </c>
      <c r="D19">
        <v>8</v>
      </c>
      <c r="E19">
        <v>0.40523153917069366</v>
      </c>
      <c r="F19">
        <v>0.5</v>
      </c>
      <c r="G19">
        <f t="shared" si="1"/>
        <v>27.777777777777779</v>
      </c>
      <c r="H19">
        <v>0</v>
      </c>
      <c r="K19">
        <v>103.20114667940756</v>
      </c>
      <c r="O19">
        <v>33.204545454545453</v>
      </c>
      <c r="U19">
        <v>15</v>
      </c>
    </row>
    <row r="20" spans="1:21" x14ac:dyDescent="0.2">
      <c r="B20">
        <v>60</v>
      </c>
      <c r="C20">
        <v>130</v>
      </c>
      <c r="D20">
        <v>8</v>
      </c>
      <c r="E20">
        <v>0.40523153917069366</v>
      </c>
      <c r="F20">
        <v>0.5</v>
      </c>
      <c r="G20">
        <f t="shared" si="1"/>
        <v>27.777777777777779</v>
      </c>
      <c r="H20">
        <v>0</v>
      </c>
      <c r="K20">
        <v>103.20114667940756</v>
      </c>
      <c r="O20">
        <v>33.204545454545453</v>
      </c>
      <c r="U20">
        <v>15</v>
      </c>
    </row>
    <row r="21" spans="1:21" x14ac:dyDescent="0.2">
      <c r="A21" t="s">
        <v>44</v>
      </c>
      <c r="B21">
        <v>60</v>
      </c>
      <c r="C21">
        <v>125</v>
      </c>
      <c r="D21">
        <v>8</v>
      </c>
      <c r="E21">
        <v>0.40523153917069366</v>
      </c>
      <c r="F21">
        <v>0.5</v>
      </c>
      <c r="G21">
        <f t="shared" si="1"/>
        <v>27.777777777777779</v>
      </c>
      <c r="H21">
        <v>0</v>
      </c>
      <c r="K21">
        <v>103.20114667940756</v>
      </c>
      <c r="O21">
        <v>33.204545454545453</v>
      </c>
      <c r="U21">
        <v>15</v>
      </c>
    </row>
    <row r="22" spans="1:21" x14ac:dyDescent="0.2">
      <c r="B22">
        <v>60</v>
      </c>
      <c r="C22">
        <v>125</v>
      </c>
      <c r="D22">
        <v>8</v>
      </c>
      <c r="E22">
        <v>0.81046307834138731</v>
      </c>
      <c r="F22">
        <v>0.5</v>
      </c>
      <c r="G22">
        <f t="shared" si="1"/>
        <v>27.777777777777779</v>
      </c>
      <c r="H22">
        <v>0</v>
      </c>
      <c r="K22">
        <v>103.20114667940756</v>
      </c>
      <c r="O22">
        <v>33.204545454545453</v>
      </c>
      <c r="U22">
        <v>18</v>
      </c>
    </row>
    <row r="23" spans="1:21" x14ac:dyDescent="0.2">
      <c r="B23">
        <v>60</v>
      </c>
      <c r="C23">
        <v>125</v>
      </c>
      <c r="D23">
        <v>8</v>
      </c>
      <c r="E23">
        <v>1.2156946175120811</v>
      </c>
      <c r="F23">
        <v>0.5</v>
      </c>
      <c r="G23">
        <f t="shared" si="1"/>
        <v>27.777777777777779</v>
      </c>
      <c r="H23">
        <v>0</v>
      </c>
      <c r="K23">
        <v>103.20114667940756</v>
      </c>
      <c r="O23">
        <v>33.204545454545453</v>
      </c>
      <c r="U23">
        <v>18</v>
      </c>
    </row>
    <row r="24" spans="1:21" x14ac:dyDescent="0.2">
      <c r="B24">
        <v>60</v>
      </c>
      <c r="C24">
        <v>125</v>
      </c>
      <c r="D24">
        <v>8</v>
      </c>
      <c r="E24">
        <v>1.6209261566827746</v>
      </c>
      <c r="F24">
        <v>0.5</v>
      </c>
      <c r="G24">
        <f t="shared" si="1"/>
        <v>27.777777777777779</v>
      </c>
      <c r="H24">
        <v>0</v>
      </c>
      <c r="K24">
        <v>103.20114667940756</v>
      </c>
      <c r="O24">
        <v>33.204545454545453</v>
      </c>
      <c r="U24">
        <v>16.2</v>
      </c>
    </row>
    <row r="25" spans="1:21" x14ac:dyDescent="0.2">
      <c r="B25">
        <v>60</v>
      </c>
      <c r="C25">
        <v>125</v>
      </c>
      <c r="D25">
        <v>8</v>
      </c>
      <c r="E25">
        <v>2.0261576958534682</v>
      </c>
      <c r="F25">
        <v>0.5</v>
      </c>
      <c r="G25">
        <f t="shared" si="1"/>
        <v>27.777777777777779</v>
      </c>
      <c r="H25">
        <v>0</v>
      </c>
      <c r="K25">
        <v>103.20114667940756</v>
      </c>
      <c r="O25">
        <v>33.204545454545453</v>
      </c>
      <c r="U25">
        <v>16</v>
      </c>
    </row>
    <row r="26" spans="1:21" x14ac:dyDescent="0.2">
      <c r="B26">
        <v>60</v>
      </c>
      <c r="C26">
        <v>125</v>
      </c>
      <c r="D26">
        <v>8</v>
      </c>
      <c r="E26">
        <v>2.4313892350241622</v>
      </c>
      <c r="F26">
        <v>0.5</v>
      </c>
      <c r="G26">
        <f t="shared" si="1"/>
        <v>27.777777777777779</v>
      </c>
      <c r="H26">
        <v>0</v>
      </c>
      <c r="K26">
        <v>103.20114667940756</v>
      </c>
      <c r="O26">
        <v>33.204545454545453</v>
      </c>
      <c r="U26">
        <v>16</v>
      </c>
    </row>
    <row r="27" spans="1:21" x14ac:dyDescent="0.2">
      <c r="A27" t="s">
        <v>29</v>
      </c>
      <c r="B27">
        <v>60</v>
      </c>
      <c r="C27">
        <v>125</v>
      </c>
      <c r="D27">
        <v>8</v>
      </c>
      <c r="E27">
        <v>0.81046307834138731</v>
      </c>
      <c r="F27">
        <v>0.5</v>
      </c>
      <c r="G27">
        <f t="shared" si="1"/>
        <v>27.777777777777779</v>
      </c>
      <c r="H27">
        <v>0</v>
      </c>
      <c r="K27">
        <v>103.20114667940756</v>
      </c>
      <c r="O27">
        <v>33.204545454545453</v>
      </c>
      <c r="U27">
        <v>18</v>
      </c>
    </row>
    <row r="28" spans="1:21" x14ac:dyDescent="0.2">
      <c r="B28">
        <v>60</v>
      </c>
      <c r="C28">
        <v>125</v>
      </c>
      <c r="D28">
        <v>10</v>
      </c>
      <c r="E28">
        <v>0.81046307834138731</v>
      </c>
      <c r="F28">
        <v>0.5</v>
      </c>
      <c r="G28">
        <f t="shared" si="1"/>
        <v>22.727272727272727</v>
      </c>
      <c r="H28">
        <v>0</v>
      </c>
      <c r="K28">
        <v>103.20114667940756</v>
      </c>
      <c r="O28">
        <v>33.204545454545453</v>
      </c>
      <c r="U28">
        <v>14.5</v>
      </c>
    </row>
    <row r="29" spans="1:21" x14ac:dyDescent="0.2">
      <c r="B29">
        <v>60</v>
      </c>
      <c r="C29">
        <v>125</v>
      </c>
      <c r="D29">
        <v>12</v>
      </c>
      <c r="E29">
        <v>0.81046307834138731</v>
      </c>
      <c r="F29">
        <v>0.5</v>
      </c>
      <c r="G29">
        <f t="shared" si="1"/>
        <v>19.23076923076923</v>
      </c>
      <c r="H29">
        <v>0</v>
      </c>
      <c r="K29">
        <v>103.20114667940756</v>
      </c>
      <c r="O29">
        <v>33.204545454545453</v>
      </c>
      <c r="U29">
        <v>12</v>
      </c>
    </row>
    <row r="30" spans="1:21" x14ac:dyDescent="0.2">
      <c r="B30">
        <v>60</v>
      </c>
      <c r="C30">
        <v>125</v>
      </c>
      <c r="D30">
        <v>14</v>
      </c>
      <c r="E30">
        <v>0.81046307834138731</v>
      </c>
      <c r="F30">
        <v>0.5</v>
      </c>
      <c r="G30">
        <f t="shared" si="1"/>
        <v>16.666666666666668</v>
      </c>
      <c r="H30">
        <v>0</v>
      </c>
      <c r="K30">
        <v>103.20114667940756</v>
      </c>
      <c r="O30">
        <v>33.204545454545453</v>
      </c>
      <c r="U30">
        <v>10</v>
      </c>
    </row>
    <row r="31" spans="1:21" x14ac:dyDescent="0.2">
      <c r="B31">
        <v>60</v>
      </c>
      <c r="C31">
        <v>125</v>
      </c>
      <c r="D31">
        <v>16</v>
      </c>
      <c r="E31">
        <v>0.81046307834138731</v>
      </c>
      <c r="F31">
        <v>0.5</v>
      </c>
      <c r="G31">
        <f t="shared" si="1"/>
        <v>14.705882352941176</v>
      </c>
      <c r="H31">
        <v>0</v>
      </c>
      <c r="K31">
        <v>103.20114667940756</v>
      </c>
      <c r="O31">
        <v>33.204545454545453</v>
      </c>
      <c r="U31">
        <v>8.1999999999999993</v>
      </c>
    </row>
    <row r="32" spans="1:21" x14ac:dyDescent="0.2">
      <c r="B32">
        <v>60</v>
      </c>
      <c r="C32">
        <v>125</v>
      </c>
      <c r="D32">
        <v>18</v>
      </c>
      <c r="E32">
        <v>0.81046307834138731</v>
      </c>
      <c r="F32">
        <v>0.5</v>
      </c>
      <c r="G32">
        <f t="shared" si="1"/>
        <v>13.157894736842104</v>
      </c>
      <c r="H32">
        <v>0</v>
      </c>
      <c r="K32">
        <v>103.20114667940756</v>
      </c>
      <c r="O32">
        <v>33.204545454545453</v>
      </c>
      <c r="U32">
        <v>7</v>
      </c>
    </row>
    <row r="33" spans="2:21" x14ac:dyDescent="0.2">
      <c r="B33">
        <v>60</v>
      </c>
      <c r="C33">
        <v>125</v>
      </c>
      <c r="D33">
        <v>20</v>
      </c>
      <c r="E33">
        <v>0.81046307834138731</v>
      </c>
      <c r="F33">
        <v>0.5</v>
      </c>
      <c r="G33">
        <f t="shared" si="1"/>
        <v>11.904761904761905</v>
      </c>
      <c r="H33">
        <v>0</v>
      </c>
      <c r="K33">
        <v>103.20114667940756</v>
      </c>
      <c r="O33">
        <v>33.204545454545453</v>
      </c>
      <c r="U33">
        <v>5</v>
      </c>
    </row>
  </sheetData>
  <mergeCells count="3">
    <mergeCell ref="B1:K1"/>
    <mergeCell ref="L1:Q1"/>
    <mergeCell ref="R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59E4-F832-4EE6-A3E5-A2A92C108FD1}">
  <dimension ref="A1:AB34"/>
  <sheetViews>
    <sheetView tabSelected="1" topLeftCell="P1" workbookViewId="0">
      <selection activeCell="AB3" sqref="AB3:AB34"/>
    </sheetView>
  </sheetViews>
  <sheetFormatPr baseColWidth="10" defaultColWidth="8.83203125" defaultRowHeight="15" x14ac:dyDescent="0.2"/>
  <sheetData>
    <row r="1" spans="1:28" x14ac:dyDescent="0.2">
      <c r="A1" t="s">
        <v>0</v>
      </c>
      <c r="K1" t="s">
        <v>20</v>
      </c>
      <c r="Q1" t="s">
        <v>11</v>
      </c>
    </row>
    <row r="2" spans="1:28" x14ac:dyDescent="0.2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55</v>
      </c>
      <c r="Z2" t="s">
        <v>44</v>
      </c>
      <c r="AA2" t="s">
        <v>57</v>
      </c>
      <c r="AB2" t="s">
        <v>58</v>
      </c>
    </row>
    <row r="3" spans="1:28" x14ac:dyDescent="0.2">
      <c r="A3">
        <v>0</v>
      </c>
      <c r="B3">
        <v>130</v>
      </c>
      <c r="C3">
        <v>8</v>
      </c>
      <c r="D3">
        <v>0.40523153917069366</v>
      </c>
      <c r="E3">
        <v>0.5</v>
      </c>
      <c r="F3">
        <v>3</v>
      </c>
      <c r="G3">
        <v>0</v>
      </c>
      <c r="J3">
        <v>103.20114667940756</v>
      </c>
      <c r="N3">
        <v>33.204545454545453</v>
      </c>
      <c r="T3">
        <v>0</v>
      </c>
      <c r="Z3" t="s">
        <v>56</v>
      </c>
      <c r="AA3">
        <v>3.08</v>
      </c>
      <c r="AB3" t="s">
        <v>59</v>
      </c>
    </row>
    <row r="4" spans="1:28" x14ac:dyDescent="0.2">
      <c r="A4">
        <v>10</v>
      </c>
      <c r="B4">
        <v>130</v>
      </c>
      <c r="C4">
        <v>8</v>
      </c>
      <c r="D4">
        <v>0.40523153917069366</v>
      </c>
      <c r="E4">
        <v>0.5</v>
      </c>
      <c r="F4">
        <v>3</v>
      </c>
      <c r="G4">
        <v>0</v>
      </c>
      <c r="J4">
        <v>103.20114667940756</v>
      </c>
      <c r="N4">
        <v>33.204545454545453</v>
      </c>
      <c r="T4">
        <v>8.1999999999999993</v>
      </c>
      <c r="Z4" t="s">
        <v>56</v>
      </c>
      <c r="AA4">
        <v>3.08</v>
      </c>
      <c r="AB4" t="s">
        <v>59</v>
      </c>
    </row>
    <row r="5" spans="1:28" x14ac:dyDescent="0.2">
      <c r="A5">
        <v>20</v>
      </c>
      <c r="B5">
        <v>130</v>
      </c>
      <c r="C5">
        <v>8</v>
      </c>
      <c r="D5">
        <v>0.40523153917069366</v>
      </c>
      <c r="E5">
        <v>0.5</v>
      </c>
      <c r="F5">
        <v>3</v>
      </c>
      <c r="G5">
        <v>0</v>
      </c>
      <c r="J5">
        <v>103.20114667940756</v>
      </c>
      <c r="N5">
        <v>33.204545454545453</v>
      </c>
      <c r="T5">
        <v>11.3</v>
      </c>
      <c r="Z5" t="s">
        <v>56</v>
      </c>
      <c r="AA5">
        <v>3.08</v>
      </c>
      <c r="AB5" t="s">
        <v>59</v>
      </c>
    </row>
    <row r="6" spans="1:28" x14ac:dyDescent="0.2">
      <c r="A6">
        <v>30</v>
      </c>
      <c r="B6">
        <v>130</v>
      </c>
      <c r="C6">
        <v>8</v>
      </c>
      <c r="D6">
        <v>0.40523153917069366</v>
      </c>
      <c r="E6">
        <v>0.5</v>
      </c>
      <c r="F6">
        <v>3</v>
      </c>
      <c r="G6">
        <v>0</v>
      </c>
      <c r="J6">
        <v>103.20114667940756</v>
      </c>
      <c r="N6">
        <v>33.204545454545453</v>
      </c>
      <c r="T6">
        <v>13</v>
      </c>
      <c r="Z6" t="s">
        <v>56</v>
      </c>
      <c r="AA6">
        <v>3.08</v>
      </c>
      <c r="AB6" t="s">
        <v>59</v>
      </c>
    </row>
    <row r="7" spans="1:28" x14ac:dyDescent="0.2">
      <c r="A7">
        <v>40</v>
      </c>
      <c r="B7">
        <v>130</v>
      </c>
      <c r="C7">
        <v>8</v>
      </c>
      <c r="D7">
        <v>0.40523153917069366</v>
      </c>
      <c r="E7">
        <v>0.5</v>
      </c>
      <c r="F7">
        <v>3</v>
      </c>
      <c r="G7">
        <v>0</v>
      </c>
      <c r="J7">
        <v>103.20114667940756</v>
      </c>
      <c r="N7">
        <v>33.204545454545453</v>
      </c>
      <c r="T7">
        <v>14.1</v>
      </c>
      <c r="Z7" t="s">
        <v>56</v>
      </c>
      <c r="AA7">
        <v>3.08</v>
      </c>
      <c r="AB7" t="s">
        <v>59</v>
      </c>
    </row>
    <row r="8" spans="1:28" x14ac:dyDescent="0.2">
      <c r="A8">
        <v>50</v>
      </c>
      <c r="B8">
        <v>130</v>
      </c>
      <c r="C8">
        <v>8</v>
      </c>
      <c r="D8">
        <v>0.40523153917069366</v>
      </c>
      <c r="E8">
        <v>0.5</v>
      </c>
      <c r="F8">
        <v>3</v>
      </c>
      <c r="G8">
        <v>0</v>
      </c>
      <c r="J8">
        <v>103.20114667940756</v>
      </c>
      <c r="N8">
        <v>33.204545454545453</v>
      </c>
      <c r="T8">
        <v>14.5</v>
      </c>
      <c r="Z8" t="s">
        <v>56</v>
      </c>
      <c r="AA8">
        <v>3.08</v>
      </c>
      <c r="AB8" t="s">
        <v>59</v>
      </c>
    </row>
    <row r="9" spans="1:28" x14ac:dyDescent="0.2">
      <c r="A9">
        <v>60</v>
      </c>
      <c r="B9">
        <v>130</v>
      </c>
      <c r="C9">
        <v>8</v>
      </c>
      <c r="D9">
        <v>0.40523153917069366</v>
      </c>
      <c r="E9">
        <v>0.5</v>
      </c>
      <c r="F9">
        <v>3</v>
      </c>
      <c r="G9">
        <v>0</v>
      </c>
      <c r="J9">
        <v>103.20114667940756</v>
      </c>
      <c r="N9">
        <v>33.204545454545453</v>
      </c>
      <c r="T9">
        <v>14.8</v>
      </c>
      <c r="Z9" t="s">
        <v>56</v>
      </c>
      <c r="AA9">
        <v>3.08</v>
      </c>
      <c r="AB9" t="s">
        <v>59</v>
      </c>
    </row>
    <row r="10" spans="1:28" x14ac:dyDescent="0.2">
      <c r="A10">
        <v>70</v>
      </c>
      <c r="B10">
        <v>130</v>
      </c>
      <c r="C10">
        <v>8</v>
      </c>
      <c r="D10">
        <v>0.40523153917069366</v>
      </c>
      <c r="E10">
        <v>0.5</v>
      </c>
      <c r="F10">
        <v>3</v>
      </c>
      <c r="G10">
        <v>0</v>
      </c>
      <c r="J10">
        <v>103.20114667940756</v>
      </c>
      <c r="N10">
        <v>33.204545454545453</v>
      </c>
      <c r="T10">
        <v>14.7</v>
      </c>
      <c r="Z10" t="s">
        <v>56</v>
      </c>
      <c r="AA10">
        <v>3.08</v>
      </c>
      <c r="AB10" t="s">
        <v>59</v>
      </c>
    </row>
    <row r="11" spans="1:28" x14ac:dyDescent="0.2">
      <c r="A11">
        <v>80</v>
      </c>
      <c r="B11">
        <v>130</v>
      </c>
      <c r="C11">
        <v>8</v>
      </c>
      <c r="D11">
        <v>0.40523153917069366</v>
      </c>
      <c r="E11">
        <v>0.5</v>
      </c>
      <c r="F11">
        <v>3</v>
      </c>
      <c r="G11">
        <v>0</v>
      </c>
      <c r="J11">
        <v>103.20114667940756</v>
      </c>
      <c r="N11">
        <v>33.204545454545453</v>
      </c>
      <c r="T11">
        <v>14.6</v>
      </c>
      <c r="Z11" t="s">
        <v>56</v>
      </c>
      <c r="AA11">
        <v>3.08</v>
      </c>
      <c r="AB11" t="s">
        <v>59</v>
      </c>
    </row>
    <row r="12" spans="1:28" x14ac:dyDescent="0.2">
      <c r="A12">
        <v>90</v>
      </c>
      <c r="B12">
        <v>130</v>
      </c>
      <c r="C12">
        <v>8</v>
      </c>
      <c r="D12">
        <v>0.40523153917069366</v>
      </c>
      <c r="E12">
        <v>0.5</v>
      </c>
      <c r="F12">
        <v>3</v>
      </c>
      <c r="G12">
        <v>0</v>
      </c>
      <c r="J12">
        <v>103.20114667940756</v>
      </c>
      <c r="N12">
        <v>33.204545454545453</v>
      </c>
      <c r="T12">
        <v>14.5</v>
      </c>
      <c r="Z12" t="s">
        <v>56</v>
      </c>
      <c r="AA12">
        <v>3.08</v>
      </c>
      <c r="AB12" t="s">
        <v>59</v>
      </c>
    </row>
    <row r="13" spans="1:28" x14ac:dyDescent="0.2">
      <c r="A13">
        <v>100</v>
      </c>
      <c r="B13">
        <v>130</v>
      </c>
      <c r="C13">
        <v>8</v>
      </c>
      <c r="D13">
        <v>0.40523153917069366</v>
      </c>
      <c r="E13">
        <v>0.5</v>
      </c>
      <c r="F13">
        <v>3</v>
      </c>
      <c r="G13">
        <v>0</v>
      </c>
      <c r="J13">
        <v>103.20114667940756</v>
      </c>
      <c r="N13">
        <v>33.204545454545453</v>
      </c>
      <c r="T13">
        <v>14.2</v>
      </c>
      <c r="Z13" t="s">
        <v>56</v>
      </c>
      <c r="AA13">
        <v>3.08</v>
      </c>
      <c r="AB13" t="s">
        <v>59</v>
      </c>
    </row>
    <row r="14" spans="1:28" x14ac:dyDescent="0.2">
      <c r="A14">
        <v>110</v>
      </c>
      <c r="B14">
        <v>130</v>
      </c>
      <c r="C14">
        <v>8</v>
      </c>
      <c r="D14">
        <v>0.40523153917069366</v>
      </c>
      <c r="E14">
        <v>0.5</v>
      </c>
      <c r="F14">
        <v>3</v>
      </c>
      <c r="G14">
        <v>0</v>
      </c>
      <c r="J14">
        <v>103.20114667940756</v>
      </c>
      <c r="N14">
        <v>33.204545454545453</v>
      </c>
      <c r="T14">
        <v>14.1</v>
      </c>
      <c r="Z14" t="s">
        <v>56</v>
      </c>
      <c r="AA14">
        <v>3.08</v>
      </c>
      <c r="AB14" t="s">
        <v>59</v>
      </c>
    </row>
    <row r="15" spans="1:28" x14ac:dyDescent="0.2">
      <c r="A15">
        <v>120</v>
      </c>
      <c r="B15">
        <v>130</v>
      </c>
      <c r="C15">
        <v>8</v>
      </c>
      <c r="D15">
        <v>0.40523153917069366</v>
      </c>
      <c r="E15">
        <v>0.5</v>
      </c>
      <c r="F15">
        <v>3</v>
      </c>
      <c r="G15">
        <v>0</v>
      </c>
      <c r="J15">
        <v>103.20114667940756</v>
      </c>
      <c r="N15">
        <v>33.204545454545453</v>
      </c>
      <c r="T15">
        <v>14</v>
      </c>
      <c r="Z15" t="s">
        <v>56</v>
      </c>
      <c r="AA15">
        <v>3.08</v>
      </c>
      <c r="AB15" t="s">
        <v>59</v>
      </c>
    </row>
    <row r="16" spans="1:28" x14ac:dyDescent="0.2">
      <c r="A16">
        <v>60</v>
      </c>
      <c r="B16">
        <v>105</v>
      </c>
      <c r="C16">
        <v>8</v>
      </c>
      <c r="D16">
        <v>0.40523153917069366</v>
      </c>
      <c r="E16">
        <v>0.5</v>
      </c>
      <c r="F16">
        <v>3</v>
      </c>
      <c r="G16">
        <v>0</v>
      </c>
      <c r="J16">
        <v>103.20114667940756</v>
      </c>
      <c r="N16">
        <v>33.204545454545453</v>
      </c>
      <c r="T16">
        <v>5.8</v>
      </c>
      <c r="Z16" t="s">
        <v>56</v>
      </c>
      <c r="AA16">
        <v>3.08</v>
      </c>
      <c r="AB16" t="s">
        <v>59</v>
      </c>
    </row>
    <row r="17" spans="1:28" x14ac:dyDescent="0.2">
      <c r="A17">
        <v>60</v>
      </c>
      <c r="B17">
        <v>110</v>
      </c>
      <c r="C17">
        <v>8</v>
      </c>
      <c r="D17">
        <v>0.40523153917069366</v>
      </c>
      <c r="E17">
        <v>0.5</v>
      </c>
      <c r="F17">
        <v>3</v>
      </c>
      <c r="G17">
        <v>0</v>
      </c>
      <c r="J17">
        <v>103.20114667940756</v>
      </c>
      <c r="N17">
        <v>33.204545454545453</v>
      </c>
      <c r="T17">
        <v>6</v>
      </c>
      <c r="Z17" t="s">
        <v>56</v>
      </c>
      <c r="AA17">
        <v>3.08</v>
      </c>
      <c r="AB17" t="s">
        <v>59</v>
      </c>
    </row>
    <row r="18" spans="1:28" x14ac:dyDescent="0.2">
      <c r="A18">
        <v>60</v>
      </c>
      <c r="B18">
        <v>115</v>
      </c>
      <c r="C18">
        <v>8</v>
      </c>
      <c r="D18">
        <v>0.40523153917069366</v>
      </c>
      <c r="E18">
        <v>0.5</v>
      </c>
      <c r="F18">
        <v>3</v>
      </c>
      <c r="G18">
        <v>0</v>
      </c>
      <c r="J18">
        <v>103.20114667940756</v>
      </c>
      <c r="N18">
        <v>33.204545454545453</v>
      </c>
      <c r="T18">
        <v>9</v>
      </c>
      <c r="Z18" t="s">
        <v>56</v>
      </c>
      <c r="AA18">
        <v>3.08</v>
      </c>
      <c r="AB18" t="s">
        <v>59</v>
      </c>
    </row>
    <row r="19" spans="1:28" x14ac:dyDescent="0.2">
      <c r="A19">
        <v>60</v>
      </c>
      <c r="B19">
        <v>120</v>
      </c>
      <c r="C19">
        <v>8</v>
      </c>
      <c r="D19">
        <v>0.40523153917069366</v>
      </c>
      <c r="E19">
        <v>0.5</v>
      </c>
      <c r="F19">
        <v>3</v>
      </c>
      <c r="G19">
        <v>0</v>
      </c>
      <c r="J19">
        <v>103.20114667940756</v>
      </c>
      <c r="N19">
        <v>33.204545454545453</v>
      </c>
      <c r="T19">
        <v>12.2</v>
      </c>
      <c r="Z19" t="s">
        <v>56</v>
      </c>
      <c r="AA19">
        <v>3.08</v>
      </c>
      <c r="AB19" t="s">
        <v>59</v>
      </c>
    </row>
    <row r="20" spans="1:28" x14ac:dyDescent="0.2">
      <c r="A20">
        <v>60</v>
      </c>
      <c r="B20">
        <v>125</v>
      </c>
      <c r="C20">
        <v>8</v>
      </c>
      <c r="D20">
        <v>0.40523153917069366</v>
      </c>
      <c r="E20">
        <v>0.5</v>
      </c>
      <c r="F20">
        <v>3</v>
      </c>
      <c r="G20">
        <v>0</v>
      </c>
      <c r="J20">
        <v>103.20114667940756</v>
      </c>
      <c r="N20">
        <v>33.204545454545453</v>
      </c>
      <c r="T20">
        <v>15</v>
      </c>
      <c r="Z20" t="s">
        <v>56</v>
      </c>
      <c r="AA20">
        <v>3.08</v>
      </c>
      <c r="AB20" t="s">
        <v>59</v>
      </c>
    </row>
    <row r="21" spans="1:28" x14ac:dyDescent="0.2">
      <c r="A21">
        <v>60</v>
      </c>
      <c r="B21">
        <v>130</v>
      </c>
      <c r="C21">
        <v>8</v>
      </c>
      <c r="D21">
        <v>0.40523153917069366</v>
      </c>
      <c r="E21">
        <v>0.5</v>
      </c>
      <c r="F21">
        <v>3</v>
      </c>
      <c r="G21">
        <v>0</v>
      </c>
      <c r="J21">
        <v>103.20114667940756</v>
      </c>
      <c r="N21">
        <v>33.204545454545453</v>
      </c>
      <c r="T21">
        <v>15</v>
      </c>
      <c r="Z21" t="s">
        <v>56</v>
      </c>
      <c r="AA21">
        <v>3.08</v>
      </c>
      <c r="AB21" t="s">
        <v>59</v>
      </c>
    </row>
    <row r="22" spans="1:28" x14ac:dyDescent="0.2">
      <c r="A22">
        <v>60</v>
      </c>
      <c r="B22">
        <v>125</v>
      </c>
      <c r="C22">
        <v>8</v>
      </c>
      <c r="D22">
        <v>0.40523153917069366</v>
      </c>
      <c r="E22">
        <v>0.5</v>
      </c>
      <c r="F22">
        <v>3</v>
      </c>
      <c r="G22">
        <v>0</v>
      </c>
      <c r="J22">
        <v>103.20114667940756</v>
      </c>
      <c r="N22">
        <v>33.204545454545453</v>
      </c>
      <c r="T22">
        <v>15</v>
      </c>
      <c r="Z22" t="s">
        <v>56</v>
      </c>
      <c r="AA22">
        <v>3.08</v>
      </c>
      <c r="AB22" t="s">
        <v>59</v>
      </c>
    </row>
    <row r="23" spans="1:28" x14ac:dyDescent="0.2">
      <c r="A23">
        <v>60</v>
      </c>
      <c r="B23">
        <v>125</v>
      </c>
      <c r="C23">
        <v>8</v>
      </c>
      <c r="D23">
        <v>0.81046307834138731</v>
      </c>
      <c r="E23">
        <v>0.5</v>
      </c>
      <c r="F23">
        <v>3</v>
      </c>
      <c r="G23">
        <v>0</v>
      </c>
      <c r="J23">
        <v>103.20114667940756</v>
      </c>
      <c r="N23">
        <v>33.204545454545453</v>
      </c>
      <c r="T23">
        <v>18</v>
      </c>
      <c r="Z23" t="s">
        <v>56</v>
      </c>
      <c r="AA23">
        <v>3.08</v>
      </c>
      <c r="AB23" t="s">
        <v>59</v>
      </c>
    </row>
    <row r="24" spans="1:28" x14ac:dyDescent="0.2">
      <c r="A24">
        <v>60</v>
      </c>
      <c r="B24">
        <v>125</v>
      </c>
      <c r="C24">
        <v>8</v>
      </c>
      <c r="D24">
        <v>1.2156946175120811</v>
      </c>
      <c r="E24">
        <v>0.5</v>
      </c>
      <c r="F24">
        <v>3</v>
      </c>
      <c r="G24">
        <v>0</v>
      </c>
      <c r="J24">
        <v>103.20114667940756</v>
      </c>
      <c r="N24">
        <v>33.204545454545453</v>
      </c>
      <c r="T24">
        <v>18</v>
      </c>
      <c r="Z24" t="s">
        <v>56</v>
      </c>
      <c r="AA24">
        <v>3.08</v>
      </c>
      <c r="AB24" t="s">
        <v>59</v>
      </c>
    </row>
    <row r="25" spans="1:28" x14ac:dyDescent="0.2">
      <c r="A25">
        <v>60</v>
      </c>
      <c r="B25">
        <v>125</v>
      </c>
      <c r="C25">
        <v>8</v>
      </c>
      <c r="D25">
        <v>1.6209261566827746</v>
      </c>
      <c r="E25">
        <v>0.5</v>
      </c>
      <c r="F25">
        <v>3</v>
      </c>
      <c r="G25">
        <v>0</v>
      </c>
      <c r="J25">
        <v>103.20114667940756</v>
      </c>
      <c r="N25">
        <v>33.204545454545453</v>
      </c>
      <c r="T25">
        <v>16.2</v>
      </c>
      <c r="Z25" t="s">
        <v>56</v>
      </c>
      <c r="AA25">
        <v>3.08</v>
      </c>
      <c r="AB25" t="s">
        <v>59</v>
      </c>
    </row>
    <row r="26" spans="1:28" x14ac:dyDescent="0.2">
      <c r="A26">
        <v>60</v>
      </c>
      <c r="B26">
        <v>125</v>
      </c>
      <c r="C26">
        <v>8</v>
      </c>
      <c r="D26">
        <v>2.0261576958534682</v>
      </c>
      <c r="E26">
        <v>0.5</v>
      </c>
      <c r="F26">
        <v>3</v>
      </c>
      <c r="G26">
        <v>0</v>
      </c>
      <c r="J26">
        <v>103.20114667940756</v>
      </c>
      <c r="N26">
        <v>33.204545454545453</v>
      </c>
      <c r="T26">
        <v>16</v>
      </c>
      <c r="Z26" t="s">
        <v>56</v>
      </c>
      <c r="AA26">
        <v>3.08</v>
      </c>
      <c r="AB26" t="s">
        <v>59</v>
      </c>
    </row>
    <row r="27" spans="1:28" x14ac:dyDescent="0.2">
      <c r="A27">
        <v>60</v>
      </c>
      <c r="B27">
        <v>125</v>
      </c>
      <c r="C27">
        <v>8</v>
      </c>
      <c r="D27">
        <v>2.4313892350241622</v>
      </c>
      <c r="E27">
        <v>0.5</v>
      </c>
      <c r="F27">
        <v>3</v>
      </c>
      <c r="G27">
        <v>0</v>
      </c>
      <c r="J27">
        <v>103.20114667940756</v>
      </c>
      <c r="N27">
        <v>33.204545454545453</v>
      </c>
      <c r="T27">
        <v>16</v>
      </c>
      <c r="Z27" t="s">
        <v>56</v>
      </c>
      <c r="AA27">
        <v>3.08</v>
      </c>
      <c r="AB27" t="s">
        <v>59</v>
      </c>
    </row>
    <row r="28" spans="1:28" x14ac:dyDescent="0.2">
      <c r="A28">
        <v>60</v>
      </c>
      <c r="B28">
        <v>125</v>
      </c>
      <c r="C28">
        <v>8</v>
      </c>
      <c r="D28">
        <v>0.81046307834138731</v>
      </c>
      <c r="E28">
        <v>0.5</v>
      </c>
      <c r="F28">
        <v>3</v>
      </c>
      <c r="G28">
        <v>0</v>
      </c>
      <c r="J28">
        <v>103.20114667940756</v>
      </c>
      <c r="N28">
        <v>33.204545454545453</v>
      </c>
      <c r="T28">
        <v>18</v>
      </c>
      <c r="Z28" t="s">
        <v>56</v>
      </c>
      <c r="AA28">
        <v>3.08</v>
      </c>
      <c r="AB28" t="s">
        <v>59</v>
      </c>
    </row>
    <row r="29" spans="1:28" x14ac:dyDescent="0.2">
      <c r="A29">
        <v>60</v>
      </c>
      <c r="B29">
        <v>125</v>
      </c>
      <c r="C29">
        <v>10</v>
      </c>
      <c r="D29">
        <v>0.81046307834138731</v>
      </c>
      <c r="E29">
        <v>0.5</v>
      </c>
      <c r="F29">
        <v>3</v>
      </c>
      <c r="G29">
        <v>0</v>
      </c>
      <c r="J29">
        <v>103.20114667940756</v>
      </c>
      <c r="N29">
        <v>33.204545454545453</v>
      </c>
      <c r="T29">
        <v>14.5</v>
      </c>
      <c r="Z29" t="s">
        <v>56</v>
      </c>
      <c r="AA29">
        <v>3.08</v>
      </c>
      <c r="AB29" t="s">
        <v>59</v>
      </c>
    </row>
    <row r="30" spans="1:28" x14ac:dyDescent="0.2">
      <c r="A30">
        <v>60</v>
      </c>
      <c r="B30">
        <v>125</v>
      </c>
      <c r="C30">
        <v>12</v>
      </c>
      <c r="D30">
        <v>0.81046307834138731</v>
      </c>
      <c r="E30">
        <v>0.5</v>
      </c>
      <c r="F30">
        <v>3</v>
      </c>
      <c r="G30">
        <v>0</v>
      </c>
      <c r="J30">
        <v>103.20114667940756</v>
      </c>
      <c r="N30">
        <v>33.204545454545453</v>
      </c>
      <c r="T30">
        <v>12</v>
      </c>
      <c r="Z30" t="s">
        <v>56</v>
      </c>
      <c r="AA30">
        <v>3.08</v>
      </c>
      <c r="AB30" t="s">
        <v>59</v>
      </c>
    </row>
    <row r="31" spans="1:28" x14ac:dyDescent="0.2">
      <c r="A31">
        <v>60</v>
      </c>
      <c r="B31">
        <v>125</v>
      </c>
      <c r="C31">
        <v>14</v>
      </c>
      <c r="D31">
        <v>0.81046307834138731</v>
      </c>
      <c r="E31">
        <v>0.5</v>
      </c>
      <c r="F31">
        <v>3</v>
      </c>
      <c r="G31">
        <v>0</v>
      </c>
      <c r="J31">
        <v>103.20114667940756</v>
      </c>
      <c r="N31">
        <v>33.204545454545453</v>
      </c>
      <c r="T31">
        <v>10</v>
      </c>
      <c r="Z31" t="s">
        <v>56</v>
      </c>
      <c r="AA31">
        <v>3.08</v>
      </c>
      <c r="AB31" t="s">
        <v>59</v>
      </c>
    </row>
    <row r="32" spans="1:28" x14ac:dyDescent="0.2">
      <c r="A32">
        <v>60</v>
      </c>
      <c r="B32">
        <v>125</v>
      </c>
      <c r="C32">
        <v>16</v>
      </c>
      <c r="D32">
        <v>0.81046307834138731</v>
      </c>
      <c r="E32">
        <v>0.5</v>
      </c>
      <c r="F32">
        <v>3</v>
      </c>
      <c r="G32">
        <v>0</v>
      </c>
      <c r="J32">
        <v>103.20114667940756</v>
      </c>
      <c r="N32">
        <v>33.204545454545453</v>
      </c>
      <c r="T32">
        <v>8.1999999999999993</v>
      </c>
      <c r="Z32" t="s">
        <v>56</v>
      </c>
      <c r="AA32">
        <v>3.08</v>
      </c>
      <c r="AB32" t="s">
        <v>59</v>
      </c>
    </row>
    <row r="33" spans="1:28" x14ac:dyDescent="0.2">
      <c r="A33">
        <v>60</v>
      </c>
      <c r="B33">
        <v>125</v>
      </c>
      <c r="C33">
        <v>18</v>
      </c>
      <c r="D33">
        <v>0.81046307834138731</v>
      </c>
      <c r="E33">
        <v>0.5</v>
      </c>
      <c r="F33">
        <v>3</v>
      </c>
      <c r="G33">
        <v>0</v>
      </c>
      <c r="J33">
        <v>103.20114667940756</v>
      </c>
      <c r="N33">
        <v>33.204545454545453</v>
      </c>
      <c r="T33">
        <v>7</v>
      </c>
      <c r="Z33" t="s">
        <v>56</v>
      </c>
      <c r="AA33">
        <v>3.08</v>
      </c>
      <c r="AB33" t="s">
        <v>59</v>
      </c>
    </row>
    <row r="34" spans="1:28" x14ac:dyDescent="0.2">
      <c r="A34">
        <v>60</v>
      </c>
      <c r="B34">
        <v>125</v>
      </c>
      <c r="C34">
        <v>20</v>
      </c>
      <c r="D34">
        <v>0.81046307834138731</v>
      </c>
      <c r="E34">
        <v>0.5</v>
      </c>
      <c r="F34">
        <v>3</v>
      </c>
      <c r="G34">
        <v>0</v>
      </c>
      <c r="J34">
        <v>103.20114667940756</v>
      </c>
      <c r="N34">
        <v>33.204545454545453</v>
      </c>
      <c r="T34">
        <v>5</v>
      </c>
      <c r="Z34" t="s">
        <v>56</v>
      </c>
      <c r="AA34">
        <v>3.08</v>
      </c>
      <c r="AB34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U m Q +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U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P k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B S Z D 5 O A y / y 2 a c A A A D 4 A A A A E g A A A A A A A A A A A A A A A A A A A A A A Q 2 9 u Z m l n L 1 B h Y 2 t h Z 2 U u e G 1 s U E s B A i 0 A F A A C A A g A U m Q + T g / K 6 a u k A A A A 6 Q A A A B M A A A A A A A A A A A A A A A A A 8 w A A A F t D b 2 5 0 Z W 5 0 X 1 R 5 c G V z X S 5 4 b W x Q S w E C L Q A U A A I A C A B S Z D 5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w A A A A A A A H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U H J v Z H V j d G l v b k 9 m W H l s b 3 N l R n J v b U 1 l c m F u d G l X b 2 9 k U 2 F 3 Z H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z M F Q y M D o z N D o z N i 4 4 O T Y 3 O D M y W i I g L z 4 8 R W 5 0 c n k g V H l w Z T 0 i R m l s b E N v b H V t b l R 5 c G V z I i B W Y W x 1 Z T 0 i c 0 F 3 W U d C Z 0 1 E Q X d V R i I g L z 4 8 R W 5 0 c n k g V H l w Z T 0 i R m l s b E N v b H V t b k 5 h b W V z I i B W Y W x 1 Z T 0 i c 1 s m c X V v d D t D b 2 x 1 b W 4 x J n F 1 b 3 Q 7 L C Z x d W 9 0 O 0 E m c X V v d D s s J n F 1 b 3 Q 7 Q i Z x d W 9 0 O y w m c X V v d D t D J n F 1 b 3 Q 7 L C Z x d W 9 0 O 1 Q g K M O C w r B D K S Z x d W 9 0 O y w m c X V v d D t B Q y A o J S k m c X V v d D s s J n F 1 b 3 Q 7 Q y A o b W l u K S Z x d W 9 0 O y w m c X V v d D t Z M S A o J S k m c X V v d D s s J n F 1 b 3 Q 7 W T I g K G c v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K b 4 I t V C p R n J d X p m f / P l r R l v a y k 9 J h B b b s T A l j W b W t U Q A A A A A O g A A A A A I A A C A A A A B a / E U c B 6 H N V B Y e T f P I a O C e v 8 N S e i g / 3 i w y R Z O o I z P g m F A A A A A m n x a p 5 + d l K h c j d x o B A 1 N i c J w R J y Z 6 C O 4 X o 8 9 g E 2 4 h f 2 S n t W i / R 6 H U O Z D w B L a 4 4 9 h K J m E P S V D G r 4 s b O P q L B N Y X + U f 4 0 8 X 4 g h I m B F T i M W / E s 0 A A A A A V + U y m Q i u u l D i n M L A c i w T T m 6 b W + x C 9 B C 3 V l O N O I 4 I Y y h E y 1 1 b r R o n f 7 h W C Y 1 8 k b x M n 7 k B w t z O C F m z h a n O 4 T f W p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2019-01-12T00:14:28Z</dcterms:created>
  <dcterms:modified xsi:type="dcterms:W3CDTF">2019-07-15T16:24:29Z</dcterms:modified>
</cp:coreProperties>
</file>