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132BAAF8-2089-EF42-9E2B-B0C8FDFC5F59}" xr6:coauthVersionLast="43" xr6:coauthVersionMax="43" xr10:uidLastSave="{00000000-0000-0000-0000-000000000000}"/>
  <bookViews>
    <workbookView xWindow="0" yWindow="0" windowWidth="25600" windowHeight="15200" xr2:uid="{DAB1EE38-1F2F-46CA-9078-222F53D2F9DC}"/>
  </bookViews>
  <sheets>
    <sheet name="Data" sheetId="1" r:id="rId1"/>
    <sheet name="Sheet2" sheetId="5" r:id="rId2"/>
  </sheets>
  <definedNames>
    <definedName name="ExternalData_1" localSheetId="1" hidden="1">Sheet2!$A$2:$G$9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5" l="1"/>
  <c r="G31" i="5"/>
  <c r="G32" i="5"/>
  <c r="G33" i="5"/>
  <c r="G30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C16" i="5"/>
  <c r="D16" i="5"/>
  <c r="E16" i="5"/>
  <c r="F16" i="5"/>
  <c r="G16" i="5"/>
  <c r="B1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1E1803-39E7-4817-A3AD-E2F0C452FAC3}" keepAlive="1" name="Query - tabula-HemicelluloseExtractionofMixedSouthernHardwoodWithWaterat150C" description="Connection to the 'tabula-HemicelluloseExtractionofMixedSouthernHardwoodWithWaterat150C' query in the workbook." type="5" refreshedVersion="6" background="1" saveData="1">
    <dbPr connection="Provider=Microsoft.Mashup.OleDb.1;Data Source=$Workbook$;Location=tabula-HemicelluloseExtractionofMixedSouthernHardwoodWithWaterat150C;Extended Properties=&quot;&quot;" command="SELECT * FROM [tabula-HemicelluloseExtractionofMixedSouthernHardwoodWithWaterat150C]"/>
  </connection>
  <connection id="2" xr16:uid="{AC50DFE9-F403-4F14-B1BC-430967EC5FCE}" keepAlive="1" name="Query - tabula-ProductionOfHemicellulosicSuga" description="Connection to the 'tabula-ProductionOfHemicellulosicSuga' query in the workbook." type="5" refreshedVersion="6" background="1" saveData="1">
    <dbPr connection="Provider=Microsoft.Mashup.OleDb.1;Data Source=$Workbook$;Location=tabula-ProductionOfHemicellulosicSuga;Extended Properties=&quot;&quot;" command="SELECT * FROM [tabula-ProductionOfHemicellulosicSuga]"/>
  </connection>
</connections>
</file>

<file path=xl/sharedStrings.xml><?xml version="1.0" encoding="utf-8"?>
<sst xmlns="http://schemas.openxmlformats.org/spreadsheetml/2006/main" count="87" uniqueCount="58">
  <si>
    <t>Reactor Conditions</t>
  </si>
  <si>
    <t>Initial Solids Composition (wt%)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</si>
  <si>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</si>
  <si>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</si>
  <si>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</si>
  <si>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</si>
  <si>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</si>
  <si>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 (mm)</t>
  </si>
  <si>
    <t>Feed Mass (g)</t>
  </si>
  <si>
    <t>Moisture Content of Feed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</si>
  <si>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</si>
  <si>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</si>
  <si>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</si>
  <si>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</si>
  <si>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</si>
  <si>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</si>
  <si>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</si>
  <si>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</si>
  <si>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</si>
  <si>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</si>
  <si>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</si>
  <si>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</si>
  <si>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Acid</t>
  </si>
  <si>
    <t>LSR</t>
  </si>
  <si>
    <t>Size (mm)</t>
  </si>
  <si>
    <t>T</t>
  </si>
  <si>
    <t>time (min)</t>
  </si>
  <si>
    <t>arabinose</t>
  </si>
  <si>
    <t>galactose</t>
  </si>
  <si>
    <t>glucose</t>
  </si>
  <si>
    <t>xylose</t>
  </si>
  <si>
    <t>mannose</t>
  </si>
  <si>
    <t>furfural</t>
  </si>
  <si>
    <t>0.000</t>
  </si>
  <si>
    <t>FEED</t>
  </si>
  <si>
    <t>Wight</t>
  </si>
  <si>
    <t>Mass</t>
  </si>
  <si>
    <t>Arab</t>
  </si>
  <si>
    <t>Gal</t>
  </si>
  <si>
    <t>Glu</t>
  </si>
  <si>
    <t>Xy</t>
  </si>
  <si>
    <t>Moisture</t>
  </si>
  <si>
    <t>100 g basis</t>
  </si>
  <si>
    <t>Units g/100g</t>
  </si>
  <si>
    <t>g/L</t>
  </si>
  <si>
    <t>Need Initial Mass</t>
  </si>
  <si>
    <t>Need Ramp</t>
  </si>
  <si>
    <t>Heat up Data</t>
  </si>
  <si>
    <t>Room Temp</t>
  </si>
  <si>
    <t>From Understanding the limitations</t>
  </si>
  <si>
    <t>Assuming 100mL cells</t>
  </si>
  <si>
    <t>Solids</t>
  </si>
  <si>
    <t>Monomer</t>
  </si>
  <si>
    <t>acid</t>
  </si>
  <si>
    <t>none</t>
  </si>
  <si>
    <t>Acetyl</t>
  </si>
  <si>
    <t>Wood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</si>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</sst>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5004CE-8B3F-40C9-977A-DAAF92A0443F}" autoFormatId="16" applyNumberFormats="0" applyBorderFormats="0" applyFontFormats="0" applyPatternFormats="0" applyAlignmentFormats="0" applyWidthHeightFormats="0">
  <queryTableRefresh nextId="8">
    <queryTableFields count="7">
      <queryTableField id="1" name="time (min)" tableColumnId="1"/>
      <queryTableField id="2" name="arabinose" tableColumnId="2"/>
      <queryTableField id="3" name="galactose" tableColumnId="3"/>
      <queryTableField id="4" name="glucose" tableColumnId="4"/>
      <queryTableField id="5" name="xylose" tableColumnId="5"/>
      <queryTableField id="6" name="mannose" tableColumnId="6"/>
      <queryTableField id="7" name="furfural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D0DCD-2A09-4714-B9CC-8343AF648D90}" name="tabula_HemicelluloseExtractionofMixedSouthernHardwoodWithWaterat150C" displayName="tabula_HemicelluloseExtractionofMixedSouthernHardwoodWithWaterat150C" ref="A2:G9" tableType="queryTable" totalsRowShown="0">
  <autoFilter ref="A2:G9" xr:uid="{74318981-E6F9-48C4-BD8B-33E707618AAE}"/>
  <tableColumns count="7">
    <tableColumn id="1" xr3:uid="{8925C62C-AB29-4F68-88A1-39E5F4C54EDA}" uniqueName="1" name="time (min)" queryTableFieldId="1"/>
    <tableColumn id="2" xr3:uid="{96E533FB-C988-4104-B6BE-9C811E5D96B7}" uniqueName="2" name="arabinose" queryTableFieldId="2" dataDxfId="5"/>
    <tableColumn id="3" xr3:uid="{245BB1EF-901D-4C06-8C0C-0E5238076B4D}" uniqueName="3" name="galactose" queryTableFieldId="3" dataDxfId="4"/>
    <tableColumn id="4" xr3:uid="{DC8E7CFA-2981-40E8-800D-43A328ECD79A}" uniqueName="4" name="glucose" queryTableFieldId="4" dataDxfId="3"/>
    <tableColumn id="5" xr3:uid="{59589E70-C706-4E78-9529-F29EB736FDFF}" uniqueName="5" name="xylose" queryTableFieldId="5" dataDxfId="2"/>
    <tableColumn id="6" xr3:uid="{8F1F249E-0076-456E-B8C1-C646AEAF2A13}" uniqueName="6" name="mannose" queryTableFieldId="6" dataDxfId="1"/>
    <tableColumn id="7" xr3:uid="{FAB9C6AB-8342-4688-A025-FBB13AF5FAFB}" uniqueName="7" name="furfural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D1C-12C6-463F-94A5-E303107BF943}">
  <dimension ref="A1:AB10"/>
  <sheetViews>
    <sheetView tabSelected="1" topLeftCell="J1" workbookViewId="0">
      <selection activeCell="AB3" sqref="AB3:AB10"/>
    </sheetView>
  </sheetViews>
  <sheetFormatPr baseColWidth="10" defaultColWidth="8.83203125" defaultRowHeight="15" x14ac:dyDescent="0.2"/>
  <sheetData>
    <row r="1" spans="1:28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 t="s">
        <v>1</v>
      </c>
      <c r="L1" s="6"/>
      <c r="M1" s="6"/>
      <c r="N1" s="6"/>
      <c r="O1" s="6"/>
      <c r="P1" s="6"/>
      <c r="Q1" s="6" t="s">
        <v>2</v>
      </c>
      <c r="R1" s="6"/>
      <c r="S1" s="6"/>
      <c r="T1" s="6"/>
      <c r="U1" s="6"/>
      <c r="V1" s="6"/>
    </row>
    <row r="2" spans="1:2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52</v>
      </c>
      <c r="Z2" t="s">
        <v>53</v>
      </c>
      <c r="AA2" t="s">
        <v>55</v>
      </c>
      <c r="AB2" t="s">
        <v>56</v>
      </c>
    </row>
    <row r="3" spans="1:28" x14ac:dyDescent="0.2">
      <c r="A3" s="4">
        <v>0</v>
      </c>
      <c r="B3">
        <v>150</v>
      </c>
      <c r="C3">
        <v>3.7</v>
      </c>
      <c r="D3">
        <v>0</v>
      </c>
      <c r="E3">
        <v>2</v>
      </c>
      <c r="F3">
        <v>21.276595744680851</v>
      </c>
      <c r="G3">
        <v>10</v>
      </c>
      <c r="I3">
        <v>7</v>
      </c>
      <c r="J3">
        <v>16.100000000000001</v>
      </c>
      <c r="K3">
        <v>0.52</v>
      </c>
      <c r="L3">
        <v>1</v>
      </c>
      <c r="M3">
        <v>43.66</v>
      </c>
      <c r="N3">
        <v>15.48</v>
      </c>
      <c r="O3">
        <v>2.1800000000000002</v>
      </c>
      <c r="Q3">
        <v>0.1864864864864865</v>
      </c>
      <c r="R3">
        <v>7.8378378378378383E-2</v>
      </c>
      <c r="S3">
        <v>5.675675675675676E-2</v>
      </c>
      <c r="T3">
        <v>0</v>
      </c>
      <c r="U3">
        <v>1.891891891891892E-2</v>
      </c>
      <c r="W3">
        <v>0</v>
      </c>
      <c r="Z3" t="s">
        <v>54</v>
      </c>
      <c r="AA3">
        <v>2.76</v>
      </c>
      <c r="AB3" t="s">
        <v>57</v>
      </c>
    </row>
    <row r="4" spans="1:28" x14ac:dyDescent="0.2">
      <c r="A4" s="4">
        <v>15</v>
      </c>
      <c r="B4">
        <v>150</v>
      </c>
      <c r="C4">
        <v>3.7</v>
      </c>
      <c r="D4">
        <v>0</v>
      </c>
      <c r="E4">
        <v>2</v>
      </c>
      <c r="F4">
        <v>21.276595744680851</v>
      </c>
      <c r="G4">
        <v>10</v>
      </c>
      <c r="I4">
        <v>7</v>
      </c>
      <c r="J4">
        <v>16.100000000000001</v>
      </c>
      <c r="K4">
        <v>0.52</v>
      </c>
      <c r="L4">
        <v>1</v>
      </c>
      <c r="M4">
        <v>43.66</v>
      </c>
      <c r="N4">
        <v>15.48</v>
      </c>
      <c r="O4">
        <v>2.1800000000000002</v>
      </c>
      <c r="Q4">
        <v>0.1864864864864865</v>
      </c>
      <c r="R4">
        <v>7.8378378378378383E-2</v>
      </c>
      <c r="S4">
        <v>5.675675675675676E-2</v>
      </c>
      <c r="T4">
        <v>3.5135135135135137E-2</v>
      </c>
      <c r="U4">
        <v>1.891891891891892E-2</v>
      </c>
      <c r="W4">
        <v>0</v>
      </c>
      <c r="Z4" t="s">
        <v>54</v>
      </c>
      <c r="AA4">
        <v>2.76</v>
      </c>
      <c r="AB4" t="s">
        <v>57</v>
      </c>
    </row>
    <row r="5" spans="1:28" x14ac:dyDescent="0.2">
      <c r="A5" s="5">
        <v>30</v>
      </c>
      <c r="B5">
        <v>150</v>
      </c>
      <c r="C5">
        <v>3.7</v>
      </c>
      <c r="D5">
        <v>0</v>
      </c>
      <c r="E5">
        <v>2</v>
      </c>
      <c r="F5">
        <v>21.276595744680851</v>
      </c>
      <c r="G5">
        <v>10</v>
      </c>
      <c r="I5">
        <v>7</v>
      </c>
      <c r="J5">
        <v>16.100000000000001</v>
      </c>
      <c r="K5">
        <v>0.52</v>
      </c>
      <c r="L5">
        <v>1</v>
      </c>
      <c r="M5">
        <v>43.66</v>
      </c>
      <c r="N5">
        <v>15.48</v>
      </c>
      <c r="O5">
        <v>2.1800000000000002</v>
      </c>
      <c r="Q5">
        <v>0.3783783783783784</v>
      </c>
      <c r="R5">
        <v>0.1189189189189189</v>
      </c>
      <c r="S5">
        <v>0.48378378378378378</v>
      </c>
      <c r="T5">
        <v>5.4054054054054057E-2</v>
      </c>
      <c r="U5">
        <v>2.1621621621621619E-2</v>
      </c>
      <c r="W5">
        <v>0</v>
      </c>
      <c r="Z5" t="s">
        <v>54</v>
      </c>
      <c r="AA5">
        <v>2.76</v>
      </c>
      <c r="AB5" t="s">
        <v>57</v>
      </c>
    </row>
    <row r="6" spans="1:28" x14ac:dyDescent="0.2">
      <c r="A6" s="4">
        <v>60</v>
      </c>
      <c r="B6">
        <v>150</v>
      </c>
      <c r="C6">
        <v>3.7</v>
      </c>
      <c r="D6">
        <v>0</v>
      </c>
      <c r="E6">
        <v>2</v>
      </c>
      <c r="F6">
        <v>21.276595744680851</v>
      </c>
      <c r="G6">
        <v>10</v>
      </c>
      <c r="I6">
        <v>7</v>
      </c>
      <c r="J6">
        <v>16.100000000000001</v>
      </c>
      <c r="K6">
        <v>0.52</v>
      </c>
      <c r="L6">
        <v>1</v>
      </c>
      <c r="M6">
        <v>43.66</v>
      </c>
      <c r="N6">
        <v>15.48</v>
      </c>
      <c r="O6">
        <v>2.1800000000000002</v>
      </c>
      <c r="Q6">
        <v>1.0783783783783785</v>
      </c>
      <c r="R6">
        <v>0.33243243243243242</v>
      </c>
      <c r="S6">
        <v>0.19999999999999998</v>
      </c>
      <c r="T6">
        <v>0.19189189189189187</v>
      </c>
      <c r="U6">
        <v>4.3243243243243239E-2</v>
      </c>
      <c r="W6">
        <v>0</v>
      </c>
      <c r="Z6" t="s">
        <v>54</v>
      </c>
      <c r="AA6">
        <v>2.76</v>
      </c>
      <c r="AB6" t="s">
        <v>57</v>
      </c>
    </row>
    <row r="7" spans="1:28" x14ac:dyDescent="0.2">
      <c r="A7" s="5">
        <v>100</v>
      </c>
      <c r="B7">
        <v>150</v>
      </c>
      <c r="C7">
        <v>3.7</v>
      </c>
      <c r="D7">
        <v>0</v>
      </c>
      <c r="E7">
        <v>2</v>
      </c>
      <c r="F7">
        <v>21.276595744680851</v>
      </c>
      <c r="G7">
        <v>10</v>
      </c>
      <c r="I7">
        <v>7</v>
      </c>
      <c r="J7">
        <v>16.100000000000001</v>
      </c>
      <c r="K7">
        <v>0.52</v>
      </c>
      <c r="L7">
        <v>1</v>
      </c>
      <c r="M7">
        <v>43.66</v>
      </c>
      <c r="N7">
        <v>15.48</v>
      </c>
      <c r="O7">
        <v>2.1800000000000002</v>
      </c>
      <c r="Q7">
        <v>1.8648648648648647</v>
      </c>
      <c r="R7">
        <v>0.63243243243243252</v>
      </c>
      <c r="S7">
        <v>0.60810810810810811</v>
      </c>
      <c r="T7">
        <v>0.52972972972972965</v>
      </c>
      <c r="U7">
        <v>6.7567567567567557E-2</v>
      </c>
      <c r="W7">
        <v>4.0540540540540536E-2</v>
      </c>
      <c r="Z7" t="s">
        <v>54</v>
      </c>
      <c r="AA7">
        <v>2.76</v>
      </c>
      <c r="AB7" t="s">
        <v>57</v>
      </c>
    </row>
    <row r="8" spans="1:28" x14ac:dyDescent="0.2">
      <c r="A8" s="4">
        <v>200</v>
      </c>
      <c r="B8">
        <v>150</v>
      </c>
      <c r="C8">
        <v>3.7</v>
      </c>
      <c r="D8">
        <v>0</v>
      </c>
      <c r="E8">
        <v>2</v>
      </c>
      <c r="F8">
        <v>21.276595744680851</v>
      </c>
      <c r="G8">
        <v>10</v>
      </c>
      <c r="I8">
        <v>7</v>
      </c>
      <c r="J8">
        <v>16.100000000000001</v>
      </c>
      <c r="K8">
        <v>0.52</v>
      </c>
      <c r="L8">
        <v>1</v>
      </c>
      <c r="M8">
        <v>43.66</v>
      </c>
      <c r="N8">
        <v>15.48</v>
      </c>
      <c r="O8">
        <v>2.1800000000000002</v>
      </c>
      <c r="Q8">
        <v>2.6783783783783783</v>
      </c>
      <c r="R8">
        <v>1.2513513513513512</v>
      </c>
      <c r="S8">
        <v>0.73513513513513518</v>
      </c>
      <c r="T8">
        <v>2.345945945945946</v>
      </c>
      <c r="U8">
        <v>0.13243243243243241</v>
      </c>
      <c r="W8">
        <v>6.7567567567567557E-2</v>
      </c>
      <c r="Z8" t="s">
        <v>54</v>
      </c>
      <c r="AA8">
        <v>2.76</v>
      </c>
      <c r="AB8" t="s">
        <v>57</v>
      </c>
    </row>
    <row r="9" spans="1:28" x14ac:dyDescent="0.2">
      <c r="A9" s="5">
        <v>300</v>
      </c>
      <c r="B9">
        <v>150</v>
      </c>
      <c r="C9">
        <v>3.7</v>
      </c>
      <c r="D9">
        <v>0</v>
      </c>
      <c r="E9">
        <v>2</v>
      </c>
      <c r="F9">
        <v>21.276595744680851</v>
      </c>
      <c r="G9">
        <v>10</v>
      </c>
      <c r="I9">
        <v>7</v>
      </c>
      <c r="J9">
        <v>16.100000000000001</v>
      </c>
      <c r="K9">
        <v>0.52</v>
      </c>
      <c r="L9">
        <v>1</v>
      </c>
      <c r="M9">
        <v>43.66</v>
      </c>
      <c r="N9">
        <v>15.48</v>
      </c>
      <c r="O9">
        <v>2.1800000000000002</v>
      </c>
      <c r="Q9">
        <v>2.932432432432432</v>
      </c>
      <c r="R9">
        <v>1.7378378378378376</v>
      </c>
      <c r="S9">
        <v>0.87837837837837829</v>
      </c>
      <c r="T9">
        <v>4.4756756756756753</v>
      </c>
      <c r="U9">
        <v>0.23243243243243239</v>
      </c>
      <c r="W9">
        <v>0.11351351351351352</v>
      </c>
      <c r="Z9" t="s">
        <v>54</v>
      </c>
      <c r="AA9">
        <v>2.76</v>
      </c>
      <c r="AB9" t="s">
        <v>57</v>
      </c>
    </row>
    <row r="10" spans="1:28" x14ac:dyDescent="0.2">
      <c r="A10" s="4">
        <v>500</v>
      </c>
      <c r="B10">
        <v>150</v>
      </c>
      <c r="C10">
        <v>3.7</v>
      </c>
      <c r="D10">
        <v>0</v>
      </c>
      <c r="E10">
        <v>2</v>
      </c>
      <c r="F10">
        <v>21.276595744680851</v>
      </c>
      <c r="G10">
        <v>10</v>
      </c>
      <c r="I10">
        <v>7</v>
      </c>
      <c r="J10">
        <v>16.100000000000001</v>
      </c>
      <c r="K10">
        <v>0.52</v>
      </c>
      <c r="L10">
        <v>1</v>
      </c>
      <c r="M10">
        <v>43.66</v>
      </c>
      <c r="N10">
        <v>15.48</v>
      </c>
      <c r="O10">
        <v>2.1800000000000002</v>
      </c>
      <c r="Q10">
        <v>3.3027027027027023</v>
      </c>
      <c r="R10">
        <v>2.4837837837837839</v>
      </c>
      <c r="S10">
        <v>1.1243243243243244</v>
      </c>
      <c r="T10">
        <v>9.8513513513513509</v>
      </c>
      <c r="U10">
        <v>0.5</v>
      </c>
      <c r="W10">
        <v>0.19189189189189187</v>
      </c>
      <c r="Z10" t="s">
        <v>54</v>
      </c>
      <c r="AA10">
        <v>2.76</v>
      </c>
      <c r="AB10" t="s">
        <v>57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7EFF-4C56-46B8-8AE3-67D9D3370158}">
  <dimension ref="A1:L39"/>
  <sheetViews>
    <sheetView topLeftCell="A2" workbookViewId="0">
      <selection activeCell="D39" sqref="D39"/>
    </sheetView>
  </sheetViews>
  <sheetFormatPr baseColWidth="10" defaultColWidth="8.83203125" defaultRowHeight="15" x14ac:dyDescent="0.2"/>
  <cols>
    <col min="1" max="1" width="15.33203125" customWidth="1"/>
    <col min="2" max="2" width="18.6640625" customWidth="1"/>
    <col min="3" max="6" width="11.5" bestFit="1" customWidth="1"/>
    <col min="7" max="7" width="28.83203125" customWidth="1"/>
  </cols>
  <sheetData>
    <row r="1" spans="1:12" x14ac:dyDescent="0.2">
      <c r="B1" t="s">
        <v>43</v>
      </c>
    </row>
    <row r="2" spans="1:12" x14ac:dyDescent="0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12" x14ac:dyDescent="0.2">
      <c r="A3">
        <v>15</v>
      </c>
      <c r="B3" s="1">
        <v>6.9000000000000006E-2</v>
      </c>
      <c r="C3" s="1">
        <v>2.9000000000000001E-2</v>
      </c>
      <c r="D3" s="1">
        <v>2.1000000000000001E-2</v>
      </c>
      <c r="E3" s="1">
        <v>1.2999999999999999E-2</v>
      </c>
      <c r="F3" s="1">
        <v>7.0000000000000001E-3</v>
      </c>
      <c r="G3" s="1" t="s">
        <v>33</v>
      </c>
    </row>
    <row r="4" spans="1:12" x14ac:dyDescent="0.2">
      <c r="A4">
        <v>30</v>
      </c>
      <c r="B4" s="1">
        <v>0.14000000000000001</v>
      </c>
      <c r="C4" s="1">
        <v>4.3999999999999997E-2</v>
      </c>
      <c r="D4" s="1">
        <v>0.17899999999999999</v>
      </c>
      <c r="E4" s="1">
        <v>0.02</v>
      </c>
      <c r="F4" s="1">
        <v>8.0000000000000002E-3</v>
      </c>
      <c r="G4" s="1" t="s">
        <v>33</v>
      </c>
    </row>
    <row r="5" spans="1:12" x14ac:dyDescent="0.2">
      <c r="A5">
        <v>60</v>
      </c>
      <c r="B5" s="1">
        <v>0.39900000000000002</v>
      </c>
      <c r="C5" s="1">
        <v>0.123</v>
      </c>
      <c r="D5" s="1">
        <v>7.3999999999999996E-2</v>
      </c>
      <c r="E5" s="1">
        <v>7.0999999999999994E-2</v>
      </c>
      <c r="F5" s="1">
        <v>1.6E-2</v>
      </c>
      <c r="G5" s="1" t="s">
        <v>33</v>
      </c>
    </row>
    <row r="6" spans="1:12" x14ac:dyDescent="0.2">
      <c r="A6">
        <v>100</v>
      </c>
      <c r="B6" s="1">
        <v>0.69</v>
      </c>
      <c r="C6" s="1">
        <v>0.23400000000000001</v>
      </c>
      <c r="D6" s="1">
        <v>0.22500000000000001</v>
      </c>
      <c r="E6" s="1">
        <v>0.19600000000000001</v>
      </c>
      <c r="F6" s="1">
        <v>2.5000000000000001E-2</v>
      </c>
      <c r="G6" s="1">
        <v>1.4999999999999999E-2</v>
      </c>
    </row>
    <row r="7" spans="1:12" x14ac:dyDescent="0.2">
      <c r="A7">
        <v>200</v>
      </c>
      <c r="B7" s="1">
        <v>0.99099999999999999</v>
      </c>
      <c r="C7" s="1">
        <v>0.46300000000000002</v>
      </c>
      <c r="D7" s="1">
        <v>0.27200000000000002</v>
      </c>
      <c r="E7" s="1">
        <v>0.86799999999999999</v>
      </c>
      <c r="F7" s="1">
        <v>4.9000000000000002E-2</v>
      </c>
      <c r="G7" s="1">
        <v>2.5000000000000001E-2</v>
      </c>
    </row>
    <row r="8" spans="1:12" x14ac:dyDescent="0.2">
      <c r="A8">
        <v>300</v>
      </c>
      <c r="B8" s="1">
        <v>1.085</v>
      </c>
      <c r="C8" s="1">
        <v>0.64300000000000002</v>
      </c>
      <c r="D8" s="1">
        <v>0.32500000000000001</v>
      </c>
      <c r="E8" s="1">
        <v>1.6559999999999999</v>
      </c>
      <c r="F8" s="1">
        <v>8.5999999999999993E-2</v>
      </c>
      <c r="G8" s="1">
        <v>4.2000000000000003E-2</v>
      </c>
    </row>
    <row r="9" spans="1:12" x14ac:dyDescent="0.2">
      <c r="A9">
        <v>500</v>
      </c>
      <c r="B9" s="1">
        <v>1.222</v>
      </c>
      <c r="C9" s="1">
        <v>0.91900000000000004</v>
      </c>
      <c r="D9" s="1">
        <v>0.41599999999999998</v>
      </c>
      <c r="E9" s="1">
        <v>3.645</v>
      </c>
      <c r="F9" s="1">
        <v>0.185</v>
      </c>
      <c r="G9" s="1">
        <v>7.0999999999999994E-2</v>
      </c>
      <c r="K9" t="s">
        <v>34</v>
      </c>
    </row>
    <row r="10" spans="1:12" x14ac:dyDescent="0.2">
      <c r="K10" t="s">
        <v>36</v>
      </c>
      <c r="L10" t="s">
        <v>35</v>
      </c>
    </row>
    <row r="11" spans="1:12" x14ac:dyDescent="0.2">
      <c r="K11" t="s">
        <v>37</v>
      </c>
      <c r="L11">
        <v>0.52</v>
      </c>
    </row>
    <row r="12" spans="1:12" x14ac:dyDescent="0.2">
      <c r="K12" t="s">
        <v>38</v>
      </c>
      <c r="L12">
        <v>1</v>
      </c>
    </row>
    <row r="13" spans="1:12" x14ac:dyDescent="0.2">
      <c r="B13" t="s">
        <v>42</v>
      </c>
      <c r="K13" t="s">
        <v>39</v>
      </c>
      <c r="L13">
        <v>43.66</v>
      </c>
    </row>
    <row r="14" spans="1:12" x14ac:dyDescent="0.2">
      <c r="B14" t="s">
        <v>44</v>
      </c>
      <c r="K14" t="s">
        <v>40</v>
      </c>
      <c r="L14">
        <v>15.48</v>
      </c>
    </row>
    <row r="15" spans="1:12" x14ac:dyDescent="0.2">
      <c r="B15" s="2" t="s">
        <v>27</v>
      </c>
      <c r="C15" s="2" t="s">
        <v>28</v>
      </c>
      <c r="D15" s="2" t="s">
        <v>29</v>
      </c>
      <c r="E15" s="2" t="s">
        <v>30</v>
      </c>
      <c r="F15" s="2" t="s">
        <v>31</v>
      </c>
      <c r="G15" s="3" t="s">
        <v>32</v>
      </c>
      <c r="K15" t="s">
        <v>17</v>
      </c>
      <c r="L15">
        <v>2.1800000000000002</v>
      </c>
    </row>
    <row r="16" spans="1:12" x14ac:dyDescent="0.2">
      <c r="A16" s="4">
        <v>15</v>
      </c>
      <c r="B16">
        <f>B3*10/$L$23</f>
        <v>0.1864864864864865</v>
      </c>
      <c r="C16">
        <f t="shared" ref="C16:G16" si="0">C3*10/$L$23</f>
        <v>7.8378378378378383E-2</v>
      </c>
      <c r="D16">
        <f t="shared" si="0"/>
        <v>5.675675675675676E-2</v>
      </c>
      <c r="E16">
        <f t="shared" si="0"/>
        <v>3.5135135135135137E-2</v>
      </c>
      <c r="F16">
        <f t="shared" si="0"/>
        <v>1.891891891891892E-2</v>
      </c>
      <c r="G16">
        <f t="shared" si="0"/>
        <v>0</v>
      </c>
    </row>
    <row r="17" spans="1:12" x14ac:dyDescent="0.2">
      <c r="A17" s="5">
        <v>30</v>
      </c>
      <c r="B17">
        <f t="shared" ref="B17:G17" si="1">B4*10/$L$23</f>
        <v>0.3783783783783784</v>
      </c>
      <c r="C17">
        <f t="shared" si="1"/>
        <v>0.1189189189189189</v>
      </c>
      <c r="D17">
        <f t="shared" si="1"/>
        <v>0.48378378378378378</v>
      </c>
      <c r="E17">
        <f t="shared" si="1"/>
        <v>5.4054054054054057E-2</v>
      </c>
      <c r="F17">
        <f t="shared" si="1"/>
        <v>2.1621621621621619E-2</v>
      </c>
      <c r="G17">
        <f t="shared" si="1"/>
        <v>0</v>
      </c>
    </row>
    <row r="18" spans="1:12" x14ac:dyDescent="0.2">
      <c r="A18" s="4">
        <v>60</v>
      </c>
      <c r="B18">
        <f t="shared" ref="B18:G18" si="2">B5*10/$L$23</f>
        <v>1.0783783783783785</v>
      </c>
      <c r="C18">
        <f t="shared" si="2"/>
        <v>0.33243243243243242</v>
      </c>
      <c r="D18">
        <f t="shared" si="2"/>
        <v>0.19999999999999998</v>
      </c>
      <c r="E18">
        <f t="shared" si="2"/>
        <v>0.19189189189189187</v>
      </c>
      <c r="F18">
        <f t="shared" si="2"/>
        <v>4.3243243243243239E-2</v>
      </c>
      <c r="G18">
        <f t="shared" si="2"/>
        <v>0</v>
      </c>
    </row>
    <row r="19" spans="1:12" x14ac:dyDescent="0.2">
      <c r="A19" s="5">
        <v>100</v>
      </c>
      <c r="B19">
        <f t="shared" ref="B19:G19" si="3">B6*10/$L$23</f>
        <v>1.8648648648648647</v>
      </c>
      <c r="C19">
        <f t="shared" si="3"/>
        <v>0.63243243243243252</v>
      </c>
      <c r="D19">
        <f t="shared" si="3"/>
        <v>0.60810810810810811</v>
      </c>
      <c r="E19">
        <f t="shared" si="3"/>
        <v>0.52972972972972965</v>
      </c>
      <c r="F19">
        <f t="shared" si="3"/>
        <v>6.7567567567567557E-2</v>
      </c>
      <c r="G19">
        <f t="shared" si="3"/>
        <v>4.0540540540540536E-2</v>
      </c>
    </row>
    <row r="20" spans="1:12" x14ac:dyDescent="0.2">
      <c r="A20" s="4">
        <v>200</v>
      </c>
      <c r="B20">
        <f t="shared" ref="B20:G20" si="4">B7*10/$L$23</f>
        <v>2.6783783783783783</v>
      </c>
      <c r="C20">
        <f t="shared" si="4"/>
        <v>1.2513513513513512</v>
      </c>
      <c r="D20">
        <f t="shared" si="4"/>
        <v>0.73513513513513518</v>
      </c>
      <c r="E20">
        <f t="shared" si="4"/>
        <v>2.345945945945946</v>
      </c>
      <c r="F20">
        <f t="shared" si="4"/>
        <v>0.13243243243243241</v>
      </c>
      <c r="G20">
        <f t="shared" si="4"/>
        <v>6.7567567567567557E-2</v>
      </c>
    </row>
    <row r="21" spans="1:12" x14ac:dyDescent="0.2">
      <c r="A21" s="5">
        <v>300</v>
      </c>
      <c r="B21">
        <f t="shared" ref="B21:G21" si="5">B8*10/$L$23</f>
        <v>2.932432432432432</v>
      </c>
      <c r="C21">
        <f t="shared" si="5"/>
        <v>1.7378378378378376</v>
      </c>
      <c r="D21">
        <f t="shared" si="5"/>
        <v>0.87837837837837829</v>
      </c>
      <c r="E21">
        <f t="shared" si="5"/>
        <v>4.4756756756756753</v>
      </c>
      <c r="F21">
        <f t="shared" si="5"/>
        <v>0.23243243243243239</v>
      </c>
      <c r="G21">
        <f t="shared" si="5"/>
        <v>0.11351351351351352</v>
      </c>
    </row>
    <row r="22" spans="1:12" x14ac:dyDescent="0.2">
      <c r="A22" s="4">
        <v>500</v>
      </c>
      <c r="B22">
        <f t="shared" ref="B22:G22" si="6">B9*10/$L$23</f>
        <v>3.3027027027027023</v>
      </c>
      <c r="C22">
        <f t="shared" si="6"/>
        <v>2.4837837837837839</v>
      </c>
      <c r="D22">
        <f t="shared" si="6"/>
        <v>1.1243243243243244</v>
      </c>
      <c r="E22">
        <f t="shared" si="6"/>
        <v>9.8513513513513509</v>
      </c>
      <c r="F22">
        <f t="shared" si="6"/>
        <v>0.5</v>
      </c>
      <c r="G22">
        <f t="shared" si="6"/>
        <v>0.19189189189189187</v>
      </c>
      <c r="K22" t="s">
        <v>25</v>
      </c>
      <c r="L22">
        <v>150</v>
      </c>
    </row>
    <row r="23" spans="1:12" x14ac:dyDescent="0.2">
      <c r="K23" t="s">
        <v>23</v>
      </c>
      <c r="L23">
        <v>3.7</v>
      </c>
    </row>
    <row r="24" spans="1:12" x14ac:dyDescent="0.2">
      <c r="K24" t="s">
        <v>22</v>
      </c>
      <c r="L24">
        <v>0</v>
      </c>
    </row>
    <row r="25" spans="1:12" x14ac:dyDescent="0.2">
      <c r="K25" t="s">
        <v>24</v>
      </c>
      <c r="L25">
        <v>2</v>
      </c>
    </row>
    <row r="26" spans="1:12" x14ac:dyDescent="0.2">
      <c r="K26" t="s">
        <v>41</v>
      </c>
      <c r="L26">
        <v>20</v>
      </c>
    </row>
    <row r="28" spans="1:12" x14ac:dyDescent="0.2">
      <c r="C28" t="s">
        <v>49</v>
      </c>
    </row>
    <row r="29" spans="1:12" x14ac:dyDescent="0.2">
      <c r="C29" t="s">
        <v>48</v>
      </c>
      <c r="D29">
        <v>25</v>
      </c>
      <c r="E29" t="s">
        <v>47</v>
      </c>
      <c r="K29" t="s">
        <v>22</v>
      </c>
      <c r="L29">
        <v>0</v>
      </c>
    </row>
    <row r="30" spans="1:12" x14ac:dyDescent="0.2">
      <c r="E30">
        <v>130</v>
      </c>
      <c r="F30">
        <v>6</v>
      </c>
      <c r="G30">
        <f>(E30-$D$29)/F30</f>
        <v>17.5</v>
      </c>
    </row>
    <row r="31" spans="1:12" x14ac:dyDescent="0.2">
      <c r="E31">
        <v>150</v>
      </c>
      <c r="F31">
        <v>7</v>
      </c>
      <c r="G31">
        <f t="shared" ref="G31:G33" si="7">(E31-$D$29)/F31</f>
        <v>17.857142857142858</v>
      </c>
    </row>
    <row r="32" spans="1:12" x14ac:dyDescent="0.2">
      <c r="E32">
        <v>160</v>
      </c>
      <c r="F32">
        <v>8</v>
      </c>
      <c r="G32">
        <f t="shared" si="7"/>
        <v>16.875</v>
      </c>
    </row>
    <row r="33" spans="3:11" x14ac:dyDescent="0.2">
      <c r="E33">
        <v>170</v>
      </c>
      <c r="F33">
        <v>9</v>
      </c>
      <c r="G33">
        <f t="shared" si="7"/>
        <v>16.111111111111111</v>
      </c>
    </row>
    <row r="35" spans="3:11" x14ac:dyDescent="0.2">
      <c r="K35" t="s">
        <v>45</v>
      </c>
    </row>
    <row r="36" spans="3:11" x14ac:dyDescent="0.2">
      <c r="K36" t="s">
        <v>46</v>
      </c>
    </row>
    <row r="38" spans="3:11" x14ac:dyDescent="0.2">
      <c r="C38" t="s">
        <v>50</v>
      </c>
    </row>
    <row r="39" spans="3:11" x14ac:dyDescent="0.2">
      <c r="C39" t="s">
        <v>51</v>
      </c>
      <c r="D39">
        <f>100/(L23+1)</f>
        <v>21.276595744680851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C X Y 9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C X Y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2 P U 4 N l + + z r Q E A A M w E A A A T A B w A R m 9 y b X V s Y X M v U 2 V j d G l v b j E u b S C i G A A o o B Q A A A A A A A A A A A A A A A A A A A A A A A A A A A D d U k 2 L 2 z A Q v Q f y H 4 T 2 4 o B r m q W 7 h R Y f i p O S H r Y f 6 5 Q 9 b E q Z S B N H o I 8 i j T Y O I f + 9 y k f Z L T Z t o f R S Y 7 D 9 3 n j m P c 0 L K E g 5 y + r T c / x 6 O B g O w h o 8 S n b B C Z Z R w 7 O P 3 s l 4 5 D + s Z m i U Q K 2 j d k G J O j b A W c k 0 0 n D A 0 l W 7 6 A U m p A o P x c S J a N B S 9 l Z p L C p n K X 2 E j F e v F p 8 D + r C Y y g 1 4 u Z i 4 j d U O Z F j 8 0 c B C h A c + y u 8 n q J V R h L 7 k O c 9 Z 5 X Q 0 N p T X O Z t a 4 a S y T T m + v L r M 2 a f o C G v a a i w f X 4 v 3 z u K X U X 7 S f c H T T J M 4 y W Y I M o k 7 2 J r D M h W e m T O e n S z m 7 P 6 M v 9 G 6 F q D B h 5 J 8 f N q y W o N t U s f 5 9 h s + t p t 7 s G H l v D k J P p A h 6 5 m f 7 3 b 8 B t o i W a N U w w h b 2 u d s x z t A + o O S 2 w 5 + 6 z r Q 1 3 E H q l m m X c N u 3 e g H Z a N Z o t / v R 8 O B s r 1 m e m P y d F M 4 b c n D c Y V u d a N a l O n Y a I 3 e z t L G N 8 7 J O 0 X r O 0 j b A x p f P a / + Q Y r + S s 9 v Q v b y P w o Z K Y M s M 8 o e A v D O 0 v W L 4 l B / D A d 4 W C q b z q 8 T m y a p E d T L 6 C j 6 8 H a r + 2 A D t n f A K v p 0 g / 6 J + F U m v w N Q S w E C L Q A U A A I A C A A J d j 1 O A y / y 2 a c A A A D 4 A A A A E g A A A A A A A A A A A A A A A A A A A A A A Q 2 9 u Z m l n L 1 B h Y 2 t h Z 2 U u e G 1 s U E s B A i 0 A F A A C A A g A C X Y 9 T g / K 6 a u k A A A A 6 Q A A A B M A A A A A A A A A A A A A A A A A 8 w A A A F t D b 2 5 0 Z W 5 0 X 1 R 5 c G V z X S 5 4 b W x Q S w E C L Q A U A A I A C A A J d j 1 O D Z f v s 6 0 B A A D M B A A A E w A A A A A A A A A A A A A A A A D k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G w A A A A A A A O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n V s Y V 9 Q c m 9 k d W N 0 a W 9 u T 2 Z I Z W 1 p Y 2 V s b H V s b 3 N p Y 1 N 1 Z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l U M j E 6 M T E 6 M j Y u M z U w O T Q z M 1 o i I C 8 + P E V u d H J 5 I F R 5 c G U 9 I k Z p b G x D b 2 x 1 b W 5 U e X B l c y I g V m F s d W U 9 I n N C Z 1 l H Q m d Z R i I g L z 4 8 R W 5 0 c n k g V H l w Z T 0 i R m l s b E N v b H V t b k 5 h b W V z I i B W Y W x 1 Z T 0 i c 1 s m c X V v d D t N Y X g u J n F 1 b 3 Q 7 L C Z x d W 9 0 O 0 N v b H V t b j E m c X V v d D s s J n F 1 b 3 Q 7 S G V h d G l u Z y Z x d W 9 0 O y w m c X V v d D t S b y Z x d W 9 0 O y w m c X V v d D t f M S Z x d W 9 0 O y w m c X V v d D t T I C h s b 2 c g U m 8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V B y b 2 R 1 Y 3 R p b 2 5 P Z k h l b W l j Z W x s d W x v c 2 l j U 3 V n Y S 9 D a G F u Z 2 V k I F R 5 c G U u e 0 1 h e C 4 s M H 0 m c X V v d D s s J n F 1 b 3 Q 7 U 2 V j d G l v b j E v d G F i d W x h L V B y b 2 R 1 Y 3 R p b 2 5 P Z k h l b W l j Z W x s d W x v c 2 l j U 3 V n Y S 9 D a G F u Z 2 V k I F R 5 c G U u e y w x f S Z x d W 9 0 O y w m c X V v d D t T Z W N 0 a W 9 u M S 9 0 Y W J 1 b G E t U H J v Z H V j d G l v b k 9 m S G V t a W N l b G x 1 b G 9 z a W N T d W d h L 0 N o Y W 5 n Z W Q g V H l w Z S 5 7 S G V h d G l u Z y w y f S Z x d W 9 0 O y w m c X V v d D t T Z W N 0 a W 9 u M S 9 0 Y W J 1 b G E t U H J v Z H V j d G l v b k 9 m S G V t a W N l b G x 1 b G 9 z a W N T d W d h L 0 N o Y W 5 n Z W Q g V H l w Z S 5 7 U m 8 s M 3 0 m c X V v d D s s J n F 1 b 3 Q 7 U 2 V j d G l v b j E v d G F i d W x h L V B y b 2 R 1 Y 3 R p b 2 5 P Z k h l b W l j Z W x s d W x v c 2 l j U 3 V n Y S 9 D a G F u Z 2 V k I F R 5 c G U u e 1 8 x L D R 9 J n F 1 b 3 Q 7 L C Z x d W 9 0 O 1 N l Y 3 R p b 2 4 x L 3 R h Y n V s Y S 1 Q c m 9 k d W N 0 a W 9 u T 2 Z I Z W 1 p Y 2 V s b H V s b 3 N p Y 1 N 1 Z 2 E v Q 2 h h b m d l Z C B U e X B l L n t T I C h s b 2 c g U m 8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h Y n V s Y S 1 Q c m 9 k d W N 0 a W 9 u T 2 Z I Z W 1 p Y 2 V s b H V s b 3 N p Y 1 N 1 Z 2 E v Q 2 h h b m d l Z C B U e X B l L n t N Y X g u L D B 9 J n F 1 b 3 Q 7 L C Z x d W 9 0 O 1 N l Y 3 R p b 2 4 x L 3 R h Y n V s Y S 1 Q c m 9 k d W N 0 a W 9 u T 2 Z I Z W 1 p Y 2 V s b H V s b 3 N p Y 1 N 1 Z 2 E v Q 2 h h b m d l Z C B U e X B l L n s s M X 0 m c X V v d D s s J n F 1 b 3 Q 7 U 2 V j d G l v b j E v d G F i d W x h L V B y b 2 R 1 Y 3 R p b 2 5 P Z k h l b W l j Z W x s d W x v c 2 l j U 3 V n Y S 9 D a G F u Z 2 V k I F R 5 c G U u e 0 h l Y X R p b m c s M n 0 m c X V v d D s s J n F 1 b 3 Q 7 U 2 V j d G l v b j E v d G F i d W x h L V B y b 2 R 1 Y 3 R p b 2 5 P Z k h l b W l j Z W x s d W x v c 2 l j U 3 V n Y S 9 D a G F u Z 2 V k I F R 5 c G U u e 1 J v L D N 9 J n F 1 b 3 Q 7 L C Z x d W 9 0 O 1 N l Y 3 R p b 2 4 x L 3 R h Y n V s Y S 1 Q c m 9 k d W N 0 a W 9 u T 2 Z I Z W 1 p Y 2 V s b H V s b 3 N p Y 1 N 1 Z 2 E v Q 2 h h b m d l Z C B U e X B l L n t f M S w 0 f S Z x d W 9 0 O y w m c X V v d D t T Z W N 0 a W 9 u M S 9 0 Y W J 1 b G E t U H J v Z H V j d G l v b k 9 m S G V t a W N l b G x 1 b G 9 z a W N T d W d h L 0 N o Y W 5 n Z W Q g V H l w Z S 5 7 U y A o b G 9 n I F J v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U H J v Z H V j d G l v b k 9 m S G V t a W N l b G x 1 b G 9 z a W N T d W d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Q c m 9 k d W N 0 a W 9 u T 2 Z I Z W 1 p Y 2 V s b H V s b 3 N p Y 1 N 1 Z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S G V t a W N l b G x 1 b G 9 z Z U V 4 d H J h Y 3 R p b 2 5 v Z k 1 p e G V k U 2 9 1 d G h l c m 5 I Y X J k d 2 9 v Z F d p d G h X Y X R l c m F 0 M T U w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n V s Y V 9 I Z W 1 p Y 2 V s b H V s b 3 N l R X h 0 c m F j d G l v b m 9 m T W l 4 Z W R T b 3 V 0 a G V y b k h h c m R 3 b 2 9 k V 2 l 0 a F d h d G V y Y X Q x N T B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l U M j I 6 N D g 6 M T g u N z E y M T k 2 M F o i I C 8 + P E V u d H J 5 I F R 5 c G U 9 I k Z p b G x D b 2 x 1 b W 5 U e X B l c y I g V m F s d W U 9 I n N B d 1 l H Q m d Z R 0 J n P T 0 i I C 8 + P E V u d H J 5 I F R 5 c G U 9 I k Z p b G x D b 2 x 1 b W 5 O Y W 1 l c y I g V m F s d W U 9 I n N b J n F 1 b 3 Q 7 d G l t Z S A o b W l u K S Z x d W 9 0 O y w m c X V v d D t h c m F i a W 5 v c 2 U m c X V v d D s s J n F 1 b 3 Q 7 Z 2 F s Y W N 0 b 3 N l J n F 1 b 3 Q 7 L C Z x d W 9 0 O 2 d s d W N v c 2 U m c X V v d D s s J n F 1 b 3 Q 7 e H l s b 3 N l J n F 1 b 3 Q 7 L C Z x d W 9 0 O 2 1 h b m 5 v c 2 U m c X V v d D s s J n F 1 b 3 Q 7 Z n V y Z n V y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S G V t a W N l b G x 1 b G 9 z Z U V 4 d H J h Y 3 R p b 2 5 v Z k 1 p e G V k U 2 9 1 d G h l c m 5 I Y X J k d 2 9 v Z F d p d G h X Y X R l c m F 0 M T U w Q y 9 D a G F u Z 2 V k I F R 5 c G U u e 3 R p b W U g K G 1 p b i k s M H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h c m F i a W 5 v c 2 U s M X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n Y W x h Y 3 R v c 2 U s M n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n b H V j b 3 N l L D N 9 J n F 1 b 3 Q 7 L C Z x d W 9 0 O 1 N l Y 3 R p b 2 4 x L 3 R h Y n V s Y S 1 I Z W 1 p Y 2 V s b H V s b 3 N l R X h 0 c m F j d G l v b m 9 m T W l 4 Z W R T b 3 V 0 a G V y b k h h c m R 3 b 2 9 k V 2 l 0 a F d h d G V y Y X Q x N T B D L 0 N o Y W 5 n Z W Q g V H l w Z S 5 7 e H l s b 3 N l L D R 9 J n F 1 b 3 Q 7 L C Z x d W 9 0 O 1 N l Y 3 R p b 2 4 x L 3 R h Y n V s Y S 1 I Z W 1 p Y 2 V s b H V s b 3 N l R X h 0 c m F j d G l v b m 9 m T W l 4 Z W R T b 3 V 0 a G V y b k h h c m R 3 b 2 9 k V 2 l 0 a F d h d G V y Y X Q x N T B D L 0 N o Y W 5 n Z W Q g V H l w Z S 5 7 b W F u b m 9 z Z S w 1 f S Z x d W 9 0 O y w m c X V v d D t T Z W N 0 a W 9 u M S 9 0 Y W J 1 b G E t S G V t a W N l b G x 1 b G 9 z Z U V 4 d H J h Y 3 R p b 2 5 v Z k 1 p e G V k U 2 9 1 d G h l c m 5 I Y X J k d 2 9 v Z F d p d G h X Y X R l c m F 0 M T U w Q y 9 D a G F u Z 2 V k I F R 5 c G U u e 2 Z 1 c m Z 1 c m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h Y n V s Y S 1 I Z W 1 p Y 2 V s b H V s b 3 N l R X h 0 c m F j d G l v b m 9 m T W l 4 Z W R T b 3 V 0 a G V y b k h h c m R 3 b 2 9 k V 2 l 0 a F d h d G V y Y X Q x N T B D L 0 N o Y W 5 n Z W Q g V H l w Z S 5 7 d G l t Z S A o b W l u K S w w f S Z x d W 9 0 O y w m c X V v d D t T Z W N 0 a W 9 u M S 9 0 Y W J 1 b G E t S G V t a W N l b G x 1 b G 9 z Z U V 4 d H J h Y 3 R p b 2 5 v Z k 1 p e G V k U 2 9 1 d G h l c m 5 I Y X J k d 2 9 v Z F d p d G h X Y X R l c m F 0 M T U w Q y 9 D a G F u Z 2 V k I F R 5 c G U u e 2 F y Y W J p b m 9 z Z S w x f S Z x d W 9 0 O y w m c X V v d D t T Z W N 0 a W 9 u M S 9 0 Y W J 1 b G E t S G V t a W N l b G x 1 b G 9 z Z U V 4 d H J h Y 3 R p b 2 5 v Z k 1 p e G V k U 2 9 1 d G h l c m 5 I Y X J k d 2 9 v Z F d p d G h X Y X R l c m F 0 M T U w Q y 9 D a G F u Z 2 V k I F R 5 c G U u e 2 d h b G F j d G 9 z Z S w y f S Z x d W 9 0 O y w m c X V v d D t T Z W N 0 a W 9 u M S 9 0 Y W J 1 b G E t S G V t a W N l b G x 1 b G 9 z Z U V 4 d H J h Y 3 R p b 2 5 v Z k 1 p e G V k U 2 9 1 d G h l c m 5 I Y X J k d 2 9 v Z F d p d G h X Y X R l c m F 0 M T U w Q y 9 D a G F u Z 2 V k I F R 5 c G U u e 2 d s d W N v c 2 U s M 3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4 e W x v c 2 U s N H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t Y W 5 u b 3 N l L D V 9 J n F 1 b 3 Q 7 L C Z x d W 9 0 O 1 N l Y 3 R p b 2 4 x L 3 R h Y n V s Y S 1 I Z W 1 p Y 2 V s b H V s b 3 N l R X h 0 c m F j d G l v b m 9 m T W l 4 Z W R T b 3 V 0 a G V y b k h h c m R 3 b 2 9 k V 2 l 0 a F d h d G V y Y X Q x N T B D L 0 N o Y W 5 n Z W Q g V H l w Z S 5 7 Z n V y Z n V y Y W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n V s Y S 1 I Z W 1 p Y 2 V s b H V s b 3 N l R X h 0 c m F j d G l v b m 9 m T W l 4 Z W R T b 3 V 0 a G V y b k h h c m R 3 b 2 9 k V 2 l 0 a F d h d G V y Y X Q x N T B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I Z W 1 p Y 2 V s b H V s b 3 N l R X h 0 c m F j d G l v b m 9 m T W l 4 Z W R T b 3 V 0 a G V y b k h h c m R 3 b 2 9 k V 2 l 0 a F d h d G V y Y X Q x N T B D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I Z W 1 p Y 2 V s b H V s b 3 N l R X h 0 c m F j d G l v b m 9 m T W l 4 Z W R T b 3 V 0 a G V y b k h h c m R 3 b 2 9 k V 2 l 0 a F d h d G V y Y X Q x N T B D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I F q A t 8 v F C m Q 3 k 8 W J G e K 4 A A A A A A g A A A A A A E G Y A A A A B A A A g A A A A 5 w E 3 T t W u t c d g 6 U 2 i l p + L L + J R K e j c k O g R 7 K i K 1 q v w W f c A A A A A D o A A A A A C A A A g A A A A q V Q S K k 2 s w v 0 7 n U d J l b U 4 M P c T k v A d B y a d 4 x s T 8 i E l R v N Q A A A A 6 y e S w k 5 z o Z g K F a M t / q P 6 K l k R Y j Y c u A P V w 3 E a q h m u X K v h x 0 M W z F w 4 4 r m E K 9 2 1 D D T b W 9 t / u S H 8 + Y J 9 R 2 j Y O M y U 2 4 c B N 3 K P T o Z r 8 4 l a L q y A 2 H J A A A A A f e N H C I 7 6 r 9 s E B v r Z A L Q q d U s + s L e z 7 Q 4 e 4 d P o 7 O 2 c g m 5 6 h Y D 6 4 D K g 7 F l b 0 K t 0 c j + L n 0 F j 9 V 4 5 i J A d z w K 4 B e A N l Q = = < / D a t a M a s h u p > 
</file>

<file path=customXml/itemProps1.xml><?xml version="1.0" encoding="utf-8"?>
<ds:datastoreItem xmlns:ds="http://schemas.openxmlformats.org/officeDocument/2006/customXml" ds:itemID="{0AB59122-2838-44CF-8592-2967F92C31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2019-01-29T21:04:46Z</dcterms:created>
  <dcterms:modified xsi:type="dcterms:W3CDTF">2019-07-15T16:28:34Z</dcterms:modified>
</cp:coreProperties>
</file>