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NewData/"/>
    </mc:Choice>
  </mc:AlternateContent>
  <xr:revisionPtr revIDLastSave="0" documentId="13_ncr:1_{097096ED-E6BB-A642-90EE-E94EEF2A76D0}" xr6:coauthVersionLast="43" xr6:coauthVersionMax="43" xr10:uidLastSave="{00000000-0000-0000-0000-000000000000}"/>
  <bookViews>
    <workbookView xWindow="2860" yWindow="740" windowWidth="25600" windowHeight="15040" activeTab="1" xr2:uid="{380365FC-364B-4536-8F42-1DC507510792}"/>
  </bookViews>
  <sheets>
    <sheet name="Sheet1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" i="2" l="1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4" i="2"/>
  <c r="N5" i="2"/>
  <c r="N6" i="2"/>
  <c r="N7" i="2"/>
  <c r="N8" i="2"/>
  <c r="N9" i="2"/>
  <c r="N10" i="2"/>
  <c r="N11" i="2"/>
  <c r="N3" i="2"/>
  <c r="S37" i="1"/>
  <c r="S38" i="1"/>
  <c r="S39" i="1"/>
  <c r="S40" i="1"/>
  <c r="S41" i="1"/>
  <c r="S42" i="1"/>
  <c r="S43" i="1"/>
  <c r="S44" i="1"/>
  <c r="S36" i="1"/>
  <c r="G35" i="1"/>
  <c r="G36" i="1"/>
  <c r="G37" i="1"/>
  <c r="G38" i="1"/>
  <c r="G39" i="1"/>
  <c r="G40" i="1"/>
  <c r="G41" i="1"/>
  <c r="G42" i="1"/>
  <c r="G43" i="1"/>
  <c r="G44" i="1"/>
  <c r="G34" i="1"/>
  <c r="R15" i="1"/>
  <c r="O35" i="1"/>
  <c r="O36" i="1"/>
  <c r="O37" i="1"/>
  <c r="O38" i="1"/>
  <c r="O39" i="1"/>
  <c r="O40" i="1"/>
  <c r="O41" i="1"/>
  <c r="O42" i="1"/>
  <c r="O43" i="1"/>
  <c r="O44" i="1"/>
  <c r="O34" i="1"/>
  <c r="T35" i="1"/>
  <c r="T36" i="1"/>
  <c r="T37" i="1"/>
  <c r="T38" i="1"/>
  <c r="T39" i="1"/>
  <c r="T40" i="1"/>
  <c r="T41" i="1"/>
  <c r="T42" i="1"/>
  <c r="T43" i="1"/>
  <c r="T44" i="1"/>
  <c r="T34" i="1"/>
  <c r="Q35" i="1"/>
  <c r="Q36" i="1"/>
  <c r="Q37" i="1"/>
  <c r="Q38" i="1"/>
  <c r="Q39" i="1"/>
  <c r="Q40" i="1"/>
  <c r="Q41" i="1"/>
  <c r="Q42" i="1"/>
  <c r="Q43" i="1"/>
  <c r="Q44" i="1"/>
  <c r="Q34" i="1"/>
  <c r="R36" i="1"/>
  <c r="R37" i="1"/>
  <c r="R38" i="1"/>
  <c r="R39" i="1"/>
  <c r="R40" i="1"/>
  <c r="R41" i="1"/>
  <c r="R42" i="1"/>
  <c r="R43" i="1"/>
  <c r="R4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81F03-15E9-4D68-AF6F-863518911933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</connections>
</file>

<file path=xl/sharedStrings.xml><?xml version="1.0" encoding="utf-8"?>
<sst xmlns="http://schemas.openxmlformats.org/spreadsheetml/2006/main" count="294" uniqueCount="99">
  <si>
    <t>Beech Wood Composition</t>
  </si>
  <si>
    <t>Composition (wt%)</t>
  </si>
  <si>
    <t>Component</t>
  </si>
  <si>
    <t>Cellulose</t>
  </si>
  <si>
    <t>hemicellulose</t>
  </si>
  <si>
    <t>lignin</t>
  </si>
  <si>
    <t>–</t>
  </si>
  <si>
    <t>0.23</t>
  </si>
  <si>
    <t>0.06</t>
  </si>
  <si>
    <t>0.11</t>
  </si>
  <si>
    <t>6.0</t>
  </si>
  <si>
    <t>0.07</t>
  </si>
  <si>
    <t>0.16</t>
  </si>
  <si>
    <t>0.17</t>
  </si>
  <si>
    <t>6.1</t>
  </si>
  <si>
    <t>0.52</t>
  </si>
  <si>
    <t>0.15</t>
  </si>
  <si>
    <t>0.3</t>
  </si>
  <si>
    <t>0.50</t>
  </si>
  <si>
    <t>0.71</t>
  </si>
  <si>
    <t>7.2</t>
  </si>
  <si>
    <t>0.85</t>
  </si>
  <si>
    <t>0.18</t>
  </si>
  <si>
    <t>0.25</t>
  </si>
  <si>
    <t>0.62</t>
  </si>
  <si>
    <t>1.45</t>
  </si>
  <si>
    <t>7.3</t>
  </si>
  <si>
    <t>0.75</t>
  </si>
  <si>
    <t>0.13</t>
  </si>
  <si>
    <t>0.20</t>
  </si>
  <si>
    <t>0.05</t>
  </si>
  <si>
    <t>2.48</t>
  </si>
  <si>
    <t>7.1</t>
  </si>
  <si>
    <t>0.09</t>
  </si>
  <si>
    <t>3.74</t>
  </si>
  <si>
    <t>5.7</t>
  </si>
  <si>
    <t>0.61</t>
  </si>
  <si>
    <t>0.21</t>
  </si>
  <si>
    <t>0.01</t>
  </si>
  <si>
    <t>0.82</t>
  </si>
  <si>
    <t>0.19</t>
  </si>
  <si>
    <t>6.5</t>
  </si>
  <si>
    <t>0.72</t>
  </si>
  <si>
    <t>0.14</t>
  </si>
  <si>
    <t>0.42</t>
  </si>
  <si>
    <t>0.02</t>
  </si>
  <si>
    <t>7.6</t>
  </si>
  <si>
    <t>0.60</t>
  </si>
  <si>
    <t>0.2</t>
  </si>
  <si>
    <t>0.83</t>
  </si>
  <si>
    <t>0.47</t>
  </si>
  <si>
    <t>0.24</t>
  </si>
  <si>
    <t>0.31</t>
  </si>
  <si>
    <t>Temperature (degC)</t>
  </si>
  <si>
    <t>Time(min)</t>
  </si>
  <si>
    <t>Monomeric</t>
  </si>
  <si>
    <t>Total</t>
  </si>
  <si>
    <t>Cellobiose</t>
  </si>
  <si>
    <t>Glucose</t>
  </si>
  <si>
    <t>Xylose</t>
  </si>
  <si>
    <t>Galactose</t>
  </si>
  <si>
    <t>Mannose</t>
  </si>
  <si>
    <t>Arabinose</t>
  </si>
  <si>
    <t>Table 3. Concentration of total (T) and monomeric (M) sugars recovered in the process liquid at different pretreatment severities.</t>
  </si>
  <si>
    <t>Concentration (mg/mL)</t>
  </si>
  <si>
    <t>Reactor Conditions</t>
  </si>
  <si>
    <t>Solids Concentration (%dry weight)</t>
  </si>
  <si>
    <t>Concentration of species in liquids phase (g species/L)</t>
  </si>
  <si>
    <t>Operating Time (min</t>
  </si>
  <si>
    <t>Temperature (deg C)</t>
  </si>
  <si>
    <t>LiquidSolidRatio</t>
  </si>
  <si>
    <t>Initial Acid Species</t>
  </si>
  <si>
    <t>Initial Acid Concentration (mol proton/L)</t>
  </si>
  <si>
    <t>Particle Size (mm)</t>
  </si>
  <si>
    <t>Feed Mass (g)</t>
  </si>
  <si>
    <t>Min Temp Ramp</t>
  </si>
  <si>
    <t>%Dry content of Wood Feed</t>
  </si>
  <si>
    <t>Arbinose</t>
  </si>
  <si>
    <t>Furfural</t>
  </si>
  <si>
    <t>Hydroxymethylfurfural</t>
  </si>
  <si>
    <t>-</t>
  </si>
  <si>
    <t>Size(um)</t>
  </si>
  <si>
    <t>150 - 500</t>
  </si>
  <si>
    <t>None</t>
  </si>
  <si>
    <t>*Time starts after heating starts</t>
  </si>
  <si>
    <t>Initial Solids Composition (wt%)</t>
  </si>
  <si>
    <t>Total Operating Time (min)</t>
  </si>
  <si>
    <t>Moisture Content of Feed (%)</t>
  </si>
  <si>
    <t>Isothermal Time (min)</t>
  </si>
  <si>
    <t>Heating Time (min)</t>
  </si>
  <si>
    <t>Minimum Ramp Temp (deg/min)</t>
  </si>
  <si>
    <t>Rhammose</t>
  </si>
  <si>
    <t>*Dried at 105 C for 6h</t>
  </si>
  <si>
    <t>Monomer</t>
  </si>
  <si>
    <t>Acid</t>
  </si>
  <si>
    <t>none</t>
  </si>
  <si>
    <t>Acetyl</t>
  </si>
  <si>
    <t>Wood</t>
  </si>
  <si>
    <t>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</si>
</sst>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C8C7-927A-457F-9022-967CDDA6AF2D}">
  <dimension ref="A2:V48"/>
  <sheetViews>
    <sheetView topLeftCell="A13" workbookViewId="0">
      <selection activeCell="C49" sqref="C49"/>
    </sheetView>
  </sheetViews>
  <sheetFormatPr baseColWidth="10" defaultColWidth="8.83203125" defaultRowHeight="15" x14ac:dyDescent="0.2"/>
  <cols>
    <col min="8" max="8" width="12.5" customWidth="1"/>
    <col min="9" max="9" width="12.83203125" customWidth="1"/>
  </cols>
  <sheetData>
    <row r="2" spans="1:18" x14ac:dyDescent="0.2">
      <c r="A2" s="1" t="s">
        <v>0</v>
      </c>
    </row>
    <row r="3" spans="1:18" x14ac:dyDescent="0.2">
      <c r="A3" t="s">
        <v>2</v>
      </c>
      <c r="B3" t="s">
        <v>1</v>
      </c>
    </row>
    <row r="4" spans="1:18" x14ac:dyDescent="0.2">
      <c r="A4" t="s">
        <v>3</v>
      </c>
      <c r="B4">
        <v>42.1</v>
      </c>
    </row>
    <row r="5" spans="1:18" x14ac:dyDescent="0.2">
      <c r="A5" t="s">
        <v>4</v>
      </c>
      <c r="B5">
        <v>25.4</v>
      </c>
      <c r="O5" t="s">
        <v>92</v>
      </c>
    </row>
    <row r="6" spans="1:18" x14ac:dyDescent="0.2">
      <c r="A6" t="s">
        <v>5</v>
      </c>
      <c r="B6">
        <v>26.1</v>
      </c>
    </row>
    <row r="14" spans="1:18" x14ac:dyDescent="0.2">
      <c r="A14" s="1" t="s">
        <v>63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8" x14ac:dyDescent="0.2">
      <c r="C15" t="s">
        <v>64</v>
      </c>
      <c r="P15" t="s">
        <v>81</v>
      </c>
      <c r="Q15" t="s">
        <v>82</v>
      </c>
      <c r="R15">
        <f>650/2</f>
        <v>325</v>
      </c>
    </row>
    <row r="16" spans="1:18" x14ac:dyDescent="0.2">
      <c r="C16" t="s">
        <v>57</v>
      </c>
      <c r="E16" t="s">
        <v>58</v>
      </c>
      <c r="G16" t="s">
        <v>59</v>
      </c>
      <c r="I16" t="s">
        <v>60</v>
      </c>
      <c r="K16" t="s">
        <v>61</v>
      </c>
      <c r="M16" t="s">
        <v>62</v>
      </c>
    </row>
    <row r="17" spans="1:15" x14ac:dyDescent="0.2">
      <c r="A17" t="s">
        <v>53</v>
      </c>
      <c r="B17" t="s">
        <v>54</v>
      </c>
      <c r="C17" t="s">
        <v>55</v>
      </c>
      <c r="D17" t="s">
        <v>56</v>
      </c>
      <c r="E17" t="s">
        <v>55</v>
      </c>
      <c r="F17" t="s">
        <v>56</v>
      </c>
      <c r="G17" t="s">
        <v>55</v>
      </c>
      <c r="H17" t="s">
        <v>56</v>
      </c>
      <c r="I17" t="s">
        <v>55</v>
      </c>
      <c r="J17" t="s">
        <v>56</v>
      </c>
      <c r="K17" t="s">
        <v>55</v>
      </c>
      <c r="L17" t="s">
        <v>56</v>
      </c>
      <c r="M17" t="s">
        <v>55</v>
      </c>
      <c r="N17" t="s">
        <v>56</v>
      </c>
    </row>
    <row r="18" spans="1:15" x14ac:dyDescent="0.2">
      <c r="A18">
        <v>130</v>
      </c>
      <c r="B18">
        <v>15</v>
      </c>
      <c r="C18" t="s">
        <v>6</v>
      </c>
      <c r="D18" t="s">
        <v>6</v>
      </c>
      <c r="E18" t="s">
        <v>6</v>
      </c>
      <c r="F18">
        <v>0.06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</row>
    <row r="19" spans="1:15" x14ac:dyDescent="0.2">
      <c r="A19">
        <v>150</v>
      </c>
      <c r="B19">
        <v>15</v>
      </c>
      <c r="C19" t="s">
        <v>6</v>
      </c>
      <c r="D19" t="s">
        <v>6</v>
      </c>
      <c r="E19" t="s">
        <v>6</v>
      </c>
      <c r="F19">
        <v>7.0000000000000007E-2</v>
      </c>
      <c r="G19" t="s">
        <v>6</v>
      </c>
      <c r="H19" t="s">
        <v>7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8</v>
      </c>
    </row>
    <row r="20" spans="1:15" x14ac:dyDescent="0.2">
      <c r="A20">
        <v>170</v>
      </c>
      <c r="B20">
        <v>15</v>
      </c>
      <c r="C20" t="s">
        <v>6</v>
      </c>
      <c r="D20" t="s">
        <v>6</v>
      </c>
      <c r="E20" t="s">
        <v>6</v>
      </c>
      <c r="F20">
        <v>0.08</v>
      </c>
      <c r="G20" t="s">
        <v>9</v>
      </c>
      <c r="H20" t="s">
        <v>10</v>
      </c>
      <c r="I20" t="s">
        <v>11</v>
      </c>
      <c r="J20" t="s">
        <v>6</v>
      </c>
      <c r="K20" t="s">
        <v>12</v>
      </c>
      <c r="L20" t="s">
        <v>12</v>
      </c>
      <c r="M20" t="s">
        <v>6</v>
      </c>
      <c r="N20" t="s">
        <v>6</v>
      </c>
    </row>
    <row r="21" spans="1:15" x14ac:dyDescent="0.2">
      <c r="A21">
        <v>170</v>
      </c>
      <c r="B21">
        <v>30</v>
      </c>
      <c r="C21" t="s">
        <v>6</v>
      </c>
      <c r="D21" t="s">
        <v>6</v>
      </c>
      <c r="E21" t="s">
        <v>6</v>
      </c>
      <c r="F21">
        <v>0.4</v>
      </c>
      <c r="G21" t="s">
        <v>13</v>
      </c>
      <c r="H21" t="s">
        <v>14</v>
      </c>
      <c r="I21" t="s">
        <v>8</v>
      </c>
      <c r="J21" t="s">
        <v>15</v>
      </c>
      <c r="K21" t="s">
        <v>16</v>
      </c>
      <c r="L21" t="s">
        <v>17</v>
      </c>
      <c r="M21" t="s">
        <v>6</v>
      </c>
      <c r="N21" t="s">
        <v>18</v>
      </c>
    </row>
    <row r="22" spans="1:15" x14ac:dyDescent="0.2">
      <c r="A22">
        <v>170</v>
      </c>
      <c r="B22">
        <v>60</v>
      </c>
      <c r="C22" t="s">
        <v>6</v>
      </c>
      <c r="D22" t="s">
        <v>6</v>
      </c>
      <c r="E22" t="s">
        <v>6</v>
      </c>
      <c r="F22">
        <v>0.25</v>
      </c>
      <c r="G22" t="s">
        <v>19</v>
      </c>
      <c r="H22" t="s">
        <v>20</v>
      </c>
      <c r="I22" t="s">
        <v>16</v>
      </c>
      <c r="J22" t="s">
        <v>21</v>
      </c>
      <c r="K22" t="s">
        <v>22</v>
      </c>
      <c r="L22" t="s">
        <v>23</v>
      </c>
      <c r="M22" t="s">
        <v>6</v>
      </c>
      <c r="N22" t="s">
        <v>24</v>
      </c>
    </row>
    <row r="23" spans="1:15" x14ac:dyDescent="0.2">
      <c r="A23">
        <v>170</v>
      </c>
      <c r="B23">
        <v>90</v>
      </c>
      <c r="C23" t="s">
        <v>6</v>
      </c>
      <c r="D23" t="s">
        <v>6</v>
      </c>
      <c r="E23" t="s">
        <v>6</v>
      </c>
      <c r="F23">
        <v>0.42</v>
      </c>
      <c r="G23" t="s">
        <v>25</v>
      </c>
      <c r="H23" t="s">
        <v>26</v>
      </c>
      <c r="I23" t="s">
        <v>9</v>
      </c>
      <c r="J23" t="s">
        <v>27</v>
      </c>
      <c r="K23" t="s">
        <v>28</v>
      </c>
      <c r="L23" t="s">
        <v>29</v>
      </c>
      <c r="M23" t="s">
        <v>30</v>
      </c>
      <c r="N23" t="s">
        <v>19</v>
      </c>
    </row>
    <row r="24" spans="1:15" x14ac:dyDescent="0.2">
      <c r="A24">
        <v>170</v>
      </c>
      <c r="B24">
        <v>120</v>
      </c>
      <c r="C24" t="s">
        <v>6</v>
      </c>
      <c r="D24" t="s">
        <v>6</v>
      </c>
      <c r="E24" t="s">
        <v>6</v>
      </c>
      <c r="F24">
        <v>0.43</v>
      </c>
      <c r="G24" t="s">
        <v>31</v>
      </c>
      <c r="H24" t="s">
        <v>32</v>
      </c>
      <c r="I24" t="s">
        <v>9</v>
      </c>
      <c r="J24" t="s">
        <v>27</v>
      </c>
      <c r="K24" t="s">
        <v>11</v>
      </c>
      <c r="L24" t="s">
        <v>23</v>
      </c>
      <c r="M24" t="s">
        <v>33</v>
      </c>
      <c r="N24" t="s">
        <v>27</v>
      </c>
    </row>
    <row r="25" spans="1:15" x14ac:dyDescent="0.2">
      <c r="A25">
        <v>170</v>
      </c>
      <c r="B25">
        <v>180</v>
      </c>
      <c r="C25" t="s">
        <v>6</v>
      </c>
      <c r="D25" t="s">
        <v>6</v>
      </c>
      <c r="E25" t="s">
        <v>8</v>
      </c>
      <c r="F25">
        <v>0.52</v>
      </c>
      <c r="G25" t="s">
        <v>34</v>
      </c>
      <c r="H25" t="s">
        <v>35</v>
      </c>
      <c r="I25" t="s">
        <v>30</v>
      </c>
      <c r="J25" t="s">
        <v>36</v>
      </c>
      <c r="K25" t="s">
        <v>8</v>
      </c>
      <c r="L25" t="s">
        <v>37</v>
      </c>
      <c r="M25" t="s">
        <v>38</v>
      </c>
      <c r="N25" t="s">
        <v>39</v>
      </c>
    </row>
    <row r="26" spans="1:15" x14ac:dyDescent="0.2">
      <c r="A26">
        <v>180</v>
      </c>
      <c r="B26">
        <v>15</v>
      </c>
      <c r="C26" t="s">
        <v>6</v>
      </c>
      <c r="D26" t="s">
        <v>6</v>
      </c>
      <c r="E26" t="s">
        <v>6</v>
      </c>
      <c r="F26">
        <v>0.61</v>
      </c>
      <c r="G26" t="s">
        <v>40</v>
      </c>
      <c r="H26" t="s">
        <v>41</v>
      </c>
      <c r="I26" t="s">
        <v>30</v>
      </c>
      <c r="J26" t="s">
        <v>42</v>
      </c>
      <c r="K26" t="s">
        <v>43</v>
      </c>
      <c r="L26" t="s">
        <v>44</v>
      </c>
      <c r="M26" t="s">
        <v>45</v>
      </c>
      <c r="N26" t="s">
        <v>36</v>
      </c>
    </row>
    <row r="27" spans="1:15" x14ac:dyDescent="0.2">
      <c r="A27">
        <v>190</v>
      </c>
      <c r="B27">
        <v>15</v>
      </c>
      <c r="C27" t="s">
        <v>6</v>
      </c>
      <c r="D27" t="s">
        <v>6</v>
      </c>
      <c r="E27" t="s">
        <v>6</v>
      </c>
      <c r="F27">
        <v>0.5</v>
      </c>
      <c r="G27" t="s">
        <v>42</v>
      </c>
      <c r="H27" t="s">
        <v>46</v>
      </c>
      <c r="I27" t="s">
        <v>13</v>
      </c>
      <c r="J27" t="s">
        <v>47</v>
      </c>
      <c r="K27" t="s">
        <v>6</v>
      </c>
      <c r="L27" t="s">
        <v>48</v>
      </c>
      <c r="M27" t="s">
        <v>6</v>
      </c>
      <c r="N27" t="s">
        <v>49</v>
      </c>
    </row>
    <row r="28" spans="1:15" x14ac:dyDescent="0.2">
      <c r="A28">
        <v>220</v>
      </c>
      <c r="B28">
        <v>15</v>
      </c>
      <c r="C28" t="s">
        <v>48</v>
      </c>
      <c r="D28" t="s">
        <v>48</v>
      </c>
      <c r="E28" t="s">
        <v>50</v>
      </c>
      <c r="F28">
        <v>0.6</v>
      </c>
      <c r="G28" t="s">
        <v>51</v>
      </c>
      <c r="H28" t="s">
        <v>52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</row>
    <row r="32" spans="1:15" x14ac:dyDescent="0.2">
      <c r="A32" t="s">
        <v>65</v>
      </c>
      <c r="J32" t="s">
        <v>66</v>
      </c>
      <c r="O32" t="s">
        <v>67</v>
      </c>
    </row>
    <row r="33" spans="1:22" x14ac:dyDescent="0.2">
      <c r="A33" t="s">
        <v>68</v>
      </c>
      <c r="B33" t="s">
        <v>69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75</v>
      </c>
      <c r="I33" t="s">
        <v>76</v>
      </c>
      <c r="J33" t="s">
        <v>62</v>
      </c>
      <c r="K33" t="s">
        <v>60</v>
      </c>
      <c r="L33" t="s">
        <v>58</v>
      </c>
      <c r="M33" t="s">
        <v>59</v>
      </c>
      <c r="N33" t="s">
        <v>61</v>
      </c>
      <c r="O33" t="s">
        <v>77</v>
      </c>
      <c r="P33" t="s">
        <v>60</v>
      </c>
      <c r="Q33" t="s">
        <v>58</v>
      </c>
      <c r="R33" t="s">
        <v>59</v>
      </c>
      <c r="S33" t="s">
        <v>56</v>
      </c>
      <c r="T33" t="s">
        <v>61</v>
      </c>
      <c r="U33" t="s">
        <v>78</v>
      </c>
      <c r="V33" t="s">
        <v>79</v>
      </c>
    </row>
    <row r="34" spans="1:22" x14ac:dyDescent="0.2">
      <c r="A34">
        <v>15</v>
      </c>
      <c r="B34">
        <v>130</v>
      </c>
      <c r="C34">
        <v>15</v>
      </c>
      <c r="D34" t="s">
        <v>83</v>
      </c>
      <c r="E34">
        <v>0</v>
      </c>
      <c r="F34">
        <v>0.32500000000000001</v>
      </c>
      <c r="G34">
        <f>600/(C34+1)</f>
        <v>37.5</v>
      </c>
      <c r="H34">
        <v>7</v>
      </c>
      <c r="O34" t="str">
        <f>M18</f>
        <v>–</v>
      </c>
      <c r="Q34" t="str">
        <f>E18</f>
        <v>–</v>
      </c>
      <c r="R34" t="s">
        <v>80</v>
      </c>
      <c r="T34" t="str">
        <f>K18</f>
        <v>–</v>
      </c>
    </row>
    <row r="35" spans="1:22" x14ac:dyDescent="0.2">
      <c r="A35">
        <v>15</v>
      </c>
      <c r="B35">
        <v>150</v>
      </c>
      <c r="C35">
        <v>15</v>
      </c>
      <c r="D35" t="s">
        <v>83</v>
      </c>
      <c r="E35">
        <v>0</v>
      </c>
      <c r="F35">
        <v>0.32500000000000001</v>
      </c>
      <c r="G35">
        <f t="shared" ref="G35:G44" si="0">600/(C35+1)</f>
        <v>37.5</v>
      </c>
      <c r="H35">
        <v>7</v>
      </c>
      <c r="O35" t="str">
        <f t="shared" ref="O35:O44" si="1">M19</f>
        <v>–</v>
      </c>
      <c r="Q35" t="str">
        <f t="shared" ref="Q35:Q44" si="2">E19</f>
        <v>–</v>
      </c>
      <c r="R35" t="s">
        <v>80</v>
      </c>
      <c r="S35">
        <v>0.23</v>
      </c>
      <c r="T35" t="str">
        <f t="shared" ref="T35:T44" si="3">K19</f>
        <v>–</v>
      </c>
    </row>
    <row r="36" spans="1:22" x14ac:dyDescent="0.2">
      <c r="A36">
        <v>15</v>
      </c>
      <c r="B36">
        <v>170</v>
      </c>
      <c r="C36">
        <v>15</v>
      </c>
      <c r="D36" t="s">
        <v>83</v>
      </c>
      <c r="E36">
        <v>0</v>
      </c>
      <c r="F36">
        <v>0.32500000000000001</v>
      </c>
      <c r="G36">
        <f t="shared" si="0"/>
        <v>37.5</v>
      </c>
      <c r="H36">
        <v>7</v>
      </c>
      <c r="O36" t="str">
        <f t="shared" si="1"/>
        <v>–</v>
      </c>
      <c r="Q36" t="str">
        <f t="shared" si="2"/>
        <v>–</v>
      </c>
      <c r="R36" t="str">
        <f t="shared" ref="R36:S44" si="4">G20</f>
        <v>0.11</v>
      </c>
      <c r="S36" t="str">
        <f t="shared" si="4"/>
        <v>6.0</v>
      </c>
      <c r="T36" t="str">
        <f t="shared" si="3"/>
        <v>0.16</v>
      </c>
    </row>
    <row r="37" spans="1:22" x14ac:dyDescent="0.2">
      <c r="A37">
        <v>30</v>
      </c>
      <c r="B37">
        <v>170</v>
      </c>
      <c r="C37">
        <v>15</v>
      </c>
      <c r="D37" t="s">
        <v>83</v>
      </c>
      <c r="E37">
        <v>0</v>
      </c>
      <c r="F37">
        <v>0.32500000000000001</v>
      </c>
      <c r="G37">
        <f t="shared" si="0"/>
        <v>37.5</v>
      </c>
      <c r="H37">
        <v>7</v>
      </c>
      <c r="O37" t="str">
        <f t="shared" si="1"/>
        <v>–</v>
      </c>
      <c r="Q37" t="str">
        <f t="shared" si="2"/>
        <v>–</v>
      </c>
      <c r="R37" t="str">
        <f t="shared" si="4"/>
        <v>0.17</v>
      </c>
      <c r="S37" t="str">
        <f t="shared" si="4"/>
        <v>6.1</v>
      </c>
      <c r="T37" t="str">
        <f t="shared" si="3"/>
        <v>0.15</v>
      </c>
    </row>
    <row r="38" spans="1:22" x14ac:dyDescent="0.2">
      <c r="A38">
        <v>60</v>
      </c>
      <c r="B38">
        <v>170</v>
      </c>
      <c r="C38">
        <v>15</v>
      </c>
      <c r="D38" t="s">
        <v>83</v>
      </c>
      <c r="E38">
        <v>0</v>
      </c>
      <c r="F38">
        <v>0.32500000000000001</v>
      </c>
      <c r="G38">
        <f t="shared" si="0"/>
        <v>37.5</v>
      </c>
      <c r="H38">
        <v>7</v>
      </c>
      <c r="O38" t="str">
        <f t="shared" si="1"/>
        <v>–</v>
      </c>
      <c r="Q38" t="str">
        <f t="shared" si="2"/>
        <v>–</v>
      </c>
      <c r="R38" t="str">
        <f t="shared" si="4"/>
        <v>0.71</v>
      </c>
      <c r="S38" t="str">
        <f t="shared" si="4"/>
        <v>7.2</v>
      </c>
      <c r="T38" t="str">
        <f t="shared" si="3"/>
        <v>0.18</v>
      </c>
    </row>
    <row r="39" spans="1:22" x14ac:dyDescent="0.2">
      <c r="A39">
        <v>90</v>
      </c>
      <c r="B39">
        <v>170</v>
      </c>
      <c r="C39">
        <v>15</v>
      </c>
      <c r="D39" t="s">
        <v>83</v>
      </c>
      <c r="E39">
        <v>0</v>
      </c>
      <c r="F39">
        <v>0.32500000000000001</v>
      </c>
      <c r="G39">
        <f t="shared" si="0"/>
        <v>37.5</v>
      </c>
      <c r="H39">
        <v>7</v>
      </c>
      <c r="O39" t="str">
        <f t="shared" si="1"/>
        <v>0.05</v>
      </c>
      <c r="Q39" t="str">
        <f t="shared" si="2"/>
        <v>–</v>
      </c>
      <c r="R39" t="str">
        <f t="shared" si="4"/>
        <v>1.45</v>
      </c>
      <c r="S39" t="str">
        <f t="shared" si="4"/>
        <v>7.3</v>
      </c>
      <c r="T39" t="str">
        <f t="shared" si="3"/>
        <v>0.13</v>
      </c>
    </row>
    <row r="40" spans="1:22" x14ac:dyDescent="0.2">
      <c r="A40">
        <v>120</v>
      </c>
      <c r="B40">
        <v>170</v>
      </c>
      <c r="C40">
        <v>15</v>
      </c>
      <c r="D40" t="s">
        <v>83</v>
      </c>
      <c r="E40">
        <v>0</v>
      </c>
      <c r="F40">
        <v>0.32500000000000001</v>
      </c>
      <c r="G40">
        <f t="shared" si="0"/>
        <v>37.5</v>
      </c>
      <c r="H40">
        <v>7</v>
      </c>
      <c r="O40" t="str">
        <f t="shared" si="1"/>
        <v>0.09</v>
      </c>
      <c r="Q40" t="str">
        <f t="shared" si="2"/>
        <v>–</v>
      </c>
      <c r="R40" t="str">
        <f t="shared" si="4"/>
        <v>2.48</v>
      </c>
      <c r="S40" t="str">
        <f t="shared" si="4"/>
        <v>7.1</v>
      </c>
      <c r="T40" t="str">
        <f t="shared" si="3"/>
        <v>0.07</v>
      </c>
    </row>
    <row r="41" spans="1:22" x14ac:dyDescent="0.2">
      <c r="A41">
        <v>180</v>
      </c>
      <c r="B41">
        <v>170</v>
      </c>
      <c r="C41">
        <v>15</v>
      </c>
      <c r="D41" t="s">
        <v>83</v>
      </c>
      <c r="E41">
        <v>0</v>
      </c>
      <c r="F41">
        <v>0.32500000000000001</v>
      </c>
      <c r="G41">
        <f t="shared" si="0"/>
        <v>37.5</v>
      </c>
      <c r="H41">
        <v>7</v>
      </c>
      <c r="O41" t="str">
        <f t="shared" si="1"/>
        <v>0.01</v>
      </c>
      <c r="Q41" t="str">
        <f t="shared" si="2"/>
        <v>0.06</v>
      </c>
      <c r="R41" t="str">
        <f t="shared" si="4"/>
        <v>3.74</v>
      </c>
      <c r="S41" t="str">
        <f t="shared" si="4"/>
        <v>5.7</v>
      </c>
      <c r="T41" t="str">
        <f t="shared" si="3"/>
        <v>0.06</v>
      </c>
    </row>
    <row r="42" spans="1:22" x14ac:dyDescent="0.2">
      <c r="A42">
        <v>15</v>
      </c>
      <c r="B42">
        <v>180</v>
      </c>
      <c r="C42">
        <v>15</v>
      </c>
      <c r="D42" t="s">
        <v>83</v>
      </c>
      <c r="E42">
        <v>0</v>
      </c>
      <c r="F42">
        <v>0.32500000000000001</v>
      </c>
      <c r="G42">
        <f t="shared" si="0"/>
        <v>37.5</v>
      </c>
      <c r="H42">
        <v>7</v>
      </c>
      <c r="O42" t="str">
        <f t="shared" si="1"/>
        <v>0.02</v>
      </c>
      <c r="Q42" t="str">
        <f t="shared" si="2"/>
        <v>–</v>
      </c>
      <c r="R42" t="str">
        <f t="shared" si="4"/>
        <v>0.19</v>
      </c>
      <c r="S42" t="str">
        <f t="shared" si="4"/>
        <v>6.5</v>
      </c>
      <c r="T42" t="str">
        <f t="shared" si="3"/>
        <v>0.14</v>
      </c>
    </row>
    <row r="43" spans="1:22" x14ac:dyDescent="0.2">
      <c r="A43">
        <v>15</v>
      </c>
      <c r="B43">
        <v>190</v>
      </c>
      <c r="C43">
        <v>15</v>
      </c>
      <c r="D43" t="s">
        <v>83</v>
      </c>
      <c r="E43">
        <v>0</v>
      </c>
      <c r="F43">
        <v>0.32500000000000001</v>
      </c>
      <c r="G43">
        <f t="shared" si="0"/>
        <v>37.5</v>
      </c>
      <c r="H43">
        <v>7</v>
      </c>
      <c r="O43" t="str">
        <f t="shared" si="1"/>
        <v>–</v>
      </c>
      <c r="Q43" t="str">
        <f t="shared" si="2"/>
        <v>–</v>
      </c>
      <c r="R43" t="str">
        <f t="shared" si="4"/>
        <v>0.72</v>
      </c>
      <c r="S43" t="str">
        <f t="shared" si="4"/>
        <v>7.6</v>
      </c>
      <c r="T43" t="str">
        <f t="shared" si="3"/>
        <v>–</v>
      </c>
    </row>
    <row r="44" spans="1:22" x14ac:dyDescent="0.2">
      <c r="A44">
        <v>15</v>
      </c>
      <c r="B44">
        <v>220</v>
      </c>
      <c r="C44">
        <v>15</v>
      </c>
      <c r="D44" t="s">
        <v>83</v>
      </c>
      <c r="E44">
        <v>0</v>
      </c>
      <c r="F44">
        <v>0.32500000000000001</v>
      </c>
      <c r="G44">
        <f t="shared" si="0"/>
        <v>37.5</v>
      </c>
      <c r="H44">
        <v>7</v>
      </c>
      <c r="O44" t="str">
        <f t="shared" si="1"/>
        <v>–</v>
      </c>
      <c r="Q44" t="str">
        <f t="shared" si="2"/>
        <v>0.47</v>
      </c>
      <c r="R44" t="str">
        <f t="shared" si="4"/>
        <v>0.24</v>
      </c>
      <c r="S44" t="str">
        <f t="shared" si="4"/>
        <v>0.31</v>
      </c>
      <c r="T44" t="str">
        <f t="shared" si="3"/>
        <v>–</v>
      </c>
    </row>
    <row r="48" spans="1:22" x14ac:dyDescent="0.2">
      <c r="A48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3FD2-794A-4D92-A8C8-6AAC50399648}">
  <dimension ref="A1:AB38"/>
  <sheetViews>
    <sheetView tabSelected="1" topLeftCell="H2" workbookViewId="0">
      <selection activeCell="AB3" sqref="AB3:AB38"/>
    </sheetView>
  </sheetViews>
  <sheetFormatPr baseColWidth="10" defaultColWidth="8.83203125" defaultRowHeight="15" x14ac:dyDescent="0.2"/>
  <sheetData>
    <row r="1" spans="1:28" x14ac:dyDescent="0.2">
      <c r="A1" s="4" t="s">
        <v>65</v>
      </c>
      <c r="B1" s="4"/>
      <c r="C1" s="4"/>
      <c r="D1" s="4"/>
      <c r="E1" s="4"/>
      <c r="F1" s="4"/>
      <c r="G1" s="4"/>
      <c r="H1" s="4"/>
      <c r="I1" s="4"/>
      <c r="J1" s="4"/>
      <c r="K1" s="4" t="s">
        <v>85</v>
      </c>
      <c r="L1" s="4"/>
      <c r="M1" s="4"/>
      <c r="N1" s="4"/>
      <c r="O1" s="4"/>
      <c r="P1" s="4"/>
      <c r="Q1" s="4" t="s">
        <v>67</v>
      </c>
      <c r="R1" s="4"/>
      <c r="S1" s="4"/>
      <c r="T1" s="4"/>
      <c r="U1" s="4"/>
      <c r="V1" s="4"/>
    </row>
    <row r="2" spans="1:28" x14ac:dyDescent="0.2">
      <c r="A2" t="s">
        <v>86</v>
      </c>
      <c r="B2" t="s">
        <v>69</v>
      </c>
      <c r="C2" t="s">
        <v>70</v>
      </c>
      <c r="D2" t="s">
        <v>72</v>
      </c>
      <c r="E2" t="s">
        <v>73</v>
      </c>
      <c r="F2" t="s">
        <v>74</v>
      </c>
      <c r="G2" t="s">
        <v>87</v>
      </c>
      <c r="H2" t="s">
        <v>88</v>
      </c>
      <c r="I2" t="s">
        <v>89</v>
      </c>
      <c r="J2" t="s">
        <v>90</v>
      </c>
      <c r="K2" t="s">
        <v>62</v>
      </c>
      <c r="L2" t="s">
        <v>60</v>
      </c>
      <c r="M2" t="s">
        <v>58</v>
      </c>
      <c r="N2" t="s">
        <v>59</v>
      </c>
      <c r="O2" t="s">
        <v>61</v>
      </c>
      <c r="P2" t="s">
        <v>91</v>
      </c>
      <c r="Q2" t="s">
        <v>77</v>
      </c>
      <c r="R2" t="s">
        <v>60</v>
      </c>
      <c r="S2" t="s">
        <v>58</v>
      </c>
      <c r="T2" t="s">
        <v>59</v>
      </c>
      <c r="U2" t="s">
        <v>61</v>
      </c>
      <c r="V2" t="s">
        <v>91</v>
      </c>
      <c r="W2" t="s">
        <v>78</v>
      </c>
      <c r="X2" t="s">
        <v>79</v>
      </c>
      <c r="Y2" t="s">
        <v>93</v>
      </c>
      <c r="Z2" t="s">
        <v>94</v>
      </c>
      <c r="AA2" t="s">
        <v>96</v>
      </c>
      <c r="AB2" t="s">
        <v>97</v>
      </c>
    </row>
    <row r="3" spans="1:28" x14ac:dyDescent="0.2">
      <c r="A3" s="3">
        <v>0.53073098402005303</v>
      </c>
      <c r="B3">
        <v>200</v>
      </c>
      <c r="C3">
        <v>40</v>
      </c>
      <c r="D3">
        <v>0</v>
      </c>
      <c r="E3">
        <v>5</v>
      </c>
      <c r="F3">
        <v>50</v>
      </c>
      <c r="H3" s="3">
        <v>0.53073098402005303</v>
      </c>
      <c r="I3">
        <v>0</v>
      </c>
      <c r="J3">
        <v>0</v>
      </c>
      <c r="N3">
        <f>20.93/0.88</f>
        <v>23.78409090909091</v>
      </c>
      <c r="S3" s="3"/>
      <c r="T3">
        <v>0.1624302241061136</v>
      </c>
      <c r="Y3">
        <v>0</v>
      </c>
      <c r="Z3" t="s">
        <v>95</v>
      </c>
      <c r="AA3">
        <v>3.5</v>
      </c>
      <c r="AB3" t="s">
        <v>98</v>
      </c>
    </row>
    <row r="4" spans="1:28" x14ac:dyDescent="0.2">
      <c r="A4" s="3">
        <v>9.9034997945089405</v>
      </c>
      <c r="B4">
        <v>200</v>
      </c>
      <c r="C4">
        <v>40</v>
      </c>
      <c r="D4">
        <v>0</v>
      </c>
      <c r="E4">
        <v>5</v>
      </c>
      <c r="F4">
        <v>50</v>
      </c>
      <c r="H4" s="3">
        <v>9.9034997945089405</v>
      </c>
      <c r="I4">
        <v>0</v>
      </c>
      <c r="J4">
        <v>0</v>
      </c>
      <c r="N4">
        <f t="shared" ref="N4:N38" si="0">20.93/0.88</f>
        <v>23.78409090909091</v>
      </c>
      <c r="S4" s="3"/>
      <c r="T4">
        <v>1.1799480252713681</v>
      </c>
      <c r="U4" s="2"/>
      <c r="Y4" s="2">
        <v>0</v>
      </c>
      <c r="Z4" t="s">
        <v>95</v>
      </c>
      <c r="AA4">
        <v>3.5</v>
      </c>
      <c r="AB4" t="s">
        <v>98</v>
      </c>
    </row>
    <row r="5" spans="1:28" x14ac:dyDescent="0.2">
      <c r="A5" s="3">
        <v>19.490946306399199</v>
      </c>
      <c r="B5">
        <v>200</v>
      </c>
      <c r="C5">
        <v>40</v>
      </c>
      <c r="D5">
        <v>0</v>
      </c>
      <c r="E5">
        <v>5</v>
      </c>
      <c r="F5">
        <v>50</v>
      </c>
      <c r="H5" s="3">
        <v>19.490946306399199</v>
      </c>
      <c r="I5">
        <v>0</v>
      </c>
      <c r="J5">
        <v>0</v>
      </c>
      <c r="N5">
        <f t="shared" si="0"/>
        <v>23.78409090909091</v>
      </c>
      <c r="S5" s="3"/>
      <c r="T5">
        <v>1.9339794678184914</v>
      </c>
      <c r="U5" s="2"/>
      <c r="Y5" s="2">
        <v>0</v>
      </c>
      <c r="Z5" t="s">
        <v>95</v>
      </c>
      <c r="AA5">
        <v>3.5</v>
      </c>
      <c r="AB5" t="s">
        <v>98</v>
      </c>
    </row>
    <row r="6" spans="1:28" x14ac:dyDescent="0.2">
      <c r="A6" s="3">
        <v>30.054132787506099</v>
      </c>
      <c r="B6">
        <v>200</v>
      </c>
      <c r="C6">
        <v>40</v>
      </c>
      <c r="D6">
        <v>0</v>
      </c>
      <c r="E6">
        <v>5</v>
      </c>
      <c r="F6">
        <v>50</v>
      </c>
      <c r="H6" s="3">
        <v>30.054132787506099</v>
      </c>
      <c r="I6">
        <v>0</v>
      </c>
      <c r="J6">
        <v>0</v>
      </c>
      <c r="N6">
        <f t="shared" si="0"/>
        <v>23.78409090909091</v>
      </c>
      <c r="S6" s="3"/>
      <c r="T6">
        <v>2.1733118012297226</v>
      </c>
      <c r="U6" s="2"/>
      <c r="Y6" s="2">
        <v>0</v>
      </c>
      <c r="Z6" t="s">
        <v>95</v>
      </c>
      <c r="AA6">
        <v>3.5</v>
      </c>
      <c r="AB6" t="s">
        <v>98</v>
      </c>
    </row>
    <row r="7" spans="1:28" x14ac:dyDescent="0.2">
      <c r="A7" s="3">
        <v>44.663397613080498</v>
      </c>
      <c r="B7">
        <v>200</v>
      </c>
      <c r="C7">
        <v>40</v>
      </c>
      <c r="D7">
        <v>0</v>
      </c>
      <c r="E7">
        <v>5</v>
      </c>
      <c r="F7">
        <v>50</v>
      </c>
      <c r="H7" s="3">
        <v>44.663397613080498</v>
      </c>
      <c r="I7">
        <v>0</v>
      </c>
      <c r="J7">
        <v>0</v>
      </c>
      <c r="N7">
        <f t="shared" si="0"/>
        <v>23.78409090909091</v>
      </c>
      <c r="S7" s="3"/>
      <c r="T7">
        <v>2.1799234590186392</v>
      </c>
      <c r="U7" s="2"/>
      <c r="Y7" s="2">
        <v>0</v>
      </c>
      <c r="Z7" t="s">
        <v>95</v>
      </c>
      <c r="AA7">
        <v>3.5</v>
      </c>
      <c r="AB7" t="s">
        <v>98</v>
      </c>
    </row>
    <row r="8" spans="1:28" x14ac:dyDescent="0.2">
      <c r="A8" s="3">
        <v>59.894333282296301</v>
      </c>
      <c r="B8">
        <v>200</v>
      </c>
      <c r="C8">
        <v>40</v>
      </c>
      <c r="D8">
        <v>0</v>
      </c>
      <c r="E8">
        <v>5</v>
      </c>
      <c r="F8">
        <v>50</v>
      </c>
      <c r="H8" s="3">
        <v>59.894333282296301</v>
      </c>
      <c r="I8">
        <v>0</v>
      </c>
      <c r="J8">
        <v>0</v>
      </c>
      <c r="N8">
        <f t="shared" si="0"/>
        <v>23.78409090909091</v>
      </c>
      <c r="Q8" s="2"/>
      <c r="S8" s="3"/>
      <c r="T8">
        <v>1.5799079533092113</v>
      </c>
      <c r="U8" s="2"/>
      <c r="Y8" s="2">
        <v>0</v>
      </c>
      <c r="Z8" t="s">
        <v>95</v>
      </c>
      <c r="AA8">
        <v>3.5</v>
      </c>
      <c r="AB8" t="s">
        <v>98</v>
      </c>
    </row>
    <row r="9" spans="1:28" x14ac:dyDescent="0.2">
      <c r="A9" s="3">
        <v>89.932067078723193</v>
      </c>
      <c r="B9">
        <v>200</v>
      </c>
      <c r="C9">
        <v>40</v>
      </c>
      <c r="D9">
        <v>0</v>
      </c>
      <c r="E9">
        <v>5</v>
      </c>
      <c r="F9">
        <v>50</v>
      </c>
      <c r="H9" s="3">
        <v>89.932067078723193</v>
      </c>
      <c r="I9">
        <v>0</v>
      </c>
      <c r="J9">
        <v>0</v>
      </c>
      <c r="N9">
        <f t="shared" si="0"/>
        <v>23.78409090909091</v>
      </c>
      <c r="Q9" s="2"/>
      <c r="S9" s="3"/>
      <c r="T9">
        <v>0.8639555462435442</v>
      </c>
      <c r="U9" s="2"/>
      <c r="Y9" s="2">
        <v>0</v>
      </c>
      <c r="Z9" t="s">
        <v>95</v>
      </c>
      <c r="AA9">
        <v>3.5</v>
      </c>
      <c r="AB9" t="s">
        <v>98</v>
      </c>
    </row>
    <row r="10" spans="1:28" x14ac:dyDescent="0.2">
      <c r="A10" s="3">
        <v>120.318652139927</v>
      </c>
      <c r="B10">
        <v>200</v>
      </c>
      <c r="C10">
        <v>40</v>
      </c>
      <c r="D10">
        <v>0</v>
      </c>
      <c r="E10">
        <v>5</v>
      </c>
      <c r="F10">
        <v>50</v>
      </c>
      <c r="H10" s="3">
        <v>120.318652139927</v>
      </c>
      <c r="I10">
        <v>0</v>
      </c>
      <c r="J10">
        <v>0</v>
      </c>
      <c r="N10">
        <f t="shared" si="0"/>
        <v>23.78409090909091</v>
      </c>
      <c r="Q10" s="2"/>
      <c r="S10" s="3"/>
      <c r="T10">
        <v>0.28282530642340814</v>
      </c>
      <c r="U10" s="2"/>
      <c r="Y10" s="2">
        <v>0</v>
      </c>
      <c r="Z10" t="s">
        <v>95</v>
      </c>
      <c r="AA10">
        <v>3.5</v>
      </c>
      <c r="AB10" t="s">
        <v>98</v>
      </c>
    </row>
    <row r="11" spans="1:28" x14ac:dyDescent="0.2">
      <c r="A11" s="3">
        <v>180.42691771494</v>
      </c>
      <c r="B11">
        <v>200</v>
      </c>
      <c r="C11">
        <v>40</v>
      </c>
      <c r="D11">
        <v>0</v>
      </c>
      <c r="E11">
        <v>5</v>
      </c>
      <c r="F11">
        <v>50</v>
      </c>
      <c r="H11" s="3">
        <v>180.42691771494</v>
      </c>
      <c r="I11">
        <v>0</v>
      </c>
      <c r="J11">
        <v>0</v>
      </c>
      <c r="N11">
        <f t="shared" si="0"/>
        <v>23.78409090909091</v>
      </c>
      <c r="Q11" s="2"/>
      <c r="S11" s="3"/>
      <c r="T11">
        <v>8.2600354169857296E-2</v>
      </c>
      <c r="U11" s="2"/>
      <c r="Y11" s="2">
        <v>0</v>
      </c>
      <c r="Z11" t="s">
        <v>95</v>
      </c>
      <c r="AA11">
        <v>3.5</v>
      </c>
      <c r="AB11" t="s">
        <v>98</v>
      </c>
    </row>
    <row r="12" spans="1:28" x14ac:dyDescent="0.2">
      <c r="A12" s="3">
        <v>0.68422047364240501</v>
      </c>
      <c r="B12">
        <v>180</v>
      </c>
      <c r="C12">
        <v>40</v>
      </c>
      <c r="D12">
        <v>0</v>
      </c>
      <c r="E12">
        <v>5</v>
      </c>
      <c r="F12">
        <v>50</v>
      </c>
      <c r="H12" s="3">
        <v>0.68422047364240501</v>
      </c>
      <c r="I12">
        <v>0</v>
      </c>
      <c r="J12">
        <v>0</v>
      </c>
      <c r="N12">
        <f t="shared" si="0"/>
        <v>23.78409090909091</v>
      </c>
      <c r="S12" s="3"/>
      <c r="T12">
        <v>3.6592628857577088E-2</v>
      </c>
      <c r="Y12" s="2">
        <v>0</v>
      </c>
      <c r="Z12" t="s">
        <v>95</v>
      </c>
      <c r="AA12">
        <v>3.5</v>
      </c>
      <c r="AB12" t="s">
        <v>98</v>
      </c>
    </row>
    <row r="13" spans="1:28" x14ac:dyDescent="0.2">
      <c r="A13" s="3">
        <v>10.7890630147627</v>
      </c>
      <c r="B13">
        <v>180</v>
      </c>
      <c r="C13">
        <v>40</v>
      </c>
      <c r="D13">
        <v>0</v>
      </c>
      <c r="E13">
        <v>5</v>
      </c>
      <c r="F13">
        <v>50</v>
      </c>
      <c r="H13" s="3">
        <v>10.7890630147627</v>
      </c>
      <c r="I13">
        <v>0</v>
      </c>
      <c r="J13">
        <v>0</v>
      </c>
      <c r="N13">
        <f t="shared" si="0"/>
        <v>23.78409090909091</v>
      </c>
      <c r="S13" s="3"/>
      <c r="T13">
        <v>6.5321109477356282E-2</v>
      </c>
      <c r="Y13" s="2">
        <v>0</v>
      </c>
      <c r="Z13" t="s">
        <v>95</v>
      </c>
      <c r="AA13">
        <v>3.5</v>
      </c>
      <c r="AB13" t="s">
        <v>98</v>
      </c>
    </row>
    <row r="14" spans="1:28" x14ac:dyDescent="0.2">
      <c r="A14" s="3">
        <v>20.371357430443101</v>
      </c>
      <c r="B14">
        <v>180</v>
      </c>
      <c r="C14">
        <v>40</v>
      </c>
      <c r="D14">
        <v>0</v>
      </c>
      <c r="E14">
        <v>5</v>
      </c>
      <c r="F14">
        <v>50</v>
      </c>
      <c r="H14" s="3">
        <v>20.371357430443101</v>
      </c>
      <c r="I14">
        <v>0</v>
      </c>
      <c r="J14">
        <v>0</v>
      </c>
      <c r="N14">
        <f t="shared" si="0"/>
        <v>23.78409090909091</v>
      </c>
      <c r="S14" s="3"/>
      <c r="T14">
        <v>0.2458346796203362</v>
      </c>
      <c r="Y14" s="2">
        <v>0</v>
      </c>
      <c r="Z14" t="s">
        <v>95</v>
      </c>
      <c r="AA14">
        <v>3.5</v>
      </c>
      <c r="AB14" t="s">
        <v>98</v>
      </c>
    </row>
    <row r="15" spans="1:28" x14ac:dyDescent="0.2">
      <c r="A15" s="3">
        <v>30.116928086669098</v>
      </c>
      <c r="B15">
        <v>180</v>
      </c>
      <c r="C15">
        <v>40</v>
      </c>
      <c r="D15">
        <v>0</v>
      </c>
      <c r="E15">
        <v>5</v>
      </c>
      <c r="F15">
        <v>50</v>
      </c>
      <c r="H15" s="3">
        <v>30.116928086669098</v>
      </c>
      <c r="I15">
        <v>0</v>
      </c>
      <c r="J15">
        <v>0</v>
      </c>
      <c r="N15">
        <f t="shared" si="0"/>
        <v>23.78409090909091</v>
      </c>
      <c r="S15" s="3"/>
      <c r="T15">
        <v>0.56692933597122996</v>
      </c>
      <c r="Y15" s="2">
        <v>0</v>
      </c>
      <c r="Z15" t="s">
        <v>95</v>
      </c>
      <c r="AA15">
        <v>3.5</v>
      </c>
      <c r="AB15" t="s">
        <v>98</v>
      </c>
    </row>
    <row r="16" spans="1:28" x14ac:dyDescent="0.2">
      <c r="A16" s="3">
        <v>45.165287608241002</v>
      </c>
      <c r="B16">
        <v>180</v>
      </c>
      <c r="C16">
        <v>40</v>
      </c>
      <c r="D16">
        <v>0</v>
      </c>
      <c r="E16">
        <v>5</v>
      </c>
      <c r="F16">
        <v>50</v>
      </c>
      <c r="H16" s="3">
        <v>45.165287608241002</v>
      </c>
      <c r="I16">
        <v>0</v>
      </c>
      <c r="J16">
        <v>0</v>
      </c>
      <c r="N16">
        <f t="shared" si="0"/>
        <v>23.78409090909091</v>
      </c>
      <c r="S16" s="3"/>
      <c r="T16">
        <v>1.0176718039193922</v>
      </c>
      <c r="Y16" s="2">
        <v>0</v>
      </c>
      <c r="Z16" t="s">
        <v>95</v>
      </c>
      <c r="AA16">
        <v>3.5</v>
      </c>
      <c r="AB16" t="s">
        <v>98</v>
      </c>
    </row>
    <row r="17" spans="1:28" x14ac:dyDescent="0.2">
      <c r="A17" s="3">
        <v>60.038502085927</v>
      </c>
      <c r="B17">
        <v>180</v>
      </c>
      <c r="C17">
        <v>40</v>
      </c>
      <c r="D17">
        <v>0</v>
      </c>
      <c r="E17">
        <v>5</v>
      </c>
      <c r="F17">
        <v>50</v>
      </c>
      <c r="H17" s="3">
        <v>60.038502085927</v>
      </c>
      <c r="I17">
        <v>0</v>
      </c>
      <c r="J17">
        <v>0</v>
      </c>
      <c r="N17">
        <f t="shared" si="0"/>
        <v>23.78409090909091</v>
      </c>
      <c r="S17" s="3"/>
      <c r="T17">
        <v>1.5358777825364729</v>
      </c>
      <c r="Y17" s="2">
        <v>0</v>
      </c>
      <c r="Z17" t="s">
        <v>95</v>
      </c>
      <c r="AA17">
        <v>3.5</v>
      </c>
      <c r="AB17" t="s">
        <v>98</v>
      </c>
    </row>
    <row r="18" spans="1:28" x14ac:dyDescent="0.2">
      <c r="A18" s="3">
        <v>90.154147058721506</v>
      </c>
      <c r="B18">
        <v>180</v>
      </c>
      <c r="C18">
        <v>40</v>
      </c>
      <c r="D18">
        <v>0</v>
      </c>
      <c r="E18">
        <v>5</v>
      </c>
      <c r="F18">
        <v>50</v>
      </c>
      <c r="H18" s="3">
        <v>90.154147058721506</v>
      </c>
      <c r="I18">
        <v>0</v>
      </c>
      <c r="J18">
        <v>0</v>
      </c>
      <c r="N18">
        <f t="shared" si="0"/>
        <v>23.78409090909091</v>
      </c>
      <c r="S18" s="3"/>
      <c r="T18">
        <v>2.1056159288183891</v>
      </c>
      <c r="Y18" s="2">
        <v>0</v>
      </c>
      <c r="Z18" t="s">
        <v>95</v>
      </c>
      <c r="AA18">
        <v>3.5</v>
      </c>
      <c r="AB18" t="s">
        <v>98</v>
      </c>
    </row>
    <row r="19" spans="1:28" x14ac:dyDescent="0.2">
      <c r="A19" s="3">
        <v>119.761999715634</v>
      </c>
      <c r="B19">
        <v>180</v>
      </c>
      <c r="C19">
        <v>40</v>
      </c>
      <c r="D19">
        <v>0</v>
      </c>
      <c r="E19">
        <v>5</v>
      </c>
      <c r="F19">
        <v>50</v>
      </c>
      <c r="H19" s="3">
        <v>119.761999715634</v>
      </c>
      <c r="I19">
        <v>0</v>
      </c>
      <c r="J19">
        <v>0</v>
      </c>
      <c r="N19">
        <f t="shared" si="0"/>
        <v>23.78409090909091</v>
      </c>
      <c r="S19" s="3"/>
      <c r="T19">
        <v>2.5684891252631239</v>
      </c>
      <c r="Y19" s="2">
        <v>0</v>
      </c>
      <c r="Z19" t="s">
        <v>95</v>
      </c>
      <c r="AA19">
        <v>3.5</v>
      </c>
      <c r="AB19" t="s">
        <v>98</v>
      </c>
    </row>
    <row r="20" spans="1:28" x14ac:dyDescent="0.2">
      <c r="A20" s="3">
        <v>180.08471152479001</v>
      </c>
      <c r="B20">
        <v>180</v>
      </c>
      <c r="C20">
        <v>40</v>
      </c>
      <c r="D20">
        <v>0</v>
      </c>
      <c r="E20">
        <v>5</v>
      </c>
      <c r="F20">
        <v>50</v>
      </c>
      <c r="H20" s="3">
        <v>180.08471152479001</v>
      </c>
      <c r="I20">
        <v>0</v>
      </c>
      <c r="J20">
        <v>0</v>
      </c>
      <c r="N20">
        <f t="shared" si="0"/>
        <v>23.78409090909091</v>
      </c>
      <c r="S20" s="3"/>
      <c r="T20">
        <v>2.1054597391810974</v>
      </c>
      <c r="Y20" s="2">
        <v>0</v>
      </c>
      <c r="Z20" t="s">
        <v>95</v>
      </c>
      <c r="AA20">
        <v>3.5</v>
      </c>
      <c r="AB20" t="s">
        <v>98</v>
      </c>
    </row>
    <row r="21" spans="1:28" x14ac:dyDescent="0.2">
      <c r="A21" s="3">
        <v>0</v>
      </c>
      <c r="B21">
        <v>220</v>
      </c>
      <c r="C21">
        <v>40</v>
      </c>
      <c r="D21">
        <v>0</v>
      </c>
      <c r="E21">
        <v>5</v>
      </c>
      <c r="F21">
        <v>50</v>
      </c>
      <c r="H21" s="3">
        <v>0</v>
      </c>
      <c r="I21">
        <v>0</v>
      </c>
      <c r="J21">
        <v>0</v>
      </c>
      <c r="N21">
        <f t="shared" si="0"/>
        <v>23.78409090909091</v>
      </c>
      <c r="S21" s="3"/>
      <c r="T21">
        <v>0.43491268041237191</v>
      </c>
      <c r="Y21" s="2">
        <v>0</v>
      </c>
      <c r="Z21" t="s">
        <v>95</v>
      </c>
      <c r="AA21">
        <v>3.5</v>
      </c>
      <c r="AB21" t="s">
        <v>98</v>
      </c>
    </row>
    <row r="22" spans="1:28" x14ac:dyDescent="0.2">
      <c r="A22" s="3">
        <v>1.95431844215349</v>
      </c>
      <c r="B22">
        <v>220</v>
      </c>
      <c r="C22">
        <v>40</v>
      </c>
      <c r="D22">
        <v>0</v>
      </c>
      <c r="E22">
        <v>5</v>
      </c>
      <c r="F22">
        <v>50</v>
      </c>
      <c r="H22" s="3">
        <v>1.95431844215349</v>
      </c>
      <c r="I22">
        <v>0</v>
      </c>
      <c r="J22">
        <v>0</v>
      </c>
      <c r="N22">
        <f t="shared" si="0"/>
        <v>23.78409090909091</v>
      </c>
      <c r="S22" s="3"/>
      <c r="T22">
        <v>1.5802343298969088</v>
      </c>
      <c r="Y22" s="2">
        <v>0</v>
      </c>
      <c r="Z22" t="s">
        <v>95</v>
      </c>
      <c r="AA22">
        <v>3.5</v>
      </c>
      <c r="AB22" t="s">
        <v>98</v>
      </c>
    </row>
    <row r="23" spans="1:28" x14ac:dyDescent="0.2">
      <c r="A23" s="3">
        <v>5.0759564719358501</v>
      </c>
      <c r="B23">
        <v>220</v>
      </c>
      <c r="C23">
        <v>40</v>
      </c>
      <c r="D23">
        <v>0</v>
      </c>
      <c r="E23">
        <v>5</v>
      </c>
      <c r="F23">
        <v>50</v>
      </c>
      <c r="H23" s="3">
        <v>5.0759564719358501</v>
      </c>
      <c r="I23">
        <v>0</v>
      </c>
      <c r="J23">
        <v>0</v>
      </c>
      <c r="N23">
        <f t="shared" si="0"/>
        <v>23.78409090909091</v>
      </c>
      <c r="S23" s="3"/>
      <c r="T23">
        <v>1.9145444329896899</v>
      </c>
      <c r="Y23" s="2">
        <v>0</v>
      </c>
      <c r="Z23" t="s">
        <v>95</v>
      </c>
      <c r="AA23">
        <v>3.5</v>
      </c>
      <c r="AB23" t="s">
        <v>98</v>
      </c>
    </row>
    <row r="24" spans="1:28" x14ac:dyDescent="0.2">
      <c r="A24" s="3">
        <v>10.2679152348224</v>
      </c>
      <c r="B24">
        <v>220</v>
      </c>
      <c r="C24">
        <v>40</v>
      </c>
      <c r="D24">
        <v>0</v>
      </c>
      <c r="E24">
        <v>5</v>
      </c>
      <c r="F24">
        <v>50</v>
      </c>
      <c r="H24" s="3">
        <v>10.2679152348224</v>
      </c>
      <c r="I24">
        <v>0</v>
      </c>
      <c r="J24">
        <v>0</v>
      </c>
      <c r="N24">
        <f t="shared" si="0"/>
        <v>23.78409090909091</v>
      </c>
      <c r="S24" s="3"/>
      <c r="T24">
        <v>1.7473893814432977</v>
      </c>
      <c r="Y24" s="2">
        <v>0</v>
      </c>
      <c r="Z24" t="s">
        <v>95</v>
      </c>
      <c r="AA24">
        <v>3.5</v>
      </c>
      <c r="AB24" t="s">
        <v>98</v>
      </c>
    </row>
    <row r="25" spans="1:28" x14ac:dyDescent="0.2">
      <c r="A25" s="3">
        <v>15.021775486827</v>
      </c>
      <c r="B25">
        <v>220</v>
      </c>
      <c r="C25">
        <v>40</v>
      </c>
      <c r="D25">
        <v>0</v>
      </c>
      <c r="E25">
        <v>5</v>
      </c>
      <c r="F25">
        <v>50</v>
      </c>
      <c r="H25" s="3">
        <v>15.021775486827</v>
      </c>
      <c r="I25">
        <v>0</v>
      </c>
      <c r="J25">
        <v>0</v>
      </c>
      <c r="N25">
        <f t="shared" si="0"/>
        <v>23.78409090909091</v>
      </c>
      <c r="S25" s="3"/>
      <c r="T25">
        <v>1.4811794845360826</v>
      </c>
      <c r="Y25" s="2">
        <v>0</v>
      </c>
      <c r="Z25" t="s">
        <v>95</v>
      </c>
      <c r="AA25">
        <v>3.5</v>
      </c>
      <c r="AB25" t="s">
        <v>98</v>
      </c>
    </row>
    <row r="26" spans="1:28" x14ac:dyDescent="0.2">
      <c r="A26" s="3">
        <v>19.985452462771999</v>
      </c>
      <c r="B26">
        <v>220</v>
      </c>
      <c r="C26">
        <v>40</v>
      </c>
      <c r="D26">
        <v>0</v>
      </c>
      <c r="E26">
        <v>5</v>
      </c>
      <c r="F26">
        <v>50</v>
      </c>
      <c r="H26" s="3">
        <v>19.985452462771999</v>
      </c>
      <c r="I26">
        <v>0</v>
      </c>
      <c r="J26">
        <v>0</v>
      </c>
      <c r="N26">
        <f t="shared" si="0"/>
        <v>23.78409090909091</v>
      </c>
      <c r="S26" s="3"/>
      <c r="T26">
        <v>1.0725782474226817</v>
      </c>
      <c r="Y26" s="2">
        <v>0</v>
      </c>
      <c r="Z26" t="s">
        <v>95</v>
      </c>
      <c r="AA26">
        <v>3.5</v>
      </c>
      <c r="AB26" t="s">
        <v>98</v>
      </c>
    </row>
    <row r="27" spans="1:28" x14ac:dyDescent="0.2">
      <c r="A27" s="3">
        <v>30.069163802978199</v>
      </c>
      <c r="B27">
        <v>220</v>
      </c>
      <c r="C27">
        <v>40</v>
      </c>
      <c r="D27">
        <v>0</v>
      </c>
      <c r="E27">
        <v>5</v>
      </c>
      <c r="F27">
        <v>50</v>
      </c>
      <c r="H27" s="3">
        <v>30.069163802978199</v>
      </c>
      <c r="I27">
        <v>0</v>
      </c>
      <c r="J27">
        <v>0</v>
      </c>
      <c r="N27">
        <f t="shared" si="0"/>
        <v>23.78409090909091</v>
      </c>
      <c r="S27" s="3"/>
      <c r="T27">
        <v>0.50301288659793797</v>
      </c>
      <c r="Y27" s="2">
        <v>0</v>
      </c>
      <c r="Z27" t="s">
        <v>95</v>
      </c>
      <c r="AA27">
        <v>3.5</v>
      </c>
      <c r="AB27" t="s">
        <v>98</v>
      </c>
    </row>
    <row r="28" spans="1:28" x14ac:dyDescent="0.2">
      <c r="A28" s="3">
        <v>45.072920962199298</v>
      </c>
      <c r="B28">
        <v>220</v>
      </c>
      <c r="C28">
        <v>40</v>
      </c>
      <c r="D28">
        <v>0</v>
      </c>
      <c r="E28">
        <v>5</v>
      </c>
      <c r="F28">
        <v>50</v>
      </c>
      <c r="H28" s="3">
        <v>45.072920962199298</v>
      </c>
      <c r="I28">
        <v>0</v>
      </c>
      <c r="J28">
        <v>0</v>
      </c>
      <c r="N28">
        <f t="shared" si="0"/>
        <v>23.78409090909091</v>
      </c>
      <c r="S28" s="3"/>
      <c r="T28">
        <v>0.11917536082474253</v>
      </c>
      <c r="Y28" s="2">
        <v>0</v>
      </c>
      <c r="Z28" t="s">
        <v>95</v>
      </c>
      <c r="AA28">
        <v>3.5</v>
      </c>
      <c r="AB28" t="s">
        <v>98</v>
      </c>
    </row>
    <row r="29" spans="1:28" x14ac:dyDescent="0.2">
      <c r="A29" s="3">
        <v>60.234524627720504</v>
      </c>
      <c r="B29">
        <v>220</v>
      </c>
      <c r="C29">
        <v>40</v>
      </c>
      <c r="D29">
        <v>0</v>
      </c>
      <c r="E29">
        <v>5</v>
      </c>
      <c r="F29">
        <v>50</v>
      </c>
      <c r="H29" s="3">
        <v>60.234524627720504</v>
      </c>
      <c r="I29">
        <v>0</v>
      </c>
      <c r="J29">
        <v>0</v>
      </c>
      <c r="N29">
        <f t="shared" si="0"/>
        <v>23.78409090909091</v>
      </c>
      <c r="S29" s="3"/>
      <c r="T29">
        <v>1.3929587628865616E-2</v>
      </c>
      <c r="Y29" s="2">
        <v>0</v>
      </c>
      <c r="Z29" t="s">
        <v>95</v>
      </c>
      <c r="AA29">
        <v>3.5</v>
      </c>
      <c r="AB29" t="s">
        <v>98</v>
      </c>
    </row>
    <row r="30" spans="1:28" x14ac:dyDescent="0.2">
      <c r="A30" s="3">
        <v>0</v>
      </c>
      <c r="B30">
        <v>240</v>
      </c>
      <c r="C30">
        <v>40</v>
      </c>
      <c r="D30">
        <v>0</v>
      </c>
      <c r="E30">
        <v>5</v>
      </c>
      <c r="F30">
        <v>50</v>
      </c>
      <c r="H30" s="3">
        <v>0</v>
      </c>
      <c r="I30">
        <v>0</v>
      </c>
      <c r="J30">
        <v>0</v>
      </c>
      <c r="N30">
        <f t="shared" si="0"/>
        <v>23.78409090909091</v>
      </c>
      <c r="S30" s="3"/>
      <c r="T30">
        <v>1.7535882058699765</v>
      </c>
      <c r="Y30" s="2">
        <v>0</v>
      </c>
      <c r="Z30" t="s">
        <v>95</v>
      </c>
      <c r="AA30">
        <v>3.5</v>
      </c>
      <c r="AB30" t="s">
        <v>98</v>
      </c>
    </row>
    <row r="31" spans="1:28" x14ac:dyDescent="0.2">
      <c r="A31" s="3">
        <v>1.875</v>
      </c>
      <c r="B31">
        <v>240</v>
      </c>
      <c r="C31">
        <v>40</v>
      </c>
      <c r="D31">
        <v>0</v>
      </c>
      <c r="E31">
        <v>5</v>
      </c>
      <c r="F31">
        <v>50</v>
      </c>
      <c r="H31" s="3">
        <v>1.875</v>
      </c>
      <c r="I31">
        <v>0</v>
      </c>
      <c r="J31">
        <v>0</v>
      </c>
      <c r="N31">
        <f t="shared" si="0"/>
        <v>23.78409090909091</v>
      </c>
      <c r="S31" s="3"/>
      <c r="T31">
        <v>1.4319916152956036</v>
      </c>
      <c r="Y31" s="2">
        <v>0</v>
      </c>
      <c r="Z31" t="s">
        <v>95</v>
      </c>
      <c r="AA31">
        <v>3.5</v>
      </c>
      <c r="AB31" t="s">
        <v>98</v>
      </c>
    </row>
    <row r="32" spans="1:28" x14ac:dyDescent="0.2">
      <c r="A32" s="3">
        <v>4.0178571428571503</v>
      </c>
      <c r="B32">
        <v>240</v>
      </c>
      <c r="C32">
        <v>40</v>
      </c>
      <c r="D32">
        <v>0</v>
      </c>
      <c r="E32">
        <v>5</v>
      </c>
      <c r="F32">
        <v>50</v>
      </c>
      <c r="H32" s="3">
        <v>4.0178571428571503</v>
      </c>
      <c r="I32">
        <v>0</v>
      </c>
      <c r="J32">
        <v>0</v>
      </c>
      <c r="N32">
        <f t="shared" si="0"/>
        <v>23.78409090909091</v>
      </c>
      <c r="S32" s="3"/>
      <c r="T32">
        <v>1.011387558910164</v>
      </c>
      <c r="Y32" s="2">
        <v>0</v>
      </c>
      <c r="Z32" t="s">
        <v>95</v>
      </c>
      <c r="AA32">
        <v>3.5</v>
      </c>
      <c r="AB32" t="s">
        <v>98</v>
      </c>
    </row>
    <row r="33" spans="1:28" x14ac:dyDescent="0.2">
      <c r="A33" s="3">
        <v>5.8928571428571503</v>
      </c>
      <c r="B33">
        <v>240</v>
      </c>
      <c r="C33">
        <v>40</v>
      </c>
      <c r="D33">
        <v>0</v>
      </c>
      <c r="E33">
        <v>5</v>
      </c>
      <c r="F33">
        <v>50</v>
      </c>
      <c r="H33" s="3">
        <v>5.8928571428571503</v>
      </c>
      <c r="I33">
        <v>0</v>
      </c>
      <c r="J33">
        <v>0</v>
      </c>
      <c r="N33">
        <f t="shared" si="0"/>
        <v>23.78409090909091</v>
      </c>
      <c r="S33" s="3"/>
      <c r="T33">
        <v>0.54120870029455126</v>
      </c>
      <c r="Y33" s="2">
        <v>0</v>
      </c>
      <c r="Z33" t="s">
        <v>95</v>
      </c>
      <c r="AA33">
        <v>3.5</v>
      </c>
      <c r="AB33" t="s">
        <v>98</v>
      </c>
    </row>
    <row r="34" spans="1:28" x14ac:dyDescent="0.2">
      <c r="A34" s="3">
        <v>7.9017857142857197</v>
      </c>
      <c r="B34">
        <v>240</v>
      </c>
      <c r="C34">
        <v>40</v>
      </c>
      <c r="D34">
        <v>0</v>
      </c>
      <c r="E34">
        <v>5</v>
      </c>
      <c r="F34">
        <v>50</v>
      </c>
      <c r="H34" s="3">
        <v>7.9017857142857197</v>
      </c>
      <c r="I34">
        <v>0</v>
      </c>
      <c r="J34">
        <v>0</v>
      </c>
      <c r="N34">
        <f t="shared" si="0"/>
        <v>23.78409090909091</v>
      </c>
      <c r="S34" s="3"/>
      <c r="T34">
        <v>0.25059043867031372</v>
      </c>
      <c r="Y34" s="2">
        <v>0</v>
      </c>
      <c r="Z34" t="s">
        <v>95</v>
      </c>
      <c r="AA34">
        <v>3.5</v>
      </c>
      <c r="AB34" t="s">
        <v>98</v>
      </c>
    </row>
    <row r="35" spans="1:28" x14ac:dyDescent="0.2">
      <c r="A35" s="3">
        <v>10</v>
      </c>
      <c r="B35">
        <v>240</v>
      </c>
      <c r="C35">
        <v>40</v>
      </c>
      <c r="D35">
        <v>0</v>
      </c>
      <c r="E35">
        <v>5</v>
      </c>
      <c r="F35">
        <v>50</v>
      </c>
      <c r="H35" s="3">
        <v>10</v>
      </c>
      <c r="I35">
        <v>0</v>
      </c>
      <c r="J35">
        <v>0</v>
      </c>
      <c r="N35">
        <f t="shared" si="0"/>
        <v>23.78409090909091</v>
      </c>
      <c r="S35" s="3"/>
      <c r="T35">
        <v>0.10857023827056636</v>
      </c>
      <c r="Y35" s="2">
        <v>0</v>
      </c>
      <c r="Z35" t="s">
        <v>95</v>
      </c>
      <c r="AA35">
        <v>3.5</v>
      </c>
      <c r="AB35" t="s">
        <v>98</v>
      </c>
    </row>
    <row r="36" spans="1:28" x14ac:dyDescent="0.2">
      <c r="A36" s="3">
        <v>14.910714285714301</v>
      </c>
      <c r="B36">
        <v>240</v>
      </c>
      <c r="C36">
        <v>40</v>
      </c>
      <c r="D36">
        <v>0</v>
      </c>
      <c r="E36">
        <v>5</v>
      </c>
      <c r="F36">
        <v>50</v>
      </c>
      <c r="H36" s="3">
        <v>14.910714285714301</v>
      </c>
      <c r="I36">
        <v>0</v>
      </c>
      <c r="J36">
        <v>0</v>
      </c>
      <c r="N36">
        <f t="shared" si="0"/>
        <v>23.78409090909091</v>
      </c>
      <c r="S36" s="3"/>
      <c r="T36">
        <v>4.1338657163897008E-2</v>
      </c>
      <c r="Y36" s="2">
        <v>0</v>
      </c>
      <c r="Z36" t="s">
        <v>95</v>
      </c>
      <c r="AA36">
        <v>3.5</v>
      </c>
      <c r="AB36" t="s">
        <v>98</v>
      </c>
    </row>
    <row r="37" spans="1:28" x14ac:dyDescent="0.2">
      <c r="A37" s="3">
        <v>20</v>
      </c>
      <c r="B37">
        <v>240</v>
      </c>
      <c r="C37">
        <v>40</v>
      </c>
      <c r="D37">
        <v>0</v>
      </c>
      <c r="E37">
        <v>5</v>
      </c>
      <c r="F37">
        <v>50</v>
      </c>
      <c r="H37" s="3">
        <v>20</v>
      </c>
      <c r="I37">
        <v>0</v>
      </c>
      <c r="J37">
        <v>0</v>
      </c>
      <c r="N37">
        <f t="shared" si="0"/>
        <v>23.78409090909091</v>
      </c>
      <c r="S37" s="3"/>
      <c r="T37">
        <v>1.7475157269094394E-2</v>
      </c>
      <c r="Y37" s="2">
        <v>0</v>
      </c>
      <c r="Z37" t="s">
        <v>95</v>
      </c>
      <c r="AA37">
        <v>3.5</v>
      </c>
      <c r="AB37" t="s">
        <v>98</v>
      </c>
    </row>
    <row r="38" spans="1:28" x14ac:dyDescent="0.2">
      <c r="A38" s="3">
        <v>30</v>
      </c>
      <c r="B38">
        <v>240</v>
      </c>
      <c r="C38">
        <v>40</v>
      </c>
      <c r="D38">
        <v>0</v>
      </c>
      <c r="E38">
        <v>5</v>
      </c>
      <c r="F38">
        <v>50</v>
      </c>
      <c r="H38" s="3">
        <v>30</v>
      </c>
      <c r="I38">
        <v>0</v>
      </c>
      <c r="J38">
        <v>0</v>
      </c>
      <c r="N38">
        <f t="shared" si="0"/>
        <v>23.78409090909091</v>
      </c>
      <c r="S38" s="3"/>
      <c r="T38">
        <v>1.3053065958342465E-2</v>
      </c>
      <c r="Y38" s="2">
        <v>0</v>
      </c>
      <c r="Z38" t="s">
        <v>95</v>
      </c>
      <c r="AA38">
        <v>3.5</v>
      </c>
      <c r="AB38" t="s">
        <v>98</v>
      </c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B12876-D0B1-4A6C-AD1D-88AD8DF4E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Microsoft Office User</cp:lastModifiedBy>
  <dcterms:created xsi:type="dcterms:W3CDTF">2019-01-02T20:34:30Z</dcterms:created>
  <dcterms:modified xsi:type="dcterms:W3CDTF">2019-07-15T16:42:34Z</dcterms:modified>
</cp:coreProperties>
</file>