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E67E429-381E-BC4D-B3B4-6FD792FC0F8E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3" i="2"/>
  <c r="J4" i="2"/>
  <c r="J5" i="2"/>
  <c r="J6" i="2"/>
  <c r="J7" i="2"/>
  <c r="J8" i="2"/>
  <c r="J9" i="2"/>
  <c r="J10" i="2"/>
  <c r="J11" i="2"/>
  <c r="J3" i="2"/>
  <c r="A12" i="2"/>
  <c r="A11" i="2"/>
  <c r="A10" i="2"/>
  <c r="A9" i="2"/>
  <c r="A8" i="2"/>
  <c r="A7" i="2"/>
  <c r="A6" i="2"/>
  <c r="A5" i="2"/>
  <c r="A4" i="2"/>
  <c r="A3" i="2"/>
  <c r="G21" i="1"/>
  <c r="F21" i="1"/>
  <c r="G20" i="1"/>
  <c r="F20" i="1"/>
  <c r="K19" i="1"/>
  <c r="K22" i="1"/>
  <c r="K23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<sst xmlns="http://schemas.openxmlformats.org/spreadsheetml/2006/main" count="80" uniqueCount="57">
  <si>
    <t>Reactor Conditions</t>
  </si>
  <si>
    <t>T (Â°C)</t>
  </si>
  <si>
    <t>Initial Solids Composition (wt% of feed dry basis)</t>
  </si>
  <si>
    <t>Concentration of species in liquids phase (g species/L)</t>
  </si>
  <si>
    <t>AC (%)</t>
  </si>
  <si>
    <t>C (min)</t>
  </si>
  <si>
    <t>Y1 (%)</t>
  </si>
  <si>
    <t>Total Operating Time (min)</t>
  </si>
  <si>
    <t>Y2 (g/g)</t>
  </si>
  <si>
    <t>Temperature (deg C)</t>
  </si>
  <si>
    <t>Acid Conc</t>
  </si>
  <si>
    <t>LiquidSolidRatio</t>
  </si>
  <si>
    <t>Xy</t>
  </si>
  <si>
    <t>Initial Acid Concentration (mol proton/L)</t>
  </si>
  <si>
    <t>Xy2</t>
  </si>
  <si>
    <t>Particle Size, smallest dimension if available (mm)</t>
  </si>
  <si>
    <t>Feed Mass (g)</t>
  </si>
  <si>
    <t>Feed</t>
  </si>
  <si>
    <t>Moisture Content of Feed Wood (%)</t>
  </si>
  <si>
    <t>LSR</t>
  </si>
  <si>
    <t>Isothermal Time (min)</t>
  </si>
  <si>
    <t>Heating Time (min)</t>
  </si>
  <si>
    <t>Minimum Ramp Temp (deg/min)</t>
  </si>
  <si>
    <t>Arabinose</t>
  </si>
  <si>
    <t>(Varies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</si>
  <si>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</si>
  <si>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</si>
  <si>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</si>
  <si>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</si>
  <si>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</si>
  <si>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</si>
  <si>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</si>
  <si>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</si>
  <si>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</si>
  <si>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</si>
  <si>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</si>
  <si>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</si>
  <si>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</si>
  <si>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</si>
  <si>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</si>
  <si>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</si>
  <si>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</si>
  <si>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</si>
  <si>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</si>
  <si>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</si>
  <si>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</si>
  <si>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</si>
  <si>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</si>
  <si>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</si>
  <si>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</si>
  <si>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</si>
  <si>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</si>
  <si>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</si>
  <si>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Acetyl</t>
  </si>
  <si>
    <t>acetic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</si>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</sst>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J1" t="s">
        <v>17</v>
      </c>
      <c r="N1" t="s">
        <v>19</v>
      </c>
      <c r="O1">
        <v>8</v>
      </c>
      <c r="P1" t="s">
        <v>24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I1" workbookViewId="0">
      <selection activeCell="AB3" sqref="AB3:AB1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2</v>
      </c>
      <c r="L1" s="7"/>
      <c r="M1" s="7"/>
      <c r="N1" s="7"/>
      <c r="O1" s="7"/>
      <c r="P1" s="7"/>
      <c r="Q1" s="6" t="s">
        <v>3</v>
      </c>
      <c r="R1" s="7"/>
      <c r="S1" s="7"/>
      <c r="T1" s="7"/>
      <c r="U1" s="7"/>
      <c r="V1" s="7"/>
      <c r="W1" s="7"/>
      <c r="X1" s="7"/>
    </row>
    <row r="2" spans="1:28" x14ac:dyDescent="0.2">
      <c r="A2" t="s">
        <v>7</v>
      </c>
      <c r="B2" t="s">
        <v>9</v>
      </c>
      <c r="C2" t="s">
        <v>11</v>
      </c>
      <c r="D2" t="s">
        <v>13</v>
      </c>
      <c r="E2" t="s">
        <v>15</v>
      </c>
      <c r="F2" t="s">
        <v>16</v>
      </c>
      <c r="G2" t="s">
        <v>18</v>
      </c>
      <c r="H2" t="s">
        <v>20</v>
      </c>
      <c r="I2" t="s">
        <v>21</v>
      </c>
      <c r="J2" t="s">
        <v>22</v>
      </c>
      <c r="K2" t="s">
        <v>23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53</v>
      </c>
      <c r="AB2" s="5" t="s">
        <v>55</v>
      </c>
    </row>
    <row r="3" spans="1:28" x14ac:dyDescent="0.2">
      <c r="A3">
        <f t="shared" ref="A3:A12" si="0">H3+I3</f>
        <v>40</v>
      </c>
      <c r="B3">
        <v>170</v>
      </c>
      <c r="C3">
        <v>10</v>
      </c>
      <c r="D3">
        <v>0</v>
      </c>
      <c r="E3">
        <v>0.17799999999999999</v>
      </c>
      <c r="G3" s="2">
        <v>9.4</v>
      </c>
      <c r="H3">
        <v>10</v>
      </c>
      <c r="I3" s="2">
        <v>30</v>
      </c>
      <c r="J3">
        <f>(B3-25)/I3</f>
        <v>4.833333333333333</v>
      </c>
      <c r="N3">
        <f>17.4/0.88</f>
        <v>19.77272727272727</v>
      </c>
      <c r="T3">
        <v>4.9827272727272716</v>
      </c>
      <c r="U3" s="3"/>
      <c r="Y3" s="3">
        <v>3.3095454545454539E-2</v>
      </c>
      <c r="Z3" s="5" t="s">
        <v>54</v>
      </c>
      <c r="AB3" t="s">
        <v>56</v>
      </c>
    </row>
    <row r="4" spans="1:28" x14ac:dyDescent="0.2">
      <c r="A4">
        <f t="shared" si="0"/>
        <v>40</v>
      </c>
      <c r="B4">
        <v>170</v>
      </c>
      <c r="C4">
        <v>10</v>
      </c>
      <c r="D4">
        <v>0.8659162059548392</v>
      </c>
      <c r="E4">
        <v>0.17799999999999999</v>
      </c>
      <c r="F4" s="3"/>
      <c r="G4" s="2">
        <v>9.4</v>
      </c>
      <c r="H4">
        <v>10</v>
      </c>
      <c r="I4" s="2">
        <v>30</v>
      </c>
      <c r="J4">
        <f t="shared" ref="J4:J11" si="1">(B4-25)/I4</f>
        <v>4.833333333333333</v>
      </c>
      <c r="N4" s="3">
        <f t="shared" ref="N4:N12" si="2">17.4/0.88</f>
        <v>19.77272727272727</v>
      </c>
      <c r="T4">
        <v>5.5165909090909073</v>
      </c>
      <c r="U4" s="3"/>
      <c r="W4" s="3"/>
      <c r="Y4" s="3">
        <v>0.41425681818181787</v>
      </c>
      <c r="Z4" s="5" t="s">
        <v>54</v>
      </c>
      <c r="AB4" s="4" t="s">
        <v>56</v>
      </c>
    </row>
    <row r="5" spans="1:28" x14ac:dyDescent="0.2">
      <c r="A5">
        <f t="shared" si="0"/>
        <v>40</v>
      </c>
      <c r="B5">
        <v>170</v>
      </c>
      <c r="C5">
        <v>10</v>
      </c>
      <c r="D5">
        <v>1.7484846466395789</v>
      </c>
      <c r="E5">
        <v>0.17799999999999999</v>
      </c>
      <c r="F5" s="3"/>
      <c r="G5" s="2">
        <v>9.4</v>
      </c>
      <c r="H5">
        <v>10</v>
      </c>
      <c r="I5" s="2">
        <v>30</v>
      </c>
      <c r="J5">
        <f t="shared" si="1"/>
        <v>4.833333333333333</v>
      </c>
      <c r="N5" s="3">
        <f t="shared" si="2"/>
        <v>19.77272727272727</v>
      </c>
      <c r="T5">
        <v>11.744999999999997</v>
      </c>
      <c r="U5" s="3"/>
      <c r="W5" s="3"/>
      <c r="Y5" s="3">
        <v>1.5011969318181813</v>
      </c>
      <c r="Z5" s="5" t="s">
        <v>54</v>
      </c>
      <c r="AB5" s="4" t="s">
        <v>56</v>
      </c>
    </row>
    <row r="6" spans="1:28" x14ac:dyDescent="0.2">
      <c r="A6">
        <f t="shared" si="0"/>
        <v>60</v>
      </c>
      <c r="B6">
        <v>170</v>
      </c>
      <c r="C6">
        <v>10</v>
      </c>
      <c r="D6">
        <v>0</v>
      </c>
      <c r="E6">
        <v>0.17799999999999999</v>
      </c>
      <c r="F6" s="3"/>
      <c r="G6" s="2">
        <v>9.4</v>
      </c>
      <c r="H6">
        <v>30</v>
      </c>
      <c r="I6" s="2">
        <v>30</v>
      </c>
      <c r="J6">
        <f t="shared" si="1"/>
        <v>4.833333333333333</v>
      </c>
      <c r="N6" s="3">
        <f t="shared" si="2"/>
        <v>19.77272727272727</v>
      </c>
      <c r="T6">
        <v>5.6352272727272714</v>
      </c>
      <c r="U6" s="3"/>
      <c r="W6" s="3"/>
      <c r="Y6" s="3">
        <v>0.50597272727272724</v>
      </c>
      <c r="Z6" s="5" t="s">
        <v>54</v>
      </c>
      <c r="AB6" s="4" t="s">
        <v>56</v>
      </c>
    </row>
    <row r="7" spans="1:28" x14ac:dyDescent="0.2">
      <c r="A7">
        <f t="shared" si="0"/>
        <v>60</v>
      </c>
      <c r="B7">
        <v>170</v>
      </c>
      <c r="C7">
        <v>10</v>
      </c>
      <c r="D7">
        <v>0.8659162059548392</v>
      </c>
      <c r="E7">
        <v>0.17799999999999999</v>
      </c>
      <c r="F7" s="3"/>
      <c r="G7" s="2">
        <v>9.4</v>
      </c>
      <c r="H7">
        <v>30</v>
      </c>
      <c r="I7" s="2">
        <v>30</v>
      </c>
      <c r="J7">
        <f t="shared" si="1"/>
        <v>4.833333333333333</v>
      </c>
      <c r="N7" s="3">
        <f t="shared" si="2"/>
        <v>19.77272727272727</v>
      </c>
      <c r="T7">
        <v>17.538409090909084</v>
      </c>
      <c r="U7" s="3"/>
      <c r="W7" s="3"/>
      <c r="Y7" s="3">
        <v>4.6340771590909089</v>
      </c>
      <c r="Z7" s="5" t="s">
        <v>54</v>
      </c>
      <c r="AB7" s="4" t="s">
        <v>56</v>
      </c>
    </row>
    <row r="8" spans="1:28" x14ac:dyDescent="0.2">
      <c r="A8">
        <f t="shared" si="0"/>
        <v>60</v>
      </c>
      <c r="B8">
        <v>170</v>
      </c>
      <c r="C8">
        <v>10</v>
      </c>
      <c r="D8">
        <v>1.7484846466395789</v>
      </c>
      <c r="E8">
        <v>0.17799999999999999</v>
      </c>
      <c r="F8" s="3"/>
      <c r="G8" s="2">
        <v>9.4</v>
      </c>
      <c r="H8">
        <v>30</v>
      </c>
      <c r="I8" s="2">
        <v>30</v>
      </c>
      <c r="J8">
        <f t="shared" si="1"/>
        <v>4.833333333333333</v>
      </c>
      <c r="N8" s="3">
        <f t="shared" si="2"/>
        <v>19.77272727272727</v>
      </c>
      <c r="T8">
        <v>16.569545454545452</v>
      </c>
      <c r="U8" s="3"/>
      <c r="W8" s="3"/>
      <c r="Y8" s="3">
        <v>6.8962602272727267</v>
      </c>
      <c r="Z8" s="5" t="s">
        <v>54</v>
      </c>
      <c r="AB8" s="4" t="s">
        <v>56</v>
      </c>
    </row>
    <row r="9" spans="1:28" x14ac:dyDescent="0.2">
      <c r="A9">
        <f t="shared" si="0"/>
        <v>80</v>
      </c>
      <c r="B9">
        <v>170</v>
      </c>
      <c r="C9">
        <v>10</v>
      </c>
      <c r="D9">
        <v>0</v>
      </c>
      <c r="E9">
        <v>0.17799999999999999</v>
      </c>
      <c r="F9" s="3"/>
      <c r="G9" s="2">
        <v>9.4</v>
      </c>
      <c r="H9">
        <v>50</v>
      </c>
      <c r="I9" s="2">
        <v>30</v>
      </c>
      <c r="J9">
        <f t="shared" si="1"/>
        <v>4.833333333333333</v>
      </c>
      <c r="N9" s="3">
        <f t="shared" si="2"/>
        <v>19.77272727272727</v>
      </c>
      <c r="T9">
        <v>8.5418181818181811</v>
      </c>
      <c r="U9" s="3"/>
      <c r="W9" s="3"/>
      <c r="Y9" s="3">
        <v>1.0683545454545451</v>
      </c>
      <c r="Z9" s="5" t="s">
        <v>54</v>
      </c>
      <c r="AB9" s="4" t="s">
        <v>56</v>
      </c>
    </row>
    <row r="10" spans="1:28" x14ac:dyDescent="0.2">
      <c r="A10">
        <f t="shared" si="0"/>
        <v>80</v>
      </c>
      <c r="B10">
        <v>170</v>
      </c>
      <c r="C10">
        <v>10</v>
      </c>
      <c r="D10">
        <v>0.8659162059548392</v>
      </c>
      <c r="E10">
        <v>0.17799999999999999</v>
      </c>
      <c r="F10" s="3"/>
      <c r="G10" s="2">
        <v>9.4</v>
      </c>
      <c r="H10">
        <v>50</v>
      </c>
      <c r="I10" s="2">
        <v>30</v>
      </c>
      <c r="J10">
        <f t="shared" si="1"/>
        <v>4.833333333333333</v>
      </c>
      <c r="N10" s="3">
        <f t="shared" si="2"/>
        <v>19.77272727272727</v>
      </c>
      <c r="T10">
        <v>16.332272727272724</v>
      </c>
      <c r="U10" s="3"/>
      <c r="W10" s="3"/>
      <c r="Y10" s="3">
        <v>7.1551563636363635</v>
      </c>
      <c r="Z10" s="5" t="s">
        <v>54</v>
      </c>
      <c r="AB10" s="4" t="s">
        <v>56</v>
      </c>
    </row>
    <row r="11" spans="1:28" x14ac:dyDescent="0.2">
      <c r="A11">
        <f t="shared" si="0"/>
        <v>80</v>
      </c>
      <c r="B11">
        <v>170</v>
      </c>
      <c r="C11">
        <v>10</v>
      </c>
      <c r="D11">
        <v>1.7484846466395789</v>
      </c>
      <c r="E11">
        <v>0.17799999999999999</v>
      </c>
      <c r="F11" s="3"/>
      <c r="G11" s="2">
        <v>9.4</v>
      </c>
      <c r="H11">
        <v>50</v>
      </c>
      <c r="I11" s="2">
        <v>30</v>
      </c>
      <c r="J11">
        <f t="shared" si="1"/>
        <v>4.833333333333333</v>
      </c>
      <c r="N11" s="3">
        <f t="shared" si="2"/>
        <v>19.77272727272727</v>
      </c>
      <c r="T11">
        <v>13.900227272727269</v>
      </c>
      <c r="W11" s="3"/>
      <c r="Y11" s="3">
        <v>8.067694545454545</v>
      </c>
      <c r="Z11" s="5" t="s">
        <v>54</v>
      </c>
      <c r="AB11" s="4" t="s">
        <v>56</v>
      </c>
    </row>
    <row r="12" spans="1:28" x14ac:dyDescent="0.2">
      <c r="A12">
        <f t="shared" si="0"/>
        <v>0</v>
      </c>
      <c r="B12">
        <v>170</v>
      </c>
      <c r="C12">
        <v>10</v>
      </c>
      <c r="D12">
        <v>0</v>
      </c>
      <c r="E12">
        <v>0.17799999999999999</v>
      </c>
      <c r="F12" s="3"/>
      <c r="G12" s="2">
        <v>9.4</v>
      </c>
      <c r="H12">
        <v>0</v>
      </c>
      <c r="I12" s="2">
        <v>0</v>
      </c>
      <c r="J12">
        <v>0</v>
      </c>
      <c r="N12" s="3">
        <f t="shared" si="2"/>
        <v>19.77272727272727</v>
      </c>
      <c r="T12">
        <v>0</v>
      </c>
      <c r="Y12" s="3">
        <v>0</v>
      </c>
      <c r="Z12" s="5" t="s">
        <v>54</v>
      </c>
      <c r="AB12" s="4" t="s">
        <v>56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2019-07-11T17:49:15Z</dcterms:created>
  <dcterms:modified xsi:type="dcterms:W3CDTF">2019-07-15T16:47:09Z</dcterms:modified>
</cp:coreProperties>
</file>