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AddedFeaturesData/"/>
    </mc:Choice>
  </mc:AlternateContent>
  <xr:revisionPtr revIDLastSave="0" documentId="13_ncr:1_{574038D2-6A98-C547-9863-D79BD7CF1708}" xr6:coauthVersionLast="43" xr6:coauthVersionMax="43" xr10:uidLastSave="{00000000-0000-0000-0000-000000000000}"/>
  <bookViews>
    <workbookView xWindow="0" yWindow="0" windowWidth="25600" windowHeight="15040" activeTab="1" xr2:uid="{54B929DF-F207-4D70-AA38-DA1517BF04FA}"/>
  </bookViews>
  <sheets>
    <sheet name="Sheet1" sheetId="3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3" i="3" l="1"/>
  <c r="P24" i="3"/>
  <c r="P28" i="3" l="1"/>
  <c r="P25" i="3"/>
  <c r="P26" i="3"/>
  <c r="P27" i="3"/>
  <c r="M16" i="3" l="1"/>
  <c r="K19" i="3" l="1"/>
  <c r="K22" i="3" s="1"/>
  <c r="K23" i="3" s="1"/>
  <c r="L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FBD61B-DB70-421F-933D-AA9798388593}" keepAlive="1" name="Query - tabula-ProductionOfXyloseFromMerantiWoodSawdust" description="Connection to the 'tabula-ProductionOfXyloseFromMerantiWoodSawdust' query in the workbook." type="5" refreshedVersion="6" background="1" saveData="1">
    <dbPr connection="Provider=Microsoft.Mashup.OleDb.1;Data Source=$Workbook$;Location=tabula-ProductionOfXyloseFromMerantiWoodSawdust;Extended Properties=&quot;&quot;" command="SELECT * FROM [tabula-ProductionOfXyloseFromMerantiWoodSawdust]"/>
  </connection>
</connections>
</file>

<file path=xl/sharedStrings.xml><?xml version="1.0" encoding="utf-8"?>
<sst xmlns="http://schemas.openxmlformats.org/spreadsheetml/2006/main" count="72" uniqueCount="47">
  <si>
    <t>Reactor Conditions</t>
  </si>
  <si>
    <t>Temperature (deg C)</t>
  </si>
  <si>
    <t>Arbinose</t>
  </si>
  <si>
    <t>Galactose</t>
  </si>
  <si>
    <t>Xylose</t>
  </si>
  <si>
    <t>Mannose</t>
  </si>
  <si>
    <t>Glucose</t>
  </si>
  <si>
    <t>Furfural</t>
  </si>
  <si>
    <t>Hydroxymethylfurfural</t>
  </si>
  <si>
    <t>LiquidSolidRatio</t>
  </si>
  <si>
    <t>Initial Acid Concentration (mol proton/L)</t>
  </si>
  <si>
    <t>Concentration of species in liquids phase (g species/L)</t>
  </si>
  <si>
    <t>Feed Mass (g)</t>
  </si>
  <si>
    <t>Arabinose</t>
  </si>
  <si>
    <t>Total Operating Time (min)</t>
  </si>
  <si>
    <t>Isothermal Time (min)</t>
  </si>
  <si>
    <t>Heating Time (min)</t>
  </si>
  <si>
    <t>Minimum Ramp Temp (deg/min)</t>
  </si>
  <si>
    <t>Rhammose</t>
  </si>
  <si>
    <t>Particle Size, smallest dimension if available (mm)</t>
  </si>
  <si>
    <t>Initial Solids Composition (wt% of feed dry basis)</t>
  </si>
  <si>
    <t>Moisture Content of Feed Wood (%)</t>
  </si>
  <si>
    <t xml:space="preserve">Xylan </t>
  </si>
  <si>
    <t>Feed</t>
  </si>
  <si>
    <t>LSR</t>
  </si>
  <si>
    <t>Particle Size (mm)</t>
  </si>
  <si>
    <t>Moisture Content</t>
  </si>
  <si>
    <t>(Varies</t>
  </si>
  <si>
    <t>Calculating Heating Rate</t>
  </si>
  <si>
    <t>Power(W)</t>
  </si>
  <si>
    <t>LSR1</t>
  </si>
  <si>
    <t>LSR2</t>
  </si>
  <si>
    <t>Mass Water (kg)</t>
  </si>
  <si>
    <t>Efficiency</t>
  </si>
  <si>
    <t>C (J/kg)</t>
  </si>
  <si>
    <t>Heat Rate (C/s)</t>
  </si>
  <si>
    <t>Heat Rate (C/min)</t>
  </si>
  <si>
    <t xml:space="preserve">Mass </t>
  </si>
  <si>
    <t>Acid Concentratio</t>
  </si>
  <si>
    <t>MW Sulfuric Acid</t>
  </si>
  <si>
    <t>Desnity of water</t>
  </si>
  <si>
    <t>Normality</t>
  </si>
  <si>
    <t>Acid Concentration</t>
  </si>
  <si>
    <t>Monomer</t>
  </si>
  <si>
    <t>Acid</t>
  </si>
  <si>
    <t>sulfuric</t>
  </si>
  <si>
    <t>Acetyl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</si>
</sst>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A2210-6ECF-4C40-BFB5-71472B9332EB}">
  <dimension ref="J1:P28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8.83203125" bestFit="1" customWidth="1"/>
    <col min="2" max="2" width="8.5" bestFit="1" customWidth="1"/>
    <col min="3" max="3" width="9" bestFit="1" customWidth="1"/>
    <col min="4" max="4" width="8.33203125" bestFit="1" customWidth="1"/>
    <col min="5" max="5" width="9.5" bestFit="1" customWidth="1"/>
    <col min="10" max="10" width="22.1640625" customWidth="1"/>
  </cols>
  <sheetData>
    <row r="1" spans="10:16" x14ac:dyDescent="0.2">
      <c r="J1" t="s">
        <v>23</v>
      </c>
      <c r="N1" t="s">
        <v>24</v>
      </c>
      <c r="O1">
        <v>8</v>
      </c>
      <c r="P1" t="s">
        <v>27</v>
      </c>
    </row>
    <row r="2" spans="10:16" x14ac:dyDescent="0.2">
      <c r="J2" t="s">
        <v>22</v>
      </c>
      <c r="K2">
        <v>29.22</v>
      </c>
      <c r="L2">
        <f>K2/0.88</f>
        <v>33.204545454545453</v>
      </c>
      <c r="N2" t="s">
        <v>25</v>
      </c>
      <c r="O2">
        <v>0.5</v>
      </c>
    </row>
    <row r="3" spans="10:16" x14ac:dyDescent="0.2">
      <c r="L3">
        <v>100</v>
      </c>
      <c r="N3" t="s">
        <v>26</v>
      </c>
      <c r="O3">
        <v>0</v>
      </c>
    </row>
    <row r="15" spans="10:16" x14ac:dyDescent="0.2">
      <c r="J15" t="s">
        <v>28</v>
      </c>
      <c r="M15" t="s">
        <v>37</v>
      </c>
    </row>
    <row r="16" spans="10:16" x14ac:dyDescent="0.2">
      <c r="J16" t="s">
        <v>29</v>
      </c>
      <c r="K16">
        <v>2000</v>
      </c>
      <c r="M16">
        <f>250/(K17+1)</f>
        <v>27.777777777777779</v>
      </c>
      <c r="O16" t="s">
        <v>38</v>
      </c>
    </row>
    <row r="17" spans="10:16" x14ac:dyDescent="0.2">
      <c r="J17" t="s">
        <v>30</v>
      </c>
      <c r="K17">
        <v>8</v>
      </c>
      <c r="O17" t="s">
        <v>39</v>
      </c>
      <c r="P17">
        <v>98.709000000000003</v>
      </c>
    </row>
    <row r="18" spans="10:16" x14ac:dyDescent="0.2">
      <c r="J18" t="s">
        <v>31</v>
      </c>
      <c r="O18" t="s">
        <v>40</v>
      </c>
      <c r="P18">
        <v>1000</v>
      </c>
    </row>
    <row r="19" spans="10:16" x14ac:dyDescent="0.2">
      <c r="J19" t="s">
        <v>32</v>
      </c>
      <c r="K19">
        <f>0.25*(K17/(K17+1))</f>
        <v>0.22222222222222221</v>
      </c>
      <c r="O19" t="s">
        <v>41</v>
      </c>
      <c r="P19">
        <v>2</v>
      </c>
    </row>
    <row r="20" spans="10:16" x14ac:dyDescent="0.2">
      <c r="J20" t="s">
        <v>33</v>
      </c>
      <c r="K20">
        <v>0.8</v>
      </c>
    </row>
    <row r="21" spans="10:16" x14ac:dyDescent="0.2">
      <c r="J21" t="s">
        <v>34</v>
      </c>
      <c r="K21">
        <v>4186</v>
      </c>
    </row>
    <row r="22" spans="10:16" x14ac:dyDescent="0.2">
      <c r="J22" t="s">
        <v>35</v>
      </c>
      <c r="K22">
        <f>K16*K20/K21/K19</f>
        <v>1.7200191113234593</v>
      </c>
      <c r="O22" t="s">
        <v>42</v>
      </c>
    </row>
    <row r="23" spans="10:16" x14ac:dyDescent="0.2">
      <c r="J23" t="s">
        <v>36</v>
      </c>
      <c r="K23">
        <f>K22*60</f>
        <v>103.20114667940756</v>
      </c>
      <c r="O23">
        <v>2</v>
      </c>
      <c r="P23">
        <f>O23/100*$P$18/$P$17*$P$19</f>
        <v>0.40523153917069366</v>
      </c>
    </row>
    <row r="24" spans="10:16" x14ac:dyDescent="0.2">
      <c r="O24">
        <v>4</v>
      </c>
      <c r="P24">
        <f t="shared" ref="P24:P27" si="0">O24/100*$P$18/$P$17*$P$19</f>
        <v>0.81046307834138731</v>
      </c>
    </row>
    <row r="25" spans="10:16" x14ac:dyDescent="0.2">
      <c r="O25">
        <v>6</v>
      </c>
      <c r="P25">
        <f t="shared" si="0"/>
        <v>1.2156946175120809</v>
      </c>
    </row>
    <row r="26" spans="10:16" x14ac:dyDescent="0.2">
      <c r="O26">
        <v>8</v>
      </c>
      <c r="P26">
        <f t="shared" si="0"/>
        <v>1.6209261566827746</v>
      </c>
    </row>
    <row r="27" spans="10:16" x14ac:dyDescent="0.2">
      <c r="O27">
        <v>10</v>
      </c>
      <c r="P27">
        <f t="shared" si="0"/>
        <v>2.0261576958534682</v>
      </c>
    </row>
    <row r="28" spans="10:16" x14ac:dyDescent="0.2">
      <c r="O28">
        <v>12</v>
      </c>
      <c r="P28">
        <f>O28/100*$P$18/$P$17*$P$19</f>
        <v>2.4313892350241617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62E32-40F7-465A-A291-2D1D4B006490}">
  <dimension ref="A1:AA23"/>
  <sheetViews>
    <sheetView tabSelected="1" topLeftCell="G1" workbookViewId="0">
      <selection activeCell="AA3" sqref="AA3:AA23"/>
    </sheetView>
  </sheetViews>
  <sheetFormatPr baseColWidth="10" defaultColWidth="8.83203125" defaultRowHeight="15" x14ac:dyDescent="0.2"/>
  <sheetData>
    <row r="1" spans="1:27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 t="s">
        <v>20</v>
      </c>
      <c r="L1" s="1"/>
      <c r="M1" s="1"/>
      <c r="N1" s="1"/>
      <c r="O1" s="1"/>
      <c r="P1" s="1"/>
      <c r="Q1" s="1" t="s">
        <v>11</v>
      </c>
      <c r="R1" s="1"/>
      <c r="S1" s="1"/>
      <c r="T1" s="1"/>
      <c r="U1" s="1"/>
      <c r="V1" s="1"/>
      <c r="W1" s="1"/>
      <c r="X1" s="1"/>
    </row>
    <row r="2" spans="1:27" x14ac:dyDescent="0.2">
      <c r="A2" t="s">
        <v>14</v>
      </c>
      <c r="B2" t="s">
        <v>1</v>
      </c>
      <c r="C2" t="s">
        <v>9</v>
      </c>
      <c r="D2" t="s">
        <v>10</v>
      </c>
      <c r="E2" t="s">
        <v>19</v>
      </c>
      <c r="F2" t="s">
        <v>12</v>
      </c>
      <c r="G2" t="s">
        <v>21</v>
      </c>
      <c r="H2" t="s">
        <v>15</v>
      </c>
      <c r="I2" t="s">
        <v>16</v>
      </c>
      <c r="J2" t="s">
        <v>17</v>
      </c>
      <c r="K2" t="s">
        <v>13</v>
      </c>
      <c r="L2" t="s">
        <v>3</v>
      </c>
      <c r="M2" t="s">
        <v>6</v>
      </c>
      <c r="N2" t="s">
        <v>4</v>
      </c>
      <c r="O2" t="s">
        <v>5</v>
      </c>
      <c r="P2" t="s">
        <v>18</v>
      </c>
      <c r="Q2" t="s">
        <v>2</v>
      </c>
      <c r="R2" t="s">
        <v>3</v>
      </c>
      <c r="S2" t="s">
        <v>6</v>
      </c>
      <c r="T2" t="s">
        <v>4</v>
      </c>
      <c r="U2" t="s">
        <v>5</v>
      </c>
      <c r="V2" t="s">
        <v>18</v>
      </c>
      <c r="W2" t="s">
        <v>7</v>
      </c>
      <c r="X2" t="s">
        <v>8</v>
      </c>
      <c r="Y2" t="s">
        <v>43</v>
      </c>
      <c r="Z2" t="s">
        <v>44</v>
      </c>
      <c r="AA2" t="s">
        <v>46</v>
      </c>
    </row>
    <row r="3" spans="1:27" x14ac:dyDescent="0.2">
      <c r="A3">
        <v>0</v>
      </c>
      <c r="B3">
        <v>130</v>
      </c>
      <c r="C3">
        <v>8</v>
      </c>
      <c r="D3">
        <v>0.40523153917069366</v>
      </c>
      <c r="E3">
        <v>0.5</v>
      </c>
      <c r="F3">
        <v>3</v>
      </c>
      <c r="G3">
        <v>0</v>
      </c>
      <c r="J3">
        <v>100</v>
      </c>
      <c r="N3">
        <v>33.204545454545503</v>
      </c>
      <c r="T3">
        <v>0</v>
      </c>
      <c r="Z3" t="s">
        <v>45</v>
      </c>
      <c r="AA3">
        <v>3.08</v>
      </c>
    </row>
    <row r="4" spans="1:27" x14ac:dyDescent="0.2">
      <c r="A4">
        <v>20</v>
      </c>
      <c r="B4">
        <v>130</v>
      </c>
      <c r="C4">
        <v>8</v>
      </c>
      <c r="D4">
        <v>0.40523153917069366</v>
      </c>
      <c r="E4">
        <v>0.5</v>
      </c>
      <c r="F4">
        <v>3</v>
      </c>
      <c r="G4">
        <v>0</v>
      </c>
      <c r="J4">
        <v>100</v>
      </c>
      <c r="N4">
        <v>33.204545454545503</v>
      </c>
      <c r="T4">
        <v>10.199999999999999</v>
      </c>
      <c r="Z4" t="s">
        <v>45</v>
      </c>
      <c r="AA4">
        <v>3.08</v>
      </c>
    </row>
    <row r="5" spans="1:27" x14ac:dyDescent="0.2">
      <c r="A5">
        <v>40</v>
      </c>
      <c r="B5">
        <v>130</v>
      </c>
      <c r="C5">
        <v>8</v>
      </c>
      <c r="D5">
        <v>0.40523153917069366</v>
      </c>
      <c r="E5">
        <v>0.5</v>
      </c>
      <c r="F5">
        <v>3</v>
      </c>
      <c r="G5">
        <v>0</v>
      </c>
      <c r="J5">
        <v>100</v>
      </c>
      <c r="N5">
        <v>33.204545454545503</v>
      </c>
      <c r="T5">
        <v>14</v>
      </c>
      <c r="Z5" t="s">
        <v>45</v>
      </c>
      <c r="AA5">
        <v>3.08</v>
      </c>
    </row>
    <row r="6" spans="1:27" x14ac:dyDescent="0.2">
      <c r="A6">
        <v>60</v>
      </c>
      <c r="B6">
        <v>130</v>
      </c>
      <c r="C6">
        <v>8</v>
      </c>
      <c r="D6">
        <v>0.40523153917069366</v>
      </c>
      <c r="E6">
        <v>0.5</v>
      </c>
      <c r="F6">
        <v>3</v>
      </c>
      <c r="G6">
        <v>0</v>
      </c>
      <c r="J6">
        <v>100</v>
      </c>
      <c r="N6">
        <v>33.204545454545503</v>
      </c>
      <c r="T6">
        <v>14.8</v>
      </c>
      <c r="Z6" t="s">
        <v>45</v>
      </c>
      <c r="AA6">
        <v>3.08</v>
      </c>
    </row>
    <row r="7" spans="1:27" x14ac:dyDescent="0.2">
      <c r="A7">
        <v>80</v>
      </c>
      <c r="B7">
        <v>130</v>
      </c>
      <c r="C7">
        <v>8</v>
      </c>
      <c r="D7">
        <v>0.40523153917069366</v>
      </c>
      <c r="E7">
        <v>0.5</v>
      </c>
      <c r="F7">
        <v>3</v>
      </c>
      <c r="G7">
        <v>0</v>
      </c>
      <c r="J7">
        <v>100</v>
      </c>
      <c r="N7">
        <v>33.204545454545503</v>
      </c>
      <c r="T7">
        <v>14.6</v>
      </c>
      <c r="Z7" t="s">
        <v>45</v>
      </c>
      <c r="AA7">
        <v>3.08</v>
      </c>
    </row>
    <row r="8" spans="1:27" x14ac:dyDescent="0.2">
      <c r="A8">
        <v>100</v>
      </c>
      <c r="B8">
        <v>130</v>
      </c>
      <c r="C8">
        <v>8</v>
      </c>
      <c r="D8">
        <v>0.40523153917069366</v>
      </c>
      <c r="E8">
        <v>0.5</v>
      </c>
      <c r="F8">
        <v>3</v>
      </c>
      <c r="G8">
        <v>0</v>
      </c>
      <c r="J8">
        <v>100</v>
      </c>
      <c r="N8">
        <v>33.204545454545503</v>
      </c>
      <c r="T8">
        <v>14.5</v>
      </c>
      <c r="Z8" t="s">
        <v>45</v>
      </c>
      <c r="AA8">
        <v>3.08</v>
      </c>
    </row>
    <row r="9" spans="1:27" x14ac:dyDescent="0.2">
      <c r="A9">
        <v>120</v>
      </c>
      <c r="B9">
        <v>130</v>
      </c>
      <c r="C9">
        <v>8</v>
      </c>
      <c r="D9">
        <v>0.40523153917069366</v>
      </c>
      <c r="E9">
        <v>0.5</v>
      </c>
      <c r="F9">
        <v>3</v>
      </c>
      <c r="G9">
        <v>0</v>
      </c>
      <c r="J9">
        <v>100</v>
      </c>
      <c r="N9">
        <v>33.204545454545503</v>
      </c>
      <c r="T9">
        <v>14</v>
      </c>
      <c r="Z9" t="s">
        <v>45</v>
      </c>
      <c r="AA9">
        <v>3.08</v>
      </c>
    </row>
    <row r="10" spans="1:27" x14ac:dyDescent="0.2">
      <c r="A10">
        <v>0</v>
      </c>
      <c r="B10">
        <v>130</v>
      </c>
      <c r="C10">
        <v>8</v>
      </c>
      <c r="D10">
        <v>0.81046307834138731</v>
      </c>
      <c r="E10">
        <v>0.5</v>
      </c>
      <c r="F10">
        <v>3</v>
      </c>
      <c r="G10">
        <v>0</v>
      </c>
      <c r="J10">
        <v>100</v>
      </c>
      <c r="N10">
        <v>33.204545454545503</v>
      </c>
      <c r="T10">
        <v>0</v>
      </c>
      <c r="Z10" t="s">
        <v>45</v>
      </c>
      <c r="AA10">
        <v>3.08</v>
      </c>
    </row>
    <row r="11" spans="1:27" x14ac:dyDescent="0.2">
      <c r="A11">
        <v>20</v>
      </c>
      <c r="B11">
        <v>130</v>
      </c>
      <c r="C11">
        <v>8</v>
      </c>
      <c r="D11">
        <v>0.81046307834138731</v>
      </c>
      <c r="E11">
        <v>0.5</v>
      </c>
      <c r="F11">
        <v>3</v>
      </c>
      <c r="G11">
        <v>0</v>
      </c>
      <c r="J11">
        <v>100</v>
      </c>
      <c r="N11">
        <v>33.204545454545503</v>
      </c>
      <c r="T11">
        <v>17.5</v>
      </c>
      <c r="Z11" t="s">
        <v>45</v>
      </c>
      <c r="AA11">
        <v>3.08</v>
      </c>
    </row>
    <row r="12" spans="1:27" x14ac:dyDescent="0.2">
      <c r="A12">
        <v>40</v>
      </c>
      <c r="B12">
        <v>130</v>
      </c>
      <c r="C12">
        <v>8</v>
      </c>
      <c r="D12">
        <v>0.81046307834138731</v>
      </c>
      <c r="E12">
        <v>0.5</v>
      </c>
      <c r="F12">
        <v>3</v>
      </c>
      <c r="G12">
        <v>0</v>
      </c>
      <c r="J12">
        <v>100</v>
      </c>
      <c r="N12">
        <v>33.204545454545503</v>
      </c>
      <c r="T12">
        <v>18.5</v>
      </c>
      <c r="Z12" t="s">
        <v>45</v>
      </c>
      <c r="AA12">
        <v>3.08</v>
      </c>
    </row>
    <row r="13" spans="1:27" x14ac:dyDescent="0.2">
      <c r="A13">
        <v>60</v>
      </c>
      <c r="B13">
        <v>130</v>
      </c>
      <c r="C13">
        <v>8</v>
      </c>
      <c r="D13">
        <v>0.81046307834138731</v>
      </c>
      <c r="E13">
        <v>0.5</v>
      </c>
      <c r="F13">
        <v>3</v>
      </c>
      <c r="G13">
        <v>0</v>
      </c>
      <c r="J13">
        <v>100</v>
      </c>
      <c r="N13">
        <v>33.204545454545503</v>
      </c>
      <c r="T13">
        <v>17</v>
      </c>
      <c r="Z13" t="s">
        <v>45</v>
      </c>
      <c r="AA13">
        <v>3.08</v>
      </c>
    </row>
    <row r="14" spans="1:27" x14ac:dyDescent="0.2">
      <c r="A14">
        <v>80</v>
      </c>
      <c r="B14">
        <v>130</v>
      </c>
      <c r="C14">
        <v>8</v>
      </c>
      <c r="D14">
        <v>0.81046307834138731</v>
      </c>
      <c r="E14">
        <v>0.5</v>
      </c>
      <c r="F14">
        <v>3</v>
      </c>
      <c r="G14">
        <v>0</v>
      </c>
      <c r="J14">
        <v>100</v>
      </c>
      <c r="N14">
        <v>33.204545454545503</v>
      </c>
      <c r="T14">
        <v>15.8</v>
      </c>
      <c r="Z14" t="s">
        <v>45</v>
      </c>
      <c r="AA14">
        <v>3.08</v>
      </c>
    </row>
    <row r="15" spans="1:27" x14ac:dyDescent="0.2">
      <c r="A15">
        <v>100</v>
      </c>
      <c r="B15">
        <v>130</v>
      </c>
      <c r="C15">
        <v>8</v>
      </c>
      <c r="D15">
        <v>0.81046307834138731</v>
      </c>
      <c r="E15">
        <v>0.5</v>
      </c>
      <c r="F15">
        <v>3</v>
      </c>
      <c r="G15">
        <v>0</v>
      </c>
      <c r="J15">
        <v>100</v>
      </c>
      <c r="N15">
        <v>33.204545454545503</v>
      </c>
      <c r="T15">
        <v>13.9</v>
      </c>
      <c r="Z15" t="s">
        <v>45</v>
      </c>
      <c r="AA15">
        <v>3.08</v>
      </c>
    </row>
    <row r="16" spans="1:27" x14ac:dyDescent="0.2">
      <c r="A16">
        <v>120</v>
      </c>
      <c r="B16">
        <v>130</v>
      </c>
      <c r="C16">
        <v>8</v>
      </c>
      <c r="D16">
        <v>0.81046307834138731</v>
      </c>
      <c r="E16">
        <v>0.5</v>
      </c>
      <c r="F16">
        <v>3</v>
      </c>
      <c r="G16">
        <v>0</v>
      </c>
      <c r="J16">
        <v>100</v>
      </c>
      <c r="N16">
        <v>33.204545454545503</v>
      </c>
      <c r="T16">
        <v>12.2</v>
      </c>
      <c r="Z16" t="s">
        <v>45</v>
      </c>
      <c r="AA16">
        <v>3.08</v>
      </c>
    </row>
    <row r="17" spans="1:27" x14ac:dyDescent="0.2">
      <c r="A17">
        <v>0</v>
      </c>
      <c r="B17">
        <v>130</v>
      </c>
      <c r="C17">
        <v>8</v>
      </c>
      <c r="D17">
        <v>1.2156946175120809</v>
      </c>
      <c r="E17">
        <v>0.5</v>
      </c>
      <c r="F17">
        <v>3</v>
      </c>
      <c r="G17">
        <v>0</v>
      </c>
      <c r="J17">
        <v>100</v>
      </c>
      <c r="N17">
        <v>33.204545454545503</v>
      </c>
      <c r="T17">
        <v>0</v>
      </c>
      <c r="Z17" t="s">
        <v>45</v>
      </c>
      <c r="AA17">
        <v>3.08</v>
      </c>
    </row>
    <row r="18" spans="1:27" x14ac:dyDescent="0.2">
      <c r="A18">
        <v>20</v>
      </c>
      <c r="B18">
        <v>130</v>
      </c>
      <c r="C18">
        <v>8</v>
      </c>
      <c r="D18">
        <v>1.2156946175120809</v>
      </c>
      <c r="E18">
        <v>0.5</v>
      </c>
      <c r="F18">
        <v>3</v>
      </c>
      <c r="G18">
        <v>0</v>
      </c>
      <c r="J18">
        <v>100</v>
      </c>
      <c r="N18">
        <v>33.204545454545503</v>
      </c>
      <c r="T18">
        <v>18.399999999999999</v>
      </c>
      <c r="Z18" t="s">
        <v>45</v>
      </c>
      <c r="AA18">
        <v>3.08</v>
      </c>
    </row>
    <row r="19" spans="1:27" x14ac:dyDescent="0.2">
      <c r="A19">
        <v>40</v>
      </c>
      <c r="B19">
        <v>130</v>
      </c>
      <c r="C19">
        <v>8</v>
      </c>
      <c r="D19">
        <v>1.2156946175120809</v>
      </c>
      <c r="E19">
        <v>0.5</v>
      </c>
      <c r="F19">
        <v>3</v>
      </c>
      <c r="G19">
        <v>0</v>
      </c>
      <c r="J19">
        <v>100</v>
      </c>
      <c r="N19">
        <v>33.204545454545503</v>
      </c>
      <c r="T19">
        <v>17.2</v>
      </c>
      <c r="Z19" t="s">
        <v>45</v>
      </c>
      <c r="AA19">
        <v>3.08</v>
      </c>
    </row>
    <row r="20" spans="1:27" x14ac:dyDescent="0.2">
      <c r="A20">
        <v>60</v>
      </c>
      <c r="B20">
        <v>130</v>
      </c>
      <c r="C20">
        <v>8</v>
      </c>
      <c r="D20">
        <v>1.2156946175120809</v>
      </c>
      <c r="E20">
        <v>0.5</v>
      </c>
      <c r="F20">
        <v>3</v>
      </c>
      <c r="G20">
        <v>0</v>
      </c>
      <c r="J20">
        <v>100</v>
      </c>
      <c r="N20">
        <v>33.204545454545503</v>
      </c>
      <c r="T20">
        <v>15.4</v>
      </c>
      <c r="Z20" t="s">
        <v>45</v>
      </c>
      <c r="AA20">
        <v>3.08</v>
      </c>
    </row>
    <row r="21" spans="1:27" x14ac:dyDescent="0.2">
      <c r="A21">
        <v>80</v>
      </c>
      <c r="B21">
        <v>130</v>
      </c>
      <c r="C21">
        <v>8</v>
      </c>
      <c r="D21">
        <v>1.2156946175120809</v>
      </c>
      <c r="E21">
        <v>0.5</v>
      </c>
      <c r="F21">
        <v>3</v>
      </c>
      <c r="G21">
        <v>0</v>
      </c>
      <c r="J21">
        <v>100</v>
      </c>
      <c r="N21">
        <v>33.204545454545503</v>
      </c>
      <c r="T21">
        <v>13.5</v>
      </c>
      <c r="Z21" t="s">
        <v>45</v>
      </c>
      <c r="AA21">
        <v>3.08</v>
      </c>
    </row>
    <row r="22" spans="1:27" x14ac:dyDescent="0.2">
      <c r="A22">
        <v>100</v>
      </c>
      <c r="B22">
        <v>130</v>
      </c>
      <c r="C22">
        <v>8</v>
      </c>
      <c r="D22">
        <v>1.2156946175120809</v>
      </c>
      <c r="E22">
        <v>0.5</v>
      </c>
      <c r="F22">
        <v>3</v>
      </c>
      <c r="G22">
        <v>0</v>
      </c>
      <c r="J22">
        <v>100</v>
      </c>
      <c r="N22">
        <v>33.204545454545503</v>
      </c>
      <c r="T22">
        <v>11.5</v>
      </c>
      <c r="Z22" t="s">
        <v>45</v>
      </c>
      <c r="AA22">
        <v>3.08</v>
      </c>
    </row>
    <row r="23" spans="1:27" x14ac:dyDescent="0.2">
      <c r="A23">
        <v>120</v>
      </c>
      <c r="B23">
        <v>130</v>
      </c>
      <c r="C23">
        <v>8</v>
      </c>
      <c r="D23">
        <v>1.2156946175120809</v>
      </c>
      <c r="E23">
        <v>0.5</v>
      </c>
      <c r="F23">
        <v>3</v>
      </c>
      <c r="G23">
        <v>0</v>
      </c>
      <c r="J23">
        <v>100</v>
      </c>
      <c r="N23">
        <v>33.204545454545503</v>
      </c>
      <c r="T23">
        <v>10</v>
      </c>
      <c r="Z23" t="s">
        <v>45</v>
      </c>
      <c r="AA23">
        <v>3.08</v>
      </c>
    </row>
  </sheetData>
  <mergeCells count="3">
    <mergeCell ref="A1:J1"/>
    <mergeCell ref="K1:P1"/>
    <mergeCell ref="Q1:X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L I w / T g M v 8 t m n A A A A + A A A A B I A H A B D b 2 5 m a W c v U G F j a 2 F n Z S 5 4 b W w g o h g A K K A U A A A A A A A A A A A A A A A A A A A A A A A A A A A A h Y / f C o I w H I V f R X b v / i i G y M 9 J e J s Q B N H t W E t H O s P N 5 r t 1 0 S P 1 C g l l d d f l O X w H v v O 4 3 a G Y u j a 4 q s H q 3 u S I Y Y o C Z W R / 1 K b O 0 e h O Y Y o K D l s h z 6 J W w Q w b m 0 1 W 5 6 h x 7 p I R 4 r 3 H P s b 9 U J O I U k Y O 1 W Y n G 9 W J U B v r h J E K f V b H / y v E Y f + S 4 R F e J T i J W Y x Z y o A s N V T a f J F o N s Y U y E 8 J 5 d i 6 c V B c m b B c A 1 k i k P c L / g R Q S w M E F A A C A A g A L I w /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y M P 0 6 W x C t V Y g E A A J M C A A A T A B w A R m 9 y b X V s Y X M v U 2 V j d G l v b j E u b S C i G A A o o B Q A A A A A A A A A A A A A A A A A A A A A A A A A A A C V k M 1 K A z E U h f c D f Y e Q I s x A H G l R Q c s s 6 r R F F / 4 x I y q t i 3 R y 2 w Y y i e T H W k o 3 P p H P o C 9 m 2 i l U 7 G z M J r n f S c 6 9 J w Y K y 5 V E W b W 3 O o 2 g E Z g Z 1 c B Q E 1 s 6 d o I e 3 m n F 3 E a / n T w t h D I w 0 K q 8 B k 2 l 5 Y 9 K s Y z O m T M W o w Q J s I 0 A + Z U p p w v w J D V v c U 8 V r g R p w w E X E K d K W l + Y E K f n o w c D 2 o z 6 b E 4 1 G / X U X A p F m R n 9 s 3 V c m D c c k W E P B C + 5 B Z 1 g g g l K l X C l N M k Z Q X 1 Z K M b l N G m 1 T 9 o E 3 T t l I b M L A c n u G N 8 o C S 8 R q R I 0 s e 9 e e o 2 h S 6 D M j 7 k O m N O x v 7 h V t j y s w h I 0 3 P K u E F l B B d U m s d r 9 t k x n V E 6 9 Y 7 5 4 h Z 1 d 7 v O Y i d J l N f B a N G F N f 7 J c Y h / r S t r T 4 3 h 9 a 0 X Q E n c 9 s r 5 A F t 7 t h l z s k X S P 5 C j 8 / v j 6 T K M a w x S F B z X c 4 5 L L G u G 5 t X 2 w a S F d O Q Z d C W 0 U T o + m f 6 V V 1 A i 4 r P 2 T z g 9 Q S w E C L Q A U A A I A C A A s j D 9 O A y / y 2 a c A A A D 4 A A A A E g A A A A A A A A A A A A A A A A A A A A A A Q 2 9 u Z m l n L 1 B h Y 2 t h Z 2 U u e G 1 s U E s B A i 0 A F A A C A A g A L I w / T g / K 6 a u k A A A A 6 Q A A A B M A A A A A A A A A A A A A A A A A 8 w A A A F t D b 2 5 0 Z W 5 0 X 1 R 5 c G V z X S 5 4 b W x Q S w E C L Q A U A A I A C A A s j D 9 O l s Q r V W I B A A C T A g A A E w A A A A A A A A A A A A A A A A D k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K D w A A A A A A A C g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V B y b 2 R 1 Y 3 R p b 2 5 P Z l h 5 b G 9 z Z U Z y b 2 1 N Z X J h b n R p V 2 9 v Z F N h d 2 R 1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S Z x d W 9 0 O y w m c X V v d D t C J n F 1 b 3 Q 7 L C Z x d W 9 0 O 0 M m c X V v d D s s J n F 1 b 3 Q 7 V C A o w 4 L C s E M p J n F 1 b 3 Q 7 L C Z x d W 9 0 O 0 F D I C g l K S Z x d W 9 0 O y w m c X V v d D t D I C h t a W 4 p J n F 1 b 3 Q 7 L C Z x d W 9 0 O 1 k x I C g l K S Z x d W 9 0 O y w m c X V v d D t Z M i A o Z y 9 n K S Z x d W 9 0 O 1 0 i I C 8 + P E V u d H J 5 I F R 5 c G U 9 I k Z p b G x D b 2 x 1 b W 5 U e X B l c y I g V m F s d W U 9 I n N B d 1 l H Q m d N R E F 3 V U Y i I C 8 + P E V u d H J 5 I F R 5 c G U 9 I k Z p b G x M Y X N 0 V X B k Y X R l Z C I g V m F s d W U 9 I m Q y M D E 5 L T A x L T M w V D I w O j M 0 O j M 2 L j g 5 N j c 4 M z J a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1 b G E t U H J v Z H V j d G l v b k 9 m W H l s b 3 N l R n J v b U 1 l c m F u d G l X b 2 9 k U 2 F 3 Z H V z d C 9 D a G F u Z 2 V k I F R 5 c G U u e y w w f S Z x d W 9 0 O y w m c X V v d D t T Z W N 0 a W 9 u M S 9 0 Y W J 1 b G E t U H J v Z H V j d G l v b k 9 m W H l s b 3 N l R n J v b U 1 l c m F u d G l X b 2 9 k U 2 F 3 Z H V z d C 9 D a G F u Z 2 V k I F R 5 c G U u e 0 E s M X 0 m c X V v d D s s J n F 1 b 3 Q 7 U 2 V j d G l v b j E v d G F i d W x h L V B y b 2 R 1 Y 3 R p b 2 5 P Z l h 5 b G 9 z Z U Z y b 2 1 N Z X J h b n R p V 2 9 v Z F N h d 2 R 1 c 3 Q v Q 2 h h b m d l Z C B U e X B l L n t C L D J 9 J n F 1 b 3 Q 7 L C Z x d W 9 0 O 1 N l Y 3 R p b 2 4 x L 3 R h Y n V s Y S 1 Q c m 9 k d W N 0 a W 9 u T 2 Z Y e W x v c 2 V G c m 9 t T W V y Y W 5 0 a V d v b 2 R T Y X d k d X N 0 L 0 N o Y W 5 n Z W Q g V H l w Z S 5 7 Q y w z f S Z x d W 9 0 O y w m c X V v d D t T Z W N 0 a W 9 u M S 9 0 Y W J 1 b G E t U H J v Z H V j d G l v b k 9 m W H l s b 3 N l R n J v b U 1 l c m F u d G l X b 2 9 k U 2 F 3 Z H V z d C 9 D a G F u Z 2 V k I F R 5 c G U u e 1 Q g K M O C w r B D K S w 0 f S Z x d W 9 0 O y w m c X V v d D t T Z W N 0 a W 9 u M S 9 0 Y W J 1 b G E t U H J v Z H V j d G l v b k 9 m W H l s b 3 N l R n J v b U 1 l c m F u d G l X b 2 9 k U 2 F 3 Z H V z d C 9 D a G F u Z 2 V k I F R 5 c G U u e 0 F D I C g l K S w 1 f S Z x d W 9 0 O y w m c X V v d D t T Z W N 0 a W 9 u M S 9 0 Y W J 1 b G E t U H J v Z H V j d G l v b k 9 m W H l s b 3 N l R n J v b U 1 l c m F u d G l X b 2 9 k U 2 F 3 Z H V z d C 9 D a G F u Z 2 V k I F R 5 c G U u e 0 M g K G 1 p b i k s N n 0 m c X V v d D s s J n F 1 b 3 Q 7 U 2 V j d G l v b j E v d G F i d W x h L V B y b 2 R 1 Y 3 R p b 2 5 P Z l h 5 b G 9 z Z U Z y b 2 1 N Z X J h b n R p V 2 9 v Z F N h d 2 R 1 c 3 Q v Q 2 h h b m d l Z C B U e X B l L n t Z M S A o J S k s N 3 0 m c X V v d D s s J n F 1 b 3 Q 7 U 2 V j d G l v b j E v d G F i d W x h L V B y b 2 R 1 Y 3 R p b 2 5 P Z l h 5 b G 9 z Z U Z y b 2 1 N Z X J h b n R p V 2 9 v Z F N h d 2 R 1 c 3 Q v Q 2 h h b m d l Z C B U e X B l L n t Z M i A o Z y 9 n K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0 Y W J 1 b G E t U H J v Z H V j d G l v b k 9 m W H l s b 3 N l R n J v b U 1 l c m F u d G l X b 2 9 k U 2 F 3 Z H V z d C 9 D a G F u Z 2 V k I F R 5 c G U u e y w w f S Z x d W 9 0 O y w m c X V v d D t T Z W N 0 a W 9 u M S 9 0 Y W J 1 b G E t U H J v Z H V j d G l v b k 9 m W H l s b 3 N l R n J v b U 1 l c m F u d G l X b 2 9 k U 2 F 3 Z H V z d C 9 D a G F u Z 2 V k I F R 5 c G U u e 0 E s M X 0 m c X V v d D s s J n F 1 b 3 Q 7 U 2 V j d G l v b j E v d G F i d W x h L V B y b 2 R 1 Y 3 R p b 2 5 P Z l h 5 b G 9 z Z U Z y b 2 1 N Z X J h b n R p V 2 9 v Z F N h d 2 R 1 c 3 Q v Q 2 h h b m d l Z C B U e X B l L n t C L D J 9 J n F 1 b 3 Q 7 L C Z x d W 9 0 O 1 N l Y 3 R p b 2 4 x L 3 R h Y n V s Y S 1 Q c m 9 k d W N 0 a W 9 u T 2 Z Y e W x v c 2 V G c m 9 t T W V y Y W 5 0 a V d v b 2 R T Y X d k d X N 0 L 0 N o Y W 5 n Z W Q g V H l w Z S 5 7 Q y w z f S Z x d W 9 0 O y w m c X V v d D t T Z W N 0 a W 9 u M S 9 0 Y W J 1 b G E t U H J v Z H V j d G l v b k 9 m W H l s b 3 N l R n J v b U 1 l c m F u d G l X b 2 9 k U 2 F 3 Z H V z d C 9 D a G F u Z 2 V k I F R 5 c G U u e 1 Q g K M O C w r B D K S w 0 f S Z x d W 9 0 O y w m c X V v d D t T Z W N 0 a W 9 u M S 9 0 Y W J 1 b G E t U H J v Z H V j d G l v b k 9 m W H l s b 3 N l R n J v b U 1 l c m F u d G l X b 2 9 k U 2 F 3 Z H V z d C 9 D a G F u Z 2 V k I F R 5 c G U u e 0 F D I C g l K S w 1 f S Z x d W 9 0 O y w m c X V v d D t T Z W N 0 a W 9 u M S 9 0 Y W J 1 b G E t U H J v Z H V j d G l v b k 9 m W H l s b 3 N l R n J v b U 1 l c m F u d G l X b 2 9 k U 2 F 3 Z H V z d C 9 D a G F u Z 2 V k I F R 5 c G U u e 0 M g K G 1 p b i k s N n 0 m c X V v d D s s J n F 1 b 3 Q 7 U 2 V j d G l v b j E v d G F i d W x h L V B y b 2 R 1 Y 3 R p b 2 5 P Z l h 5 b G 9 z Z U Z y b 2 1 N Z X J h b n R p V 2 9 v Z F N h d 2 R 1 c 3 Q v Q 2 h h b m d l Z C B U e X B l L n t Z M S A o J S k s N 3 0 m c X V v d D s s J n F 1 b 3 Q 7 U 2 V j d G l v b j E v d G F i d W x h L V B y b 2 R 1 Y 3 R p b 2 5 P Z l h 5 b G 9 z Z U Z y b 2 1 N Z X J h b n R p V 2 9 v Z F N h d 2 R 1 c 3 Q v Q 2 h h b m d l Z C B U e X B l L n t Z M i A o Z y 9 n K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d W x h L V B y b 2 R 1 Y 3 R p b 2 5 P Z l h 5 b G 9 z Z U Z y b 2 1 N Z X J h b n R p V 2 9 v Z F N h d 2 R 1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V B y b 2 R 1 Y 3 R p b 2 5 P Z l h 5 b G 9 z Z U Z y b 2 1 N Z X J h b n R p V 2 9 v Z F N h d 2 R 1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V B y b 2 R 1 Y 3 R p b 2 5 P Z l h 5 b G 9 z Z U Z y b 2 1 N Z X J h b n R p V 2 9 v Z F N h d 2 R 1 c 3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k g W o C 3 y 8 U K Z D e T x Y k Z 4 r g A A A A A C A A A A A A A Q Z g A A A A E A A C A A A A A I u i 0 a 8 Y 8 G j a P t R 3 H g g f S 7 D 5 b s v l y W 2 3 u o T + L 9 P b J I o g A A A A A O g A A A A A I A A C A A A A B 0 W S 7 Z Z k x O h W f 1 f d P p / G T d P g 5 E H w m u s r D 9 J M V Q + m T 6 I 1 A A A A B q j + m G O D p T 1 i V V i o Z g A + g H N 1 J s x 7 0 g J h s B o P f 9 C n k W I S R u J v 2 p K f q U S 0 Q a W S / O 8 y b Z k b 6 w E h B 4 8 4 X 8 0 I + a y l 5 2 P / 5 N I u N k o q M + U d w g Y f K t n U A A A A C Z H 3 o 1 W R y E + h F W z C s Z i x e l F 0 t r 0 J K o F 2 O F 3 b B j O s A 8 w / X c 9 + 6 / c K y e s 9 P W w L 0 w m O v b K j I W B f Z 8 8 l B e H z e C H z Y Q < / D a t a M a s h u p > 
</file>

<file path=customXml/itemProps1.xml><?xml version="1.0" encoding="utf-8"?>
<ds:datastoreItem xmlns:ds="http://schemas.openxmlformats.org/officeDocument/2006/customXml" ds:itemID="{962C41FD-C5AD-4508-B0E1-69290768CD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Microsoft Office User</cp:lastModifiedBy>
  <dcterms:created xsi:type="dcterms:W3CDTF">2019-01-12T00:14:28Z</dcterms:created>
  <dcterms:modified xsi:type="dcterms:W3CDTF">2019-07-09T20:54:11Z</dcterms:modified>
</cp:coreProperties>
</file>