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5"/>
  <sheetViews>
    <sheetView topLeftCell="A4" workbookViewId="0" zoomScaleNormal="100">
      <selection activeCell="Q27" sqref="Q27:Q37"/>
    </sheetView>
  </sheetViews>
  <sheetFormatPr baseColWidth="10" defaultColWidth="8.83203125" defaultRowHeight="15"/>
  <cols>
    <col customWidth="1" max="1" min="1" width="19.5"/>
    <col bestFit="1" customWidth="1" max="2" min="2" width="9.83203125"/>
    <col customWidth="1" max="5" min="5" width="18"/>
  </cols>
  <sheetData>
    <row r="1">
      <c r="A1" t="inlineStr">
        <is>
          <t>LSR</t>
        </is>
      </c>
      <c r="B1" t="n">
        <v>4.76</v>
      </c>
    </row>
    <row r="2">
      <c r="A2" t="inlineStr">
        <is>
          <t>Reaction Conditions:</t>
        </is>
      </c>
      <c r="B2" t="inlineStr">
        <is>
          <t>263.2 kg dry weight of wood with 1262.2 dry weight of water</t>
        </is>
      </c>
    </row>
    <row r="3">
      <c r="A3" t="inlineStr">
        <is>
          <t>Particle Size</t>
        </is>
      </c>
      <c r="B3" t="inlineStr">
        <is>
          <t>5 mm</t>
        </is>
      </c>
    </row>
    <row r="4">
      <c r="A4" t="inlineStr">
        <is>
          <t>Reached 160 deg in 210 min</t>
        </is>
      </c>
    </row>
    <row r="6">
      <c r="C6" t="inlineStr">
        <is>
          <t>All concentration Units mol/L</t>
        </is>
      </c>
      <c r="N6" t="inlineStr">
        <is>
          <t>MW</t>
        </is>
      </c>
    </row>
    <row r="7">
      <c r="A7" t="inlineStr">
        <is>
          <t>Temp (degC)</t>
        </is>
      </c>
      <c r="B7" t="inlineStr">
        <is>
          <t>Time (min)</t>
        </is>
      </c>
      <c r="C7" t="inlineStr">
        <is>
          <t>Xylose</t>
        </is>
      </c>
      <c r="D7" t="inlineStr">
        <is>
          <t>Xyloolimer</t>
        </is>
      </c>
      <c r="E7" t="inlineStr">
        <is>
          <t>Total Xylose</t>
        </is>
      </c>
      <c r="F7" t="inlineStr">
        <is>
          <t>Fufural</t>
        </is>
      </c>
      <c r="G7" t="inlineStr">
        <is>
          <t>Galactose</t>
        </is>
      </c>
      <c r="H7" t="inlineStr">
        <is>
          <t>Arabinose</t>
        </is>
      </c>
      <c r="I7" t="inlineStr">
        <is>
          <t>Mannose</t>
        </is>
      </c>
      <c r="J7" t="inlineStr">
        <is>
          <t>Rhammose</t>
        </is>
      </c>
      <c r="K7" t="inlineStr">
        <is>
          <t>Gluclose</t>
        </is>
      </c>
      <c r="L7" t="inlineStr">
        <is>
          <t>HMF</t>
        </is>
      </c>
      <c r="N7" t="inlineStr">
        <is>
          <t>Xylose</t>
        </is>
      </c>
      <c r="O7" t="inlineStr">
        <is>
          <t>Galactose</t>
        </is>
      </c>
      <c r="P7" t="inlineStr">
        <is>
          <t>Arabinose</t>
        </is>
      </c>
      <c r="Q7" t="inlineStr">
        <is>
          <t>Mannose</t>
        </is>
      </c>
      <c r="R7" t="inlineStr">
        <is>
          <t>Rhammose</t>
        </is>
      </c>
      <c r="S7" t="inlineStr">
        <is>
          <t>Glucose</t>
        </is>
      </c>
      <c r="T7" t="inlineStr">
        <is>
          <t>Furfural</t>
        </is>
      </c>
      <c r="U7" t="inlineStr">
        <is>
          <t>HMF</t>
        </is>
      </c>
    </row>
    <row r="8">
      <c r="A8" t="n">
        <v>160</v>
      </c>
      <c r="B8" t="n">
        <v>210</v>
      </c>
      <c r="C8" t="n">
        <v>0.012</v>
      </c>
      <c r="D8" t="n">
        <v>0.001</v>
      </c>
      <c r="E8" t="n">
        <v>0.0114433582518695</v>
      </c>
      <c r="F8" t="n">
        <v>0</v>
      </c>
      <c r="G8" t="n">
        <v>0.00037</v>
      </c>
      <c r="H8" t="n">
        <v>0.00138</v>
      </c>
      <c r="I8" t="n">
        <v>0</v>
      </c>
      <c r="J8" t="n">
        <v>0.00039</v>
      </c>
      <c r="K8" t="n">
        <v>0.00024</v>
      </c>
      <c r="L8" t="n">
        <v>0</v>
      </c>
      <c r="N8" t="n">
        <v>150.13</v>
      </c>
      <c r="O8" t="n">
        <v>180.156</v>
      </c>
      <c r="P8" t="n">
        <v>150.13</v>
      </c>
      <c r="Q8" t="n">
        <v>180.156</v>
      </c>
      <c r="R8" t="n">
        <v>164.16</v>
      </c>
      <c r="S8" t="n">
        <v>180.156</v>
      </c>
      <c r="T8" t="n">
        <v>96.08</v>
      </c>
      <c r="U8" t="n">
        <v>126.11</v>
      </c>
    </row>
    <row r="9">
      <c r="A9" t="n">
        <v>160</v>
      </c>
      <c r="B9" t="n">
        <v>225</v>
      </c>
      <c r="C9" t="n">
        <v>0.021</v>
      </c>
      <c r="D9" t="n">
        <v>0.002</v>
      </c>
      <c r="E9" t="n">
        <v>0.0198389879240948</v>
      </c>
      <c r="F9" t="n">
        <v>0</v>
      </c>
      <c r="G9" t="n">
        <v>0.00045</v>
      </c>
      <c r="H9" t="n">
        <v>0.0018</v>
      </c>
      <c r="I9" t="n">
        <v>0</v>
      </c>
      <c r="J9" t="n">
        <v>0.00042</v>
      </c>
      <c r="K9" t="n">
        <v>0.00024</v>
      </c>
      <c r="L9" t="n">
        <v>0</v>
      </c>
    </row>
    <row r="10">
      <c r="A10" t="n">
        <v>160</v>
      </c>
      <c r="B10" t="n">
        <v>240</v>
      </c>
      <c r="C10" t="n">
        <v>0.034</v>
      </c>
      <c r="D10" t="n">
        <v>0.005</v>
      </c>
      <c r="E10" t="n">
        <v>0.0300939237109454</v>
      </c>
      <c r="F10" t="n">
        <v>0</v>
      </c>
      <c r="G10" t="n">
        <v>0.001</v>
      </c>
      <c r="H10" t="n">
        <v>0.00342</v>
      </c>
      <c r="I10" t="n">
        <v>0</v>
      </c>
      <c r="J10" t="n">
        <v>0.001</v>
      </c>
      <c r="K10" t="n">
        <v>0.0005999999999999999</v>
      </c>
      <c r="L10" t="n">
        <v>0</v>
      </c>
    </row>
    <row r="11">
      <c r="A11" t="n">
        <v>160</v>
      </c>
      <c r="B11" t="n">
        <v>255</v>
      </c>
      <c r="C11" t="n">
        <v>0.043</v>
      </c>
      <c r="D11" t="n">
        <v>0.007</v>
      </c>
      <c r="E11" t="n">
        <v>0.0394383745447578</v>
      </c>
      <c r="F11" t="n">
        <v>0</v>
      </c>
      <c r="G11" t="n">
        <v>0.00088</v>
      </c>
      <c r="H11" t="n">
        <v>0.0034</v>
      </c>
      <c r="I11" t="n">
        <v>0</v>
      </c>
      <c r="J11" t="n">
        <v>0.00088</v>
      </c>
      <c r="K11" t="n">
        <v>0.0005</v>
      </c>
      <c r="L11" t="n">
        <v>0</v>
      </c>
    </row>
    <row r="12">
      <c r="A12" t="n">
        <v>160</v>
      </c>
      <c r="B12" t="n">
        <v>270</v>
      </c>
      <c r="C12" t="n">
        <v>0.058</v>
      </c>
      <c r="D12" t="n">
        <v>0.011</v>
      </c>
      <c r="E12" t="n">
        <v>0.0525685259727815</v>
      </c>
      <c r="F12" t="n">
        <v>0</v>
      </c>
      <c r="G12" t="n">
        <v>0.0012</v>
      </c>
      <c r="H12" t="n">
        <v>0.00418</v>
      </c>
      <c r="I12" t="n">
        <v>0</v>
      </c>
      <c r="J12" t="n">
        <v>0.0012</v>
      </c>
      <c r="K12" t="n">
        <v>0.00063</v>
      </c>
      <c r="L12" t="n">
        <v>8.000000000000001e-05</v>
      </c>
    </row>
    <row r="13">
      <c r="A13" t="n">
        <v>160</v>
      </c>
      <c r="B13" t="n">
        <v>285</v>
      </c>
      <c r="C13" t="n">
        <v>0.065</v>
      </c>
      <c r="D13" t="n">
        <v>0.0115</v>
      </c>
      <c r="E13" t="n">
        <v>0.0587214874448918</v>
      </c>
      <c r="F13" t="n">
        <v>0</v>
      </c>
      <c r="G13" t="n">
        <v>0.0012</v>
      </c>
      <c r="H13" t="n">
        <v>0.00388</v>
      </c>
      <c r="I13" t="n">
        <v>4e-05</v>
      </c>
      <c r="J13" t="n">
        <v>0.0012</v>
      </c>
      <c r="K13" t="n">
        <v>0.0005999999999999999</v>
      </c>
      <c r="L13" t="n">
        <v>0.00012</v>
      </c>
    </row>
    <row r="14">
      <c r="A14" t="n">
        <v>160</v>
      </c>
      <c r="B14" t="n">
        <v>300</v>
      </c>
      <c r="C14" t="n">
        <v>0.0675</v>
      </c>
      <c r="D14" t="n">
        <v>0.0115</v>
      </c>
      <c r="E14" t="n">
        <v>0.059833237492812</v>
      </c>
      <c r="F14" t="n">
        <v>0</v>
      </c>
      <c r="G14" t="n">
        <v>0.0011</v>
      </c>
      <c r="H14" t="n">
        <v>0.003</v>
      </c>
      <c r="I14" t="n">
        <v>5.999999999999999e-05</v>
      </c>
      <c r="J14" t="n">
        <v>0.00112</v>
      </c>
      <c r="K14" t="n">
        <v>0.0005</v>
      </c>
      <c r="L14" t="n">
        <v>0.00026</v>
      </c>
    </row>
    <row r="15">
      <c r="A15" t="n">
        <v>160</v>
      </c>
      <c r="B15" t="n">
        <v>315</v>
      </c>
      <c r="C15" t="n">
        <v>0.0675</v>
      </c>
      <c r="D15" t="n">
        <v>0.0125</v>
      </c>
      <c r="E15" t="n">
        <v>0.0585202223500096</v>
      </c>
      <c r="F15" t="n">
        <v>0</v>
      </c>
      <c r="G15" t="n">
        <v>0.00128</v>
      </c>
      <c r="H15" t="n">
        <v>0.00315</v>
      </c>
      <c r="I15" t="n">
        <v>0.0001</v>
      </c>
      <c r="J15" t="n">
        <v>0.00128</v>
      </c>
      <c r="K15" t="n">
        <v>0.00044</v>
      </c>
      <c r="L15" t="n">
        <v>0.0003</v>
      </c>
    </row>
    <row r="16">
      <c r="A16" t="n">
        <v>160</v>
      </c>
      <c r="B16" t="n">
        <v>330</v>
      </c>
      <c r="C16" t="n">
        <v>0.0735</v>
      </c>
      <c r="D16" t="n">
        <v>0.015</v>
      </c>
      <c r="E16" t="n">
        <v>0.0625838604562008</v>
      </c>
      <c r="F16" t="n">
        <v>0.0002</v>
      </c>
      <c r="G16" t="n">
        <v>0.0014</v>
      </c>
      <c r="H16" t="n">
        <v>0.0032</v>
      </c>
      <c r="I16" t="n">
        <v>0.00012</v>
      </c>
      <c r="J16" t="n">
        <v>0.00163</v>
      </c>
      <c r="K16" t="n">
        <v>0.00062</v>
      </c>
      <c r="L16" t="n">
        <v>0.0001</v>
      </c>
    </row>
    <row r="17">
      <c r="A17" t="n">
        <v>160</v>
      </c>
      <c r="B17" t="n">
        <v>345</v>
      </c>
      <c r="C17" t="n">
        <v>0.075</v>
      </c>
      <c r="D17" t="n">
        <v>0.0175</v>
      </c>
      <c r="E17" t="n">
        <v>0.06369561050412099</v>
      </c>
      <c r="F17" t="n">
        <v>0.0008</v>
      </c>
      <c r="G17" t="n">
        <v>0.0016</v>
      </c>
      <c r="H17" t="n">
        <v>0.0035</v>
      </c>
      <c r="I17" t="n">
        <v>0.00018</v>
      </c>
      <c r="J17" t="n">
        <v>0.0018</v>
      </c>
      <c r="K17" t="n">
        <v>0.0007</v>
      </c>
      <c r="L17" t="n">
        <v>0.00024</v>
      </c>
    </row>
    <row r="18">
      <c r="A18" t="n">
        <v>160</v>
      </c>
      <c r="B18" t="n">
        <v>360</v>
      </c>
      <c r="C18" t="n">
        <v>0.091</v>
      </c>
      <c r="D18" t="n">
        <v>0.0175</v>
      </c>
      <c r="E18" t="n">
        <v>0.06819053095648819</v>
      </c>
      <c r="F18" t="n">
        <v>0.00125</v>
      </c>
      <c r="G18" t="n">
        <v>0.00138</v>
      </c>
      <c r="H18" t="n">
        <v>0.00255</v>
      </c>
      <c r="I18" t="n">
        <v>0.00022</v>
      </c>
      <c r="J18" t="n">
        <v>0.0016</v>
      </c>
      <c r="K18" t="n">
        <v>0.00038</v>
      </c>
      <c r="L18" t="n">
        <v>0.0002</v>
      </c>
    </row>
    <row r="22">
      <c r="A22" t="inlineStr">
        <is>
          <t>*Time start at beginning of heating process</t>
        </is>
      </c>
    </row>
    <row r="25">
      <c r="A25" t="inlineStr">
        <is>
          <t>Reactor Conditions</t>
        </is>
      </c>
      <c r="I25" t="inlineStr">
        <is>
          <t>Solids Concentration (g solid / L liq)</t>
        </is>
      </c>
      <c r="N25" t="inlineStr">
        <is>
          <t>Concentration of species in liquids phase (g species/L)</t>
        </is>
      </c>
    </row>
    <row r="26">
      <c r="A26" t="inlineStr">
        <is>
          <t>Operating Time (min</t>
        </is>
      </c>
      <c r="B26" t="inlineStr">
        <is>
          <t>Temperature (deg C)</t>
        </is>
      </c>
      <c r="C26" t="inlineStr">
        <is>
          <t>LiquidSolidRatio</t>
        </is>
      </c>
      <c r="D26" t="inlineStr">
        <is>
          <t>Initial Acid Species</t>
        </is>
      </c>
      <c r="E26" t="inlineStr">
        <is>
          <t>Initial Acid Concentration (mol proton/L)</t>
        </is>
      </c>
      <c r="F26" t="inlineStr">
        <is>
          <t>Particle Size (mm)</t>
        </is>
      </c>
      <c r="G26" t="inlineStr">
        <is>
          <t>Feed Mass</t>
        </is>
      </c>
      <c r="H26" t="inlineStr">
        <is>
          <t>%Dry content of Wood Feed</t>
        </is>
      </c>
      <c r="I26" t="inlineStr">
        <is>
          <t>Arabinose</t>
        </is>
      </c>
      <c r="J26" t="inlineStr">
        <is>
          <t>Galactose</t>
        </is>
      </c>
      <c r="K26" t="inlineStr">
        <is>
          <t>Glucose</t>
        </is>
      </c>
      <c r="L26" t="inlineStr">
        <is>
          <t>Xylose</t>
        </is>
      </c>
      <c r="M26" t="inlineStr">
        <is>
          <t>Mannose</t>
        </is>
      </c>
      <c r="N26" t="inlineStr">
        <is>
          <t>Arbinose</t>
        </is>
      </c>
      <c r="O26" t="inlineStr">
        <is>
          <t>Galactose</t>
        </is>
      </c>
      <c r="P26" t="inlineStr">
        <is>
          <t>Glucose</t>
        </is>
      </c>
      <c r="Q26" t="inlineStr">
        <is>
          <t>Xylose</t>
        </is>
      </c>
      <c r="R26" t="inlineStr">
        <is>
          <t>Mannose</t>
        </is>
      </c>
      <c r="S26" t="inlineStr">
        <is>
          <t>Furfural</t>
        </is>
      </c>
      <c r="T26" t="inlineStr">
        <is>
          <t>Hydroxymethylfurfural</t>
        </is>
      </c>
      <c r="U26" t="inlineStr">
        <is>
          <t>Monomer</t>
        </is>
      </c>
    </row>
    <row r="27">
      <c r="A27" t="n">
        <v>160</v>
      </c>
      <c r="B27" t="n">
        <v>210</v>
      </c>
      <c r="C27">
        <f>$B$1</f>
        <v/>
      </c>
      <c r="D27" t="inlineStr">
        <is>
          <t>None</t>
        </is>
      </c>
      <c r="E27" t="n">
        <v>0</v>
      </c>
      <c r="F27" t="n">
        <v>5</v>
      </c>
      <c r="G27">
        <f>263.2*1000</f>
        <v/>
      </c>
      <c r="H27" t="n">
        <v>0.39</v>
      </c>
      <c r="N27">
        <f>H8*$P$8</f>
        <v/>
      </c>
      <c r="O27">
        <f>G8*$O$8</f>
        <v/>
      </c>
      <c r="P27">
        <f>K8*$S$8</f>
        <v/>
      </c>
      <c r="Q27">
        <f>E8*$N$8</f>
        <v/>
      </c>
      <c r="R27">
        <f>I8*$Q$8</f>
        <v/>
      </c>
      <c r="S27">
        <f>F8*$T$8</f>
        <v/>
      </c>
      <c r="T27">
        <f>L8*$U$8</f>
        <v/>
      </c>
    </row>
    <row r="28">
      <c r="A28" t="n">
        <v>160</v>
      </c>
      <c r="B28" t="n">
        <v>225</v>
      </c>
      <c r="C28">
        <f>$B$1</f>
        <v/>
      </c>
      <c r="D28" t="inlineStr">
        <is>
          <t>None</t>
        </is>
      </c>
      <c r="E28" t="n">
        <v>0</v>
      </c>
      <c r="F28" t="n">
        <v>5</v>
      </c>
      <c r="G28">
        <f>263.2*1000</f>
        <v/>
      </c>
      <c r="H28" t="n">
        <v>0.39</v>
      </c>
      <c r="N28">
        <f>H9*$P$8</f>
        <v/>
      </c>
      <c r="O28">
        <f>G9*$O$8</f>
        <v/>
      </c>
      <c r="P28">
        <f>K9*$S$8</f>
        <v/>
      </c>
      <c r="Q28">
        <f>E9*$N$8</f>
        <v/>
      </c>
      <c r="R28">
        <f>I9*$Q$8</f>
        <v/>
      </c>
      <c r="S28">
        <f>F9*$T$8</f>
        <v/>
      </c>
      <c r="T28">
        <f>L9*$U$8</f>
        <v/>
      </c>
    </row>
    <row r="29">
      <c r="A29" t="n">
        <v>160</v>
      </c>
      <c r="B29" t="n">
        <v>240</v>
      </c>
      <c r="C29">
        <f>$B$1</f>
        <v/>
      </c>
      <c r="D29" t="inlineStr">
        <is>
          <t>None</t>
        </is>
      </c>
      <c r="E29" t="n">
        <v>0</v>
      </c>
      <c r="F29" t="n">
        <v>5</v>
      </c>
      <c r="G29">
        <f>263.2*1000</f>
        <v/>
      </c>
      <c r="H29" t="n">
        <v>0.39</v>
      </c>
      <c r="N29">
        <f>H10*$P$8</f>
        <v/>
      </c>
      <c r="O29">
        <f>G10*$O$8</f>
        <v/>
      </c>
      <c r="P29">
        <f>K10*$S$8</f>
        <v/>
      </c>
      <c r="Q29">
        <f>E10*$N$8</f>
        <v/>
      </c>
      <c r="R29">
        <f>I10*$Q$8</f>
        <v/>
      </c>
      <c r="S29">
        <f>F10*$T$8</f>
        <v/>
      </c>
      <c r="T29">
        <f>L10*$U$8</f>
        <v/>
      </c>
    </row>
    <row r="30">
      <c r="A30" t="n">
        <v>160</v>
      </c>
      <c r="B30" t="n">
        <v>255</v>
      </c>
      <c r="C30">
        <f>$B$1</f>
        <v/>
      </c>
      <c r="D30" t="inlineStr">
        <is>
          <t>None</t>
        </is>
      </c>
      <c r="E30" t="n">
        <v>0</v>
      </c>
      <c r="F30" t="n">
        <v>5</v>
      </c>
      <c r="G30">
        <f>263.2*1000</f>
        <v/>
      </c>
      <c r="H30" t="n">
        <v>0.39</v>
      </c>
      <c r="N30">
        <f>H11*$P$8</f>
        <v/>
      </c>
      <c r="O30">
        <f>G11*$O$8</f>
        <v/>
      </c>
      <c r="P30">
        <f>K11*$S$8</f>
        <v/>
      </c>
      <c r="Q30">
        <f>E11*$N$8</f>
        <v/>
      </c>
      <c r="R30">
        <f>I11*$Q$8</f>
        <v/>
      </c>
      <c r="S30">
        <f>F11*$T$8</f>
        <v/>
      </c>
      <c r="T30">
        <f>L11*$U$8</f>
        <v/>
      </c>
    </row>
    <row r="31">
      <c r="A31" t="n">
        <v>160</v>
      </c>
      <c r="B31" t="n">
        <v>270</v>
      </c>
      <c r="C31">
        <f>$B$1</f>
        <v/>
      </c>
      <c r="D31" t="inlineStr">
        <is>
          <t>None</t>
        </is>
      </c>
      <c r="E31" t="n">
        <v>0</v>
      </c>
      <c r="F31" t="n">
        <v>5</v>
      </c>
      <c r="G31">
        <f>263.2*1000</f>
        <v/>
      </c>
      <c r="H31" t="n">
        <v>0.39</v>
      </c>
      <c r="N31">
        <f>H12*$P$8</f>
        <v/>
      </c>
      <c r="O31">
        <f>G12*$O$8</f>
        <v/>
      </c>
      <c r="P31">
        <f>K12*$S$8</f>
        <v/>
      </c>
      <c r="Q31">
        <f>E12*$N$8</f>
        <v/>
      </c>
      <c r="R31">
        <f>I12*$Q$8</f>
        <v/>
      </c>
      <c r="S31">
        <f>F12*$T$8</f>
        <v/>
      </c>
      <c r="T31">
        <f>L12*$U$8</f>
        <v/>
      </c>
    </row>
    <row r="32">
      <c r="A32" t="n">
        <v>160</v>
      </c>
      <c r="B32" t="n">
        <v>285</v>
      </c>
      <c r="C32">
        <f>$B$1</f>
        <v/>
      </c>
      <c r="D32" t="inlineStr">
        <is>
          <t>None</t>
        </is>
      </c>
      <c r="E32" t="n">
        <v>0</v>
      </c>
      <c r="F32" t="n">
        <v>5</v>
      </c>
      <c r="G32">
        <f>263.2*1000</f>
        <v/>
      </c>
      <c r="H32" t="n">
        <v>0.39</v>
      </c>
      <c r="N32">
        <f>H13*$P$8</f>
        <v/>
      </c>
      <c r="O32">
        <f>G13*$O$8</f>
        <v/>
      </c>
      <c r="P32">
        <f>K13*$S$8</f>
        <v/>
      </c>
      <c r="Q32">
        <f>E13*$N$8</f>
        <v/>
      </c>
      <c r="R32">
        <f>I13*$Q$8</f>
        <v/>
      </c>
      <c r="S32">
        <f>F13*$T$8</f>
        <v/>
      </c>
      <c r="T32">
        <f>L13*$U$8</f>
        <v/>
      </c>
    </row>
    <row r="33">
      <c r="A33" t="n">
        <v>160</v>
      </c>
      <c r="B33" t="n">
        <v>300</v>
      </c>
      <c r="C33">
        <f>$B$1</f>
        <v/>
      </c>
      <c r="D33" t="inlineStr">
        <is>
          <t>None</t>
        </is>
      </c>
      <c r="E33" t="n">
        <v>0</v>
      </c>
      <c r="F33" t="n">
        <v>5</v>
      </c>
      <c r="G33">
        <f>263.2*1000</f>
        <v/>
      </c>
      <c r="H33" t="n">
        <v>0.39</v>
      </c>
      <c r="N33">
        <f>H14*$P$8</f>
        <v/>
      </c>
      <c r="O33">
        <f>G14*$O$8</f>
        <v/>
      </c>
      <c r="P33">
        <f>K14*$S$8</f>
        <v/>
      </c>
      <c r="Q33">
        <f>E14*$N$8</f>
        <v/>
      </c>
      <c r="R33">
        <f>I14*$Q$8</f>
        <v/>
      </c>
      <c r="S33">
        <f>F14*$T$8</f>
        <v/>
      </c>
      <c r="T33">
        <f>L14*$U$8</f>
        <v/>
      </c>
    </row>
    <row r="34">
      <c r="A34" t="n">
        <v>160</v>
      </c>
      <c r="B34" t="n">
        <v>315</v>
      </c>
      <c r="C34">
        <f>$B$1</f>
        <v/>
      </c>
      <c r="D34" t="inlineStr">
        <is>
          <t>None</t>
        </is>
      </c>
      <c r="E34" t="n">
        <v>0</v>
      </c>
      <c r="F34" t="n">
        <v>5</v>
      </c>
      <c r="G34">
        <f>263.2*1000</f>
        <v/>
      </c>
      <c r="H34" t="n">
        <v>0.39</v>
      </c>
      <c r="N34">
        <f>H15*$P$8</f>
        <v/>
      </c>
      <c r="O34">
        <f>G15*$O$8</f>
        <v/>
      </c>
      <c r="P34">
        <f>K15*$S$8</f>
        <v/>
      </c>
      <c r="Q34">
        <f>E15*$N$8</f>
        <v/>
      </c>
      <c r="R34">
        <f>I15*$Q$8</f>
        <v/>
      </c>
      <c r="S34">
        <f>F15*$T$8</f>
        <v/>
      </c>
      <c r="T34">
        <f>L15*$U$8</f>
        <v/>
      </c>
    </row>
    <row r="35">
      <c r="A35" t="n">
        <v>160</v>
      </c>
      <c r="B35" t="n">
        <v>330</v>
      </c>
      <c r="C35">
        <f>$B$1</f>
        <v/>
      </c>
      <c r="D35" t="inlineStr">
        <is>
          <t>None</t>
        </is>
      </c>
      <c r="E35" t="n">
        <v>0</v>
      </c>
      <c r="F35" t="n">
        <v>5</v>
      </c>
      <c r="G35">
        <f>263.2*1000</f>
        <v/>
      </c>
      <c r="H35" t="n">
        <v>0.39</v>
      </c>
      <c r="N35">
        <f>H16*$P$8</f>
        <v/>
      </c>
      <c r="O35">
        <f>G16*$O$8</f>
        <v/>
      </c>
      <c r="P35">
        <f>K16*$S$8</f>
        <v/>
      </c>
      <c r="Q35">
        <f>E16*$N$8</f>
        <v/>
      </c>
      <c r="R35">
        <f>I16*$Q$8</f>
        <v/>
      </c>
      <c r="S35">
        <f>F16*$T$8</f>
        <v/>
      </c>
      <c r="T35">
        <f>L16*$U$8</f>
        <v/>
      </c>
    </row>
    <row r="36">
      <c r="A36" t="n">
        <v>160</v>
      </c>
      <c r="B36" t="n">
        <v>345</v>
      </c>
      <c r="C36">
        <f>$B$1</f>
        <v/>
      </c>
      <c r="D36" t="inlineStr">
        <is>
          <t>None</t>
        </is>
      </c>
      <c r="E36" t="n">
        <v>0</v>
      </c>
      <c r="F36" t="n">
        <v>5</v>
      </c>
      <c r="G36">
        <f>263.2*1000</f>
        <v/>
      </c>
      <c r="H36" t="n">
        <v>0.39</v>
      </c>
      <c r="N36">
        <f>H17*$P$8</f>
        <v/>
      </c>
      <c r="O36">
        <f>G17*$O$8</f>
        <v/>
      </c>
      <c r="P36">
        <f>K17*$S$8</f>
        <v/>
      </c>
      <c r="Q36">
        <f>E17*$N$8</f>
        <v/>
      </c>
      <c r="R36">
        <f>I17*$Q$8</f>
        <v/>
      </c>
      <c r="S36">
        <f>F17*$T$8</f>
        <v/>
      </c>
      <c r="T36">
        <f>L17*$U$8</f>
        <v/>
      </c>
    </row>
    <row r="37">
      <c r="A37" t="n">
        <v>160</v>
      </c>
      <c r="B37" t="n">
        <v>360</v>
      </c>
      <c r="C37">
        <f>$B$1</f>
        <v/>
      </c>
      <c r="D37" t="inlineStr">
        <is>
          <t>None</t>
        </is>
      </c>
      <c r="E37" t="n">
        <v>0</v>
      </c>
      <c r="F37" t="n">
        <v>5</v>
      </c>
      <c r="G37">
        <f>263.2*1000</f>
        <v/>
      </c>
      <c r="H37" t="n">
        <v>0.39</v>
      </c>
      <c r="N37">
        <f>H18*$P$8</f>
        <v/>
      </c>
      <c r="O37">
        <f>G18*$O$8</f>
        <v/>
      </c>
      <c r="P37">
        <f>K18*$S$8</f>
        <v/>
      </c>
      <c r="Q37">
        <f>E18*$N$8</f>
        <v/>
      </c>
      <c r="R37">
        <f>I18*$Q$8</f>
        <v/>
      </c>
      <c r="S37">
        <f>F18*$T$8</f>
        <v/>
      </c>
      <c r="T37">
        <f>L18*$U$8</f>
        <v/>
      </c>
    </row>
    <row r="40">
      <c r="A40" t="inlineStr">
        <is>
          <t>Aspen Feed Composition</t>
        </is>
      </c>
      <c r="B40" t="inlineStr">
        <is>
          <t>an</t>
        </is>
      </c>
      <c r="C40" t="inlineStr">
        <is>
          <t>ose</t>
        </is>
      </c>
      <c r="H40" t="inlineStr">
        <is>
          <t>From Graph</t>
        </is>
      </c>
      <c r="I40" t="inlineStr">
        <is>
          <t>Total Xylose (g/L)</t>
        </is>
      </c>
    </row>
    <row r="41">
      <c r="A41" t="inlineStr">
        <is>
          <t>Arabinan</t>
        </is>
      </c>
      <c r="B41" t="n">
        <v>0.5</v>
      </c>
      <c r="C41">
        <f>B41/0.88</f>
        <v/>
      </c>
    </row>
    <row r="42">
      <c r="A42" t="inlineStr">
        <is>
          <t>Galactan</t>
        </is>
      </c>
      <c r="B42" t="n">
        <v>0.9</v>
      </c>
      <c r="C42">
        <f>B42/0.9</f>
        <v/>
      </c>
    </row>
    <row r="43">
      <c r="A43" t="inlineStr">
        <is>
          <t>Glucan</t>
        </is>
      </c>
      <c r="B43" t="n">
        <v>44</v>
      </c>
      <c r="C43">
        <f>B43/0.9</f>
        <v/>
      </c>
    </row>
    <row r="44">
      <c r="A44" t="inlineStr">
        <is>
          <t>Xylan</t>
        </is>
      </c>
      <c r="B44" t="n">
        <v>19</v>
      </c>
      <c r="C44">
        <f>B44/0.88</f>
        <v/>
      </c>
    </row>
    <row r="45">
      <c r="A45" t="inlineStr">
        <is>
          <t>Mannan</t>
        </is>
      </c>
      <c r="B45" t="n">
        <v>2.4</v>
      </c>
      <c r="C45">
        <f>B45/0.9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workbookViewId="0">
      <selection activeCell="A3" sqref="A3"/>
    </sheetView>
  </sheetViews>
  <sheetFormatPr baseColWidth="10" defaultColWidth="8.83203125" defaultRowHeight="15"/>
  <sheetData>
    <row r="1">
      <c r="A1" t="inlineStr">
        <is>
          <t>Reactor Conditions</t>
        </is>
      </c>
      <c r="J1" t="inlineStr">
        <is>
          <t>Solids Concentration (g solid / L liq)</t>
        </is>
      </c>
      <c r="O1" t="inlineStr">
        <is>
          <t>Concentration of species in liquids phase (g species/L)</t>
        </is>
      </c>
    </row>
    <row r="2">
      <c r="A2" t="inlineStr">
        <is>
          <t>Operating Time (min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Species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</t>
        </is>
      </c>
      <c r="H2" t="inlineStr">
        <is>
          <t>Min Temp Ramp</t>
        </is>
      </c>
      <c r="I2" t="inlineStr">
        <is>
          <t>% Moisture content of Wood Feed</t>
        </is>
      </c>
      <c r="J2" t="inlineStr">
        <is>
          <t>Arabinose</t>
        </is>
      </c>
      <c r="K2" t="inlineStr">
        <is>
          <t>Galactose</t>
        </is>
      </c>
      <c r="L2" t="inlineStr">
        <is>
          <t>Glucose</t>
        </is>
      </c>
      <c r="M2" t="inlineStr">
        <is>
          <t>Xylose</t>
        </is>
      </c>
      <c r="N2" t="inlineStr">
        <is>
          <t>Mannose</t>
        </is>
      </c>
      <c r="O2" t="inlineStr">
        <is>
          <t>Arbinose</t>
        </is>
      </c>
      <c r="P2" t="inlineStr">
        <is>
          <t>Galactose</t>
        </is>
      </c>
      <c r="Q2" t="inlineStr">
        <is>
          <t>Glucose</t>
        </is>
      </c>
      <c r="R2" t="inlineStr">
        <is>
          <t>Xylose</t>
        </is>
      </c>
      <c r="S2" t="inlineStr">
        <is>
          <t>Mannose</t>
        </is>
      </c>
      <c r="T2" t="inlineStr">
        <is>
          <t>Furfural</t>
        </is>
      </c>
      <c r="U2" t="inlineStr">
        <is>
          <t>Hydroxymethylfurfural</t>
        </is>
      </c>
    </row>
    <row r="3">
      <c r="A3" t="n">
        <v>210</v>
      </c>
      <c r="B3" t="n">
        <v>160</v>
      </c>
      <c r="C3" t="n">
        <v>4.76</v>
      </c>
      <c r="D3" t="inlineStr">
        <is>
          <t>None</t>
        </is>
      </c>
      <c r="E3" t="n">
        <v>0</v>
      </c>
      <c r="F3" t="n">
        <v>5</v>
      </c>
      <c r="G3">
        <f>263.2*1000</f>
        <v/>
      </c>
      <c r="H3">
        <f>160/210</f>
        <v/>
      </c>
      <c r="I3" t="n">
        <v>0.39</v>
      </c>
      <c r="O3" t="n">
        <v>0.2071794</v>
      </c>
      <c r="P3" t="n">
        <v>0.06665772</v>
      </c>
      <c r="Q3" t="n">
        <v>0.04323744</v>
      </c>
      <c r="R3" t="n">
        <v>1.80156</v>
      </c>
      <c r="S3" t="n">
        <v>0</v>
      </c>
      <c r="T3" t="n">
        <v>0</v>
      </c>
      <c r="U3" t="n">
        <v>0</v>
      </c>
    </row>
    <row r="4">
      <c r="A4" t="n">
        <v>225</v>
      </c>
      <c r="B4" t="n">
        <v>160</v>
      </c>
      <c r="C4" t="n">
        <v>4.76</v>
      </c>
      <c r="D4" t="inlineStr">
        <is>
          <t>None</t>
        </is>
      </c>
      <c r="E4" t="n">
        <v>0</v>
      </c>
      <c r="F4" t="n">
        <v>5</v>
      </c>
      <c r="G4">
        <f>263.2*1000</f>
        <v/>
      </c>
      <c r="H4">
        <f>160/210</f>
        <v/>
      </c>
      <c r="I4" t="n">
        <v>0.39</v>
      </c>
      <c r="O4" t="n">
        <v>0.270234</v>
      </c>
      <c r="P4" t="n">
        <v>0.0810702</v>
      </c>
      <c r="Q4" t="n">
        <v>0.04323744</v>
      </c>
      <c r="R4" t="n">
        <v>3.15273</v>
      </c>
      <c r="S4" t="n">
        <v>0</v>
      </c>
      <c r="T4" t="n">
        <v>0</v>
      </c>
      <c r="U4" t="n">
        <v>0</v>
      </c>
    </row>
    <row r="5">
      <c r="A5" t="n">
        <v>240</v>
      </c>
      <c r="B5" t="n">
        <v>160</v>
      </c>
      <c r="C5" t="n">
        <v>4.76</v>
      </c>
      <c r="D5" t="inlineStr">
        <is>
          <t>None</t>
        </is>
      </c>
      <c r="E5" t="n">
        <v>0</v>
      </c>
      <c r="F5" t="n">
        <v>5</v>
      </c>
      <c r="G5">
        <f>263.2*1000</f>
        <v/>
      </c>
      <c r="H5">
        <f>160/210</f>
        <v/>
      </c>
      <c r="I5" t="n">
        <v>0.39</v>
      </c>
      <c r="O5" t="n">
        <v>0.5134446</v>
      </c>
      <c r="P5" t="n">
        <v>0.180156</v>
      </c>
      <c r="Q5" t="n">
        <v>0.1080936</v>
      </c>
      <c r="R5" t="n">
        <v>5.10442</v>
      </c>
      <c r="S5" t="n">
        <v>0</v>
      </c>
      <c r="T5" t="n">
        <v>0</v>
      </c>
      <c r="U5" t="n">
        <v>0</v>
      </c>
    </row>
    <row r="6">
      <c r="A6" t="n">
        <v>255</v>
      </c>
      <c r="B6" t="n">
        <v>160</v>
      </c>
      <c r="C6" t="n">
        <v>4.76</v>
      </c>
      <c r="D6" t="inlineStr">
        <is>
          <t>None</t>
        </is>
      </c>
      <c r="E6" t="n">
        <v>0</v>
      </c>
      <c r="F6" t="n">
        <v>5</v>
      </c>
      <c r="G6">
        <f>263.2*1000</f>
        <v/>
      </c>
      <c r="H6">
        <f>160/210</f>
        <v/>
      </c>
      <c r="I6" t="n">
        <v>0.39</v>
      </c>
      <c r="O6" t="n">
        <v>0.510442</v>
      </c>
      <c r="P6" t="n">
        <v>0.15853728</v>
      </c>
      <c r="Q6" t="n">
        <v>0.09007800000000001</v>
      </c>
      <c r="R6" t="n">
        <v>6.455589999999999</v>
      </c>
      <c r="S6" t="n">
        <v>0</v>
      </c>
      <c r="T6" t="n">
        <v>0</v>
      </c>
      <c r="U6" t="n">
        <v>0</v>
      </c>
    </row>
    <row r="7">
      <c r="A7" t="n">
        <v>270</v>
      </c>
      <c r="B7" t="n">
        <v>160</v>
      </c>
      <c r="C7" t="n">
        <v>4.76</v>
      </c>
      <c r="D7" t="inlineStr">
        <is>
          <t>None</t>
        </is>
      </c>
      <c r="E7" t="n">
        <v>0</v>
      </c>
      <c r="F7" t="n">
        <v>5</v>
      </c>
      <c r="G7">
        <f>263.2*1000</f>
        <v/>
      </c>
      <c r="H7">
        <f>160/210</f>
        <v/>
      </c>
      <c r="I7" t="n">
        <v>0.39</v>
      </c>
      <c r="O7" t="n">
        <v>0.6275434</v>
      </c>
      <c r="P7" t="n">
        <v>0.2161872</v>
      </c>
      <c r="Q7" t="n">
        <v>0.11349828</v>
      </c>
      <c r="R7" t="n">
        <v>8.70754</v>
      </c>
      <c r="S7" t="n">
        <v>0</v>
      </c>
      <c r="T7" t="n">
        <v>0</v>
      </c>
      <c r="U7" t="n">
        <v>0.0100888</v>
      </c>
    </row>
    <row r="8">
      <c r="A8" t="n">
        <v>285</v>
      </c>
      <c r="B8" t="n">
        <v>160</v>
      </c>
      <c r="C8" t="n">
        <v>4.76</v>
      </c>
      <c r="D8" t="inlineStr">
        <is>
          <t>None</t>
        </is>
      </c>
      <c r="E8" t="n">
        <v>0</v>
      </c>
      <c r="F8" t="n">
        <v>5</v>
      </c>
      <c r="G8">
        <f>263.2*1000</f>
        <v/>
      </c>
      <c r="H8">
        <f>160/210</f>
        <v/>
      </c>
      <c r="I8" t="n">
        <v>0.39</v>
      </c>
      <c r="O8" t="n">
        <v>0.5825043999999999</v>
      </c>
      <c r="P8" t="n">
        <v>0.2161872</v>
      </c>
      <c r="Q8" t="n">
        <v>0.1080936</v>
      </c>
      <c r="R8" t="n">
        <v>9.75845</v>
      </c>
      <c r="S8" t="n">
        <v>0.007206240000000001</v>
      </c>
      <c r="T8" t="n">
        <v>0</v>
      </c>
      <c r="U8" t="n">
        <v>0.0151332</v>
      </c>
    </row>
    <row r="9">
      <c r="A9" t="n">
        <v>300</v>
      </c>
      <c r="B9" t="n">
        <v>160</v>
      </c>
      <c r="C9" t="n">
        <v>4.76</v>
      </c>
      <c r="D9" t="inlineStr">
        <is>
          <t>None</t>
        </is>
      </c>
      <c r="E9" t="n">
        <v>0</v>
      </c>
      <c r="F9" t="n">
        <v>5</v>
      </c>
      <c r="G9">
        <f>263.2*1000</f>
        <v/>
      </c>
      <c r="H9">
        <f>160/210</f>
        <v/>
      </c>
      <c r="I9" t="n">
        <v>0.39</v>
      </c>
      <c r="O9" t="n">
        <v>0.45039</v>
      </c>
      <c r="P9" t="n">
        <v>0.1981716</v>
      </c>
      <c r="Q9" t="n">
        <v>0.09007800000000001</v>
      </c>
      <c r="R9" t="n">
        <v>10.133775</v>
      </c>
      <c r="S9" t="n">
        <v>0.01080936</v>
      </c>
      <c r="T9" t="n">
        <v>0</v>
      </c>
      <c r="U9" t="n">
        <v>0.03278859999999999</v>
      </c>
    </row>
    <row r="10">
      <c r="A10" t="n">
        <v>315</v>
      </c>
      <c r="B10" t="n">
        <v>160</v>
      </c>
      <c r="C10" t="n">
        <v>4.76</v>
      </c>
      <c r="D10" t="inlineStr">
        <is>
          <t>None</t>
        </is>
      </c>
      <c r="E10" t="n">
        <v>0</v>
      </c>
      <c r="F10" t="n">
        <v>5</v>
      </c>
      <c r="G10">
        <f>263.2*1000</f>
        <v/>
      </c>
      <c r="H10">
        <f>160/210</f>
        <v/>
      </c>
      <c r="I10" t="n">
        <v>0.39</v>
      </c>
      <c r="O10" t="n">
        <v>0.4729095</v>
      </c>
      <c r="P10" t="n">
        <v>0.23059968</v>
      </c>
      <c r="Q10" t="n">
        <v>0.07926864</v>
      </c>
      <c r="R10" t="n">
        <v>10.133775</v>
      </c>
      <c r="S10" t="n">
        <v>0.0180156</v>
      </c>
      <c r="T10" t="n">
        <v>0</v>
      </c>
      <c r="U10" t="n">
        <v>0.03783300000000001</v>
      </c>
    </row>
    <row r="11">
      <c r="A11" t="n">
        <v>330</v>
      </c>
      <c r="B11" t="n">
        <v>160</v>
      </c>
      <c r="C11" t="n">
        <v>4.76</v>
      </c>
      <c r="D11" t="inlineStr">
        <is>
          <t>None</t>
        </is>
      </c>
      <c r="E11" t="n">
        <v>0</v>
      </c>
      <c r="F11" t="n">
        <v>5</v>
      </c>
      <c r="G11">
        <f>263.2*1000</f>
        <v/>
      </c>
      <c r="H11">
        <f>160/210</f>
        <v/>
      </c>
      <c r="I11" t="n">
        <v>0.39</v>
      </c>
      <c r="O11" t="n">
        <v>0.480416</v>
      </c>
      <c r="P11" t="n">
        <v>0.2522184</v>
      </c>
      <c r="Q11" t="n">
        <v>0.11169672</v>
      </c>
      <c r="R11" t="n">
        <v>11.034555</v>
      </c>
      <c r="S11" t="n">
        <v>0.02161872</v>
      </c>
      <c r="T11" t="n">
        <v>0.019216</v>
      </c>
      <c r="U11" t="n">
        <v>0.012611</v>
      </c>
    </row>
    <row r="12">
      <c r="A12" t="n">
        <v>345</v>
      </c>
      <c r="B12" t="n">
        <v>160</v>
      </c>
      <c r="C12" t="n">
        <v>4.76</v>
      </c>
      <c r="D12" t="inlineStr">
        <is>
          <t>None</t>
        </is>
      </c>
      <c r="E12" t="n">
        <v>0</v>
      </c>
      <c r="F12" t="n">
        <v>5</v>
      </c>
      <c r="G12">
        <f>263.2*1000</f>
        <v/>
      </c>
      <c r="H12">
        <f>160/210</f>
        <v/>
      </c>
      <c r="I12" t="n">
        <v>0.39</v>
      </c>
      <c r="O12" t="n">
        <v>0.525455</v>
      </c>
      <c r="P12" t="n">
        <v>0.2882496000000001</v>
      </c>
      <c r="Q12" t="n">
        <v>0.1261092</v>
      </c>
      <c r="R12" t="n">
        <v>11.25975</v>
      </c>
      <c r="S12" t="n">
        <v>0.03242808</v>
      </c>
      <c r="T12" t="n">
        <v>0.076864</v>
      </c>
      <c r="U12" t="n">
        <v>0.0302664</v>
      </c>
    </row>
    <row r="13">
      <c r="A13" t="n">
        <v>360</v>
      </c>
      <c r="B13" t="n">
        <v>160</v>
      </c>
      <c r="C13" t="n">
        <v>4.76</v>
      </c>
      <c r="D13" t="inlineStr">
        <is>
          <t>None</t>
        </is>
      </c>
      <c r="E13" t="n">
        <v>0</v>
      </c>
      <c r="F13" t="n">
        <v>5</v>
      </c>
      <c r="G13">
        <f>263.2*1000</f>
        <v/>
      </c>
      <c r="H13">
        <f>160/210</f>
        <v/>
      </c>
      <c r="I13" t="n">
        <v>0.39</v>
      </c>
      <c r="O13" t="n">
        <v>0.3828315</v>
      </c>
      <c r="P13" t="n">
        <v>0.24861528</v>
      </c>
      <c r="Q13" t="n">
        <v>0.06845928000000001</v>
      </c>
      <c r="R13" t="n">
        <v>13.66183</v>
      </c>
      <c r="S13" t="n">
        <v>0.03963432</v>
      </c>
      <c r="T13" t="n">
        <v>0.1201</v>
      </c>
      <c r="U13" t="n">
        <v>0.025222</v>
      </c>
    </row>
    <row r="17">
      <c r="A17" t="inlineStr">
        <is>
          <t>*Time start at beginning of heating process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F1" workbookViewId="0">
      <selection activeCell="Z3" sqref="Z3:Z14"/>
    </sheetView>
  </sheetViews>
  <sheetFormatPr baseColWidth="10" defaultColWidth="8.83203125" defaultRowHeight="15"/>
  <sheetData>
    <row r="1">
      <c r="A1" s="1" t="inlineStr">
        <is>
          <t>Reactor Conditions</t>
        </is>
      </c>
      <c r="L1" s="1" t="inlineStr">
        <is>
          <t>Initial Solids Composition (wt%)</t>
        </is>
      </c>
      <c r="R1" s="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0</v>
      </c>
      <c r="B3" t="n">
        <v>160</v>
      </c>
      <c r="C3" t="n">
        <v>4.76</v>
      </c>
      <c r="D3" t="inlineStr">
        <is>
          <t>none</t>
        </is>
      </c>
      <c r="E3" t="n">
        <v>0</v>
      </c>
      <c r="F3" t="n">
        <v>5</v>
      </c>
      <c r="G3">
        <f>263.2*1000</f>
        <v/>
      </c>
      <c r="H3" t="n">
        <v>39</v>
      </c>
      <c r="K3">
        <f>160/210</f>
        <v/>
      </c>
      <c r="L3" t="n">
        <v>0.5682</v>
      </c>
      <c r="M3" t="n">
        <v>1</v>
      </c>
      <c r="N3" t="n">
        <v>44.889</v>
      </c>
      <c r="O3" t="n">
        <v>21.59</v>
      </c>
      <c r="P3" t="n">
        <v>2.667</v>
      </c>
      <c r="R3" t="n">
        <v>0.2071794</v>
      </c>
      <c r="S3" t="n">
        <v>0.06665772</v>
      </c>
      <c r="T3" t="n">
        <v>0.04323744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210</v>
      </c>
      <c r="B4" t="n">
        <v>160</v>
      </c>
      <c r="C4" t="n">
        <v>4.76</v>
      </c>
      <c r="D4" t="inlineStr">
        <is>
          <t>none</t>
        </is>
      </c>
      <c r="E4" t="n">
        <v>0</v>
      </c>
      <c r="F4" t="n">
        <v>5</v>
      </c>
      <c r="G4">
        <f>263.2*1000</f>
        <v/>
      </c>
      <c r="H4" t="n">
        <v>39</v>
      </c>
      <c r="K4">
        <f>160/210</f>
        <v/>
      </c>
      <c r="L4" t="n">
        <v>0.5682</v>
      </c>
      <c r="M4" t="n">
        <v>1</v>
      </c>
      <c r="N4" t="n">
        <v>44.889</v>
      </c>
      <c r="O4" t="n">
        <v>21.59</v>
      </c>
      <c r="P4" t="n">
        <v>2.667</v>
      </c>
      <c r="R4" t="n">
        <v>0.2071794</v>
      </c>
      <c r="S4" t="n">
        <v>0.06665772</v>
      </c>
      <c r="T4" t="n">
        <v>0.04323744</v>
      </c>
      <c r="U4" t="n">
        <v>1.717991374353168</v>
      </c>
      <c r="V4" t="n">
        <v>0</v>
      </c>
      <c r="W4" t="n">
        <v>0</v>
      </c>
      <c r="X4" t="n">
        <v>0</v>
      </c>
    </row>
    <row r="5">
      <c r="A5" t="n">
        <v>225</v>
      </c>
      <c r="B5" t="n">
        <v>160</v>
      </c>
      <c r="C5" t="n">
        <v>4.76</v>
      </c>
      <c r="D5" t="inlineStr">
        <is>
          <t>none</t>
        </is>
      </c>
      <c r="E5" t="n">
        <v>0</v>
      </c>
      <c r="F5" t="n">
        <v>5</v>
      </c>
      <c r="G5">
        <f>263.2*1000</f>
        <v/>
      </c>
      <c r="H5" t="n">
        <v>39</v>
      </c>
      <c r="K5">
        <f>160/210</f>
        <v/>
      </c>
      <c r="L5" t="n">
        <v>0.5682</v>
      </c>
      <c r="M5" t="n">
        <v>1</v>
      </c>
      <c r="N5" t="n">
        <v>44.889</v>
      </c>
      <c r="O5" t="n">
        <v>21.59</v>
      </c>
      <c r="P5" t="n">
        <v>2.667</v>
      </c>
      <c r="R5" t="n">
        <v>0.270234</v>
      </c>
      <c r="S5" t="n">
        <v>0.0810702</v>
      </c>
      <c r="T5" t="n">
        <v>0.04323744</v>
      </c>
      <c r="U5" t="n">
        <v>2.978427257044352</v>
      </c>
      <c r="V5" t="n">
        <v>0</v>
      </c>
      <c r="W5" t="n">
        <v>0</v>
      </c>
      <c r="X5" t="n">
        <v>0</v>
      </c>
    </row>
    <row r="6">
      <c r="A6" t="n">
        <v>240</v>
      </c>
      <c r="B6" t="n">
        <v>160</v>
      </c>
      <c r="C6" t="n">
        <v>4.76</v>
      </c>
      <c r="D6" t="inlineStr">
        <is>
          <t>none</t>
        </is>
      </c>
      <c r="E6" t="n">
        <v>0</v>
      </c>
      <c r="F6" t="n">
        <v>5</v>
      </c>
      <c r="G6">
        <f>263.2*1000</f>
        <v/>
      </c>
      <c r="H6" t="n">
        <v>39</v>
      </c>
      <c r="K6">
        <f>160/210</f>
        <v/>
      </c>
      <c r="L6" t="n">
        <v>0.5682</v>
      </c>
      <c r="M6" t="n">
        <v>1</v>
      </c>
      <c r="N6" t="n">
        <v>44.889</v>
      </c>
      <c r="O6" t="n">
        <v>21.59</v>
      </c>
      <c r="P6" t="n">
        <v>2.667</v>
      </c>
      <c r="R6" t="n">
        <v>0.5134446</v>
      </c>
      <c r="S6" t="n">
        <v>0.180156</v>
      </c>
      <c r="T6" t="n">
        <v>0.1080936</v>
      </c>
      <c r="U6" t="n">
        <v>4.518000766724233</v>
      </c>
      <c r="V6" t="n">
        <v>0</v>
      </c>
      <c r="W6" t="n">
        <v>0</v>
      </c>
      <c r="X6" t="n">
        <v>0</v>
      </c>
    </row>
    <row r="7">
      <c r="A7" t="n">
        <v>255</v>
      </c>
      <c r="B7" t="n">
        <v>160</v>
      </c>
      <c r="C7" t="n">
        <v>4.76</v>
      </c>
      <c r="D7" t="inlineStr">
        <is>
          <t>none</t>
        </is>
      </c>
      <c r="E7" t="n">
        <v>0</v>
      </c>
      <c r="F7" t="n">
        <v>5</v>
      </c>
      <c r="G7">
        <f>263.2*1000</f>
        <v/>
      </c>
      <c r="H7" t="n">
        <v>39</v>
      </c>
      <c r="K7">
        <f>160/210</f>
        <v/>
      </c>
      <c r="L7" t="n">
        <v>0.5682</v>
      </c>
      <c r="M7" t="n">
        <v>1</v>
      </c>
      <c r="N7" t="n">
        <v>44.889</v>
      </c>
      <c r="O7" t="n">
        <v>21.59</v>
      </c>
      <c r="P7" t="n">
        <v>2.667</v>
      </c>
      <c r="R7" t="n">
        <v>0.510442</v>
      </c>
      <c r="S7" t="n">
        <v>0.15853728</v>
      </c>
      <c r="T7" t="n">
        <v>0.09007800000000001</v>
      </c>
      <c r="U7" t="n">
        <v>5.920883170404489</v>
      </c>
      <c r="V7" t="n">
        <v>0</v>
      </c>
      <c r="W7" t="n">
        <v>0</v>
      </c>
      <c r="X7" t="n">
        <v>0</v>
      </c>
    </row>
    <row r="8">
      <c r="A8" t="n">
        <v>270</v>
      </c>
      <c r="B8" t="n">
        <v>160</v>
      </c>
      <c r="C8" t="n">
        <v>4.76</v>
      </c>
      <c r="D8" t="inlineStr">
        <is>
          <t>none</t>
        </is>
      </c>
      <c r="E8" t="n">
        <v>0</v>
      </c>
      <c r="F8" t="n">
        <v>5</v>
      </c>
      <c r="G8">
        <f>263.2*1000</f>
        <v/>
      </c>
      <c r="H8" t="n">
        <v>39</v>
      </c>
      <c r="K8">
        <f>160/210</f>
        <v/>
      </c>
      <c r="L8" t="n">
        <v>0.5682</v>
      </c>
      <c r="M8" t="n">
        <v>1</v>
      </c>
      <c r="N8" t="n">
        <v>44.889</v>
      </c>
      <c r="O8" t="n">
        <v>21.59</v>
      </c>
      <c r="P8" t="n">
        <v>2.667</v>
      </c>
      <c r="R8" t="n">
        <v>0.6275434</v>
      </c>
      <c r="S8" t="n">
        <v>0.2161872</v>
      </c>
      <c r="T8" t="n">
        <v>0.11349828</v>
      </c>
      <c r="U8" t="n">
        <v>7.892112804293686</v>
      </c>
      <c r="V8" t="n">
        <v>0</v>
      </c>
      <c r="W8" t="n">
        <v>0</v>
      </c>
      <c r="X8" t="n">
        <v>0.0100888</v>
      </c>
    </row>
    <row r="9">
      <c r="A9" t="n">
        <v>285</v>
      </c>
      <c r="B9" t="n">
        <v>160</v>
      </c>
      <c r="C9" t="n">
        <v>4.76</v>
      </c>
      <c r="D9" t="inlineStr">
        <is>
          <t>none</t>
        </is>
      </c>
      <c r="E9" t="n">
        <v>0</v>
      </c>
      <c r="F9" t="n">
        <v>5</v>
      </c>
      <c r="G9">
        <f>263.2*1000</f>
        <v/>
      </c>
      <c r="H9" t="n">
        <v>39</v>
      </c>
      <c r="K9">
        <f>160/210</f>
        <v/>
      </c>
      <c r="L9" t="n">
        <v>0.5682</v>
      </c>
      <c r="M9" t="n">
        <v>1</v>
      </c>
      <c r="N9" t="n">
        <v>44.889</v>
      </c>
      <c r="O9" t="n">
        <v>21.59</v>
      </c>
      <c r="P9" t="n">
        <v>2.667</v>
      </c>
      <c r="R9" t="n">
        <v>0.5825043999999999</v>
      </c>
      <c r="S9" t="n">
        <v>0.2161872</v>
      </c>
      <c r="T9" t="n">
        <v>0.1080936</v>
      </c>
      <c r="U9" t="n">
        <v>8.815856910101605</v>
      </c>
      <c r="V9" t="n">
        <v>0.007206240000000001</v>
      </c>
      <c r="W9" t="n">
        <v>0</v>
      </c>
      <c r="X9" t="n">
        <v>0.0151332</v>
      </c>
    </row>
    <row r="10">
      <c r="A10" t="n">
        <v>300</v>
      </c>
      <c r="B10" t="n">
        <v>160</v>
      </c>
      <c r="C10" t="n">
        <v>4.76</v>
      </c>
      <c r="D10" t="inlineStr">
        <is>
          <t>none</t>
        </is>
      </c>
      <c r="E10" t="n">
        <v>0</v>
      </c>
      <c r="F10" t="n">
        <v>5</v>
      </c>
      <c r="G10">
        <f>263.2*1000</f>
        <v/>
      </c>
      <c r="H10" t="n">
        <v>39</v>
      </c>
      <c r="K10">
        <f>160/210</f>
        <v/>
      </c>
      <c r="L10" t="n">
        <v>0.5682</v>
      </c>
      <c r="M10" t="n">
        <v>1</v>
      </c>
      <c r="N10" t="n">
        <v>44.889</v>
      </c>
      <c r="O10" t="n">
        <v>21.59</v>
      </c>
      <c r="P10" t="n">
        <v>2.667</v>
      </c>
      <c r="R10" t="n">
        <v>0.45039</v>
      </c>
      <c r="S10" t="n">
        <v>0.1981716</v>
      </c>
      <c r="T10" t="n">
        <v>0.09007800000000001</v>
      </c>
      <c r="U10" t="n">
        <v>8.982763944795865</v>
      </c>
      <c r="V10" t="n">
        <v>0.01080936</v>
      </c>
      <c r="W10" t="n">
        <v>0</v>
      </c>
      <c r="X10" t="n">
        <v>0.03278859999999999</v>
      </c>
    </row>
    <row r="11">
      <c r="A11" t="n">
        <v>315</v>
      </c>
      <c r="B11" t="n">
        <v>160</v>
      </c>
      <c r="C11" t="n">
        <v>4.76</v>
      </c>
      <c r="D11" t="inlineStr">
        <is>
          <t>none</t>
        </is>
      </c>
      <c r="E11" t="n">
        <v>0</v>
      </c>
      <c r="F11" t="n">
        <v>5</v>
      </c>
      <c r="G11">
        <f>263.2*1000</f>
        <v/>
      </c>
      <c r="H11" t="n">
        <v>39</v>
      </c>
      <c r="K11">
        <f>160/210</f>
        <v/>
      </c>
      <c r="L11" t="n">
        <v>0.5682</v>
      </c>
      <c r="M11" t="n">
        <v>1</v>
      </c>
      <c r="N11" t="n">
        <v>44.889</v>
      </c>
      <c r="O11" t="n">
        <v>21.59</v>
      </c>
      <c r="P11" t="n">
        <v>2.667</v>
      </c>
      <c r="R11" t="n">
        <v>0.4729095</v>
      </c>
      <c r="S11" t="n">
        <v>0.23059968</v>
      </c>
      <c r="T11" t="n">
        <v>0.07926864</v>
      </c>
      <c r="U11" t="n">
        <v>8.78564098140694</v>
      </c>
      <c r="V11" t="n">
        <v>0.0180156</v>
      </c>
      <c r="W11" t="n">
        <v>0</v>
      </c>
      <c r="X11" t="n">
        <v>0.03783300000000001</v>
      </c>
    </row>
    <row r="12">
      <c r="A12" t="n">
        <v>330</v>
      </c>
      <c r="B12" t="n">
        <v>160</v>
      </c>
      <c r="C12" t="n">
        <v>4.76</v>
      </c>
      <c r="D12" t="inlineStr">
        <is>
          <t>none</t>
        </is>
      </c>
      <c r="E12" t="n">
        <v>0</v>
      </c>
      <c r="F12" t="n">
        <v>5</v>
      </c>
      <c r="G12">
        <f>263.2*1000</f>
        <v/>
      </c>
      <c r="H12" t="n">
        <v>39</v>
      </c>
      <c r="K12">
        <f>160/210</f>
        <v/>
      </c>
      <c r="L12" t="n">
        <v>0.5682</v>
      </c>
      <c r="M12" t="n">
        <v>1</v>
      </c>
      <c r="N12" t="n">
        <v>44.889</v>
      </c>
      <c r="O12" t="n">
        <v>21.59</v>
      </c>
      <c r="P12" t="n">
        <v>2.667</v>
      </c>
      <c r="R12" t="n">
        <v>0.480416</v>
      </c>
      <c r="S12" t="n">
        <v>0.2522184</v>
      </c>
      <c r="T12" t="n">
        <v>0.11169672</v>
      </c>
      <c r="U12" t="n">
        <v>9.395714970289426</v>
      </c>
      <c r="V12" t="n">
        <v>0.02161872</v>
      </c>
      <c r="W12" t="n">
        <v>0.019216</v>
      </c>
      <c r="X12" t="n">
        <v>0.012611</v>
      </c>
    </row>
    <row r="13">
      <c r="A13" t="n">
        <v>345</v>
      </c>
      <c r="B13" t="n">
        <v>160</v>
      </c>
      <c r="C13" t="n">
        <v>4.76</v>
      </c>
      <c r="D13" t="inlineStr">
        <is>
          <t>none</t>
        </is>
      </c>
      <c r="E13" t="n">
        <v>0</v>
      </c>
      <c r="F13" t="n">
        <v>5</v>
      </c>
      <c r="G13">
        <f>263.2*1000</f>
        <v/>
      </c>
      <c r="H13" t="n">
        <v>39</v>
      </c>
      <c r="K13">
        <f>160/210</f>
        <v/>
      </c>
      <c r="L13" t="n">
        <v>0.5682</v>
      </c>
      <c r="M13" t="n">
        <v>1</v>
      </c>
      <c r="N13" t="n">
        <v>44.889</v>
      </c>
      <c r="O13" t="n">
        <v>21.59</v>
      </c>
      <c r="P13" t="n">
        <v>2.667</v>
      </c>
      <c r="R13" t="n">
        <v>0.525455</v>
      </c>
      <c r="S13" t="n">
        <v>0.2882496000000001</v>
      </c>
      <c r="T13" t="n">
        <v>0.1261092</v>
      </c>
      <c r="U13" t="n">
        <v>9.562622004983684</v>
      </c>
      <c r="V13" t="n">
        <v>0.03242808</v>
      </c>
      <c r="W13" t="n">
        <v>0.076864</v>
      </c>
      <c r="X13" t="n">
        <v>0.0302664</v>
      </c>
    </row>
    <row r="14">
      <c r="A14" t="n">
        <v>360</v>
      </c>
      <c r="B14" t="n">
        <v>160</v>
      </c>
      <c r="C14" t="n">
        <v>4.76</v>
      </c>
      <c r="D14" t="inlineStr">
        <is>
          <t>none</t>
        </is>
      </c>
      <c r="E14" t="n">
        <v>0</v>
      </c>
      <c r="F14" t="n">
        <v>5</v>
      </c>
      <c r="G14">
        <f>263.2*1000</f>
        <v/>
      </c>
      <c r="H14" t="n">
        <v>39</v>
      </c>
      <c r="K14">
        <f>160/210</f>
        <v/>
      </c>
      <c r="L14" t="n">
        <v>0.5682</v>
      </c>
      <c r="M14" t="n">
        <v>1</v>
      </c>
      <c r="N14" t="n">
        <v>44.889</v>
      </c>
      <c r="O14" t="n">
        <v>21.59</v>
      </c>
      <c r="P14" t="n">
        <v>2.667</v>
      </c>
      <c r="R14" t="n">
        <v>0.3828315</v>
      </c>
      <c r="S14" t="n">
        <v>0.24861528</v>
      </c>
      <c r="T14" t="n">
        <v>0.06845928000000001</v>
      </c>
      <c r="U14" t="n">
        <v>10.23744441249757</v>
      </c>
      <c r="V14" t="n">
        <v>0.03963432</v>
      </c>
      <c r="W14" t="n">
        <v>0.1201</v>
      </c>
      <c r="X14" t="n">
        <v>0.025222</v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2019-01-04T00:06:52Z</dcterms:created>
  <dcterms:modified xmlns:dcterms="http://purl.org/dc/terms/" xmlns:xsi="http://www.w3.org/2001/XMLSchema-instance" xsi:type="dcterms:W3CDTF">2019-07-08T16:39:54Z</dcterms:modified>
  <cp:lastModifiedBy>Microsoft Office User</cp:lastModifiedBy>
</cp:coreProperties>
</file>