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applyAlignment="1" borderId="1" fillId="2" fontId="0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3" fillId="0" fontId="2" numFmtId="0" pivotButton="0" quotePrefix="0" xfId="0">
      <alignment horizontal="center"/>
    </xf>
    <xf borderId="6" fillId="0" fontId="0" numFmtId="0" pivotButton="0" quotePrefix="0" xfId="0"/>
    <xf borderId="3" fillId="0" fontId="0" numFmtId="0" pivotButton="0" quotePrefix="0" xfId="0"/>
    <xf applyAlignment="1" borderId="1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topLeftCell="A7" workbookViewId="0" zoomScale="167">
      <selection activeCell="C19" sqref="C19"/>
    </sheetView>
  </sheetViews>
  <sheetFormatPr baseColWidth="10" defaultColWidth="8.83203125" defaultRowHeight="15"/>
  <cols>
    <col customWidth="1" max="1" min="1" style="1" width="39.6640625"/>
    <col customWidth="1" max="2" min="2" style="1" width="22.6640625"/>
    <col customWidth="1" max="16384" min="3" style="1" width="8.83203125"/>
  </cols>
  <sheetData>
    <row r="1">
      <c r="A1" s="1" t="inlineStr">
        <is>
          <t>Wood Species:</t>
        </is>
      </c>
      <c r="B1" s="3" t="inlineStr">
        <is>
          <t>poplar wood chips</t>
        </is>
      </c>
      <c r="C1" s="6" t="n"/>
      <c r="D1" s="6" t="n"/>
      <c r="E1" s="6" t="n"/>
      <c r="F1" s="6" t="n"/>
      <c r="G1" s="6" t="n"/>
      <c r="H1" s="7" t="n"/>
    </row>
    <row r="2">
      <c r="A2" s="1" t="inlineStr">
        <is>
          <t>Initial Acid Concentration:</t>
        </is>
      </c>
      <c r="B2" s="2" t="n">
        <v>0</v>
      </c>
      <c r="C2" s="1" t="inlineStr">
        <is>
          <t>mol proton/L</t>
        </is>
      </c>
    </row>
    <row r="3">
      <c r="A3" s="1" t="inlineStr">
        <is>
          <t>Initial Xylans Composition:</t>
        </is>
      </c>
      <c r="B3" s="2" t="n">
        <v>14.8</v>
      </c>
      <c r="C3" s="1" t="inlineStr">
        <is>
          <t>wt% of feed dry basis</t>
        </is>
      </c>
    </row>
    <row r="4">
      <c r="A4" s="1" t="inlineStr">
        <is>
          <t>Initial Xyloses Composition:</t>
        </is>
      </c>
      <c r="B4" s="2">
        <f>B3/0.88</f>
        <v/>
      </c>
      <c r="C4" s="1" t="inlineStr">
        <is>
          <t>wt% of feed dry basis</t>
        </is>
      </c>
    </row>
    <row r="5">
      <c r="A5" s="1" t="inlineStr">
        <is>
          <t>Particle Size:</t>
        </is>
      </c>
      <c r="B5" s="2">
        <f>(1.25+2)/2</f>
        <v/>
      </c>
      <c r="C5" s="1" t="inlineStr">
        <is>
          <t>mm</t>
        </is>
      </c>
    </row>
    <row r="6">
      <c r="A6" s="1" t="inlineStr">
        <is>
          <t>LiquidSolidRatio:</t>
        </is>
      </c>
      <c r="B6" s="2">
        <f>300/15</f>
        <v/>
      </c>
    </row>
    <row r="7">
      <c r="A7" s="1" t="inlineStr">
        <is>
          <t>Moisture Content of Feed Wood:</t>
        </is>
      </c>
      <c r="B7" s="2" t="n"/>
      <c r="C7" s="1" t="inlineStr">
        <is>
          <t>%</t>
        </is>
      </c>
    </row>
    <row customHeight="1" ht="19" r="8">
      <c r="A8" s="8" t="inlineStr">
        <is>
          <t>Calculating Heating Rate</t>
        </is>
      </c>
      <c r="B8" s="7" t="n"/>
    </row>
    <row r="9">
      <c r="A9" s="1" t="inlineStr">
        <is>
          <t>Power</t>
        </is>
      </c>
      <c r="B9" s="2" t="n">
        <v>1200</v>
      </c>
      <c r="C9" s="1" t="inlineStr">
        <is>
          <t>W</t>
        </is>
      </c>
    </row>
    <row r="10">
      <c r="A10" s="1" t="inlineStr">
        <is>
          <t>Reactor Volume</t>
        </is>
      </c>
      <c r="B10" s="2" t="n">
        <v>0.5</v>
      </c>
      <c r="C10" s="1" t="inlineStr">
        <is>
          <t>L</t>
        </is>
      </c>
    </row>
    <row r="11">
      <c r="A11" s="1" t="inlineStr">
        <is>
          <t>LSR1</t>
        </is>
      </c>
      <c r="B11" s="2" t="n">
        <v>20</v>
      </c>
    </row>
    <row r="12">
      <c r="A12" s="1" t="inlineStr">
        <is>
          <t>LSR2</t>
        </is>
      </c>
      <c r="B12" s="2" t="n"/>
    </row>
    <row r="13">
      <c r="A13" s="1" t="inlineStr">
        <is>
          <t>Mass Water</t>
        </is>
      </c>
      <c r="B13" s="2">
        <f>B10*(B11/(1+B11))</f>
        <v/>
      </c>
      <c r="C13" s="1" t="inlineStr">
        <is>
          <t>kg</t>
        </is>
      </c>
    </row>
    <row r="14">
      <c r="A14" s="1" t="inlineStr">
        <is>
          <t>Efficiency</t>
        </is>
      </c>
      <c r="B14" s="2" t="n">
        <v>0.8</v>
      </c>
    </row>
    <row r="15">
      <c r="A15" s="1" t="inlineStr">
        <is>
          <t>Capacity</t>
        </is>
      </c>
      <c r="B15" s="2" t="n">
        <v>4186</v>
      </c>
      <c r="C15" s="1" t="inlineStr">
        <is>
          <t>J/kg C</t>
        </is>
      </c>
    </row>
    <row r="16">
      <c r="A16" s="1" t="inlineStr">
        <is>
          <t>Heat Rate</t>
        </is>
      </c>
      <c r="B16" s="2">
        <f>B9*B14/B15/B13</f>
        <v/>
      </c>
      <c r="C16" s="1" t="inlineStr">
        <is>
          <t>C/s</t>
        </is>
      </c>
    </row>
    <row r="17">
      <c r="A17" s="1" t="inlineStr">
        <is>
          <t>Heat Rate (C/min)</t>
        </is>
      </c>
      <c r="B17" s="2">
        <f>B16*60</f>
        <v/>
      </c>
      <c r="C17" s="1" t="inlineStr">
        <is>
          <t>C/min</t>
        </is>
      </c>
    </row>
    <row r="19">
      <c r="B19" s="1" t="n">
        <v>1</v>
      </c>
      <c r="C19" s="1">
        <f>B19/98.709*2*10</f>
        <v/>
      </c>
    </row>
  </sheetData>
  <mergeCells count="2">
    <mergeCell ref="B1:H1"/>
    <mergeCell ref="A8:B8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7"/>
  <sheetViews>
    <sheetView topLeftCell="G1" workbookViewId="0" zoomScale="91" zoomScaleNormal="91">
      <selection activeCell="A3" sqref="A3:T7"/>
    </sheetView>
  </sheetViews>
  <sheetFormatPr baseColWidth="10" defaultColWidth="8.83203125" defaultRowHeight="15"/>
  <cols>
    <col customWidth="1" max="10" min="1" width="20.83203125"/>
    <col customWidth="1" max="24" min="11" width="8.83203125"/>
    <col customWidth="1" max="26" min="25" width="20.832031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r="3">
      <c r="A3" t="n">
        <v>30</v>
      </c>
      <c r="B3" t="n">
        <v>120</v>
      </c>
      <c r="C3" t="n">
        <v>10</v>
      </c>
      <c r="D3" t="n">
        <v>0.2026157695853468</v>
      </c>
      <c r="E3" t="n">
        <v>50</v>
      </c>
      <c r="F3" t="n">
        <v>150</v>
      </c>
      <c r="G3" t="n">
        <v>0</v>
      </c>
      <c r="H3">
        <f>A3-I3</f>
        <v/>
      </c>
      <c r="I3">
        <f>(B3-80)/J3</f>
        <v/>
      </c>
      <c r="J3" t="n">
        <v>2</v>
      </c>
      <c r="N3" t="n">
        <v>16.81818181818182</v>
      </c>
      <c r="S3" t="n">
        <v>0.17</v>
      </c>
      <c r="T3">
        <f>S3/(C3*100)*1000</f>
        <v/>
      </c>
    </row>
    <row r="4">
      <c r="A4" t="n">
        <v>30</v>
      </c>
      <c r="B4" t="n">
        <v>140</v>
      </c>
      <c r="C4" t="n">
        <v>10</v>
      </c>
      <c r="D4" t="n">
        <v>0.2026157695853468</v>
      </c>
      <c r="E4" t="n">
        <v>50</v>
      </c>
      <c r="F4" t="n">
        <v>150</v>
      </c>
      <c r="G4" t="n">
        <v>0</v>
      </c>
      <c r="H4">
        <f>A4-I4</f>
        <v/>
      </c>
      <c r="I4">
        <f>(B4-80)/J4</f>
        <v/>
      </c>
      <c r="J4" t="n">
        <v>2</v>
      </c>
      <c r="N4" t="n">
        <v>16.81818181818182</v>
      </c>
      <c r="S4" t="n">
        <v>1.17</v>
      </c>
      <c r="T4">
        <f>S4/(C4*100)*1000</f>
        <v/>
      </c>
    </row>
    <row r="5">
      <c r="A5" t="n">
        <v>40</v>
      </c>
      <c r="B5" t="n">
        <v>150</v>
      </c>
      <c r="C5" t="n">
        <v>10</v>
      </c>
      <c r="D5" t="n">
        <v>0.2026157695853468</v>
      </c>
      <c r="E5" t="n">
        <v>50</v>
      </c>
      <c r="F5" t="n">
        <v>150</v>
      </c>
      <c r="G5" t="n">
        <v>0</v>
      </c>
      <c r="H5">
        <f>A5-I5</f>
        <v/>
      </c>
      <c r="I5">
        <f>(B5-80)/J5</f>
        <v/>
      </c>
      <c r="J5" t="n">
        <v>2</v>
      </c>
      <c r="N5" t="n">
        <v>16.81818181818182</v>
      </c>
      <c r="S5" t="n">
        <v>4.35</v>
      </c>
      <c r="T5">
        <f>S5/(C5*100)*1000</f>
        <v/>
      </c>
    </row>
    <row r="6">
      <c r="A6" t="n">
        <v>60</v>
      </c>
      <c r="B6" t="n">
        <v>150</v>
      </c>
      <c r="C6" t="n">
        <v>10</v>
      </c>
      <c r="D6" t="n">
        <v>0.2026157695853468</v>
      </c>
      <c r="E6" t="n">
        <v>50</v>
      </c>
      <c r="F6" t="n">
        <v>150</v>
      </c>
      <c r="G6" t="n">
        <v>0</v>
      </c>
      <c r="H6">
        <f>A6-I6</f>
        <v/>
      </c>
      <c r="I6">
        <f>(B6-80)/J6</f>
        <v/>
      </c>
      <c r="J6" t="n">
        <v>2</v>
      </c>
      <c r="N6" t="n">
        <v>16.81818181818182</v>
      </c>
      <c r="S6" t="n">
        <v>5.95</v>
      </c>
      <c r="T6">
        <f>S6/(C6*100)*1000</f>
        <v/>
      </c>
    </row>
    <row r="7">
      <c r="A7" t="n">
        <v>80</v>
      </c>
      <c r="B7" t="n">
        <v>150</v>
      </c>
      <c r="C7" t="n">
        <v>10</v>
      </c>
      <c r="D7" t="n">
        <v>0.2026157695853468</v>
      </c>
      <c r="E7" t="n">
        <v>50</v>
      </c>
      <c r="F7" t="n">
        <v>150</v>
      </c>
      <c r="G7" t="n">
        <v>0</v>
      </c>
      <c r="H7">
        <f>A7-I7</f>
        <v/>
      </c>
      <c r="I7">
        <f>(B7-80)/J7</f>
        <v/>
      </c>
      <c r="J7" t="n">
        <v>2</v>
      </c>
      <c r="N7" t="n">
        <v>16.81818181818182</v>
      </c>
      <c r="S7" t="n">
        <v>6.92</v>
      </c>
      <c r="T7">
        <f>S7/(C7*100)*1000</f>
        <v/>
      </c>
    </row>
    <row r="8">
      <c r="C8" t="n">
        <v>10</v>
      </c>
      <c r="D8" t="n">
        <v>0.2026157695853468</v>
      </c>
      <c r="F8" t="n">
        <v>150</v>
      </c>
      <c r="G8" t="n">
        <v>0</v>
      </c>
      <c r="J8" t="n">
        <v>2</v>
      </c>
      <c r="N8" t="n">
        <v>16.81818181818182</v>
      </c>
    </row>
    <row r="9">
      <c r="C9" t="n">
        <v>10</v>
      </c>
      <c r="D9" t="n">
        <v>0.2026157695853468</v>
      </c>
      <c r="F9" t="n">
        <v>150</v>
      </c>
      <c r="G9" t="n">
        <v>0</v>
      </c>
      <c r="J9" t="n">
        <v>2</v>
      </c>
      <c r="N9" t="n">
        <v>16.81818181818182</v>
      </c>
    </row>
    <row r="10">
      <c r="C10" t="n">
        <v>10</v>
      </c>
      <c r="D10" t="n">
        <v>0.2026157695853468</v>
      </c>
      <c r="F10" t="n">
        <v>150</v>
      </c>
      <c r="G10" t="n">
        <v>0</v>
      </c>
      <c r="J10" t="n">
        <v>2</v>
      </c>
      <c r="N10" t="n">
        <v>16.81818181818182</v>
      </c>
    </row>
    <row r="11">
      <c r="C11" t="n">
        <v>10</v>
      </c>
      <c r="D11" t="n">
        <v>0.2026157695853468</v>
      </c>
      <c r="F11" t="n">
        <v>150</v>
      </c>
      <c r="G11" t="n">
        <v>0</v>
      </c>
      <c r="J11" t="n">
        <v>2</v>
      </c>
      <c r="N11" t="n">
        <v>16.81818181818182</v>
      </c>
    </row>
    <row r="12">
      <c r="C12" t="n">
        <v>10</v>
      </c>
      <c r="D12" t="n">
        <v>0.2026157695853468</v>
      </c>
      <c r="F12" t="n">
        <v>150</v>
      </c>
      <c r="G12" t="n">
        <v>0</v>
      </c>
      <c r="J12" t="n">
        <v>2</v>
      </c>
      <c r="N12" t="n">
        <v>16.81818181818182</v>
      </c>
    </row>
    <row r="13">
      <c r="C13" t="n">
        <v>10</v>
      </c>
      <c r="D13" t="n">
        <v>0.2026157695853468</v>
      </c>
      <c r="F13" t="n">
        <v>150</v>
      </c>
      <c r="G13" t="n">
        <v>0</v>
      </c>
      <c r="J13" t="n">
        <v>2</v>
      </c>
      <c r="N13" t="n">
        <v>16.81818181818182</v>
      </c>
    </row>
    <row r="14">
      <c r="C14" t="n">
        <v>10</v>
      </c>
      <c r="D14" t="n">
        <v>0.2026157695853468</v>
      </c>
      <c r="F14" t="n">
        <v>150</v>
      </c>
      <c r="G14" t="n">
        <v>0</v>
      </c>
      <c r="J14" t="n">
        <v>2</v>
      </c>
      <c r="N14" t="n">
        <v>16.81818181818182</v>
      </c>
    </row>
    <row r="15">
      <c r="C15" t="n">
        <v>10</v>
      </c>
      <c r="D15" t="n">
        <v>0.2026157695853468</v>
      </c>
      <c r="F15" t="n">
        <v>150</v>
      </c>
      <c r="G15" t="n">
        <v>0</v>
      </c>
      <c r="J15" t="n">
        <v>2</v>
      </c>
      <c r="N15" t="n">
        <v>16.81818181818182</v>
      </c>
    </row>
    <row r="16">
      <c r="C16" t="n">
        <v>10</v>
      </c>
      <c r="D16" t="n">
        <v>0.2026157695853468</v>
      </c>
      <c r="F16" t="n">
        <v>150</v>
      </c>
      <c r="G16" t="n">
        <v>0</v>
      </c>
      <c r="J16" t="n">
        <v>2</v>
      </c>
      <c r="N16" t="n">
        <v>16.81818181818182</v>
      </c>
    </row>
    <row r="17">
      <c r="C17" t="n">
        <v>10</v>
      </c>
      <c r="D17" t="n">
        <v>0.2026157695853468</v>
      </c>
      <c r="F17" t="n">
        <v>150</v>
      </c>
      <c r="G17" t="n">
        <v>0</v>
      </c>
      <c r="J17" t="n">
        <v>2</v>
      </c>
      <c r="N17" t="n">
        <v>16.81818181818182</v>
      </c>
    </row>
    <row r="18">
      <c r="C18" t="n">
        <v>10</v>
      </c>
      <c r="D18" t="n">
        <v>0.2026157695853468</v>
      </c>
      <c r="F18" t="n">
        <v>150</v>
      </c>
      <c r="G18" t="n">
        <v>0</v>
      </c>
      <c r="J18" t="n">
        <v>2</v>
      </c>
      <c r="N18" t="n">
        <v>16.81818181818182</v>
      </c>
    </row>
    <row r="19">
      <c r="C19" t="n">
        <v>10</v>
      </c>
      <c r="D19" t="n">
        <v>0.2026157695853468</v>
      </c>
      <c r="F19" t="n">
        <v>150</v>
      </c>
      <c r="G19" t="n">
        <v>0</v>
      </c>
      <c r="J19" t="n">
        <v>2</v>
      </c>
      <c r="N19" t="n">
        <v>16.81818181818182</v>
      </c>
    </row>
    <row r="20">
      <c r="C20" t="n">
        <v>10</v>
      </c>
      <c r="D20" t="n">
        <v>0.2026157695853468</v>
      </c>
      <c r="F20" t="n">
        <v>150</v>
      </c>
      <c r="G20" t="n">
        <v>0</v>
      </c>
      <c r="J20" t="n">
        <v>2</v>
      </c>
      <c r="N20" t="n">
        <v>16.81818181818182</v>
      </c>
    </row>
    <row r="21">
      <c r="C21" t="n">
        <v>10</v>
      </c>
      <c r="D21" t="n">
        <v>0.2026157695853468</v>
      </c>
      <c r="F21" t="n">
        <v>150</v>
      </c>
      <c r="G21" t="n">
        <v>0</v>
      </c>
      <c r="J21" t="n">
        <v>2</v>
      </c>
      <c r="N21" t="n">
        <v>16.81818181818182</v>
      </c>
    </row>
    <row r="22">
      <c r="C22" t="n">
        <v>10</v>
      </c>
      <c r="D22" t="n">
        <v>0.2026157695853468</v>
      </c>
      <c r="F22" t="n">
        <v>150</v>
      </c>
      <c r="G22" t="n">
        <v>0</v>
      </c>
      <c r="J22" t="n">
        <v>2</v>
      </c>
      <c r="N22" t="n">
        <v>16.81818181818182</v>
      </c>
    </row>
    <row r="23">
      <c r="C23" t="n">
        <v>10</v>
      </c>
      <c r="D23" t="n">
        <v>0.2026157695853468</v>
      </c>
      <c r="F23" t="n">
        <v>150</v>
      </c>
      <c r="G23" t="n">
        <v>0</v>
      </c>
      <c r="J23" t="n">
        <v>2</v>
      </c>
      <c r="N23" t="n">
        <v>16.81818181818182</v>
      </c>
    </row>
    <row r="24">
      <c r="C24" t="n">
        <v>10</v>
      </c>
      <c r="D24" t="n">
        <v>0.2026157695853468</v>
      </c>
      <c r="F24" t="n">
        <v>150</v>
      </c>
      <c r="G24" t="n">
        <v>0</v>
      </c>
      <c r="J24" t="n">
        <v>2</v>
      </c>
      <c r="N24" t="n">
        <v>16.81818181818182</v>
      </c>
    </row>
    <row r="25">
      <c r="C25" t="n">
        <v>10</v>
      </c>
      <c r="D25" t="n">
        <v>0.2026157695853468</v>
      </c>
      <c r="F25" t="n">
        <v>150</v>
      </c>
      <c r="G25" t="n">
        <v>0</v>
      </c>
      <c r="J25" t="n">
        <v>2</v>
      </c>
      <c r="N25" t="n">
        <v>16.81818181818182</v>
      </c>
    </row>
    <row r="26">
      <c r="C26" t="n">
        <v>10</v>
      </c>
      <c r="D26" t="n">
        <v>0.2026157695853468</v>
      </c>
      <c r="F26" t="n">
        <v>150</v>
      </c>
      <c r="G26" t="n">
        <v>0</v>
      </c>
      <c r="J26" t="n">
        <v>2</v>
      </c>
      <c r="N26" t="n">
        <v>16.81818181818182</v>
      </c>
    </row>
    <row r="27">
      <c r="C27" t="n">
        <v>10</v>
      </c>
      <c r="D27" t="n">
        <v>0.2026157695853468</v>
      </c>
      <c r="F27" t="n">
        <v>150</v>
      </c>
      <c r="G27" t="n">
        <v>0</v>
      </c>
      <c r="J27" t="n">
        <v>2</v>
      </c>
      <c r="N27" t="n">
        <v>16.81818181818182</v>
      </c>
    </row>
    <row r="28">
      <c r="C28" t="n">
        <v>10</v>
      </c>
      <c r="D28" t="n">
        <v>0.2026157695853468</v>
      </c>
      <c r="F28" t="n">
        <v>150</v>
      </c>
      <c r="G28" t="n">
        <v>0</v>
      </c>
      <c r="J28" t="n">
        <v>2</v>
      </c>
      <c r="N28" t="n">
        <v>16.81818181818182</v>
      </c>
    </row>
    <row r="29">
      <c r="C29" t="n">
        <v>10</v>
      </c>
      <c r="D29" t="n">
        <v>0.2026157695853468</v>
      </c>
      <c r="F29" t="n">
        <v>150</v>
      </c>
      <c r="G29" t="n">
        <v>0</v>
      </c>
      <c r="J29" t="n">
        <v>2</v>
      </c>
      <c r="N29" t="n">
        <v>16.81818181818182</v>
      </c>
    </row>
    <row r="30">
      <c r="C30" t="n">
        <v>10</v>
      </c>
      <c r="D30" t="n">
        <v>0.2026157695853468</v>
      </c>
      <c r="F30" t="n">
        <v>150</v>
      </c>
      <c r="G30" t="n">
        <v>0</v>
      </c>
      <c r="J30" t="n">
        <v>2</v>
      </c>
      <c r="N30" t="n">
        <v>16.81818181818182</v>
      </c>
    </row>
    <row r="31">
      <c r="C31" t="n">
        <v>10</v>
      </c>
      <c r="D31" t="n">
        <v>0.2026157695853468</v>
      </c>
      <c r="F31" t="n">
        <v>150</v>
      </c>
      <c r="G31" t="n">
        <v>0</v>
      </c>
      <c r="J31" t="n">
        <v>2</v>
      </c>
      <c r="N31" t="n">
        <v>16.81818181818182</v>
      </c>
    </row>
    <row r="32">
      <c r="C32" t="n">
        <v>10</v>
      </c>
      <c r="D32" t="n">
        <v>0.2026157695853468</v>
      </c>
      <c r="F32" t="n">
        <v>150</v>
      </c>
      <c r="G32" t="n">
        <v>0</v>
      </c>
      <c r="J32" t="n">
        <v>2</v>
      </c>
      <c r="N32" t="n">
        <v>16.81818181818182</v>
      </c>
    </row>
    <row r="33">
      <c r="C33" t="n">
        <v>10</v>
      </c>
      <c r="D33" t="n">
        <v>0.2026157695853468</v>
      </c>
      <c r="F33" t="n">
        <v>150</v>
      </c>
      <c r="G33" t="n">
        <v>0</v>
      </c>
      <c r="J33" t="n">
        <v>2</v>
      </c>
      <c r="M33" t="n">
        <v>16.81818181818182</v>
      </c>
    </row>
    <row r="34">
      <c r="C34" t="n">
        <v>10</v>
      </c>
      <c r="D34" t="n">
        <v>0.2026157695853468</v>
      </c>
      <c r="F34" t="n">
        <v>150</v>
      </c>
      <c r="G34" t="n">
        <v>0</v>
      </c>
      <c r="J34" t="n">
        <v>2</v>
      </c>
      <c r="M34" t="n">
        <v>16.81818181818182</v>
      </c>
    </row>
    <row r="35">
      <c r="C35" t="n">
        <v>10</v>
      </c>
      <c r="D35" t="n">
        <v>0.2026157695853468</v>
      </c>
      <c r="F35" t="n">
        <v>150</v>
      </c>
      <c r="G35" t="n">
        <v>0</v>
      </c>
      <c r="J35" t="n">
        <v>2</v>
      </c>
      <c r="M35" t="n">
        <v>16.81818181818182</v>
      </c>
    </row>
    <row r="36">
      <c r="C36" t="n">
        <v>10</v>
      </c>
      <c r="D36" t="n">
        <v>0.2026157695853468</v>
      </c>
      <c r="F36" t="n">
        <v>150</v>
      </c>
      <c r="G36" t="n">
        <v>0</v>
      </c>
      <c r="J36" t="n">
        <v>2</v>
      </c>
      <c r="M36" t="n">
        <v>16.81818181818182</v>
      </c>
    </row>
    <row r="37">
      <c r="C37" t="n">
        <v>10</v>
      </c>
      <c r="D37" t="n">
        <v>0.2026157695853468</v>
      </c>
      <c r="F37" t="n">
        <v>150</v>
      </c>
      <c r="G37" t="n">
        <v>0</v>
      </c>
      <c r="J37" t="n">
        <v>2</v>
      </c>
      <c r="M37" t="n">
        <v>16.81818181818182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P1" workbookViewId="0" zoomScale="78">
      <selection activeCell="AA13" sqref="AA13:AA14"/>
    </sheetView>
  </sheetViews>
  <sheetFormatPr baseColWidth="10" defaultColWidth="8.83203125" defaultRowHeight="15"/>
  <cols>
    <col customWidth="1" max="1" min="1" width="8.83203125"/>
    <col customWidth="1" max="24" min="24" width="27.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 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</t>
        </is>
      </c>
    </row>
    <row r="3">
      <c r="A3" t="n">
        <v>30</v>
      </c>
      <c r="B3" t="n">
        <v>120</v>
      </c>
      <c r="C3" t="n">
        <v>10</v>
      </c>
      <c r="D3" t="inlineStr">
        <is>
          <t>sulfuric </t>
        </is>
      </c>
      <c r="E3" t="n">
        <v>0.2026157695853468</v>
      </c>
      <c r="F3" t="n">
        <v>50</v>
      </c>
      <c r="G3" t="n">
        <v>150</v>
      </c>
      <c r="H3" t="n">
        <v>0</v>
      </c>
      <c r="I3" t="n">
        <v>10</v>
      </c>
      <c r="J3" t="n">
        <v>20</v>
      </c>
      <c r="K3" t="n">
        <v>2</v>
      </c>
      <c r="O3" t="n">
        <v>16.81818181818182</v>
      </c>
      <c r="U3" t="n">
        <v>0.17</v>
      </c>
    </row>
    <row r="4">
      <c r="A4" t="n">
        <v>30</v>
      </c>
      <c r="B4" t="n">
        <v>140</v>
      </c>
      <c r="C4" t="n">
        <v>10</v>
      </c>
      <c r="D4" t="inlineStr">
        <is>
          <t>sulfuric </t>
        </is>
      </c>
      <c r="E4" t="n">
        <v>0.2026157695853468</v>
      </c>
      <c r="F4" t="n">
        <v>50</v>
      </c>
      <c r="G4" t="n">
        <v>150</v>
      </c>
      <c r="H4" t="n">
        <v>0</v>
      </c>
      <c r="I4" t="n">
        <v>0</v>
      </c>
      <c r="J4" t="n">
        <v>30</v>
      </c>
      <c r="K4" t="n">
        <v>2</v>
      </c>
      <c r="O4" t="n">
        <v>16.81818181818182</v>
      </c>
      <c r="U4" t="n">
        <v>1.17</v>
      </c>
    </row>
    <row r="5">
      <c r="A5" t="n">
        <v>40</v>
      </c>
      <c r="B5" t="n">
        <v>150</v>
      </c>
      <c r="C5" t="n">
        <v>10</v>
      </c>
      <c r="D5" t="inlineStr">
        <is>
          <t>sulfuric </t>
        </is>
      </c>
      <c r="E5" t="n">
        <v>0.2026157695853468</v>
      </c>
      <c r="F5" t="n">
        <v>50</v>
      </c>
      <c r="G5" t="n">
        <v>150</v>
      </c>
      <c r="H5" t="n">
        <v>0</v>
      </c>
      <c r="I5" t="n">
        <v>5</v>
      </c>
      <c r="J5" t="n">
        <v>35</v>
      </c>
      <c r="K5" t="n">
        <v>2</v>
      </c>
      <c r="O5" t="n">
        <v>16.81818181818182</v>
      </c>
      <c r="U5" t="n">
        <v>4.35</v>
      </c>
    </row>
    <row r="6">
      <c r="A6" t="n">
        <v>60</v>
      </c>
      <c r="B6" t="n">
        <v>150</v>
      </c>
      <c r="C6" t="n">
        <v>10</v>
      </c>
      <c r="D6" t="inlineStr">
        <is>
          <t>sulfuric </t>
        </is>
      </c>
      <c r="E6" t="n">
        <v>0.2026157695853468</v>
      </c>
      <c r="F6" t="n">
        <v>50</v>
      </c>
      <c r="G6" t="n">
        <v>150</v>
      </c>
      <c r="H6" t="n">
        <v>0</v>
      </c>
      <c r="I6" t="n">
        <v>25</v>
      </c>
      <c r="J6" t="n">
        <v>35</v>
      </c>
      <c r="K6" t="n">
        <v>2</v>
      </c>
      <c r="O6" t="n">
        <v>16.81818181818182</v>
      </c>
      <c r="U6" t="n">
        <v>5.95</v>
      </c>
    </row>
    <row r="7">
      <c r="A7" t="n">
        <v>80</v>
      </c>
      <c r="B7" t="n">
        <v>150</v>
      </c>
      <c r="C7" t="n">
        <v>10</v>
      </c>
      <c r="D7" t="inlineStr">
        <is>
          <t>sulfuric </t>
        </is>
      </c>
      <c r="E7" t="n">
        <v>0.2026157695853468</v>
      </c>
      <c r="F7" t="n">
        <v>50</v>
      </c>
      <c r="G7" t="n">
        <v>150</v>
      </c>
      <c r="H7" t="n">
        <v>0</v>
      </c>
      <c r="I7" t="n">
        <v>45</v>
      </c>
      <c r="J7" t="n">
        <v>35</v>
      </c>
      <c r="K7" t="n">
        <v>2</v>
      </c>
      <c r="O7" t="n">
        <v>16.81818181818182</v>
      </c>
      <c r="U7" t="n">
        <v>6.92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2019-07-08T19:09:24Z</dcterms:modified>
</cp:coreProperties>
</file>