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b val="1"/>
      <color theme="1"/>
      <sz val="14"/>
      <scheme val="minor"/>
    </font>
    <font>
      <name val="Calibri"/>
      <family val="2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3" fontId="0" numFmtId="0" pivotButton="0" quotePrefix="0" xfId="0"/>
    <xf borderId="0" fillId="0" fontId="3" numFmtId="0" pivotButton="0" quotePrefix="0" xfId="0"/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6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 zoomScale="96" zoomScaleNormal="96">
      <selection activeCell="B7" sqref="B7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16384" min="3" style="1" width="8.83203125"/>
  </cols>
  <sheetData>
    <row r="1">
      <c r="A1" s="1" t="inlineStr">
        <is>
          <t>Wood Species:</t>
        </is>
      </c>
      <c r="B1" s="5" t="inlineStr">
        <is>
          <t>Eucalyptus grandis</t>
        </is>
      </c>
      <c r="C1" s="8" t="n"/>
      <c r="D1" s="8" t="n"/>
      <c r="E1" s="8" t="n"/>
      <c r="F1" s="8" t="n"/>
      <c r="G1" s="8" t="n"/>
      <c r="H1" s="9" t="n"/>
    </row>
    <row r="2">
      <c r="A2" s="1" t="inlineStr">
        <is>
          <t>Initial Acid Concentration:</t>
        </is>
      </c>
      <c r="B2" s="2" t="n">
        <v>0</v>
      </c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/>
      <c r="C3" s="1" t="inlineStr">
        <is>
          <t>wt% of feed dry basis</t>
        </is>
      </c>
    </row>
    <row r="4">
      <c r="A4" s="1" t="inlineStr">
        <is>
          <t>Initial Xyloses Composition:</t>
        </is>
      </c>
      <c r="B4" s="2">
        <f>14/(100*0.7)*100</f>
        <v/>
      </c>
      <c r="C4" s="1" t="inlineStr">
        <is>
          <t>wt% of feed dry basis</t>
        </is>
      </c>
    </row>
    <row r="5">
      <c r="A5" s="1" t="inlineStr">
        <is>
          <t>Particle Size:</t>
        </is>
      </c>
      <c r="B5" s="2">
        <f>(3.5+1)/2*10</f>
        <v/>
      </c>
      <c r="C5" s="1" t="inlineStr">
        <is>
          <t>mm</t>
        </is>
      </c>
    </row>
    <row r="6">
      <c r="A6" s="1" t="inlineStr">
        <is>
          <t>LiquidSolidRatio:</t>
        </is>
      </c>
      <c r="B6" s="2" t="n">
        <v>6</v>
      </c>
    </row>
    <row r="7">
      <c r="A7" s="1" t="inlineStr">
        <is>
          <t>Moisture Content of Feed Wood:</t>
        </is>
      </c>
      <c r="B7" s="2" t="n">
        <v>30</v>
      </c>
      <c r="C7" s="1" t="inlineStr">
        <is>
          <t>%</t>
        </is>
      </c>
    </row>
    <row customHeight="1" ht="19" r="8">
      <c r="A8" s="10" t="inlineStr">
        <is>
          <t>Calculating Heating Rate</t>
        </is>
      </c>
      <c r="B8" s="9" t="n"/>
    </row>
    <row r="9">
      <c r="A9" s="1" t="inlineStr">
        <is>
          <t>Power</t>
        </is>
      </c>
      <c r="B9" s="2" t="n"/>
      <c r="C9" s="1" t="inlineStr">
        <is>
          <t>W</t>
        </is>
      </c>
    </row>
    <row r="10">
      <c r="A10" s="1" t="inlineStr">
        <is>
          <t>Reactor Volume</t>
        </is>
      </c>
      <c r="B10" s="2" t="n"/>
      <c r="C10" s="1" t="inlineStr">
        <is>
          <t>L</t>
        </is>
      </c>
    </row>
    <row r="11">
      <c r="A11" s="1" t="inlineStr">
        <is>
          <t>LSR1</t>
        </is>
      </c>
      <c r="B11" s="2" t="n"/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 t="n"/>
      <c r="C13" s="1" t="inlineStr">
        <is>
          <t>kg</t>
        </is>
      </c>
    </row>
    <row r="14">
      <c r="A14" s="1" t="inlineStr">
        <is>
          <t>Efficiency</t>
        </is>
      </c>
      <c r="B14" s="2" t="n"/>
    </row>
    <row r="15">
      <c r="A15" s="1" t="inlineStr">
        <is>
          <t>Capacity</t>
        </is>
      </c>
      <c r="B15" s="2" t="n"/>
      <c r="C15" s="1" t="inlineStr">
        <is>
          <t>J/kg C</t>
        </is>
      </c>
    </row>
    <row r="16">
      <c r="A16" s="1" t="inlineStr">
        <is>
          <t>Heat Rate</t>
        </is>
      </c>
      <c r="B16" s="2" t="n"/>
      <c r="C16" s="1" t="inlineStr">
        <is>
          <t>C/s</t>
        </is>
      </c>
    </row>
    <row r="17">
      <c r="A17" s="1" t="inlineStr">
        <is>
          <t>Heat Rate (C/min)</t>
        </is>
      </c>
      <c r="B17" s="2">
        <f>110/10</f>
        <v/>
      </c>
      <c r="C17" s="1" t="inlineStr">
        <is>
          <t>C/min</t>
        </is>
      </c>
    </row>
  </sheetData>
  <mergeCells count="2">
    <mergeCell ref="B1:H1"/>
    <mergeCell ref="A8:B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2"/>
  <sheetViews>
    <sheetView workbookViewId="0">
      <selection activeCell="A3" sqref="A3:J11"/>
    </sheetView>
  </sheetViews>
  <sheetFormatPr baseColWidth="10" defaultColWidth="8.83203125" defaultRowHeight="15"/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>
        <f>H3+I3</f>
        <v/>
      </c>
      <c r="B3" t="n">
        <v>140</v>
      </c>
      <c r="C3" t="n">
        <v>6</v>
      </c>
      <c r="D3" t="n">
        <v>0</v>
      </c>
      <c r="E3" t="n">
        <v>22.5</v>
      </c>
      <c r="F3" t="n">
        <v>200</v>
      </c>
      <c r="G3" t="n">
        <v>30</v>
      </c>
      <c r="H3" t="n">
        <v>20</v>
      </c>
      <c r="I3">
        <f>10+(B3-110)/J3</f>
        <v/>
      </c>
      <c r="J3">
        <f>(110-25)/10</f>
        <v/>
      </c>
      <c r="N3" t="n">
        <v>20</v>
      </c>
      <c r="T3" t="n">
        <v>0.0069742</v>
      </c>
      <c r="U3" s="3">
        <f>T3/(C3*100)*1000</f>
        <v/>
      </c>
    </row>
    <row r="4">
      <c r="A4">
        <f>H4+I4</f>
        <v/>
      </c>
      <c r="B4" t="n">
        <v>150</v>
      </c>
      <c r="C4" t="n">
        <v>6</v>
      </c>
      <c r="D4" t="n">
        <v>0</v>
      </c>
      <c r="E4" t="n">
        <v>22.5</v>
      </c>
      <c r="F4" t="n">
        <v>200</v>
      </c>
      <c r="G4" t="n">
        <v>30</v>
      </c>
      <c r="H4" t="n">
        <v>20</v>
      </c>
      <c r="I4">
        <f>10+(B4-110)/J4</f>
        <v/>
      </c>
      <c r="J4">
        <f>(110-25)/10</f>
        <v/>
      </c>
      <c r="N4" t="n">
        <v>20</v>
      </c>
      <c r="T4" t="n">
        <v>0.042938</v>
      </c>
      <c r="U4" s="3">
        <f>T4/(C4*100)*1000</f>
        <v/>
      </c>
    </row>
    <row r="5">
      <c r="A5">
        <f>H5+I5</f>
        <v/>
      </c>
      <c r="B5" t="n">
        <v>160</v>
      </c>
      <c r="C5" t="n">
        <v>6</v>
      </c>
      <c r="D5" t="n">
        <v>0</v>
      </c>
      <c r="E5" t="n">
        <v>22.5</v>
      </c>
      <c r="F5" t="n">
        <v>200</v>
      </c>
      <c r="G5" t="n">
        <v>30</v>
      </c>
      <c r="H5" t="n">
        <v>20</v>
      </c>
      <c r="I5">
        <f>10+(B5-110)/J5</f>
        <v/>
      </c>
      <c r="J5">
        <f>(110-25)/10</f>
        <v/>
      </c>
      <c r="N5" t="n">
        <v>20</v>
      </c>
      <c r="T5" t="n">
        <v>0.5146500000000001</v>
      </c>
      <c r="U5" s="3">
        <f>T5/(C5*100)*1000</f>
        <v/>
      </c>
    </row>
    <row r="6">
      <c r="A6">
        <f>H6+I6</f>
        <v/>
      </c>
      <c r="B6" t="n">
        <v>140</v>
      </c>
      <c r="C6" t="n">
        <v>6</v>
      </c>
      <c r="D6" t="n">
        <v>0</v>
      </c>
      <c r="E6" t="n">
        <v>22.5</v>
      </c>
      <c r="F6" t="n">
        <v>200</v>
      </c>
      <c r="G6" t="n">
        <v>30</v>
      </c>
      <c r="H6" t="n">
        <v>40</v>
      </c>
      <c r="I6">
        <f>10+(B6-110)/J6</f>
        <v/>
      </c>
      <c r="J6">
        <f>(110-25)/10</f>
        <v/>
      </c>
      <c r="N6" t="n">
        <v>20</v>
      </c>
      <c r="T6" t="n">
        <v>0.035661</v>
      </c>
      <c r="U6" s="3">
        <f>T6/(C6*100)*1000</f>
        <v/>
      </c>
    </row>
    <row r="7">
      <c r="A7">
        <f>H7+I7</f>
        <v/>
      </c>
      <c r="B7" t="n">
        <v>150</v>
      </c>
      <c r="C7" t="n">
        <v>6</v>
      </c>
      <c r="D7" t="n">
        <v>0</v>
      </c>
      <c r="E7" t="n">
        <v>22.5</v>
      </c>
      <c r="F7" t="n">
        <v>200</v>
      </c>
      <c r="G7" t="n">
        <v>30</v>
      </c>
      <c r="H7" t="n">
        <v>40</v>
      </c>
      <c r="I7">
        <f>10+(B7-110)/J7</f>
        <v/>
      </c>
      <c r="J7">
        <f>(110-25)/10</f>
        <v/>
      </c>
      <c r="N7" t="n">
        <v>20</v>
      </c>
      <c r="T7" t="n">
        <v>0.46408</v>
      </c>
      <c r="U7" s="3">
        <f>T7/(C7*100)*1000</f>
        <v/>
      </c>
    </row>
    <row r="8">
      <c r="A8">
        <f>H8+I8</f>
        <v/>
      </c>
      <c r="B8" t="n">
        <v>160</v>
      </c>
      <c r="C8" t="n">
        <v>6</v>
      </c>
      <c r="D8" t="n">
        <v>0</v>
      </c>
      <c r="E8" t="n">
        <v>22.5</v>
      </c>
      <c r="F8" t="n">
        <v>200</v>
      </c>
      <c r="G8" t="n">
        <v>30</v>
      </c>
      <c r="H8" t="n">
        <v>40</v>
      </c>
      <c r="I8">
        <f>10+(B8-110)/J8</f>
        <v/>
      </c>
      <c r="J8">
        <f>(110-25)/10</f>
        <v/>
      </c>
      <c r="N8" t="n">
        <v>20</v>
      </c>
      <c r="T8" t="n">
        <v>2.0126</v>
      </c>
      <c r="U8" s="3">
        <f>T8/(C8*100)*1000</f>
        <v/>
      </c>
    </row>
    <row r="9">
      <c r="A9">
        <f>H9+I9</f>
        <v/>
      </c>
      <c r="B9" t="n">
        <v>140</v>
      </c>
      <c r="C9" t="n">
        <v>6</v>
      </c>
      <c r="D9" t="n">
        <v>0</v>
      </c>
      <c r="E9" t="n">
        <v>22.5</v>
      </c>
      <c r="F9" t="n">
        <v>200</v>
      </c>
      <c r="G9" t="n">
        <v>30</v>
      </c>
      <c r="H9" t="n">
        <v>80</v>
      </c>
      <c r="I9">
        <f>10+(B9-110)/J9</f>
        <v/>
      </c>
      <c r="J9">
        <f>(110-25)/10</f>
        <v/>
      </c>
      <c r="N9" t="n">
        <v>20</v>
      </c>
      <c r="T9" t="n">
        <v>0.08613999999999999</v>
      </c>
      <c r="U9" s="3">
        <f>T9/(C9*100)*1000</f>
        <v/>
      </c>
    </row>
    <row r="10">
      <c r="A10">
        <f>H10+I10</f>
        <v/>
      </c>
      <c r="B10" t="n">
        <v>150</v>
      </c>
      <c r="C10" t="n">
        <v>6</v>
      </c>
      <c r="D10" t="n">
        <v>0</v>
      </c>
      <c r="E10" t="n">
        <v>22.5</v>
      </c>
      <c r="F10" t="n">
        <v>200</v>
      </c>
      <c r="G10" t="n">
        <v>30</v>
      </c>
      <c r="H10" t="n">
        <v>80</v>
      </c>
      <c r="I10">
        <f>10+(B10-110)/J10</f>
        <v/>
      </c>
      <c r="J10">
        <f>(110-25)/10</f>
        <v/>
      </c>
      <c r="N10" t="n">
        <v>20</v>
      </c>
      <c r="T10" t="n">
        <v>1.227</v>
      </c>
      <c r="U10" s="3">
        <f>T10/(C10*100)*1000</f>
        <v/>
      </c>
    </row>
    <row r="11">
      <c r="A11">
        <f>H11+I11</f>
        <v/>
      </c>
      <c r="B11" t="n">
        <v>160</v>
      </c>
      <c r="C11" t="n">
        <v>6</v>
      </c>
      <c r="D11" t="n">
        <v>0</v>
      </c>
      <c r="E11" t="n">
        <v>22.5</v>
      </c>
      <c r="F11" t="n">
        <v>200</v>
      </c>
      <c r="G11" t="n">
        <v>30</v>
      </c>
      <c r="H11" t="n">
        <v>80</v>
      </c>
      <c r="I11">
        <f>10+(B11-110)/J11</f>
        <v/>
      </c>
      <c r="J11">
        <f>(110-25)/10</f>
        <v/>
      </c>
      <c r="N11" t="n">
        <v>20</v>
      </c>
      <c r="T11" t="n">
        <v>6.5137</v>
      </c>
      <c r="U11" s="3">
        <f>T11/(C11*100)*1000</f>
        <v/>
      </c>
    </row>
    <row r="12">
      <c r="A12">
        <f>H12+I12</f>
        <v/>
      </c>
      <c r="E12" t="n">
        <v>22.5</v>
      </c>
      <c r="I12">
        <f>10+(B12-110)/J12</f>
        <v/>
      </c>
      <c r="U12" s="4" t="inlineStr">
        <is>
          <t>Corrected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M1" workbookViewId="0">
      <selection activeCell="W14" sqref="W14"/>
    </sheetView>
  </sheetViews>
  <sheetFormatPr baseColWidth="10" defaultColWidth="8.83203125" defaultRowHeight="15"/>
  <cols>
    <col customWidth="1" max="24" min="24" width="22.332031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33.52941176470588</v>
      </c>
      <c r="B3" t="n">
        <v>140</v>
      </c>
      <c r="C3" t="n">
        <v>6</v>
      </c>
      <c r="D3" t="inlineStr">
        <is>
          <t>none</t>
        </is>
      </c>
      <c r="E3" t="n">
        <v>0</v>
      </c>
      <c r="F3" t="n">
        <v>22.5</v>
      </c>
      <c r="G3" t="n">
        <v>200</v>
      </c>
      <c r="H3" t="n">
        <v>30</v>
      </c>
      <c r="I3" t="n">
        <v>20</v>
      </c>
      <c r="J3" t="n">
        <v>13.5294117647059</v>
      </c>
      <c r="K3" t="n">
        <v>8.5</v>
      </c>
      <c r="O3" t="n">
        <v>20</v>
      </c>
      <c r="U3" t="n">
        <v>0.01162366666666667</v>
      </c>
    </row>
    <row r="4">
      <c r="A4" t="n">
        <v>34.70588235294117</v>
      </c>
      <c r="B4" t="n">
        <v>150</v>
      </c>
      <c r="C4" t="n">
        <v>6</v>
      </c>
      <c r="D4" t="inlineStr">
        <is>
          <t>none</t>
        </is>
      </c>
      <c r="E4" t="n">
        <v>0</v>
      </c>
      <c r="F4" t="n">
        <v>22.5</v>
      </c>
      <c r="G4" t="n">
        <v>200</v>
      </c>
      <c r="H4" t="n">
        <v>30</v>
      </c>
      <c r="I4" t="n">
        <v>20</v>
      </c>
      <c r="J4" t="n">
        <v>14.70588235294118</v>
      </c>
      <c r="K4" t="n">
        <v>8.5</v>
      </c>
      <c r="O4" t="n">
        <v>20</v>
      </c>
      <c r="U4" t="n">
        <v>0.07156333333333333</v>
      </c>
    </row>
    <row r="5">
      <c r="A5" t="n">
        <v>35.88235294117647</v>
      </c>
      <c r="B5" t="n">
        <v>160</v>
      </c>
      <c r="C5" t="n">
        <v>6</v>
      </c>
      <c r="D5" t="inlineStr">
        <is>
          <t>none</t>
        </is>
      </c>
      <c r="E5" t="n">
        <v>0</v>
      </c>
      <c r="F5" t="n">
        <v>22.5</v>
      </c>
      <c r="G5" t="n">
        <v>200</v>
      </c>
      <c r="H5" t="n">
        <v>30</v>
      </c>
      <c r="I5" t="n">
        <v>20</v>
      </c>
      <c r="J5" t="n">
        <v>15.88235294117647</v>
      </c>
      <c r="K5" t="n">
        <v>8.5</v>
      </c>
      <c r="O5" t="n">
        <v>20</v>
      </c>
      <c r="U5" t="n">
        <v>0.8577500000000001</v>
      </c>
    </row>
    <row r="6">
      <c r="A6" t="n">
        <v>53.52941176470588</v>
      </c>
      <c r="B6" t="n">
        <v>140</v>
      </c>
      <c r="C6" t="n">
        <v>6</v>
      </c>
      <c r="D6" t="inlineStr">
        <is>
          <t>none</t>
        </is>
      </c>
      <c r="E6" t="n">
        <v>0</v>
      </c>
      <c r="F6" t="n">
        <v>22.5</v>
      </c>
      <c r="G6" t="n">
        <v>200</v>
      </c>
      <c r="H6" t="n">
        <v>30</v>
      </c>
      <c r="I6" t="n">
        <v>40</v>
      </c>
      <c r="J6" t="n">
        <v>13.52941176470588</v>
      </c>
      <c r="K6" t="n">
        <v>8.5</v>
      </c>
      <c r="O6" t="n">
        <v>20</v>
      </c>
      <c r="U6" t="n">
        <v>0.05943499999999999</v>
      </c>
    </row>
    <row r="7">
      <c r="A7" t="n">
        <v>54.70588235294117</v>
      </c>
      <c r="B7" t="n">
        <v>150</v>
      </c>
      <c r="C7" t="n">
        <v>6</v>
      </c>
      <c r="D7" t="inlineStr">
        <is>
          <t>none</t>
        </is>
      </c>
      <c r="E7" t="n">
        <v>0</v>
      </c>
      <c r="F7" t="n">
        <v>22.5</v>
      </c>
      <c r="G7" t="n">
        <v>200</v>
      </c>
      <c r="H7" t="n">
        <v>30</v>
      </c>
      <c r="I7" t="n">
        <v>40</v>
      </c>
      <c r="J7" t="n">
        <v>14.70588235294118</v>
      </c>
      <c r="K7" t="n">
        <v>8.5</v>
      </c>
      <c r="O7" t="n">
        <v>20</v>
      </c>
      <c r="U7" t="n">
        <v>0.7734666666666666</v>
      </c>
    </row>
    <row r="8">
      <c r="A8" t="n">
        <v>55.88235294117647</v>
      </c>
      <c r="B8" t="n">
        <v>160</v>
      </c>
      <c r="C8" t="n">
        <v>6</v>
      </c>
      <c r="D8" t="inlineStr">
        <is>
          <t>none</t>
        </is>
      </c>
      <c r="E8" t="n">
        <v>0</v>
      </c>
      <c r="F8" t="n">
        <v>22.5</v>
      </c>
      <c r="G8" t="n">
        <v>200</v>
      </c>
      <c r="H8" t="n">
        <v>30</v>
      </c>
      <c r="I8" t="n">
        <v>40</v>
      </c>
      <c r="J8" t="n">
        <v>15.88235294117647</v>
      </c>
      <c r="K8" t="n">
        <v>8.5</v>
      </c>
      <c r="O8" t="n">
        <v>20</v>
      </c>
      <c r="U8" t="n">
        <v>3.354333333333333</v>
      </c>
    </row>
    <row r="9">
      <c r="A9" t="n">
        <v>93.52941176470588</v>
      </c>
      <c r="B9" t="n">
        <v>140</v>
      </c>
      <c r="C9" t="n">
        <v>6</v>
      </c>
      <c r="D9" t="inlineStr">
        <is>
          <t>none</t>
        </is>
      </c>
      <c r="E9" t="n">
        <v>0</v>
      </c>
      <c r="F9" t="n">
        <v>22.5</v>
      </c>
      <c r="G9" t="n">
        <v>200</v>
      </c>
      <c r="H9" t="n">
        <v>30</v>
      </c>
      <c r="I9" t="n">
        <v>80</v>
      </c>
      <c r="J9" t="n">
        <v>13.52941176470588</v>
      </c>
      <c r="K9" t="n">
        <v>8.5</v>
      </c>
      <c r="O9" t="n">
        <v>20</v>
      </c>
      <c r="U9" t="n">
        <v>0.1435666666666667</v>
      </c>
    </row>
    <row r="10">
      <c r="A10" t="n">
        <v>94.70588235294117</v>
      </c>
      <c r="B10" t="n">
        <v>150</v>
      </c>
      <c r="C10" t="n">
        <v>6</v>
      </c>
      <c r="D10" t="inlineStr">
        <is>
          <t>none</t>
        </is>
      </c>
      <c r="E10" t="n">
        <v>0</v>
      </c>
      <c r="F10" t="n">
        <v>22.5</v>
      </c>
      <c r="G10" t="n">
        <v>200</v>
      </c>
      <c r="H10" t="n">
        <v>30</v>
      </c>
      <c r="I10" t="n">
        <v>80</v>
      </c>
      <c r="J10" t="n">
        <v>14.70588235294118</v>
      </c>
      <c r="K10" t="n">
        <v>8.5</v>
      </c>
      <c r="O10" t="n">
        <v>20</v>
      </c>
      <c r="U10" t="n">
        <v>2.045</v>
      </c>
    </row>
    <row r="11">
      <c r="A11" t="n">
        <v>95.88235294117646</v>
      </c>
      <c r="B11" t="n">
        <v>160</v>
      </c>
      <c r="C11" t="n">
        <v>6</v>
      </c>
      <c r="D11" t="inlineStr">
        <is>
          <t>none</t>
        </is>
      </c>
      <c r="E11" t="n">
        <v>0</v>
      </c>
      <c r="F11" t="n">
        <v>22.5</v>
      </c>
      <c r="G11" t="n">
        <v>200</v>
      </c>
      <c r="H11" t="n">
        <v>30</v>
      </c>
      <c r="I11" t="n">
        <v>80</v>
      </c>
      <c r="J11" t="n">
        <v>15.88235294117647</v>
      </c>
      <c r="K11" t="n">
        <v>8.5</v>
      </c>
      <c r="O11" t="n">
        <v>20</v>
      </c>
      <c r="U11" t="n">
        <v>10.85616666666667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2019-07-08T16:40:33Z</dcterms:modified>
</cp:coreProperties>
</file>