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Raw" sheetId="2" state="visible" r:id="rId2"/>
    <sheet xmlns:r="http://schemas.openxmlformats.org/officeDocument/2006/relationships" name="Data" sheetId="3" state="visible" r:id="rId3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4"/>
      <b val="1"/>
      <color theme="1"/>
      <sz val="14"/>
      <scheme val="minor"/>
    </font>
    <font>
      <name val="Helvetica Neue"/>
      <family val="2"/>
      <color rgb="FF000000"/>
      <sz val="10"/>
    </font>
    <font>
      <name val="Helvetica Neue"/>
      <family val="2"/>
      <b val="1"/>
      <color rgb="FF000000"/>
      <sz val="10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borderId="1" fillId="0" fontId="0" numFmtId="0" pivotButton="0" quotePrefix="0" xfId="0"/>
    <xf borderId="1" fillId="2" fontId="0" numFmtId="0" pivotButton="0" quotePrefix="0" xfId="0"/>
    <xf borderId="0" fillId="3" fontId="0" numFmtId="0" pivotButton="0" quotePrefix="0" xfId="0"/>
    <xf borderId="4" fillId="3" fontId="0" numFmtId="0" pivotButton="0" quotePrefix="0" xfId="0"/>
    <xf borderId="5" fillId="3" fontId="0" numFmtId="0" pivotButton="0" quotePrefix="0" xfId="0"/>
    <xf borderId="0" fillId="4" fontId="0" numFmtId="0" pivotButton="0" quotePrefix="0" xfId="0"/>
    <xf borderId="4" fillId="4" fontId="0" numFmtId="0" pivotButton="0" quotePrefix="0" xfId="0"/>
    <xf borderId="5" fillId="4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0" fontId="4" numFmtId="0" pivotButton="0" quotePrefix="0" xfId="0"/>
    <xf borderId="0" fillId="0" fontId="3" numFmtId="0" pivotButton="0" quotePrefix="0" xfId="0"/>
    <xf applyAlignment="1" borderId="1" fillId="2" fontId="0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3" fillId="0" fontId="2" numFmtId="0" pivotButton="0" quotePrefix="0" xfId="0">
      <alignment horizontal="center"/>
    </xf>
    <xf borderId="7" fillId="0" fontId="0" numFmtId="0" pivotButton="0" quotePrefix="0" xfId="0"/>
    <xf borderId="3" fillId="0" fontId="0" numFmtId="0" pivotButton="0" quotePrefix="0" xfId="0"/>
    <xf applyAlignment="1" borderId="1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 zoomScale="96" zoomScaleNormal="96">
      <selection activeCell="B4" sqref="B4"/>
    </sheetView>
  </sheetViews>
  <sheetFormatPr baseColWidth="10" defaultColWidth="8.83203125" defaultRowHeight="15"/>
  <cols>
    <col customWidth="1" max="1" min="1" style="1" width="39.6640625"/>
    <col customWidth="1" max="2" min="2" style="1" width="22.6640625"/>
    <col customWidth="1" max="16384" min="3" style="1" width="8.83203125"/>
  </cols>
  <sheetData>
    <row r="1">
      <c r="A1" s="1" t="inlineStr">
        <is>
          <t>Wood Species:</t>
        </is>
      </c>
      <c r="B1" s="14" t="inlineStr">
        <is>
          <t>sugar maple &amp; aspen</t>
        </is>
      </c>
      <c r="C1" s="17" t="n"/>
      <c r="D1" s="17" t="n"/>
      <c r="E1" s="17" t="n"/>
      <c r="F1" s="17" t="n"/>
      <c r="G1" s="17" t="n"/>
      <c r="H1" s="18" t="n"/>
    </row>
    <row r="2">
      <c r="A2" s="1" t="inlineStr">
        <is>
          <t>Initial Acid Concentration:</t>
        </is>
      </c>
      <c r="B2" s="2" t="n">
        <v>0</v>
      </c>
      <c r="C2" s="1" t="inlineStr">
        <is>
          <t>mol proton/L</t>
        </is>
      </c>
    </row>
    <row r="3">
      <c r="A3" s="1" t="inlineStr">
        <is>
          <t>Initial Xylans Composition:</t>
        </is>
      </c>
      <c r="B3" s="2" t="n"/>
      <c r="C3" s="1" t="inlineStr">
        <is>
          <t>wt% of feed dry basis</t>
        </is>
      </c>
    </row>
    <row r="4">
      <c r="A4" s="1" t="inlineStr">
        <is>
          <t>Initial Xyloses Composition:</t>
        </is>
      </c>
      <c r="B4" s="2" t="n">
        <v>16.3</v>
      </c>
      <c r="C4" s="1" t="inlineStr">
        <is>
          <t>wt% of feed dry basis</t>
        </is>
      </c>
    </row>
    <row r="5">
      <c r="A5" s="1" t="inlineStr">
        <is>
          <t>Particle Size:</t>
        </is>
      </c>
      <c r="B5" s="2">
        <f>(0.425+0.6)/2</f>
        <v/>
      </c>
      <c r="C5" s="1" t="inlineStr">
        <is>
          <t>mm</t>
        </is>
      </c>
    </row>
    <row r="6">
      <c r="A6" s="1" t="inlineStr">
        <is>
          <t>LiquidSolidRatio:</t>
        </is>
      </c>
      <c r="B6" s="2" t="n"/>
    </row>
    <row r="7">
      <c r="A7" s="1" t="inlineStr">
        <is>
          <t>Moisture Content of Feed Wood:</t>
        </is>
      </c>
      <c r="B7" s="2" t="n">
        <v>0</v>
      </c>
      <c r="C7" s="1" t="inlineStr">
        <is>
          <t>%</t>
        </is>
      </c>
    </row>
    <row customHeight="1" ht="19" r="8">
      <c r="A8" s="19" t="inlineStr">
        <is>
          <t>Calculating Heating Rate</t>
        </is>
      </c>
      <c r="B8" s="18" t="n"/>
    </row>
    <row r="9">
      <c r="A9" s="1" t="inlineStr">
        <is>
          <t>Power</t>
        </is>
      </c>
      <c r="B9" s="2" t="n"/>
      <c r="C9" s="1" t="inlineStr">
        <is>
          <t>W</t>
        </is>
      </c>
    </row>
    <row r="10">
      <c r="A10" s="1" t="inlineStr">
        <is>
          <t>Reactor Volume</t>
        </is>
      </c>
      <c r="B10" s="2" t="n"/>
      <c r="C10" s="1" t="inlineStr">
        <is>
          <t>L</t>
        </is>
      </c>
    </row>
    <row r="11">
      <c r="A11" s="1" t="inlineStr">
        <is>
          <t>LSR1</t>
        </is>
      </c>
      <c r="B11" s="2" t="n"/>
    </row>
    <row r="12">
      <c r="A12" s="1" t="inlineStr">
        <is>
          <t>LSR2</t>
        </is>
      </c>
      <c r="B12" s="2" t="n"/>
    </row>
    <row r="13">
      <c r="A13" s="1" t="inlineStr">
        <is>
          <t>Mass Water</t>
        </is>
      </c>
      <c r="B13" s="2" t="n"/>
      <c r="C13" s="1" t="inlineStr">
        <is>
          <t>kg</t>
        </is>
      </c>
    </row>
    <row r="14">
      <c r="A14" s="1" t="inlineStr">
        <is>
          <t>Efficiency</t>
        </is>
      </c>
      <c r="B14" s="2" t="n"/>
    </row>
    <row r="15">
      <c r="A15" s="1" t="inlineStr">
        <is>
          <t>Capacity</t>
        </is>
      </c>
      <c r="B15" s="2" t="n"/>
      <c r="C15" s="1" t="inlineStr">
        <is>
          <t>J/kg C</t>
        </is>
      </c>
    </row>
    <row r="16">
      <c r="A16" s="1" t="inlineStr">
        <is>
          <t>Heat Rate</t>
        </is>
      </c>
      <c r="B16" s="2" t="n"/>
      <c r="C16" s="1" t="inlineStr">
        <is>
          <t>C/s</t>
        </is>
      </c>
    </row>
    <row r="17">
      <c r="A17" s="1" t="inlineStr">
        <is>
          <t>Heat Rate (C/min)</t>
        </is>
      </c>
      <c r="B17" s="2" t="n"/>
      <c r="C17" s="1" t="inlineStr">
        <is>
          <t>C/min</t>
        </is>
      </c>
    </row>
    <row r="19">
      <c r="D19" s="1" t="inlineStr">
        <is>
          <t>acid concentration</t>
        </is>
      </c>
    </row>
    <row r="20">
      <c r="D20" s="1" t="n">
        <v>0.5</v>
      </c>
      <c r="E20" s="1">
        <f>D20/98.709*2*10</f>
        <v/>
      </c>
    </row>
    <row r="21">
      <c r="D21" s="1" t="n">
        <v>1</v>
      </c>
      <c r="E21" s="1">
        <f>D21/98.709*2*10</f>
        <v/>
      </c>
    </row>
    <row r="22">
      <c r="D22" s="1" t="n">
        <v>1.5</v>
      </c>
      <c r="E22" s="1">
        <f>D22/98.709*2*10</f>
        <v/>
      </c>
    </row>
    <row r="23">
      <c r="D23" s="1" t="n">
        <v>2</v>
      </c>
      <c r="E23" s="1">
        <f>D23/98.709*2*10</f>
        <v/>
      </c>
    </row>
  </sheetData>
  <mergeCells count="2">
    <mergeCell ref="B1:H1"/>
    <mergeCell ref="A8:B8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174"/>
  <sheetViews>
    <sheetView topLeftCell="C21" workbookViewId="0" zoomScale="68" zoomScaleNormal="68">
      <selection activeCell="U3" sqref="U3:U49"/>
    </sheetView>
  </sheetViews>
  <sheetFormatPr baseColWidth="10" defaultColWidth="8.83203125" defaultRowHeight="15"/>
  <cols>
    <col customWidth="1" max="10" min="1" width="20.83203125"/>
    <col customWidth="1" max="24" min="11" width="8.83203125"/>
    <col customWidth="1" max="26" min="25" width="20.83203125"/>
  </cols>
  <sheetData>
    <row r="1">
      <c r="A1" t="inlineStr">
        <is>
          <t>Reactor Conditions</t>
        </is>
      </c>
      <c r="K1" t="inlineStr">
        <is>
          <t>Initial Solids Composition (wt% of feed dry basis)</t>
        </is>
      </c>
      <c r="Q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Initial Acid Concentration (mol proton/L)</t>
        </is>
      </c>
      <c r="E2" t="inlineStr">
        <is>
          <t>Particle Size, smallest dimension if available (mm)</t>
        </is>
      </c>
      <c r="F2" t="inlineStr">
        <is>
          <t>Feed Mass (g)</t>
        </is>
      </c>
      <c r="G2" t="inlineStr">
        <is>
          <t>Moisture Content of Feed Wood (%)</t>
        </is>
      </c>
      <c r="H2" t="inlineStr">
        <is>
          <t>Isothermal Time (min)</t>
        </is>
      </c>
      <c r="I2" t="inlineStr">
        <is>
          <t>Heating Time (min)</t>
        </is>
      </c>
      <c r="J2" t="inlineStr">
        <is>
          <t>Minimum Ramp Temp (deg/min)</t>
        </is>
      </c>
      <c r="K2" t="inlineStr">
        <is>
          <t>Arabinose</t>
        </is>
      </c>
      <c r="L2" t="inlineStr">
        <is>
          <t>Galactose</t>
        </is>
      </c>
      <c r="M2" t="inlineStr">
        <is>
          <t>Glucose</t>
        </is>
      </c>
      <c r="N2" t="inlineStr">
        <is>
          <t>Xylose</t>
        </is>
      </c>
      <c r="O2" t="inlineStr">
        <is>
          <t>Mannose</t>
        </is>
      </c>
      <c r="P2" t="inlineStr">
        <is>
          <t>Rhammose</t>
        </is>
      </c>
      <c r="Q2" t="inlineStr">
        <is>
          <t>Arbinose</t>
        </is>
      </c>
      <c r="R2" t="inlineStr">
        <is>
          <t>Galactose</t>
        </is>
      </c>
      <c r="S2" t="inlineStr">
        <is>
          <t>Glucose</t>
        </is>
      </c>
      <c r="T2" t="inlineStr">
        <is>
          <t>Xylose</t>
        </is>
      </c>
      <c r="U2" t="inlineStr">
        <is>
          <t>Mannose</t>
        </is>
      </c>
      <c r="V2" t="inlineStr">
        <is>
          <t>Rhammose</t>
        </is>
      </c>
      <c r="W2" t="inlineStr">
        <is>
          <t>Furfural</t>
        </is>
      </c>
      <c r="X2" t="inlineStr">
        <is>
          <t>Hydroxymethylfurfural</t>
        </is>
      </c>
    </row>
    <row customFormat="1" r="3" s="3">
      <c r="A3" s="3">
        <f>H3+I3</f>
        <v/>
      </c>
      <c r="B3" s="3" t="n">
        <v>152</v>
      </c>
      <c r="C3" s="3" t="n">
        <v>6</v>
      </c>
      <c r="D3" s="3" t="n">
        <v>0</v>
      </c>
      <c r="E3" s="3" t="n">
        <v>5</v>
      </c>
      <c r="F3" s="3" t="n">
        <v>500</v>
      </c>
      <c r="G3" s="3">
        <f>(9+12)/2</f>
        <v/>
      </c>
      <c r="H3" s="3" t="n">
        <v>0</v>
      </c>
      <c r="I3" s="3" t="n">
        <v>4</v>
      </c>
      <c r="N3" s="3" t="n">
        <v>15.1</v>
      </c>
      <c r="T3" s="3" t="n">
        <v>0</v>
      </c>
      <c r="U3" s="3" t="n">
        <v>0</v>
      </c>
    </row>
    <row customFormat="1" r="4" s="3">
      <c r="A4" s="3">
        <f>H4+I4</f>
        <v/>
      </c>
      <c r="B4" s="3" t="n">
        <v>152</v>
      </c>
      <c r="C4" s="3" t="n">
        <v>6</v>
      </c>
      <c r="D4" s="3" t="n">
        <v>0</v>
      </c>
      <c r="E4" s="3" t="n">
        <v>5</v>
      </c>
      <c r="F4" s="3" t="n">
        <v>500</v>
      </c>
      <c r="G4" s="3">
        <f>(9+12)/2</f>
        <v/>
      </c>
      <c r="H4" s="3" t="n">
        <v>20.14925373134328</v>
      </c>
      <c r="I4" s="3" t="n">
        <v>4</v>
      </c>
      <c r="N4" s="3" t="n">
        <v>15.1</v>
      </c>
      <c r="T4" s="3" t="n">
        <v>0.06820119352087284</v>
      </c>
      <c r="U4" s="3" t="n">
        <v>0.4102564102564084</v>
      </c>
    </row>
    <row customFormat="1" r="5" s="3">
      <c r="A5" s="3">
        <f>H5+I5</f>
        <v/>
      </c>
      <c r="B5" s="3" t="n">
        <v>152</v>
      </c>
      <c r="C5" s="3" t="n">
        <v>6</v>
      </c>
      <c r="D5" s="3" t="n">
        <v>0</v>
      </c>
      <c r="E5" s="3" t="n">
        <v>5</v>
      </c>
      <c r="F5" s="3" t="n">
        <v>500</v>
      </c>
      <c r="G5" s="3">
        <f>(9+12)/2</f>
        <v/>
      </c>
      <c r="H5" s="3" t="n">
        <v>40.29850746268656</v>
      </c>
      <c r="I5" s="3" t="n">
        <v>4</v>
      </c>
      <c r="N5" s="3" t="n">
        <v>15.1</v>
      </c>
      <c r="T5" s="3" t="n">
        <v>0.06820119352088483</v>
      </c>
      <c r="U5" s="3" t="n">
        <v>0.9572649572649533</v>
      </c>
    </row>
    <row customFormat="1" r="6" s="3">
      <c r="A6" s="3">
        <f>H6+I6</f>
        <v/>
      </c>
      <c r="B6" s="3" t="n">
        <v>152</v>
      </c>
      <c r="C6" s="3" t="n">
        <v>6</v>
      </c>
      <c r="D6" s="3" t="n">
        <v>0</v>
      </c>
      <c r="E6" s="3" t="n">
        <v>5</v>
      </c>
      <c r="F6" s="3" t="n">
        <v>500</v>
      </c>
      <c r="G6" s="3">
        <f>(9+12)/2</f>
        <v/>
      </c>
      <c r="H6" s="3" t="n">
        <v>59.77611940298507</v>
      </c>
      <c r="I6" s="3" t="n">
        <v>4</v>
      </c>
      <c r="N6" s="3" t="n">
        <v>15.1</v>
      </c>
      <c r="T6" s="3" t="n">
        <v>0.2046035805626533</v>
      </c>
      <c r="U6" s="3" t="n">
        <v>3.076923076923067</v>
      </c>
    </row>
    <row customFormat="1" r="7" s="3">
      <c r="A7" s="3">
        <f>H7+I7</f>
        <v/>
      </c>
      <c r="B7" s="3" t="n">
        <v>152</v>
      </c>
      <c r="C7" s="3" t="n">
        <v>6</v>
      </c>
      <c r="D7" s="3" t="n">
        <v>0</v>
      </c>
      <c r="E7" s="3" t="n">
        <v>5</v>
      </c>
      <c r="F7" s="3" t="n">
        <v>500</v>
      </c>
      <c r="G7" s="3">
        <f>(9+12)/2</f>
        <v/>
      </c>
      <c r="H7" s="3" t="n">
        <v>90</v>
      </c>
      <c r="I7" s="3" t="n">
        <v>4</v>
      </c>
      <c r="N7" s="3" t="n">
        <v>15.1</v>
      </c>
      <c r="T7" s="3" t="n">
        <v>0.3410059676044234</v>
      </c>
      <c r="U7" s="3" t="n">
        <v>3.96581196581195</v>
      </c>
    </row>
    <row customFormat="1" r="8" s="4">
      <c r="A8" s="3">
        <f>H8+I8</f>
        <v/>
      </c>
      <c r="B8" s="3" t="n">
        <v>152</v>
      </c>
      <c r="C8" s="3" t="n">
        <v>6</v>
      </c>
      <c r="D8" s="3" t="n">
        <v>0</v>
      </c>
      <c r="E8" s="3" t="n">
        <v>5</v>
      </c>
      <c r="F8" s="3" t="n">
        <v>500</v>
      </c>
      <c r="G8" s="3">
        <f>(9+12)/2</f>
        <v/>
      </c>
      <c r="H8" s="4" t="n">
        <v>120.2238805970148</v>
      </c>
      <c r="I8" s="3" t="n">
        <v>4</v>
      </c>
      <c r="J8" s="3" t="n"/>
      <c r="N8" s="3" t="n">
        <v>15.1</v>
      </c>
      <c r="T8" s="4" t="n">
        <v>1.091219096334168</v>
      </c>
      <c r="U8" s="3" t="n">
        <v>8.888888888888884</v>
      </c>
    </row>
    <row customFormat="1" r="9" s="5">
      <c r="A9" s="3">
        <f>H9+I9</f>
        <v/>
      </c>
      <c r="B9" s="3" t="n">
        <v>152</v>
      </c>
      <c r="C9" s="3" t="n">
        <v>6</v>
      </c>
      <c r="D9" s="3" t="n">
        <v>0</v>
      </c>
      <c r="E9" s="3" t="n">
        <v>5</v>
      </c>
      <c r="F9" s="3" t="n">
        <v>500</v>
      </c>
      <c r="G9" s="3">
        <f>(9+12)/2</f>
        <v/>
      </c>
      <c r="H9" s="5" t="n">
        <v>180</v>
      </c>
      <c r="I9" s="3" t="n">
        <v>4</v>
      </c>
      <c r="J9" s="3" t="n"/>
      <c r="N9" s="3" t="n">
        <v>15.1</v>
      </c>
      <c r="T9" s="5" t="n">
        <v>3.955669224211417</v>
      </c>
      <c r="U9" s="3" t="n">
        <v>8.136752136752117</v>
      </c>
    </row>
    <row customFormat="1" r="10" s="3">
      <c r="A10" s="3">
        <f>H10+I10</f>
        <v/>
      </c>
      <c r="B10" s="3" t="n">
        <v>152</v>
      </c>
      <c r="C10" s="3" t="n">
        <v>6</v>
      </c>
      <c r="D10" s="3" t="n">
        <v>0</v>
      </c>
      <c r="E10" s="3" t="n">
        <v>5</v>
      </c>
      <c r="F10" s="3" t="n">
        <v>500</v>
      </c>
      <c r="G10" s="3">
        <f>(9+12)/2</f>
        <v/>
      </c>
      <c r="H10" s="3" t="n">
        <v>270.6716417910444</v>
      </c>
      <c r="I10" s="3" t="n">
        <v>4</v>
      </c>
      <c r="N10" s="3" t="n">
        <v>15.1</v>
      </c>
      <c r="T10" s="3" t="n">
        <v>5.387894288150017</v>
      </c>
      <c r="U10" s="3" t="n">
        <v>7.247863247863234</v>
      </c>
    </row>
    <row customFormat="1" r="11" s="3">
      <c r="A11" s="3">
        <f>H11+I11</f>
        <v/>
      </c>
      <c r="B11" s="3" t="n">
        <v>152</v>
      </c>
      <c r="C11" s="3" t="n">
        <v>6</v>
      </c>
      <c r="D11" s="3" t="n">
        <v>0</v>
      </c>
      <c r="E11" s="3" t="n">
        <v>5</v>
      </c>
      <c r="F11" s="3" t="n">
        <v>500</v>
      </c>
      <c r="G11" s="3">
        <f>(9+12)/2</f>
        <v/>
      </c>
      <c r="H11" s="3" t="n">
        <v>360</v>
      </c>
      <c r="I11" s="3" t="n">
        <v>4</v>
      </c>
      <c r="N11" s="3" t="n">
        <v>15.1</v>
      </c>
      <c r="T11" s="3" t="n">
        <v>7.024722932651301</v>
      </c>
      <c r="U11" s="3" t="n">
        <v>5.743589743589734</v>
      </c>
    </row>
    <row customFormat="1" r="12" s="9">
      <c r="A12" s="3">
        <f>H12+I12</f>
        <v/>
      </c>
      <c r="B12" s="9" t="n">
        <v>160</v>
      </c>
      <c r="C12" s="9" t="n">
        <v>6</v>
      </c>
      <c r="D12" s="9" t="n">
        <v>0</v>
      </c>
      <c r="E12" s="3" t="n">
        <v>5</v>
      </c>
      <c r="F12" s="3" t="n">
        <v>500</v>
      </c>
      <c r="G12" s="9">
        <f>(9+12)/2</f>
        <v/>
      </c>
      <c r="H12" s="9" t="n">
        <v>0</v>
      </c>
      <c r="I12" s="3" t="n">
        <v>4</v>
      </c>
      <c r="N12" s="9" t="n">
        <v>15.1</v>
      </c>
      <c r="T12" s="9" t="n">
        <v>0</v>
      </c>
      <c r="U12" s="9" t="n">
        <v>0</v>
      </c>
    </row>
    <row customFormat="1" r="13" s="9">
      <c r="A13" s="3">
        <f>H13+I13</f>
        <v/>
      </c>
      <c r="B13" s="9" t="n">
        <v>160</v>
      </c>
      <c r="C13" s="9" t="n">
        <v>6</v>
      </c>
      <c r="D13" s="9" t="n">
        <v>0</v>
      </c>
      <c r="E13" s="3" t="n">
        <v>5</v>
      </c>
      <c r="F13" s="3" t="n">
        <v>500</v>
      </c>
      <c r="G13" s="9">
        <f>(9+12)/2</f>
        <v/>
      </c>
      <c r="H13" s="9" t="n">
        <v>15.0537634408602</v>
      </c>
      <c r="I13" s="3" t="n">
        <v>4</v>
      </c>
      <c r="N13" s="9" t="n">
        <v>15.1</v>
      </c>
      <c r="T13" s="9" t="n">
        <v>0.06408724688294967</v>
      </c>
      <c r="U13" s="9" t="n">
        <v>0.4786324786324767</v>
      </c>
    </row>
    <row customFormat="1" r="14" s="7">
      <c r="A14" s="3">
        <f>H14+I14</f>
        <v/>
      </c>
      <c r="B14" s="9" t="n">
        <v>160</v>
      </c>
      <c r="C14" s="9" t="n">
        <v>6</v>
      </c>
      <c r="D14" s="9" t="n">
        <v>0</v>
      </c>
      <c r="E14" s="3" t="n">
        <v>5</v>
      </c>
      <c r="F14" s="3" t="n">
        <v>500</v>
      </c>
      <c r="G14" s="9">
        <f>(9+12)/2</f>
        <v/>
      </c>
      <c r="H14" s="7" t="n">
        <v>30.10752688172046</v>
      </c>
      <c r="I14" s="3" t="n">
        <v>4</v>
      </c>
      <c r="J14" s="9" t="n"/>
      <c r="N14" s="9" t="n">
        <v>15.1</v>
      </c>
      <c r="T14" s="7" t="n">
        <v>0.196550562141955</v>
      </c>
      <c r="U14" s="9" t="n">
        <v>2.119658119658117</v>
      </c>
    </row>
    <row customFormat="1" r="15" s="8">
      <c r="A15" s="3">
        <f>H15+I15</f>
        <v/>
      </c>
      <c r="B15" s="9" t="n">
        <v>160</v>
      </c>
      <c r="C15" s="9" t="n">
        <v>6</v>
      </c>
      <c r="D15" s="9" t="n">
        <v>0</v>
      </c>
      <c r="E15" s="3" t="n">
        <v>5</v>
      </c>
      <c r="F15" s="3" t="n">
        <v>500</v>
      </c>
      <c r="G15" s="9">
        <f>(9+12)/2</f>
        <v/>
      </c>
      <c r="H15" s="8" t="n">
        <v>44.73118279569894</v>
      </c>
      <c r="I15" s="3" t="n">
        <v>4</v>
      </c>
      <c r="J15" s="9" t="n"/>
      <c r="N15" s="9" t="n">
        <v>15.1</v>
      </c>
      <c r="T15" s="8" t="n">
        <v>0.397512483533995</v>
      </c>
      <c r="U15" s="9" t="n">
        <v>4.923076923076916</v>
      </c>
    </row>
    <row customFormat="1" r="16" s="9">
      <c r="A16" s="3">
        <f>H16+I16</f>
        <v/>
      </c>
      <c r="B16" s="9" t="n">
        <v>160</v>
      </c>
      <c r="C16" s="9" t="n">
        <v>6</v>
      </c>
      <c r="D16" s="9" t="n">
        <v>0</v>
      </c>
      <c r="E16" s="3" t="n">
        <v>5</v>
      </c>
      <c r="F16" s="3" t="n">
        <v>500</v>
      </c>
      <c r="G16" s="9">
        <f>(9+12)/2</f>
        <v/>
      </c>
      <c r="H16" s="9" t="n">
        <v>59.78494623655914</v>
      </c>
      <c r="I16" s="3" t="n">
        <v>4</v>
      </c>
      <c r="N16" s="9" t="n">
        <v>15.1</v>
      </c>
      <c r="T16" s="9" t="n">
        <v>1.008608277425485</v>
      </c>
      <c r="U16" s="9" t="n">
        <v>6.017094017094</v>
      </c>
    </row>
    <row customFormat="1" r="17" s="9">
      <c r="A17" s="3">
        <f>H17+I17</f>
        <v/>
      </c>
      <c r="B17" s="9" t="n">
        <v>160</v>
      </c>
      <c r="C17" s="9" t="n">
        <v>6</v>
      </c>
      <c r="D17" s="9" t="n">
        <v>0</v>
      </c>
      <c r="E17" s="3" t="n">
        <v>5</v>
      </c>
      <c r="F17" s="3" t="n">
        <v>500</v>
      </c>
      <c r="G17" s="9">
        <f>(9+12)/2</f>
        <v/>
      </c>
      <c r="H17" s="9" t="n">
        <v>89.892473118279</v>
      </c>
      <c r="I17" s="3" t="n">
        <v>4</v>
      </c>
      <c r="N17" s="9" t="n">
        <v>15.1</v>
      </c>
      <c r="T17" s="9" t="n">
        <v>2.02567166008025</v>
      </c>
      <c r="U17" s="9" t="n">
        <v>9.025641025641018</v>
      </c>
    </row>
    <row customFormat="1" r="18" s="9">
      <c r="A18" s="3">
        <f>H18+I18</f>
        <v/>
      </c>
      <c r="B18" s="9" t="n">
        <v>160</v>
      </c>
      <c r="C18" s="9" t="n">
        <v>6</v>
      </c>
      <c r="D18" s="9" t="n">
        <v>0</v>
      </c>
      <c r="E18" s="3" t="n">
        <v>5</v>
      </c>
      <c r="F18" s="3" t="n">
        <v>500</v>
      </c>
      <c r="G18" s="9">
        <f>(9+12)/2</f>
        <v/>
      </c>
      <c r="H18" s="9" t="n">
        <v>120.4301075268816</v>
      </c>
      <c r="I18" s="3" t="n">
        <v>4</v>
      </c>
      <c r="N18" s="9" t="n">
        <v>15.1</v>
      </c>
      <c r="T18" s="9" t="n">
        <v>3.384492846858433</v>
      </c>
      <c r="U18" s="9" t="n">
        <v>11.008547008547</v>
      </c>
    </row>
    <row customFormat="1" r="19" s="9">
      <c r="A19" s="3">
        <f>H19+I19</f>
        <v/>
      </c>
      <c r="B19" s="9" t="n">
        <v>160</v>
      </c>
      <c r="C19" s="9" t="n">
        <v>6</v>
      </c>
      <c r="D19" s="9" t="n">
        <v>0</v>
      </c>
      <c r="E19" s="3" t="n">
        <v>5</v>
      </c>
      <c r="F19" s="3" t="n">
        <v>500</v>
      </c>
      <c r="G19" s="9">
        <f>(9+12)/2</f>
        <v/>
      </c>
      <c r="H19" s="9" t="n">
        <v>149.6774193548382</v>
      </c>
      <c r="I19" s="3" t="n">
        <v>4</v>
      </c>
      <c r="N19" s="9" t="n">
        <v>15.1</v>
      </c>
      <c r="T19" s="9" t="n">
        <v>4.128297031522833</v>
      </c>
      <c r="U19" s="9" t="n">
        <v>12.17094017094017</v>
      </c>
    </row>
    <row customFormat="1" r="20" s="7">
      <c r="A20" s="3">
        <f>H20+I20</f>
        <v/>
      </c>
      <c r="B20" s="9" t="n">
        <v>160</v>
      </c>
      <c r="C20" s="9" t="n">
        <v>6</v>
      </c>
      <c r="D20" s="9" t="n">
        <v>0</v>
      </c>
      <c r="E20" s="3" t="n">
        <v>5</v>
      </c>
      <c r="F20" s="3" t="n">
        <v>500</v>
      </c>
      <c r="G20" s="9">
        <f>(9+12)/2</f>
        <v/>
      </c>
      <c r="H20" s="7" t="n">
        <v>180.2150537634408</v>
      </c>
      <c r="I20" s="3" t="n">
        <v>4</v>
      </c>
      <c r="J20" s="9" t="n"/>
      <c r="N20" s="9" t="n">
        <v>15.1</v>
      </c>
      <c r="T20" s="7" t="n">
        <v>5.965750696933484</v>
      </c>
      <c r="U20" s="9" t="n">
        <v>11.96581196581195</v>
      </c>
    </row>
    <row customFormat="1" r="21" s="9">
      <c r="A21" s="3">
        <f>H21+I21</f>
        <v/>
      </c>
      <c r="B21" s="9" t="n">
        <v>160</v>
      </c>
      <c r="C21" s="9" t="n">
        <v>6</v>
      </c>
      <c r="D21" s="9" t="n">
        <v>0</v>
      </c>
      <c r="E21" s="3" t="n">
        <v>5</v>
      </c>
      <c r="F21" s="3" t="n">
        <v>500</v>
      </c>
      <c r="G21" s="9">
        <f>(9+12)/2</f>
        <v/>
      </c>
      <c r="H21" s="7" t="n">
        <v>240</v>
      </c>
      <c r="I21" s="3" t="n">
        <v>4</v>
      </c>
      <c r="J21" s="9" t="n"/>
      <c r="K21" s="7" t="n"/>
      <c r="L21" s="7" t="n"/>
      <c r="M21" s="7" t="n"/>
      <c r="N21" s="9" t="n">
        <v>15.1</v>
      </c>
      <c r="T21" s="9" t="n">
        <v>4.444444444444433</v>
      </c>
      <c r="U21" s="9" t="n">
        <v>10.32478632478632</v>
      </c>
    </row>
    <row customFormat="1" r="22" s="10">
      <c r="A22" s="3">
        <f>H22+I22</f>
        <v/>
      </c>
      <c r="B22" s="10" t="n">
        <v>167</v>
      </c>
      <c r="C22" s="10" t="n">
        <v>6</v>
      </c>
      <c r="D22" s="10" t="n">
        <v>0</v>
      </c>
      <c r="E22" s="3" t="n">
        <v>5</v>
      </c>
      <c r="F22" s="3" t="n">
        <v>500</v>
      </c>
      <c r="G22" s="10">
        <f>(9+12)/2</f>
        <v/>
      </c>
      <c r="H22" s="10" t="n">
        <v>0</v>
      </c>
      <c r="I22" s="3" t="n">
        <v>4</v>
      </c>
      <c r="N22" s="10" t="n">
        <v>15.1</v>
      </c>
      <c r="T22" s="10" t="n">
        <v>0</v>
      </c>
      <c r="U22" s="10" t="n">
        <v>0</v>
      </c>
    </row>
    <row customFormat="1" r="23" s="10">
      <c r="A23" s="3">
        <f>H23+I23</f>
        <v/>
      </c>
      <c r="B23" s="10" t="n">
        <v>167</v>
      </c>
      <c r="C23" s="10" t="n">
        <v>6</v>
      </c>
      <c r="D23" s="10" t="n">
        <v>0</v>
      </c>
      <c r="E23" s="3" t="n">
        <v>5</v>
      </c>
      <c r="F23" s="3" t="n">
        <v>500</v>
      </c>
      <c r="G23" s="10">
        <f>(9+12)/2</f>
        <v/>
      </c>
      <c r="H23" s="10" t="n">
        <v>8.90109890109888</v>
      </c>
      <c r="I23" s="3" t="n">
        <v>4</v>
      </c>
      <c r="N23" s="10" t="n">
        <v>15.1</v>
      </c>
      <c r="T23" s="10" t="n">
        <v>0.06535947712417083</v>
      </c>
      <c r="U23" s="10" t="n">
        <v>0.4575163398692783</v>
      </c>
    </row>
    <row customFormat="1" r="24" s="10">
      <c r="A24" s="3">
        <f>H24+I24</f>
        <v/>
      </c>
      <c r="B24" s="10" t="n">
        <v>167</v>
      </c>
      <c r="C24" s="10" t="n">
        <v>6</v>
      </c>
      <c r="D24" s="10" t="n">
        <v>0</v>
      </c>
      <c r="E24" s="3" t="n">
        <v>5</v>
      </c>
      <c r="F24" s="3" t="n">
        <v>500</v>
      </c>
      <c r="G24" s="10">
        <f>(9+12)/2</f>
        <v/>
      </c>
      <c r="H24" s="10" t="n">
        <v>18.46153846153842</v>
      </c>
      <c r="I24" s="3" t="n">
        <v>4</v>
      </c>
      <c r="N24" s="10" t="n">
        <v>15.1</v>
      </c>
      <c r="T24" s="10" t="n">
        <v>0.196078431372535</v>
      </c>
      <c r="U24" s="10" t="n">
        <v>1.960784313725483</v>
      </c>
    </row>
    <row customFormat="1" r="25" s="10">
      <c r="A25" s="3">
        <f>H25+I25</f>
        <v/>
      </c>
      <c r="B25" s="10" t="n">
        <v>167</v>
      </c>
      <c r="C25" s="10" t="n">
        <v>6</v>
      </c>
      <c r="D25" s="10" t="n">
        <v>0</v>
      </c>
      <c r="E25" s="3" t="n">
        <v>5</v>
      </c>
      <c r="F25" s="3" t="n">
        <v>500</v>
      </c>
      <c r="G25" s="10">
        <f>(9+12)/2</f>
        <v/>
      </c>
      <c r="H25" s="10" t="n">
        <v>30</v>
      </c>
      <c r="I25" s="3" t="n">
        <v>4</v>
      </c>
      <c r="N25" s="10" t="n">
        <v>15.1</v>
      </c>
      <c r="T25" s="10" t="n">
        <v>0.5882352941176316</v>
      </c>
      <c r="U25" s="10" t="n">
        <v>4.836601307189533</v>
      </c>
    </row>
    <row customFormat="1" r="26" s="10">
      <c r="A26" s="3">
        <f>H26+I26</f>
        <v/>
      </c>
      <c r="B26" s="10" t="n">
        <v>167</v>
      </c>
      <c r="C26" s="10" t="n">
        <v>6</v>
      </c>
      <c r="D26" s="10" t="n">
        <v>0</v>
      </c>
      <c r="E26" s="3" t="n">
        <v>5</v>
      </c>
      <c r="F26" s="3" t="n">
        <v>500</v>
      </c>
      <c r="G26" s="10">
        <f>(9+12)/2</f>
        <v/>
      </c>
      <c r="H26" s="10" t="n">
        <v>45.49450549450548</v>
      </c>
      <c r="I26" s="3" t="n">
        <v>4</v>
      </c>
      <c r="N26" s="10" t="n">
        <v>15.1</v>
      </c>
      <c r="T26" s="10" t="n">
        <v>1.176470588235277</v>
      </c>
      <c r="U26" s="10" t="n">
        <v>7.516339869281034</v>
      </c>
    </row>
    <row customFormat="1" r="27" s="10">
      <c r="A27" s="3">
        <f>H27+I27</f>
        <v/>
      </c>
      <c r="B27" s="10" t="n">
        <v>167</v>
      </c>
      <c r="C27" s="10" t="n">
        <v>6</v>
      </c>
      <c r="D27" s="10" t="n">
        <v>0</v>
      </c>
      <c r="E27" s="3" t="n">
        <v>5</v>
      </c>
      <c r="F27" s="3" t="n">
        <v>500</v>
      </c>
      <c r="G27" s="10">
        <f>(9+12)/2</f>
        <v/>
      </c>
      <c r="H27" s="10" t="n">
        <v>60.32967032966999</v>
      </c>
      <c r="I27" s="3" t="n">
        <v>4</v>
      </c>
      <c r="N27" s="10" t="n">
        <v>15.1</v>
      </c>
      <c r="T27" s="10" t="n">
        <v>2.81045751633985</v>
      </c>
      <c r="U27" s="10" t="n">
        <v>8.888888888888884</v>
      </c>
    </row>
    <row customFormat="1" r="28" s="10">
      <c r="A28" s="3">
        <f>H28+I28</f>
        <v/>
      </c>
      <c r="B28" s="10" t="n">
        <v>167</v>
      </c>
      <c r="C28" s="10" t="n">
        <v>6</v>
      </c>
      <c r="D28" s="10" t="n">
        <v>0</v>
      </c>
      <c r="E28" s="3" t="n">
        <v>5</v>
      </c>
      <c r="F28" s="3" t="n">
        <v>500</v>
      </c>
      <c r="G28" s="10">
        <f>(9+12)/2</f>
        <v/>
      </c>
      <c r="H28" s="10" t="n">
        <v>90</v>
      </c>
      <c r="I28" s="3" t="n">
        <v>4</v>
      </c>
      <c r="N28" s="10" t="n">
        <v>15.1</v>
      </c>
      <c r="T28" s="10" t="n">
        <v>4.117647058823501</v>
      </c>
      <c r="U28" s="10" t="n">
        <v>9.084967320261416</v>
      </c>
    </row>
    <row customFormat="1" r="29" s="10">
      <c r="A29" s="3">
        <f>H29+I29</f>
        <v/>
      </c>
      <c r="B29" s="10" t="n">
        <v>167</v>
      </c>
      <c r="C29" s="10" t="n">
        <v>6</v>
      </c>
      <c r="D29" s="10" t="n">
        <v>0</v>
      </c>
      <c r="E29" s="3" t="n">
        <v>5</v>
      </c>
      <c r="F29" s="3" t="n">
        <v>500</v>
      </c>
      <c r="G29" s="10">
        <f>(9+12)/2</f>
        <v/>
      </c>
      <c r="H29" s="10" t="n">
        <v>120</v>
      </c>
      <c r="I29" s="3" t="n">
        <v>4</v>
      </c>
      <c r="N29" s="10" t="n">
        <v>15.1</v>
      </c>
      <c r="T29" s="10" t="n">
        <v>5.098039215686249</v>
      </c>
      <c r="U29" s="10" t="n">
        <v>9.150326797385601</v>
      </c>
    </row>
    <row customFormat="1" r="30" s="10">
      <c r="A30" s="3">
        <f>H30+I30</f>
        <v/>
      </c>
      <c r="B30" s="10" t="n">
        <v>167</v>
      </c>
      <c r="C30" s="10" t="n">
        <v>6</v>
      </c>
      <c r="D30" s="10" t="n">
        <v>0</v>
      </c>
      <c r="E30" s="3" t="n">
        <v>5</v>
      </c>
      <c r="F30" s="3" t="n">
        <v>500</v>
      </c>
      <c r="G30" s="10">
        <f>(9+12)/2</f>
        <v/>
      </c>
      <c r="H30" s="10" t="n">
        <v>150.32967032967</v>
      </c>
      <c r="I30" s="3" t="n">
        <v>4</v>
      </c>
      <c r="N30" s="10" t="n">
        <v>15.1</v>
      </c>
      <c r="T30" s="10" t="n">
        <v>6.928104575163383</v>
      </c>
      <c r="U30" s="10" t="n">
        <v>5.88235294117645</v>
      </c>
    </row>
    <row customFormat="1" r="31" s="10">
      <c r="A31" s="3">
        <f>H31+I31</f>
        <v/>
      </c>
      <c r="B31" s="10" t="n">
        <v>167</v>
      </c>
      <c r="C31" s="10" t="n">
        <v>6</v>
      </c>
      <c r="D31" s="10" t="n">
        <v>0</v>
      </c>
      <c r="E31" s="3" t="n">
        <v>5</v>
      </c>
      <c r="F31" s="3" t="n">
        <v>500</v>
      </c>
      <c r="G31" s="10">
        <f>(9+12)/2</f>
        <v/>
      </c>
      <c r="H31" s="10" t="n">
        <v>180</v>
      </c>
      <c r="I31" s="3" t="n">
        <v>4</v>
      </c>
      <c r="N31" s="10" t="n">
        <v>15.1</v>
      </c>
      <c r="T31" s="10" t="n">
        <v>7.712418300653584</v>
      </c>
      <c r="U31" s="10" t="n">
        <v>5.16339869281045</v>
      </c>
    </row>
    <row customFormat="1" r="32" s="11">
      <c r="A32" s="3">
        <f>H32+I32</f>
        <v/>
      </c>
      <c r="B32" s="11" t="n">
        <v>175</v>
      </c>
      <c r="C32" s="11" t="n">
        <v>6</v>
      </c>
      <c r="D32" s="11" t="n">
        <v>0</v>
      </c>
      <c r="E32" s="3" t="n">
        <v>5</v>
      </c>
      <c r="F32" s="3" t="n">
        <v>500</v>
      </c>
      <c r="G32" s="11">
        <f>(9+12)/2</f>
        <v/>
      </c>
      <c r="H32" s="11" t="n">
        <v>0</v>
      </c>
      <c r="I32" s="3" t="n">
        <v>4</v>
      </c>
      <c r="N32" s="11" t="n">
        <v>15.1</v>
      </c>
      <c r="T32" s="11" t="n">
        <v>0</v>
      </c>
      <c r="U32" s="11" t="n">
        <v>0</v>
      </c>
    </row>
    <row customFormat="1" r="33" s="11">
      <c r="A33" s="3">
        <f>H33+I33</f>
        <v/>
      </c>
      <c r="B33" s="11" t="n">
        <v>175</v>
      </c>
      <c r="C33" s="11" t="n">
        <v>6</v>
      </c>
      <c r="D33" s="11" t="n">
        <v>0</v>
      </c>
      <c r="E33" s="3" t="n">
        <v>5</v>
      </c>
      <c r="F33" s="3" t="n">
        <v>500</v>
      </c>
      <c r="G33" s="11">
        <f>(9+12)/2</f>
        <v/>
      </c>
      <c r="H33" s="11" t="n">
        <v>3.597883597883586</v>
      </c>
      <c r="I33" s="3" t="n">
        <v>4</v>
      </c>
      <c r="N33" s="11" t="n">
        <v>15.1</v>
      </c>
      <c r="T33" s="11" t="n">
        <v>0.06410256410256684</v>
      </c>
      <c r="U33" s="11" t="n">
        <v>1.596803685799165</v>
      </c>
    </row>
    <row customFormat="1" r="34" s="11">
      <c r="A34" s="3">
        <f>H34+I34</f>
        <v/>
      </c>
      <c r="B34" s="11" t="n">
        <v>175</v>
      </c>
      <c r="C34" s="11" t="n">
        <v>6</v>
      </c>
      <c r="D34" s="11" t="n">
        <v>0</v>
      </c>
      <c r="E34" s="3" t="n">
        <v>5</v>
      </c>
      <c r="F34" s="3" t="n">
        <v>500</v>
      </c>
      <c r="G34" s="11">
        <f>(9+12)/2</f>
        <v/>
      </c>
      <c r="H34" s="11" t="n">
        <v>7.195767195767161</v>
      </c>
      <c r="I34" s="3" t="n">
        <v>4</v>
      </c>
      <c r="N34" s="11" t="n">
        <v>15.1</v>
      </c>
      <c r="T34" s="11" t="n">
        <v>0.1923076923076883</v>
      </c>
      <c r="U34" s="11" t="n">
        <v>1.9786921785323</v>
      </c>
    </row>
    <row customFormat="1" r="35" s="11">
      <c r="A35" s="3">
        <f>H35+I35</f>
        <v/>
      </c>
      <c r="B35" s="11" t="n">
        <v>175</v>
      </c>
      <c r="C35" s="11" t="n">
        <v>6</v>
      </c>
      <c r="D35" s="11" t="n">
        <v>0</v>
      </c>
      <c r="E35" s="3" t="n">
        <v>5</v>
      </c>
      <c r="F35" s="3" t="n">
        <v>500</v>
      </c>
      <c r="G35" s="11">
        <f>(9+12)/2</f>
        <v/>
      </c>
      <c r="H35" s="11" t="n">
        <v>15.02645502645504</v>
      </c>
      <c r="I35" s="3" t="n">
        <v>4</v>
      </c>
      <c r="N35" s="11" t="n">
        <v>15.1</v>
      </c>
      <c r="T35" s="11" t="n">
        <v>0.5769230769230883</v>
      </c>
      <c r="U35" s="11" t="n">
        <v>5.299971662881333</v>
      </c>
    </row>
    <row customFormat="1" r="36" s="11">
      <c r="A36" s="3">
        <f>H36+I36</f>
        <v/>
      </c>
      <c r="B36" s="11" t="n">
        <v>175</v>
      </c>
      <c r="C36" s="11" t="n">
        <v>6</v>
      </c>
      <c r="D36" s="11" t="n">
        <v>0</v>
      </c>
      <c r="E36" s="3" t="n">
        <v>5</v>
      </c>
      <c r="F36" s="3" t="n">
        <v>500</v>
      </c>
      <c r="G36" s="11">
        <f>(9+12)/2</f>
        <v/>
      </c>
      <c r="H36" s="11" t="n">
        <v>24.33862433862432</v>
      </c>
      <c r="I36" s="3" t="n">
        <v>4</v>
      </c>
      <c r="N36" s="11" t="n">
        <v>15.1</v>
      </c>
      <c r="T36" s="11" t="n">
        <v>1.538461538461543</v>
      </c>
      <c r="U36" s="11" t="n">
        <v>7.7890139387608</v>
      </c>
    </row>
    <row customFormat="1" r="37" s="11">
      <c r="A37" s="3">
        <f>H37+I37</f>
        <v/>
      </c>
      <c r="B37" s="11" t="n">
        <v>175</v>
      </c>
      <c r="C37" s="11" t="n">
        <v>6</v>
      </c>
      <c r="D37" s="11" t="n">
        <v>0</v>
      </c>
      <c r="E37" s="3" t="n">
        <v>5</v>
      </c>
      <c r="F37" s="3" t="n">
        <v>500</v>
      </c>
      <c r="G37" s="11">
        <f>(9+12)/2</f>
        <v/>
      </c>
      <c r="H37" s="11" t="n">
        <v>42.11640211640208</v>
      </c>
      <c r="I37" s="3" t="n">
        <v>4</v>
      </c>
      <c r="N37" s="11" t="n">
        <v>15.1</v>
      </c>
      <c r="T37" s="11" t="n">
        <v>3.333333333333333</v>
      </c>
      <c r="U37" s="11" t="n">
        <v>9.058516854946367</v>
      </c>
    </row>
    <row customFormat="1" r="38" s="11">
      <c r="A38" s="3">
        <f>H38+I38</f>
        <v/>
      </c>
      <c r="B38" s="11" t="n">
        <v>175</v>
      </c>
      <c r="C38" s="11" t="n">
        <v>6</v>
      </c>
      <c r="D38" s="11" t="n">
        <v>0</v>
      </c>
      <c r="E38" s="3" t="n">
        <v>5</v>
      </c>
      <c r="F38" s="3" t="n">
        <v>500</v>
      </c>
      <c r="G38" s="11">
        <f>(9+12)/2</f>
        <v/>
      </c>
      <c r="H38" s="11" t="n">
        <v>60.1058201058198</v>
      </c>
      <c r="I38" s="3" t="n">
        <v>4</v>
      </c>
      <c r="N38" s="11" t="n">
        <v>15.1</v>
      </c>
      <c r="T38" s="11" t="n">
        <v>3.910256410256416</v>
      </c>
      <c r="U38" s="11" t="n">
        <v>9.176715065337499</v>
      </c>
    </row>
    <row customFormat="1" r="39" s="11">
      <c r="A39" s="3">
        <f>H39+I39</f>
        <v/>
      </c>
      <c r="B39" s="11" t="n">
        <v>175</v>
      </c>
      <c r="C39" s="11" t="n">
        <v>6</v>
      </c>
      <c r="D39" s="11" t="n">
        <v>0</v>
      </c>
      <c r="E39" s="3" t="n">
        <v>5</v>
      </c>
      <c r="F39" s="3" t="n">
        <v>500</v>
      </c>
      <c r="G39" s="11">
        <f>(9+12)/2</f>
        <v/>
      </c>
      <c r="H39" s="11" t="n">
        <v>90.15873015872999</v>
      </c>
      <c r="I39" s="3" t="n">
        <v>4</v>
      </c>
      <c r="N39" s="11" t="n">
        <v>15.1</v>
      </c>
      <c r="T39" s="11" t="n">
        <v>6.666666666666667</v>
      </c>
      <c r="U39" s="11" t="n">
        <v>6.602746021877384</v>
      </c>
    </row>
    <row customFormat="1" r="40" s="11">
      <c r="A40" s="3">
        <f>H40+I40</f>
        <v/>
      </c>
      <c r="B40" s="11" t="n">
        <v>175</v>
      </c>
      <c r="C40" s="11" t="n">
        <v>6</v>
      </c>
      <c r="D40" s="11" t="n">
        <v>0</v>
      </c>
      <c r="E40" s="3" t="n">
        <v>5</v>
      </c>
      <c r="F40" s="3" t="n">
        <v>500</v>
      </c>
      <c r="G40" s="11">
        <f>(9+12)/2</f>
        <v/>
      </c>
      <c r="H40" s="11" t="n">
        <v>119.9999999999994</v>
      </c>
      <c r="I40" s="3" t="n">
        <v>4</v>
      </c>
      <c r="N40" s="11" t="n">
        <v>15.1</v>
      </c>
      <c r="T40" s="11" t="n">
        <v>5.641025641025633</v>
      </c>
      <c r="U40" s="11" t="n">
        <v>3.005595523581117</v>
      </c>
    </row>
    <row r="41">
      <c r="A41" s="3">
        <f>H41+I41</f>
        <v/>
      </c>
      <c r="B41" t="n">
        <v>160</v>
      </c>
      <c r="C41" t="n">
        <v>6</v>
      </c>
      <c r="D41" t="n">
        <v>0</v>
      </c>
      <c r="E41" s="3" t="n">
        <v>5</v>
      </c>
      <c r="F41" s="3" t="n">
        <v>500</v>
      </c>
      <c r="G41">
        <f>(9+12)/2</f>
        <v/>
      </c>
      <c r="H41" t="n">
        <v>0</v>
      </c>
      <c r="I41" s="3" t="n">
        <v>4</v>
      </c>
      <c r="N41" t="n">
        <v>14.7</v>
      </c>
      <c r="T41" t="n">
        <v>0</v>
      </c>
      <c r="U41" t="n">
        <v>0</v>
      </c>
    </row>
    <row r="42">
      <c r="A42" s="3">
        <f>H42+I42</f>
        <v/>
      </c>
      <c r="B42" t="n">
        <v>160</v>
      </c>
      <c r="C42" t="n">
        <v>6</v>
      </c>
      <c r="D42" t="n">
        <v>0</v>
      </c>
      <c r="E42" s="3" t="n">
        <v>5</v>
      </c>
      <c r="F42" s="3" t="n">
        <v>500</v>
      </c>
      <c r="G42">
        <f>(9+12)/2</f>
        <v/>
      </c>
      <c r="H42" t="n">
        <v>15.13738551207324</v>
      </c>
      <c r="I42" s="3" t="n">
        <v>4</v>
      </c>
      <c r="N42" t="n">
        <v>14.7</v>
      </c>
      <c r="T42" t="n">
        <v>0.002539723251887917</v>
      </c>
      <c r="U42" t="n">
        <v>0.7231313285791717</v>
      </c>
    </row>
    <row r="43">
      <c r="A43" s="3">
        <f>H43+I43</f>
        <v/>
      </c>
      <c r="B43" t="n">
        <v>160</v>
      </c>
      <c r="C43" t="n">
        <v>6</v>
      </c>
      <c r="D43" t="n">
        <v>0</v>
      </c>
      <c r="E43" s="3" t="n">
        <v>5</v>
      </c>
      <c r="F43" s="3" t="n">
        <v>500</v>
      </c>
      <c r="G43">
        <f>(9+12)/2</f>
        <v/>
      </c>
      <c r="H43" t="n">
        <v>29.82514571190672</v>
      </c>
      <c r="I43" s="3" t="n">
        <v>4</v>
      </c>
      <c r="N43" t="n">
        <v>14.7</v>
      </c>
      <c r="T43" t="n">
        <v>0.458005141682295</v>
      </c>
      <c r="U43" t="n">
        <v>4.197585408481084</v>
      </c>
    </row>
    <row r="44">
      <c r="A44" s="3">
        <f>H44+I44</f>
        <v/>
      </c>
      <c r="B44" t="n">
        <v>160</v>
      </c>
      <c r="C44" t="n">
        <v>6</v>
      </c>
      <c r="D44" t="n">
        <v>0</v>
      </c>
      <c r="E44" s="3" t="n">
        <v>5</v>
      </c>
      <c r="F44" s="3" t="n">
        <v>500</v>
      </c>
      <c r="G44">
        <f>(9+12)/2</f>
        <v/>
      </c>
      <c r="H44" t="n">
        <v>44.96253122398002</v>
      </c>
      <c r="I44" s="3" t="n">
        <v>4</v>
      </c>
      <c r="N44" t="n">
        <v>14.7</v>
      </c>
      <c r="T44" t="n">
        <v>1.09474645043815</v>
      </c>
      <c r="U44" t="n">
        <v>5.736992919103067</v>
      </c>
    </row>
    <row r="45">
      <c r="A45" s="3">
        <f>H45+I45</f>
        <v/>
      </c>
      <c r="B45" t="n">
        <v>160</v>
      </c>
      <c r="C45" t="n">
        <v>6</v>
      </c>
      <c r="D45" t="n">
        <v>0</v>
      </c>
      <c r="E45" s="3" t="n">
        <v>5</v>
      </c>
      <c r="F45" s="3" t="n">
        <v>500</v>
      </c>
      <c r="G45">
        <f>(9+12)/2</f>
        <v/>
      </c>
      <c r="H45" t="n">
        <v>59.80016652789342</v>
      </c>
      <c r="I45" s="3" t="n">
        <v>4</v>
      </c>
      <c r="N45" t="n">
        <v>14.7</v>
      </c>
      <c r="T45" t="n">
        <v>1.73143746764445</v>
      </c>
      <c r="U45" t="n">
        <v>5.220542468074283</v>
      </c>
    </row>
    <row r="46">
      <c r="A46" s="3">
        <f>H46+I46</f>
        <v/>
      </c>
      <c r="B46" t="n">
        <v>160</v>
      </c>
      <c r="C46" t="n">
        <v>6</v>
      </c>
      <c r="D46" t="n">
        <v>0</v>
      </c>
      <c r="E46" s="3" t="n">
        <v>5</v>
      </c>
      <c r="F46" s="3" t="n">
        <v>500</v>
      </c>
      <c r="G46">
        <f>(9+12)/2</f>
        <v/>
      </c>
      <c r="H46" t="n">
        <v>90.2248126561194</v>
      </c>
      <c r="I46" s="3" t="n">
        <v>4</v>
      </c>
      <c r="N46" t="n">
        <v>14.7</v>
      </c>
      <c r="T46" t="n">
        <v>3.0653453819313</v>
      </c>
      <c r="U46" t="n">
        <v>6.3341017783744</v>
      </c>
    </row>
    <row r="47">
      <c r="A47" s="3">
        <f>H47+I47</f>
        <v/>
      </c>
      <c r="B47" t="n">
        <v>160</v>
      </c>
      <c r="C47" t="n">
        <v>6</v>
      </c>
      <c r="D47" t="n">
        <v>0</v>
      </c>
      <c r="E47" s="3" t="n">
        <v>5</v>
      </c>
      <c r="F47" s="3" t="n">
        <v>500</v>
      </c>
      <c r="G47">
        <f>(9+12)/2</f>
        <v/>
      </c>
      <c r="H47" t="n">
        <v>120.0499583680266</v>
      </c>
      <c r="I47" s="3" t="n">
        <v>4</v>
      </c>
      <c r="N47" t="n">
        <v>14.7</v>
      </c>
      <c r="T47" t="n">
        <v>3.885751429615867</v>
      </c>
      <c r="U47" t="n">
        <v>7.6593768231689</v>
      </c>
    </row>
    <row r="48">
      <c r="A48" s="3">
        <f>H48+I48</f>
        <v/>
      </c>
      <c r="B48" t="n">
        <v>160</v>
      </c>
      <c r="C48" t="n">
        <v>6</v>
      </c>
      <c r="D48" t="n">
        <v>0</v>
      </c>
      <c r="E48" s="3" t="n">
        <v>5</v>
      </c>
      <c r="F48" s="3" t="n">
        <v>500</v>
      </c>
      <c r="G48">
        <f>(9+12)/2</f>
        <v/>
      </c>
      <c r="H48" t="n">
        <v>150.1748542880928</v>
      </c>
      <c r="I48" s="3" t="n">
        <v>4</v>
      </c>
      <c r="N48" t="n">
        <v>14.7</v>
      </c>
      <c r="T48" t="n">
        <v>4.49480724034865</v>
      </c>
      <c r="U48" t="n">
        <v>7.3822331226875</v>
      </c>
    </row>
    <row r="49">
      <c r="A49" s="3">
        <f>H49+I49</f>
        <v/>
      </c>
      <c r="B49" t="n">
        <v>160</v>
      </c>
      <c r="C49" t="n">
        <v>6</v>
      </c>
      <c r="D49" t="n">
        <v>0</v>
      </c>
      <c r="E49" s="3" t="n">
        <v>5</v>
      </c>
      <c r="F49" s="3" t="n">
        <v>500</v>
      </c>
      <c r="G49">
        <f>(9+12)/2</f>
        <v/>
      </c>
      <c r="H49" t="n">
        <v>180</v>
      </c>
      <c r="I49" s="3" t="n">
        <v>4</v>
      </c>
      <c r="N49" t="n">
        <v>14.7</v>
      </c>
      <c r="T49" t="n">
        <v>7.368818422046051</v>
      </c>
      <c r="U49" t="n">
        <v>2.9327789955838</v>
      </c>
    </row>
    <row r="72">
      <c r="A72" t="n">
        <v>0</v>
      </c>
      <c r="B72">
        <f>A72*60</f>
        <v/>
      </c>
      <c r="C72" t="n">
        <v>0.0409207161125273</v>
      </c>
      <c r="D72">
        <f>C72/(6*100)*1000</f>
        <v/>
      </c>
    </row>
    <row r="73">
      <c r="A73" t="n">
        <v>0.335820895522388</v>
      </c>
      <c r="B73">
        <f>A73*60</f>
        <v/>
      </c>
      <c r="C73" t="n">
        <v>0.0409207161125237</v>
      </c>
      <c r="D73">
        <f>C73/(6*100)*1000</f>
        <v/>
      </c>
    </row>
    <row r="74">
      <c r="A74" t="n">
        <v>0.6716417910447759</v>
      </c>
      <c r="B74">
        <f>A74*60</f>
        <v/>
      </c>
      <c r="C74" t="n">
        <v>0.0409207161125309</v>
      </c>
      <c r="D74">
        <f>C74/(6*100)*1000</f>
        <v/>
      </c>
    </row>
    <row r="75">
      <c r="A75" t="n">
        <v>0.996268656716418</v>
      </c>
      <c r="B75">
        <f>A75*60</f>
        <v/>
      </c>
      <c r="C75" t="n">
        <v>0.122762148337592</v>
      </c>
      <c r="D75">
        <f>C75/(6*100)*1000</f>
        <v/>
      </c>
    </row>
    <row r="76">
      <c r="A76" t="n">
        <v>1.5</v>
      </c>
      <c r="B76">
        <f>A76*60</f>
        <v/>
      </c>
      <c r="C76" t="n">
        <v>0.204603580562654</v>
      </c>
      <c r="D76">
        <f>C76/(6*100)*1000</f>
        <v/>
      </c>
    </row>
    <row r="77">
      <c r="A77" t="n">
        <v>2.00373134328358</v>
      </c>
      <c r="B77">
        <f>A77*60</f>
        <v/>
      </c>
      <c r="C77" t="n">
        <v>0.654731457800501</v>
      </c>
      <c r="D77">
        <f>C77/(6*100)*1000</f>
        <v/>
      </c>
    </row>
    <row r="78">
      <c r="A78" t="n">
        <v>3</v>
      </c>
      <c r="B78">
        <f>A78*60</f>
        <v/>
      </c>
      <c r="C78" t="n">
        <v>2.37340153452685</v>
      </c>
      <c r="D78">
        <f>C78/(6*100)*1000</f>
        <v/>
      </c>
    </row>
    <row r="79">
      <c r="A79" t="n">
        <v>4.51119402985074</v>
      </c>
      <c r="B79">
        <f>A79*60</f>
        <v/>
      </c>
      <c r="C79" t="n">
        <v>3.23273657289001</v>
      </c>
      <c r="D79">
        <f>C79/(6*100)*1000</f>
        <v/>
      </c>
    </row>
    <row r="80">
      <c r="A80" t="n">
        <v>6</v>
      </c>
      <c r="B80">
        <f>A80*60</f>
        <v/>
      </c>
      <c r="C80" t="n">
        <v>4.21483375959078</v>
      </c>
      <c r="D80">
        <f>C80/(6*100)*1000</f>
        <v/>
      </c>
    </row>
    <row r="82">
      <c r="A82" t="n">
        <v>0</v>
      </c>
      <c r="B82">
        <f>A82*60</f>
        <v/>
      </c>
      <c r="C82" t="n">
        <v>0.0410256410256408</v>
      </c>
      <c r="D82">
        <f>C82/(6*100)*1000</f>
        <v/>
      </c>
    </row>
    <row r="83">
      <c r="A83" t="n">
        <v>0.25089605734767</v>
      </c>
      <c r="B83">
        <f>A83*60</f>
        <v/>
      </c>
      <c r="C83" t="n">
        <v>0.0384523481297698</v>
      </c>
      <c r="D83">
        <f>C83/(6*100)*1000</f>
        <v/>
      </c>
    </row>
    <row r="84">
      <c r="A84" t="n">
        <v>0.501792114695341</v>
      </c>
      <c r="B84">
        <f>A84*60</f>
        <v/>
      </c>
      <c r="C84" t="n">
        <v>0.117930337285173</v>
      </c>
      <c r="D84">
        <f>C84/(6*100)*1000</f>
        <v/>
      </c>
    </row>
    <row r="85">
      <c r="A85" t="n">
        <v>0.745519713261649</v>
      </c>
      <c r="B85">
        <f>A85*60</f>
        <v/>
      </c>
      <c r="C85" t="n">
        <v>0.238507490120397</v>
      </c>
      <c r="D85">
        <f>C85/(6*100)*1000</f>
        <v/>
      </c>
    </row>
    <row r="86">
      <c r="A86" t="n">
        <v>0.996415770609319</v>
      </c>
      <c r="B86">
        <f>A86*60</f>
        <v/>
      </c>
      <c r="C86" t="n">
        <v>0.6051649664552911</v>
      </c>
      <c r="D86">
        <f>C86/(6*100)*1000</f>
        <v/>
      </c>
    </row>
    <row r="87">
      <c r="A87" t="n">
        <v>1.49820788530465</v>
      </c>
      <c r="B87">
        <f>A87*60</f>
        <v/>
      </c>
      <c r="C87" t="n">
        <v>1.21540299604815</v>
      </c>
      <c r="D87">
        <f>C87/(6*100)*1000</f>
        <v/>
      </c>
    </row>
    <row r="88">
      <c r="A88" t="n">
        <v>2.00716845878136</v>
      </c>
      <c r="B88">
        <f>A88*60</f>
        <v/>
      </c>
      <c r="C88" t="n">
        <v>2.03069570811506</v>
      </c>
      <c r="D88">
        <f>C88/(6*100)*1000</f>
        <v/>
      </c>
    </row>
    <row r="89">
      <c r="A89" t="n">
        <v>2.49462365591397</v>
      </c>
      <c r="B89">
        <f>A89*60</f>
        <v/>
      </c>
      <c r="C89" t="n">
        <v>2.4769782189137</v>
      </c>
      <c r="D89">
        <f>C89/(6*100)*1000</f>
        <v/>
      </c>
    </row>
    <row r="90">
      <c r="A90" t="n">
        <v>3.00358422939068</v>
      </c>
      <c r="B90">
        <f>A90*60</f>
        <v/>
      </c>
      <c r="C90" t="n">
        <v>3.57945041816009</v>
      </c>
      <c r="D90">
        <f>C90/(6*100)*1000</f>
        <v/>
      </c>
    </row>
    <row r="91">
      <c r="A91" t="n">
        <v>4</v>
      </c>
      <c r="B91">
        <f>A91*60</f>
        <v/>
      </c>
      <c r="C91" t="n">
        <v>2.66666666666666</v>
      </c>
      <c r="D91">
        <f>C91/(6*100)*1000</f>
        <v/>
      </c>
    </row>
    <row r="93">
      <c r="A93" t="n">
        <v>0</v>
      </c>
      <c r="B93">
        <f>A93*60</f>
        <v/>
      </c>
      <c r="C93" t="n">
        <v>0</v>
      </c>
      <c r="D93">
        <f>C93/(6*100)*1000</f>
        <v/>
      </c>
    </row>
    <row r="94">
      <c r="A94" t="n">
        <v>0.148351648351648</v>
      </c>
      <c r="B94">
        <f>A94*60</f>
        <v/>
      </c>
      <c r="C94" t="n">
        <v>0.0392156862745025</v>
      </c>
      <c r="D94">
        <f>C94/(6*100)*1000</f>
        <v/>
      </c>
    </row>
    <row r="95">
      <c r="A95" t="n">
        <v>0.307692307692307</v>
      </c>
      <c r="B95">
        <f>A95*60</f>
        <v/>
      </c>
      <c r="C95" t="n">
        <v>0.117647058823521</v>
      </c>
      <c r="D95">
        <f>C95/(6*100)*1000</f>
        <v/>
      </c>
    </row>
    <row r="96">
      <c r="A96" t="n">
        <v>0.5</v>
      </c>
      <c r="B96">
        <f>A96*60</f>
        <v/>
      </c>
      <c r="C96" t="n">
        <v>0.352941176470579</v>
      </c>
      <c r="D96">
        <f>C96/(6*100)*1000</f>
        <v/>
      </c>
    </row>
    <row r="97">
      <c r="A97" t="n">
        <v>0.758241758241758</v>
      </c>
      <c r="B97">
        <f>A97*60</f>
        <v/>
      </c>
      <c r="C97" t="n">
        <v>0.705882352941166</v>
      </c>
      <c r="D97">
        <f>C97/(6*100)*1000</f>
        <v/>
      </c>
    </row>
    <row r="98">
      <c r="A98" t="n">
        <v>1.0054945054945</v>
      </c>
      <c r="B98">
        <f>A98*60</f>
        <v/>
      </c>
      <c r="C98" t="n">
        <v>1.68627450980391</v>
      </c>
      <c r="D98">
        <f>C98/(6*100)*1000</f>
        <v/>
      </c>
    </row>
    <row r="99">
      <c r="A99" t="n">
        <v>1.5</v>
      </c>
      <c r="B99">
        <f>A99*60</f>
        <v/>
      </c>
      <c r="C99" t="n">
        <v>2.4705882352941</v>
      </c>
      <c r="D99">
        <f>C99/(6*100)*1000</f>
        <v/>
      </c>
    </row>
    <row r="100">
      <c r="A100" t="n">
        <v>2</v>
      </c>
      <c r="B100">
        <f>A100*60</f>
        <v/>
      </c>
      <c r="C100" t="n">
        <v>3.05882352941175</v>
      </c>
      <c r="D100">
        <f>C100/(6*100)*1000</f>
        <v/>
      </c>
    </row>
    <row r="101">
      <c r="A101" t="n">
        <v>2.5054945054945</v>
      </c>
      <c r="B101">
        <f>A101*60</f>
        <v/>
      </c>
      <c r="C101" t="n">
        <v>4.15686274509803</v>
      </c>
      <c r="D101">
        <f>C101/(6*100)*1000</f>
        <v/>
      </c>
    </row>
    <row r="102">
      <c r="A102" t="n">
        <v>3</v>
      </c>
      <c r="B102">
        <f>A102*60</f>
        <v/>
      </c>
      <c r="C102" t="n">
        <v>4.62745098039215</v>
      </c>
      <c r="D102">
        <f>C102/(6*100)*1000</f>
        <v/>
      </c>
    </row>
    <row r="104">
      <c r="A104" t="n">
        <v>0</v>
      </c>
      <c r="B104">
        <f>A104*60</f>
        <v/>
      </c>
      <c r="C104" t="n">
        <v>0</v>
      </c>
      <c r="D104">
        <f>C104/(6*100)*1000</f>
        <v/>
      </c>
    </row>
    <row r="105">
      <c r="A105" t="n">
        <v>0.0599647266313931</v>
      </c>
      <c r="B105">
        <f>A105*60</f>
        <v/>
      </c>
      <c r="C105" t="n">
        <v>0.0384615384615401</v>
      </c>
      <c r="D105">
        <f>C105/(6*100)*1000</f>
        <v/>
      </c>
    </row>
    <row r="106">
      <c r="A106" t="n">
        <v>0.119929453262786</v>
      </c>
      <c r="B106">
        <f>A106*60</f>
        <v/>
      </c>
      <c r="C106" t="n">
        <v>0.115384615384613</v>
      </c>
      <c r="D106">
        <f>C106/(6*100)*1000</f>
        <v/>
      </c>
    </row>
    <row r="107">
      <c r="A107" t="n">
        <v>0.250440917107584</v>
      </c>
      <c r="B107">
        <f>A107*60</f>
        <v/>
      </c>
      <c r="C107" t="n">
        <v>0.346153846153853</v>
      </c>
      <c r="D107">
        <f>C107/(6*100)*1000</f>
        <v/>
      </c>
    </row>
    <row r="108">
      <c r="A108" t="n">
        <v>0.405643738977072</v>
      </c>
      <c r="B108">
        <f>A108*60</f>
        <v/>
      </c>
      <c r="C108" t="n">
        <v>0.923076923076926</v>
      </c>
      <c r="D108">
        <f>C108/(6*100)*1000</f>
        <v/>
      </c>
    </row>
    <row r="109">
      <c r="A109" t="n">
        <v>0.701940035273368</v>
      </c>
      <c r="B109">
        <f>A109*60</f>
        <v/>
      </c>
      <c r="C109" t="n">
        <v>2</v>
      </c>
      <c r="D109">
        <f>C109/(6*100)*1000</f>
        <v/>
      </c>
    </row>
    <row r="110">
      <c r="A110" t="n">
        <v>1.00176366843033</v>
      </c>
      <c r="B110">
        <f>A110*60</f>
        <v/>
      </c>
      <c r="C110" t="n">
        <v>2.34615384615385</v>
      </c>
      <c r="D110">
        <f>C110/(6*100)*1000</f>
        <v/>
      </c>
    </row>
    <row r="111">
      <c r="A111" t="n">
        <v>1.5026455026455</v>
      </c>
      <c r="B111">
        <f>A111*60</f>
        <v/>
      </c>
      <c r="C111" t="n">
        <v>4</v>
      </c>
      <c r="D111">
        <f>C111/(6*100)*1000</f>
        <v/>
      </c>
    </row>
    <row r="112">
      <c r="A112" t="n">
        <v>1.99999999999999</v>
      </c>
      <c r="B112">
        <f>A112*60</f>
        <v/>
      </c>
      <c r="C112" t="n">
        <v>3.38461538461538</v>
      </c>
      <c r="D112">
        <f>C112/(6*100)*1000</f>
        <v/>
      </c>
    </row>
    <row r="114">
      <c r="A114" t="n">
        <v>0</v>
      </c>
      <c r="B114">
        <f>A114*60</f>
        <v/>
      </c>
      <c r="C114" t="n">
        <v>0</v>
      </c>
      <c r="D114">
        <f>C114/(6*100)*1000</f>
        <v/>
      </c>
    </row>
    <row r="115">
      <c r="A115" t="n">
        <v>0.252289758534554</v>
      </c>
      <c r="B115">
        <f>A115*60</f>
        <v/>
      </c>
      <c r="C115" t="n">
        <v>0.00152383395113275</v>
      </c>
      <c r="D115">
        <f>C115/(6*100)*1000</f>
        <v/>
      </c>
    </row>
    <row r="116">
      <c r="A116" t="n">
        <v>0.497085761865112</v>
      </c>
      <c r="B116">
        <f>A116*60</f>
        <v/>
      </c>
      <c r="C116" t="n">
        <v>0.274803085009377</v>
      </c>
      <c r="D116">
        <f>C116/(6*100)*1000</f>
        <v/>
      </c>
    </row>
    <row r="117">
      <c r="A117" t="n">
        <v>0.749375520399667</v>
      </c>
      <c r="B117">
        <f>A117*60</f>
        <v/>
      </c>
      <c r="C117" t="n">
        <v>0.65684787026289</v>
      </c>
      <c r="D117">
        <f>C117/(6*100)*1000</f>
        <v/>
      </c>
    </row>
    <row r="118">
      <c r="A118" t="n">
        <v>0.9966694421315569</v>
      </c>
      <c r="B118">
        <f>A118*60</f>
        <v/>
      </c>
      <c r="C118" t="n">
        <v>1.03886248058667</v>
      </c>
      <c r="D118">
        <f>C118/(6*100)*1000</f>
        <v/>
      </c>
    </row>
    <row r="119">
      <c r="A119" t="n">
        <v>1.50374687760199</v>
      </c>
      <c r="B119">
        <f>A119*60</f>
        <v/>
      </c>
      <c r="C119" t="n">
        <v>1.83920722915878</v>
      </c>
      <c r="D119">
        <f>C119/(6*100)*1000</f>
        <v/>
      </c>
    </row>
    <row r="120">
      <c r="A120" t="n">
        <v>2.00083263946711</v>
      </c>
      <c r="B120">
        <f>A120*60</f>
        <v/>
      </c>
      <c r="C120" t="n">
        <v>2.33145085776952</v>
      </c>
      <c r="D120">
        <f>C120/(6*100)*1000</f>
        <v/>
      </c>
    </row>
    <row r="121">
      <c r="A121" t="n">
        <v>2.50291423813488</v>
      </c>
      <c r="B121">
        <f>A121*60</f>
        <v/>
      </c>
      <c r="C121" t="n">
        <v>2.69688434420919</v>
      </c>
      <c r="D121">
        <f>C121/(6*100)*1000</f>
        <v/>
      </c>
    </row>
    <row r="122">
      <c r="A122" t="n">
        <v>3</v>
      </c>
      <c r="B122">
        <f>A122*60</f>
        <v/>
      </c>
      <c r="C122" t="n">
        <v>4.42129105322763</v>
      </c>
      <c r="D122">
        <f>C122/(6*100)*1000</f>
        <v/>
      </c>
    </row>
    <row r="124">
      <c r="C124" t="n">
        <v>0</v>
      </c>
      <c r="D124">
        <f>C124/(6*100)*1000</f>
        <v/>
      </c>
    </row>
    <row r="125">
      <c r="C125" t="n">
        <v>0.246153846153845</v>
      </c>
      <c r="D125">
        <f>C125/(6*100)*1000</f>
        <v/>
      </c>
    </row>
    <row r="126">
      <c r="C126" t="n">
        <v>0.574358974358972</v>
      </c>
      <c r="D126">
        <f>C126/(6*100)*1000</f>
        <v/>
      </c>
    </row>
    <row r="127">
      <c r="C127" t="n">
        <v>1.84615384615384</v>
      </c>
      <c r="D127">
        <f>C127/(6*100)*1000</f>
        <v/>
      </c>
    </row>
    <row r="128">
      <c r="C128" t="n">
        <v>2.37948717948717</v>
      </c>
      <c r="D128">
        <f>C128/(6*100)*1000</f>
        <v/>
      </c>
    </row>
    <row r="129">
      <c r="C129" t="n">
        <v>5.33333333333333</v>
      </c>
      <c r="D129">
        <f>C129/(6*100)*1000</f>
        <v/>
      </c>
    </row>
    <row r="130">
      <c r="C130" t="n">
        <v>4.88205128205127</v>
      </c>
      <c r="D130">
        <f>C130/(6*100)*1000</f>
        <v/>
      </c>
    </row>
    <row r="131">
      <c r="C131" t="n">
        <v>4.34871794871794</v>
      </c>
      <c r="D131">
        <f>C131/(6*100)*1000</f>
        <v/>
      </c>
    </row>
    <row r="132">
      <c r="C132" t="n">
        <v>3.44615384615384</v>
      </c>
      <c r="D132">
        <f>C132/(6*100)*1000</f>
        <v/>
      </c>
    </row>
    <row r="133">
      <c r="D133">
        <f>C133/(6*100)*1000</f>
        <v/>
      </c>
    </row>
    <row r="134">
      <c r="C134" t="n">
        <v>0</v>
      </c>
      <c r="D134">
        <f>C134/(6*100)*1000</f>
        <v/>
      </c>
    </row>
    <row r="135">
      <c r="C135" t="n">
        <v>0.287179487179486</v>
      </c>
      <c r="D135">
        <f>C135/(6*100)*1000</f>
        <v/>
      </c>
    </row>
    <row r="136">
      <c r="C136" t="n">
        <v>1.27179487179487</v>
      </c>
      <c r="D136">
        <f>C136/(6*100)*1000</f>
        <v/>
      </c>
    </row>
    <row r="137">
      <c r="C137" t="n">
        <v>2.95384615384615</v>
      </c>
      <c r="D137">
        <f>C137/(6*100)*1000</f>
        <v/>
      </c>
    </row>
    <row r="138">
      <c r="C138" t="n">
        <v>3.6102564102564</v>
      </c>
      <c r="D138">
        <f>C138/(6*100)*1000</f>
        <v/>
      </c>
    </row>
    <row r="139">
      <c r="C139" t="n">
        <v>5.41538461538461</v>
      </c>
      <c r="D139">
        <f>C139/(6*100)*1000</f>
        <v/>
      </c>
    </row>
    <row r="140">
      <c r="C140" t="n">
        <v>6.6051282051282</v>
      </c>
      <c r="D140">
        <f>C140/(6*100)*1000</f>
        <v/>
      </c>
    </row>
    <row r="141">
      <c r="C141" t="n">
        <v>7.3025641025641</v>
      </c>
      <c r="D141">
        <f>C141/(6*100)*1000</f>
        <v/>
      </c>
    </row>
    <row r="142">
      <c r="C142" t="n">
        <v>7.17948717948717</v>
      </c>
      <c r="D142">
        <f>C142/(6*100)*1000</f>
        <v/>
      </c>
    </row>
    <row r="143">
      <c r="C143" t="n">
        <v>6.19487179487179</v>
      </c>
      <c r="D143">
        <f>C143/(6*100)*1000</f>
        <v/>
      </c>
    </row>
    <row r="144">
      <c r="D144">
        <f>C144/(6*100)*1000</f>
        <v/>
      </c>
    </row>
    <row r="145">
      <c r="C145" t="n">
        <v>0</v>
      </c>
      <c r="D145">
        <f>C145/(6*100)*1000</f>
        <v/>
      </c>
    </row>
    <row r="146">
      <c r="C146" t="n">
        <v>0.274509803921567</v>
      </c>
      <c r="D146">
        <f>C146/(6*100)*1000</f>
        <v/>
      </c>
    </row>
    <row r="147">
      <c r="C147" t="n">
        <v>1.17647058823529</v>
      </c>
      <c r="D147">
        <f>C147/(6*100)*1000</f>
        <v/>
      </c>
    </row>
    <row r="148">
      <c r="C148" t="n">
        <v>2.90196078431372</v>
      </c>
      <c r="D148">
        <f>C148/(6*100)*1000</f>
        <v/>
      </c>
    </row>
    <row r="149">
      <c r="C149" t="n">
        <v>4.50980392156862</v>
      </c>
      <c r="D149">
        <f>C149/(6*100)*1000</f>
        <v/>
      </c>
    </row>
    <row r="150">
      <c r="C150" t="n">
        <v>5.33333333333333</v>
      </c>
      <c r="D150">
        <f>C150/(6*100)*1000</f>
        <v/>
      </c>
    </row>
    <row r="151">
      <c r="C151" t="n">
        <v>5.45098039215685</v>
      </c>
      <c r="D151">
        <f>C151/(6*100)*1000</f>
        <v/>
      </c>
    </row>
    <row r="152">
      <c r="C152" t="n">
        <v>5.49019607843136</v>
      </c>
      <c r="D152">
        <f>C152/(6*100)*1000</f>
        <v/>
      </c>
    </row>
    <row r="153">
      <c r="C153" t="n">
        <v>3.52941176470587</v>
      </c>
      <c r="D153">
        <f>C153/(6*100)*1000</f>
        <v/>
      </c>
    </row>
    <row r="154">
      <c r="C154" t="n">
        <v>3.09803921568627</v>
      </c>
      <c r="D154">
        <f>C154/(6*100)*1000</f>
        <v/>
      </c>
    </row>
    <row r="155">
      <c r="D155">
        <f>C155/(6*100)*1000</f>
        <v/>
      </c>
    </row>
    <row r="156">
      <c r="C156" t="n">
        <v>0</v>
      </c>
      <c r="D156">
        <f>C156/(6*100)*1000</f>
        <v/>
      </c>
    </row>
    <row r="157">
      <c r="C157" t="n">
        <v>0.958082211479499</v>
      </c>
      <c r="D157">
        <f>C157/(6*100)*1000</f>
        <v/>
      </c>
    </row>
    <row r="158">
      <c r="C158" t="n">
        <v>1.18721530711938</v>
      </c>
      <c r="D158">
        <f>C158/(6*100)*1000</f>
        <v/>
      </c>
    </row>
    <row r="159">
      <c r="C159" t="n">
        <v>3.1799829977288</v>
      </c>
      <c r="D159">
        <f>C159/(6*100)*1000</f>
        <v/>
      </c>
    </row>
    <row r="160">
      <c r="C160" t="n">
        <v>4.67340836325648</v>
      </c>
      <c r="D160">
        <f>C160/(6*100)*1000</f>
        <v/>
      </c>
    </row>
    <row r="161">
      <c r="C161" t="n">
        <v>5.43511011296782</v>
      </c>
      <c r="D161">
        <f>C161/(6*100)*1000</f>
        <v/>
      </c>
    </row>
    <row r="162">
      <c r="C162" t="n">
        <v>5.5060290392025</v>
      </c>
      <c r="D162">
        <f>C162/(6*100)*1000</f>
        <v/>
      </c>
    </row>
    <row r="163">
      <c r="C163" t="n">
        <v>3.96164761312643</v>
      </c>
      <c r="D163">
        <f>C163/(6*100)*1000</f>
        <v/>
      </c>
    </row>
    <row r="164">
      <c r="C164" t="n">
        <v>1.80335731414867</v>
      </c>
      <c r="D164">
        <f>C164/(6*100)*1000</f>
        <v/>
      </c>
    </row>
    <row r="165">
      <c r="D165">
        <f>C165/(6*100)*1000</f>
        <v/>
      </c>
    </row>
    <row r="166">
      <c r="C166" t="n">
        <v>0</v>
      </c>
      <c r="D166">
        <f>C166/(6*100)*1000</f>
        <v/>
      </c>
    </row>
    <row r="167">
      <c r="C167" t="n">
        <v>0.433878797147503</v>
      </c>
      <c r="D167">
        <f>C167/(6*100)*1000</f>
        <v/>
      </c>
    </row>
    <row r="168">
      <c r="C168" t="n">
        <v>2.51855124508865</v>
      </c>
      <c r="D168">
        <f>C168/(6*100)*1000</f>
        <v/>
      </c>
    </row>
    <row r="169">
      <c r="C169" t="n">
        <v>3.44219575146184</v>
      </c>
      <c r="D169">
        <f>C169/(6*100)*1000</f>
        <v/>
      </c>
    </row>
    <row r="170">
      <c r="C170" t="n">
        <v>3.13232548084457</v>
      </c>
      <c r="D170">
        <f>C170/(6*100)*1000</f>
        <v/>
      </c>
    </row>
    <row r="171">
      <c r="C171" t="n">
        <v>3.80046106702464</v>
      </c>
      <c r="D171">
        <f>C171/(6*100)*1000</f>
        <v/>
      </c>
    </row>
    <row r="172">
      <c r="C172" t="n">
        <v>4.59562609390134</v>
      </c>
      <c r="D172">
        <f>C172/(6*100)*1000</f>
        <v/>
      </c>
    </row>
    <row r="173">
      <c r="C173" t="n">
        <v>4.4293398736125</v>
      </c>
      <c r="D173">
        <f>C173/(6*100)*1000</f>
        <v/>
      </c>
    </row>
    <row r="174">
      <c r="C174" t="n">
        <v>1.75966739735028</v>
      </c>
      <c r="D174">
        <f>C174/(6*100)*1000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E1" workbookViewId="0" zoomScale="78">
      <selection activeCell="Z3" sqref="Z3:Z23"/>
    </sheetView>
  </sheetViews>
  <sheetFormatPr baseColWidth="10" defaultColWidth="8.83203125" defaultRowHeight="15"/>
  <cols>
    <col customWidth="1" max="1" min="1" width="8.83203125"/>
    <col customWidth="1" max="19" min="19" width="12.83203125"/>
    <col customWidth="1" max="20" min="20" width="11.5"/>
    <col customWidth="1" max="24" min="24" width="21.1640625"/>
  </cols>
  <sheetData>
    <row r="1">
      <c r="A1" t="inlineStr">
        <is>
          <t>Reactor Conditions</t>
        </is>
      </c>
      <c r="L1" t="inlineStr">
        <is>
          <t>Initial Solids Composition (wt% of feed dry basis)</t>
        </is>
      </c>
      <c r="R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</t>
        </is>
      </c>
    </row>
    <row r="3">
      <c r="A3" s="12" t="n">
        <v>0</v>
      </c>
      <c r="B3" t="n">
        <v>180</v>
      </c>
      <c r="C3" t="n">
        <v>19</v>
      </c>
      <c r="D3" t="inlineStr">
        <is>
          <t>none</t>
        </is>
      </c>
      <c r="E3" t="n">
        <v>0</v>
      </c>
      <c r="F3" t="n">
        <v>0.42</v>
      </c>
      <c r="G3" t="n">
        <v>35</v>
      </c>
      <c r="H3" t="n">
        <v>0</v>
      </c>
      <c r="I3" s="12" t="n">
        <v>0</v>
      </c>
      <c r="J3" t="n">
        <v>0</v>
      </c>
      <c r="K3" t="n">
        <v>0</v>
      </c>
      <c r="O3">
        <f>11.4/0.88</f>
        <v/>
      </c>
      <c r="U3" s="13" t="n">
        <v>1.739510489510488</v>
      </c>
      <c r="Z3" t="n">
        <v>0</v>
      </c>
    </row>
    <row r="4">
      <c r="A4" s="13" t="n">
        <v>10</v>
      </c>
      <c r="B4" t="n">
        <v>180</v>
      </c>
      <c r="C4" t="n">
        <v>19</v>
      </c>
      <c r="D4" t="inlineStr">
        <is>
          <t>none</t>
        </is>
      </c>
      <c r="E4" t="n">
        <v>0</v>
      </c>
      <c r="F4" t="n">
        <v>0.42</v>
      </c>
      <c r="G4" t="n">
        <v>35</v>
      </c>
      <c r="H4" t="n">
        <v>0</v>
      </c>
      <c r="I4" s="13" t="n">
        <v>10</v>
      </c>
      <c r="J4" t="n">
        <v>0</v>
      </c>
      <c r="K4" t="n">
        <v>0</v>
      </c>
      <c r="O4">
        <f>11.4/0.88</f>
        <v/>
      </c>
      <c r="U4" s="13" t="n">
        <v>5.026223776223776</v>
      </c>
      <c r="Z4" t="n">
        <v>0</v>
      </c>
    </row>
    <row r="5">
      <c r="A5" s="13" t="n">
        <v>20</v>
      </c>
      <c r="B5" t="n">
        <v>180</v>
      </c>
      <c r="C5" t="n">
        <v>19</v>
      </c>
      <c r="D5" t="inlineStr">
        <is>
          <t>none</t>
        </is>
      </c>
      <c r="E5" t="n">
        <v>0</v>
      </c>
      <c r="F5" t="n">
        <v>0.42</v>
      </c>
      <c r="G5" t="n">
        <v>35</v>
      </c>
      <c r="H5" t="n">
        <v>0</v>
      </c>
      <c r="I5" s="13" t="n">
        <v>20</v>
      </c>
      <c r="J5" t="n">
        <v>0</v>
      </c>
      <c r="K5" t="n">
        <v>0</v>
      </c>
      <c r="O5">
        <f>11.4/0.88</f>
        <v/>
      </c>
      <c r="U5" s="13" t="n">
        <v>5.708041958041957</v>
      </c>
      <c r="Z5" t="n">
        <v>0</v>
      </c>
    </row>
    <row r="6">
      <c r="A6" s="13" t="n">
        <v>30</v>
      </c>
      <c r="B6" t="n">
        <v>180</v>
      </c>
      <c r="C6" t="n">
        <v>19</v>
      </c>
      <c r="D6" t="inlineStr">
        <is>
          <t>none</t>
        </is>
      </c>
      <c r="E6" t="n">
        <v>0</v>
      </c>
      <c r="F6" t="n">
        <v>0.42</v>
      </c>
      <c r="G6" t="n">
        <v>35</v>
      </c>
      <c r="H6" t="n">
        <v>0</v>
      </c>
      <c r="I6" s="13" t="n">
        <v>30</v>
      </c>
      <c r="J6" t="n">
        <v>0</v>
      </c>
      <c r="K6" t="n">
        <v>0</v>
      </c>
      <c r="O6">
        <f>11.4/0.88</f>
        <v/>
      </c>
      <c r="U6" s="13" t="n">
        <v>5.174825174825176</v>
      </c>
      <c r="Z6" t="n">
        <v>0</v>
      </c>
    </row>
    <row r="7">
      <c r="A7" s="13" t="n">
        <v>40</v>
      </c>
      <c r="B7" t="n">
        <v>180</v>
      </c>
      <c r="C7" t="n">
        <v>19</v>
      </c>
      <c r="D7" t="inlineStr">
        <is>
          <t>none</t>
        </is>
      </c>
      <c r="E7" t="n">
        <v>0</v>
      </c>
      <c r="F7" t="n">
        <v>0.42</v>
      </c>
      <c r="G7" t="n">
        <v>35</v>
      </c>
      <c r="H7" t="n">
        <v>0</v>
      </c>
      <c r="I7" s="13" t="n">
        <v>40</v>
      </c>
      <c r="J7" t="n">
        <v>0</v>
      </c>
      <c r="K7" t="n">
        <v>0</v>
      </c>
      <c r="O7">
        <f>11.4/0.88</f>
        <v/>
      </c>
      <c r="U7" s="13" t="n">
        <v>4.807692307692307</v>
      </c>
      <c r="Z7" t="n">
        <v>0</v>
      </c>
    </row>
    <row r="8">
      <c r="A8" s="13" t="n">
        <v>50</v>
      </c>
      <c r="B8" t="n">
        <v>180</v>
      </c>
      <c r="C8" t="n">
        <v>19</v>
      </c>
      <c r="D8" t="inlineStr">
        <is>
          <t>none</t>
        </is>
      </c>
      <c r="E8" t="n">
        <v>0</v>
      </c>
      <c r="F8" t="n">
        <v>0.42</v>
      </c>
      <c r="G8" t="n">
        <v>35</v>
      </c>
      <c r="H8" t="n">
        <v>0</v>
      </c>
      <c r="I8" s="13" t="n">
        <v>50</v>
      </c>
      <c r="J8" t="n">
        <v>0</v>
      </c>
      <c r="K8" t="n">
        <v>0</v>
      </c>
      <c r="O8">
        <f>11.4/0.88</f>
        <v/>
      </c>
      <c r="U8" s="13" t="n">
        <v>4.361888111888113</v>
      </c>
      <c r="Z8" t="n">
        <v>0</v>
      </c>
    </row>
    <row r="9">
      <c r="A9" s="13" t="n">
        <v>60</v>
      </c>
      <c r="B9" t="n">
        <v>180</v>
      </c>
      <c r="C9" t="n">
        <v>19</v>
      </c>
      <c r="D9" t="inlineStr">
        <is>
          <t>none</t>
        </is>
      </c>
      <c r="E9" t="n">
        <v>0</v>
      </c>
      <c r="F9" t="n">
        <v>0.42</v>
      </c>
      <c r="G9" t="n">
        <v>35</v>
      </c>
      <c r="H9" t="n">
        <v>0</v>
      </c>
      <c r="I9" s="13" t="n">
        <v>60</v>
      </c>
      <c r="J9" t="n">
        <v>0</v>
      </c>
      <c r="K9" t="n">
        <v>0</v>
      </c>
      <c r="O9">
        <f>11.4/0.88</f>
        <v/>
      </c>
      <c r="U9" s="13" t="n">
        <v>3.767482517482521</v>
      </c>
      <c r="Z9" t="n">
        <v>0</v>
      </c>
    </row>
    <row r="10">
      <c r="A10" s="12" t="n">
        <v>0</v>
      </c>
      <c r="B10" t="n">
        <v>190</v>
      </c>
      <c r="C10" t="n">
        <v>19</v>
      </c>
      <c r="D10" t="inlineStr">
        <is>
          <t>none</t>
        </is>
      </c>
      <c r="E10" t="n">
        <v>0</v>
      </c>
      <c r="F10" t="n">
        <v>0.42</v>
      </c>
      <c r="G10" t="n">
        <v>35</v>
      </c>
      <c r="H10" t="n">
        <v>0</v>
      </c>
      <c r="I10" s="12" t="n">
        <v>0</v>
      </c>
      <c r="J10" t="n">
        <v>0</v>
      </c>
      <c r="K10" t="n">
        <v>0</v>
      </c>
      <c r="O10">
        <f>11.4/0.88</f>
        <v/>
      </c>
      <c r="U10" s="13" t="n">
        <v>0.4632867132867136</v>
      </c>
      <c r="Z10" t="n">
        <v>0</v>
      </c>
    </row>
    <row r="11">
      <c r="A11" s="13" t="n">
        <v>10</v>
      </c>
      <c r="B11" t="n">
        <v>190</v>
      </c>
      <c r="C11" t="n">
        <v>19</v>
      </c>
      <c r="D11" t="inlineStr">
        <is>
          <t>none</t>
        </is>
      </c>
      <c r="E11" t="n">
        <v>0</v>
      </c>
      <c r="F11" t="n">
        <v>0.42</v>
      </c>
      <c r="G11" t="n">
        <v>35</v>
      </c>
      <c r="H11" t="n">
        <v>0</v>
      </c>
      <c r="I11" s="13" t="n">
        <v>10</v>
      </c>
      <c r="J11" t="n">
        <v>0</v>
      </c>
      <c r="K11" t="n">
        <v>0</v>
      </c>
      <c r="O11">
        <f>11.4/0.88</f>
        <v/>
      </c>
      <c r="U11" s="13" t="n">
        <v>3.365384615384618</v>
      </c>
      <c r="Z11" t="n">
        <v>0</v>
      </c>
    </row>
    <row r="12">
      <c r="A12" s="13" t="n">
        <v>20</v>
      </c>
      <c r="B12" t="n">
        <v>190</v>
      </c>
      <c r="C12" t="n">
        <v>19</v>
      </c>
      <c r="D12" t="inlineStr">
        <is>
          <t>none</t>
        </is>
      </c>
      <c r="E12" t="n">
        <v>0</v>
      </c>
      <c r="F12" t="n">
        <v>0.42</v>
      </c>
      <c r="G12" t="n">
        <v>35</v>
      </c>
      <c r="H12" t="n">
        <v>0</v>
      </c>
      <c r="I12" s="13" t="n">
        <v>20</v>
      </c>
      <c r="J12" t="n">
        <v>0</v>
      </c>
      <c r="K12" t="n">
        <v>0</v>
      </c>
      <c r="O12">
        <f>11.4/0.88</f>
        <v/>
      </c>
      <c r="U12" s="13" t="n">
        <v>3.889860139860144</v>
      </c>
      <c r="Z12" t="n">
        <v>0</v>
      </c>
    </row>
    <row r="13">
      <c r="A13" s="13" t="n">
        <v>30</v>
      </c>
      <c r="B13" t="n">
        <v>190</v>
      </c>
      <c r="C13" t="n">
        <v>19</v>
      </c>
      <c r="D13" t="inlineStr">
        <is>
          <t>none</t>
        </is>
      </c>
      <c r="E13" t="n">
        <v>0</v>
      </c>
      <c r="F13" t="n">
        <v>0.42</v>
      </c>
      <c r="G13" t="n">
        <v>35</v>
      </c>
      <c r="H13" t="n">
        <v>0</v>
      </c>
      <c r="I13" s="13" t="n">
        <v>30</v>
      </c>
      <c r="J13" t="n">
        <v>0</v>
      </c>
      <c r="K13" t="n">
        <v>0</v>
      </c>
      <c r="O13">
        <f>11.4/0.88</f>
        <v/>
      </c>
      <c r="U13" s="13" t="n">
        <v>3.496503496503497</v>
      </c>
      <c r="Z13" t="n">
        <v>0</v>
      </c>
    </row>
    <row r="14">
      <c r="A14" s="13" t="n">
        <v>40</v>
      </c>
      <c r="B14" t="n">
        <v>190</v>
      </c>
      <c r="C14" t="n">
        <v>19</v>
      </c>
      <c r="D14" t="inlineStr">
        <is>
          <t>none</t>
        </is>
      </c>
      <c r="E14" t="n">
        <v>0</v>
      </c>
      <c r="F14" t="n">
        <v>0.42</v>
      </c>
      <c r="G14" t="n">
        <v>35</v>
      </c>
      <c r="H14" t="n">
        <v>0</v>
      </c>
      <c r="I14" s="13" t="n">
        <v>40</v>
      </c>
      <c r="J14" t="n">
        <v>0</v>
      </c>
      <c r="K14" t="n">
        <v>0</v>
      </c>
      <c r="O14">
        <f>11.4/0.88</f>
        <v/>
      </c>
      <c r="U14" s="13" t="n">
        <v>2.42132867132867</v>
      </c>
      <c r="Z14" t="n">
        <v>0</v>
      </c>
    </row>
    <row r="15">
      <c r="A15" s="13" t="n">
        <v>50</v>
      </c>
      <c r="B15" t="n">
        <v>190</v>
      </c>
      <c r="C15" t="n">
        <v>19</v>
      </c>
      <c r="D15" t="inlineStr">
        <is>
          <t>none</t>
        </is>
      </c>
      <c r="E15" t="n">
        <v>0</v>
      </c>
      <c r="F15" t="n">
        <v>0.42</v>
      </c>
      <c r="G15" t="n">
        <v>35</v>
      </c>
      <c r="H15" t="n">
        <v>0</v>
      </c>
      <c r="I15" s="13" t="n">
        <v>50</v>
      </c>
      <c r="J15" t="n">
        <v>0</v>
      </c>
      <c r="K15" t="n">
        <v>0</v>
      </c>
      <c r="O15">
        <f>11.4/0.88</f>
        <v/>
      </c>
      <c r="U15" s="13" t="n">
        <v>1.844405594405598</v>
      </c>
      <c r="Z15" t="n">
        <v>0</v>
      </c>
    </row>
    <row r="16">
      <c r="A16" s="13" t="n">
        <v>60</v>
      </c>
      <c r="B16" t="n">
        <v>190</v>
      </c>
      <c r="C16" t="n">
        <v>19</v>
      </c>
      <c r="D16" t="inlineStr">
        <is>
          <t>none</t>
        </is>
      </c>
      <c r="E16" t="n">
        <v>0</v>
      </c>
      <c r="F16" t="n">
        <v>0.42</v>
      </c>
      <c r="G16" t="n">
        <v>35</v>
      </c>
      <c r="H16" t="n">
        <v>0</v>
      </c>
      <c r="I16" s="13" t="n">
        <v>60</v>
      </c>
      <c r="J16" t="n">
        <v>0</v>
      </c>
      <c r="K16" t="n">
        <v>0</v>
      </c>
      <c r="O16">
        <f>11.4/0.88</f>
        <v/>
      </c>
      <c r="U16" s="13" t="n">
        <v>1.276223776223775</v>
      </c>
      <c r="Z16" t="n">
        <v>0</v>
      </c>
    </row>
    <row r="17">
      <c r="A17" s="12" t="n">
        <v>0</v>
      </c>
      <c r="B17" t="n">
        <v>200</v>
      </c>
      <c r="C17" t="n">
        <v>19</v>
      </c>
      <c r="D17" t="inlineStr">
        <is>
          <t>none</t>
        </is>
      </c>
      <c r="E17" t="n">
        <v>0</v>
      </c>
      <c r="F17" t="n">
        <v>0.42</v>
      </c>
      <c r="G17" t="n">
        <v>35</v>
      </c>
      <c r="H17" t="n">
        <v>0</v>
      </c>
      <c r="I17" s="12" t="n">
        <v>0</v>
      </c>
      <c r="J17" t="n">
        <v>0</v>
      </c>
      <c r="K17" t="n">
        <v>0</v>
      </c>
      <c r="O17">
        <f>11.4/0.88</f>
        <v/>
      </c>
      <c r="U17" s="13" t="n">
        <v>1.005244755244759</v>
      </c>
      <c r="Z17" t="n">
        <v>0</v>
      </c>
    </row>
    <row r="18">
      <c r="A18" s="13" t="n">
        <v>10</v>
      </c>
      <c r="B18" t="n">
        <v>200</v>
      </c>
      <c r="C18" t="n">
        <v>19</v>
      </c>
      <c r="D18" t="inlineStr">
        <is>
          <t>none</t>
        </is>
      </c>
      <c r="E18" t="n">
        <v>0</v>
      </c>
      <c r="F18" t="n">
        <v>0.42</v>
      </c>
      <c r="G18" t="n">
        <v>35</v>
      </c>
      <c r="H18" t="n">
        <v>0</v>
      </c>
      <c r="I18" s="13" t="n">
        <v>10</v>
      </c>
      <c r="J18" t="n">
        <v>0</v>
      </c>
      <c r="K18" t="n">
        <v>0</v>
      </c>
      <c r="O18">
        <f>11.4/0.88</f>
        <v/>
      </c>
      <c r="U18" s="13" t="n">
        <v>3.225524475524475</v>
      </c>
      <c r="Z18" t="n">
        <v>0</v>
      </c>
    </row>
    <row r="19">
      <c r="A19" s="13" t="n">
        <v>20</v>
      </c>
      <c r="B19" t="n">
        <v>200</v>
      </c>
      <c r="C19" t="n">
        <v>19</v>
      </c>
      <c r="D19" t="inlineStr">
        <is>
          <t>none</t>
        </is>
      </c>
      <c r="E19" t="n">
        <v>0</v>
      </c>
      <c r="F19" t="n">
        <v>0.42</v>
      </c>
      <c r="G19" t="n">
        <v>35</v>
      </c>
      <c r="H19" t="n">
        <v>0</v>
      </c>
      <c r="I19" s="13" t="n">
        <v>20</v>
      </c>
      <c r="J19" t="n">
        <v>0</v>
      </c>
      <c r="K19" t="n">
        <v>0</v>
      </c>
      <c r="O19">
        <f>11.4/0.88</f>
        <v/>
      </c>
      <c r="U19" s="13" t="n">
        <v>2.50874125874126</v>
      </c>
      <c r="Z19" t="n">
        <v>0</v>
      </c>
    </row>
    <row r="20">
      <c r="A20" s="13" t="n">
        <v>30</v>
      </c>
      <c r="B20" t="n">
        <v>200</v>
      </c>
      <c r="C20" t="n">
        <v>19</v>
      </c>
      <c r="D20" t="inlineStr">
        <is>
          <t>none</t>
        </is>
      </c>
      <c r="E20" t="n">
        <v>0</v>
      </c>
      <c r="F20" t="n">
        <v>0.42</v>
      </c>
      <c r="G20" t="n">
        <v>35</v>
      </c>
      <c r="H20" t="n">
        <v>0</v>
      </c>
      <c r="I20" s="13" t="n">
        <v>30</v>
      </c>
      <c r="J20" t="n">
        <v>0</v>
      </c>
      <c r="K20" t="n">
        <v>0</v>
      </c>
      <c r="O20">
        <f>11.4/0.88</f>
        <v/>
      </c>
      <c r="U20" s="13" t="n">
        <v>1.302447552447552</v>
      </c>
      <c r="Z20" t="n">
        <v>0</v>
      </c>
    </row>
    <row r="21">
      <c r="A21" s="13" t="n">
        <v>40</v>
      </c>
      <c r="B21" t="n">
        <v>200</v>
      </c>
      <c r="C21" t="n">
        <v>19</v>
      </c>
      <c r="D21" t="inlineStr">
        <is>
          <t>none</t>
        </is>
      </c>
      <c r="E21" t="n">
        <v>0</v>
      </c>
      <c r="F21" t="n">
        <v>0.42</v>
      </c>
      <c r="G21" t="n">
        <v>35</v>
      </c>
      <c r="H21" t="n">
        <v>0</v>
      </c>
      <c r="I21" s="13" t="n">
        <v>40</v>
      </c>
      <c r="J21" t="n">
        <v>0</v>
      </c>
      <c r="K21" t="n">
        <v>0</v>
      </c>
      <c r="O21">
        <f>11.4/0.88</f>
        <v/>
      </c>
      <c r="U21" s="13" t="n">
        <v>0.8391608391608386</v>
      </c>
      <c r="Z21" t="n">
        <v>0</v>
      </c>
    </row>
    <row r="22">
      <c r="A22" s="13" t="n">
        <v>50</v>
      </c>
      <c r="B22" t="n">
        <v>200</v>
      </c>
      <c r="C22" t="n">
        <v>19</v>
      </c>
      <c r="D22" t="inlineStr">
        <is>
          <t>none</t>
        </is>
      </c>
      <c r="E22" t="n">
        <v>0</v>
      </c>
      <c r="F22" t="n">
        <v>0.42</v>
      </c>
      <c r="G22" t="n">
        <v>35</v>
      </c>
      <c r="H22" t="n">
        <v>0</v>
      </c>
      <c r="I22" s="13" t="n">
        <v>50</v>
      </c>
      <c r="J22" t="n">
        <v>0</v>
      </c>
      <c r="K22" t="n">
        <v>0</v>
      </c>
      <c r="O22">
        <f>11.4/0.88</f>
        <v/>
      </c>
      <c r="U22" s="13" t="n">
        <v>0.4982517482517484</v>
      </c>
      <c r="Z22" t="n">
        <v>0</v>
      </c>
    </row>
    <row r="23">
      <c r="A23" s="13" t="n">
        <v>60</v>
      </c>
      <c r="B23" t="n">
        <v>200</v>
      </c>
      <c r="C23" t="n">
        <v>19</v>
      </c>
      <c r="D23" t="inlineStr">
        <is>
          <t>none</t>
        </is>
      </c>
      <c r="E23" t="n">
        <v>0</v>
      </c>
      <c r="F23" t="n">
        <v>0.42</v>
      </c>
      <c r="G23" t="n">
        <v>35</v>
      </c>
      <c r="H23" t="n">
        <v>0</v>
      </c>
      <c r="I23" s="13" t="n">
        <v>60</v>
      </c>
      <c r="J23" t="n">
        <v>0</v>
      </c>
      <c r="K23" t="n">
        <v>0</v>
      </c>
      <c r="O23">
        <f>11.4/0.88</f>
        <v/>
      </c>
      <c r="U23" s="13" t="n">
        <v>0.3234265734265739</v>
      </c>
      <c r="Z23" t="n">
        <v>0</v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2019-07-08T19:10:13Z</dcterms:modified>
</cp:coreProperties>
</file>