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7" width="8.83203125"/>
    <col customWidth="1" max="2" min="2" style="7" width="8.5"/>
    <col customWidth="1" max="3" min="3" style="7" width="9"/>
    <col customWidth="1" max="4" min="4" style="7" width="8.33203125"/>
    <col customWidth="1" max="5" min="5" style="7" width="9.5"/>
    <col customWidth="1" max="9" min="6" style="7" width="8.83203125"/>
    <col customWidth="1" max="10" min="10" style="7" width="22.1640625"/>
    <col customWidth="1" max="26" min="11" style="7" width="8.83203125"/>
  </cols>
  <sheetData>
    <row r="1">
      <c r="A1" s="2" t="inlineStr">
        <is>
          <t>T (Â°C)</t>
        </is>
      </c>
      <c r="B1" s="2" t="inlineStr">
        <is>
          <t>AC (%)</t>
        </is>
      </c>
      <c r="C1" s="2" t="inlineStr">
        <is>
          <t>C (min)</t>
        </is>
      </c>
      <c r="D1" s="2" t="inlineStr">
        <is>
          <t>Y1 (%)</t>
        </is>
      </c>
      <c r="E1" s="2" t="inlineStr">
        <is>
          <t>Y2 (g/g)</t>
        </is>
      </c>
      <c r="F1" s="2" t="inlineStr">
        <is>
          <t>Acid Conc</t>
        </is>
      </c>
      <c r="G1" s="2" t="inlineStr">
        <is>
          <t>Xy</t>
        </is>
      </c>
      <c r="H1" s="2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2" t="n">
        <v>127</v>
      </c>
      <c r="B2" s="2" t="n">
        <v>5</v>
      </c>
      <c r="C2" s="2" t="n">
        <v>80</v>
      </c>
      <c r="D2" s="2" t="n">
        <v>58.84</v>
      </c>
      <c r="E2" s="2" t="n">
        <v>2.28</v>
      </c>
      <c r="F2" s="2">
        <f>Sheet1!$B2/100*$P$18/$P$17*$P$19</f>
        <v/>
      </c>
      <c r="G2" s="2">
        <f>(Sheet1!$D2/100)*1000*($L$3/1000)/$K$17</f>
        <v/>
      </c>
      <c r="H2" s="2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2" t="n">
        <v>125</v>
      </c>
      <c r="B3" s="2" t="n">
        <v>4</v>
      </c>
      <c r="C3" s="2" t="n">
        <v>60</v>
      </c>
      <c r="D3" s="2" t="n">
        <v>92.05</v>
      </c>
      <c r="E3" s="2" t="n">
        <v>3.72</v>
      </c>
      <c r="F3" s="2">
        <f>Sheet1!$B3/100*$P$18/$P$17*$P$19</f>
        <v/>
      </c>
      <c r="G3" s="2">
        <f>(Sheet1!$D3/100)*1000*($L$3/1000)/$K$17</f>
        <v/>
      </c>
      <c r="H3" s="2" t="n"/>
      <c r="L3" t="n">
        <v>100</v>
      </c>
      <c r="N3" t="inlineStr">
        <is>
          <t>Moisture Content</t>
        </is>
      </c>
      <c r="O3" t="n">
        <v>0</v>
      </c>
    </row>
    <row r="4">
      <c r="A4" s="2" t="n">
        <v>127</v>
      </c>
      <c r="B4" s="2" t="n">
        <v>5</v>
      </c>
      <c r="C4" s="2" t="n">
        <v>40</v>
      </c>
      <c r="D4" s="2" t="n">
        <v>84.23999999999999</v>
      </c>
      <c r="E4" s="2" t="n">
        <v>3.48</v>
      </c>
      <c r="F4" s="2">
        <f>Sheet1!$B4/100*$P$18/$P$17*$P$19</f>
        <v/>
      </c>
      <c r="G4" s="2">
        <f>(Sheet1!$D4/100)*1000*($L$3/1000)/$K$17</f>
        <v/>
      </c>
      <c r="H4" s="2" t="n"/>
    </row>
    <row r="5">
      <c r="A5" s="2" t="n">
        <v>125</v>
      </c>
      <c r="B5" s="2" t="n">
        <v>4</v>
      </c>
      <c r="C5" s="2" t="n">
        <v>60</v>
      </c>
      <c r="D5" s="2" t="n">
        <v>86.41</v>
      </c>
      <c r="E5" s="2" t="n">
        <v>3.82</v>
      </c>
      <c r="F5" s="2">
        <f>Sheet1!$B5/100*$P$18/$P$17*$P$19</f>
        <v/>
      </c>
      <c r="G5" s="2">
        <f>(Sheet1!$D5/100)*1000*($L$3/1000)/$K$17</f>
        <v/>
      </c>
      <c r="H5" s="2" t="n"/>
    </row>
    <row r="6">
      <c r="A6" s="2" t="n">
        <v>127</v>
      </c>
      <c r="B6" s="2" t="n">
        <v>3</v>
      </c>
      <c r="C6" s="2" t="n">
        <v>80</v>
      </c>
      <c r="D6" s="2" t="n">
        <v>63.08</v>
      </c>
      <c r="E6" s="2" t="n">
        <v>3.64</v>
      </c>
      <c r="F6" s="2">
        <f>Sheet1!$B6/100*$P$18/$P$17*$P$19</f>
        <v/>
      </c>
      <c r="G6" s="2">
        <f>(Sheet1!$D6/100)*1000*($L$3/1000)/$K$17</f>
        <v/>
      </c>
      <c r="H6" s="2" t="n"/>
    </row>
    <row r="7">
      <c r="A7" s="2" t="n">
        <v>125</v>
      </c>
      <c r="B7" s="2" t="n">
        <v>4</v>
      </c>
      <c r="C7" s="2" t="n">
        <v>60</v>
      </c>
      <c r="D7" s="2" t="n">
        <v>87.81</v>
      </c>
      <c r="E7" s="2" t="n">
        <v>3.81</v>
      </c>
      <c r="F7" s="2">
        <f>Sheet1!$B7/100*$P$18/$P$17*$P$19</f>
        <v/>
      </c>
      <c r="G7" s="2">
        <f>(Sheet1!$D7/100)*1000*($L$3/1000)/$K$17</f>
        <v/>
      </c>
      <c r="H7" s="2" t="n"/>
    </row>
    <row r="8">
      <c r="A8" s="2" t="n">
        <v>125</v>
      </c>
      <c r="B8" s="2" t="n">
        <v>4</v>
      </c>
      <c r="C8" s="2" t="n">
        <v>60</v>
      </c>
      <c r="D8" s="2" t="n">
        <v>86.27</v>
      </c>
      <c r="E8" s="2" t="n">
        <v>4</v>
      </c>
      <c r="F8" s="2">
        <f>Sheet1!$B8/100*$P$18/$P$17*$P$19</f>
        <v/>
      </c>
      <c r="G8" s="2">
        <f>(Sheet1!$D8/100)*1000*($L$3/1000)/$K$17</f>
        <v/>
      </c>
      <c r="H8" s="2" t="n"/>
    </row>
    <row r="9">
      <c r="A9" s="2" t="n">
        <v>125</v>
      </c>
      <c r="B9" s="2" t="n">
        <v>2</v>
      </c>
      <c r="C9" s="2" t="n">
        <v>60</v>
      </c>
      <c r="D9" s="2" t="n">
        <v>70.65000000000001</v>
      </c>
      <c r="E9" s="2" t="n">
        <v>4.38</v>
      </c>
      <c r="F9" s="2">
        <f>Sheet1!$B9/100*$P$18/$P$17*$P$19</f>
        <v/>
      </c>
      <c r="G9" s="2">
        <f>(Sheet1!$D9/100)*1000*($L$3/1000)/$K$17</f>
        <v/>
      </c>
      <c r="H9" s="2" t="n"/>
    </row>
    <row r="10">
      <c r="A10" s="2" t="n">
        <v>121</v>
      </c>
      <c r="B10" s="2" t="n">
        <v>4</v>
      </c>
      <c r="C10" s="2" t="n">
        <v>60</v>
      </c>
      <c r="D10" s="2" t="n">
        <v>76.95999999999999</v>
      </c>
      <c r="E10" s="2" t="n">
        <v>5.44</v>
      </c>
      <c r="F10" s="2">
        <f>Sheet1!$B10/100*$P$18/$P$17*$P$19</f>
        <v/>
      </c>
      <c r="G10" s="2">
        <f>(Sheet1!$D10/100)*1000*($L$3/1000)/$K$17</f>
        <v/>
      </c>
      <c r="H10" s="2" t="n"/>
    </row>
    <row r="11">
      <c r="A11" s="2" t="n">
        <v>125</v>
      </c>
      <c r="B11" s="2" t="n">
        <v>4</v>
      </c>
      <c r="C11" s="2" t="n">
        <v>100</v>
      </c>
      <c r="D11" s="2" t="n">
        <v>63.04</v>
      </c>
      <c r="E11" s="2" t="n">
        <v>2.84</v>
      </c>
      <c r="F11" s="2">
        <f>Sheet1!$B11/100*$P$18/$P$17*$P$19</f>
        <v/>
      </c>
      <c r="G11" s="2">
        <f>(Sheet1!$D11/100)*1000*($L$3/1000)/$K$17</f>
        <v/>
      </c>
      <c r="H11" s="2" t="n"/>
    </row>
    <row r="12">
      <c r="A12" s="2" t="n">
        <v>123</v>
      </c>
      <c r="B12" s="2" t="n">
        <v>5</v>
      </c>
      <c r="C12" s="2" t="n">
        <v>40</v>
      </c>
      <c r="D12" s="2" t="n">
        <v>78.31</v>
      </c>
      <c r="E12" s="2" t="n">
        <v>4.93</v>
      </c>
      <c r="F12" s="2">
        <f>Sheet1!$B12/100*$P$18/$P$17*$P$19</f>
        <v/>
      </c>
      <c r="G12" s="2">
        <f>(Sheet1!$D12/100)*1000*($L$3/1000)/$K$17</f>
        <v/>
      </c>
      <c r="H12" s="2" t="n"/>
    </row>
    <row r="13">
      <c r="A13" s="2" t="n">
        <v>125</v>
      </c>
      <c r="B13" s="2" t="n">
        <v>4</v>
      </c>
      <c r="C13" s="2" t="n">
        <v>20</v>
      </c>
      <c r="D13" s="2" t="n">
        <v>37.59</v>
      </c>
      <c r="E13" s="2" t="n">
        <v>4.67</v>
      </c>
      <c r="F13" s="2">
        <f>Sheet1!$B13/100*$P$18/$P$17*$P$19</f>
        <v/>
      </c>
      <c r="G13" s="2">
        <f>(Sheet1!$D13/100)*1000*($L$3/1000)/$K$17</f>
        <v/>
      </c>
      <c r="H13" s="2" t="n"/>
    </row>
    <row r="14">
      <c r="A14" s="2" t="n">
        <v>129</v>
      </c>
      <c r="B14" s="2" t="n">
        <v>4</v>
      </c>
      <c r="C14" s="2" t="n">
        <v>60</v>
      </c>
      <c r="D14" s="2" t="n">
        <v>60.96</v>
      </c>
      <c r="E14" s="2" t="n">
        <v>2.93</v>
      </c>
      <c r="F14" s="2">
        <f>Sheet1!$B14/100*$P$18/$P$17*$P$19</f>
        <v/>
      </c>
      <c r="G14" s="2">
        <f>(Sheet1!$D14/100)*1000*($L$3/1000)/$K$17</f>
        <v/>
      </c>
      <c r="H14" s="2" t="n"/>
    </row>
    <row r="15">
      <c r="A15" s="2" t="n">
        <v>123</v>
      </c>
      <c r="B15" s="2" t="n">
        <v>3</v>
      </c>
      <c r="C15" s="2" t="n">
        <v>40</v>
      </c>
      <c r="D15" s="2" t="n">
        <v>41.64</v>
      </c>
      <c r="E15" s="2" t="n">
        <v>4.71</v>
      </c>
      <c r="F15" s="2">
        <f>Sheet1!$B15/100*$P$18/$P$17*$P$19</f>
        <v/>
      </c>
      <c r="G15" s="2">
        <f>(Sheet1!$D15/100)*1000*($L$3/1000)/$K$17</f>
        <v/>
      </c>
      <c r="H15" s="2" t="n"/>
      <c r="J15" t="inlineStr">
        <is>
          <t>Calculating Heating Rate</t>
        </is>
      </c>
      <c r="M15" t="inlineStr">
        <is>
          <t>Mass </t>
        </is>
      </c>
    </row>
    <row r="16">
      <c r="A16" s="2" t="n">
        <v>127</v>
      </c>
      <c r="B16" s="2" t="n">
        <v>3</v>
      </c>
      <c r="C16" s="2" t="n">
        <v>40</v>
      </c>
      <c r="D16" s="2" t="n">
        <v>54.27</v>
      </c>
      <c r="E16" s="2" t="n">
        <v>4.35</v>
      </c>
      <c r="F16" s="2">
        <f>Sheet1!$B16/100*$P$18/$P$17*$P$19</f>
        <v/>
      </c>
      <c r="G16" s="2">
        <f>(Sheet1!$D16/100)*1000*($L$3/1000)/$K$17</f>
        <v/>
      </c>
      <c r="H16" s="2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2" t="n">
        <v>123</v>
      </c>
      <c r="B17" s="2" t="n">
        <v>3</v>
      </c>
      <c r="C17" s="2" t="n">
        <v>80</v>
      </c>
      <c r="D17" s="2" t="n">
        <v>87.18000000000001</v>
      </c>
      <c r="E17" s="2" t="n">
        <v>4.84</v>
      </c>
      <c r="F17" s="2">
        <f>Sheet1!$B17/100*$P$18/$P$17*$P$19</f>
        <v/>
      </c>
      <c r="G17" s="2">
        <f>(Sheet1!$D17/100)*1000*($L$3/1000)/$K$17</f>
        <v/>
      </c>
      <c r="H17" s="2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2" t="n">
        <v>125</v>
      </c>
      <c r="B18" s="2" t="n">
        <v>4</v>
      </c>
      <c r="C18" s="2" t="n">
        <v>60</v>
      </c>
      <c r="D18" s="2" t="n">
        <v>83.04000000000001</v>
      </c>
      <c r="E18" s="2" t="n">
        <v>3.76</v>
      </c>
      <c r="F18" s="2">
        <f>Sheet1!$B18/100*$P$18/$P$17*$P$19</f>
        <v/>
      </c>
      <c r="G18" s="2">
        <f>(Sheet1!$D18/100)*1000*($L$3/1000)/$K$17</f>
        <v/>
      </c>
      <c r="H18" s="2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2" t="n">
        <v>125</v>
      </c>
      <c r="B19" s="2" t="n">
        <v>6</v>
      </c>
      <c r="C19" s="2" t="n">
        <v>60</v>
      </c>
      <c r="D19" s="2" t="n">
        <v>78.98999999999999</v>
      </c>
      <c r="E19" s="2" t="n">
        <v>2.7</v>
      </c>
      <c r="F19" s="2">
        <f>Sheet1!$B19/100*$P$18/$P$17*$P$19</f>
        <v/>
      </c>
      <c r="G19" s="2">
        <f>(Sheet1!$D19/100)*1000*($L$3/1000)/$K$17</f>
        <v/>
      </c>
      <c r="H19" s="2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2" t="n">
        <v>123</v>
      </c>
      <c r="B20" s="2" t="n">
        <v>5</v>
      </c>
      <c r="C20" s="2" t="n">
        <v>80</v>
      </c>
      <c r="D20" s="2" t="n">
        <v>90.22</v>
      </c>
      <c r="E20" s="2" t="n">
        <v>3.75</v>
      </c>
      <c r="F20" s="2">
        <f>Sheet1!$B20/100*$P$18/$P$17*$P$19</f>
        <v/>
      </c>
      <c r="G20" s="2">
        <f>(Sheet1!$D20/100)*1000*($L$3/1000)/$K$17</f>
        <v/>
      </c>
      <c r="H20" s="2" t="n"/>
      <c r="J20" t="inlineStr">
        <is>
          <t>Efficiency</t>
        </is>
      </c>
      <c r="K20" t="n">
        <v>0.8</v>
      </c>
    </row>
    <row customHeight="1" ht="15.75" r="21" s="7">
      <c r="A21" s="2" t="n">
        <v>125</v>
      </c>
      <c r="B21" s="2" t="n">
        <v>4</v>
      </c>
      <c r="C21" s="2" t="n">
        <v>60</v>
      </c>
      <c r="D21" s="2" t="n">
        <v>81.40000000000001</v>
      </c>
      <c r="E21" s="2" t="n">
        <v>3.71</v>
      </c>
      <c r="F21" s="2">
        <f>Sheet1!$B21/100*$P$18/$P$17*$P$19</f>
        <v/>
      </c>
      <c r="G21" s="2">
        <f>(Sheet1!$D21/100)*1000*($L$3/1000)/$K$17</f>
        <v/>
      </c>
      <c r="H21" s="2" t="n"/>
      <c r="J21" t="inlineStr">
        <is>
          <t>C (J/kg)</t>
        </is>
      </c>
      <c r="K21" t="n">
        <v>4186</v>
      </c>
    </row>
    <row customHeight="1" ht="15.75" r="22" s="7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7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7">
      <c r="O24" t="n">
        <v>4</v>
      </c>
    </row>
    <row customHeight="1" ht="15.75" r="25" s="7">
      <c r="O25" t="n">
        <v>6</v>
      </c>
    </row>
    <row customHeight="1" ht="15.75" r="26" s="7">
      <c r="O26" t="n">
        <v>8</v>
      </c>
    </row>
    <row customHeight="1" ht="15.75" r="27" s="7">
      <c r="O27" t="n">
        <v>10</v>
      </c>
    </row>
    <row customHeight="1" ht="15.75" r="28" s="7">
      <c r="O28" t="n">
        <v>12</v>
      </c>
    </row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" workbookViewId="0">
      <selection activeCell="Z3" sqref="Z3:Z18"/>
    </sheetView>
  </sheetViews>
  <sheetFormatPr baseColWidth="10" customHeight="1" defaultColWidth="14.5" defaultRowHeight="15"/>
  <cols>
    <col customWidth="1" max="26" min="1" style="7" width="8.83203125"/>
  </cols>
  <sheetData>
    <row r="1">
      <c r="A1" s="6" t="inlineStr">
        <is>
          <t>Reactor Conditions</t>
        </is>
      </c>
      <c r="L1" s="6" t="inlineStr">
        <is>
          <t>Initial Solids Composition (wt% of feed dry basis)</t>
        </is>
      </c>
      <c r="R1" s="6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>
        <f>H3+I3</f>
        <v/>
      </c>
      <c r="B3" t="n">
        <v>160</v>
      </c>
      <c r="C3" t="n">
        <v>4</v>
      </c>
      <c r="D3" t="inlineStr">
        <is>
          <t>oxalic</t>
        </is>
      </c>
      <c r="E3" t="n">
        <v>0.288792624680662</v>
      </c>
      <c r="F3" t="n">
        <v>20</v>
      </c>
      <c r="G3" t="n">
        <v>100</v>
      </c>
      <c r="H3" s="2" t="n">
        <v>10</v>
      </c>
      <c r="I3" t="n">
        <v>20</v>
      </c>
      <c r="J3" s="2" t="n">
        <v>5</v>
      </c>
      <c r="K3">
        <f>(B3-25)/I3</f>
        <v/>
      </c>
      <c r="O3" t="n">
        <v>19.33</v>
      </c>
      <c r="U3" t="n">
        <v>25</v>
      </c>
      <c r="Z3" t="n">
        <v>0</v>
      </c>
    </row>
    <row r="4">
      <c r="A4">
        <f>H4+I4</f>
        <v/>
      </c>
      <c r="B4" t="n">
        <v>180</v>
      </c>
      <c r="C4" t="n">
        <v>4</v>
      </c>
      <c r="D4" t="inlineStr">
        <is>
          <t>oxalic</t>
        </is>
      </c>
      <c r="E4" t="n">
        <v>0.288792624680662</v>
      </c>
      <c r="F4" t="n">
        <v>20</v>
      </c>
      <c r="G4" t="n">
        <v>100</v>
      </c>
      <c r="H4" s="2" t="n">
        <v>10</v>
      </c>
      <c r="I4" t="n">
        <v>20</v>
      </c>
      <c r="J4" s="2" t="n">
        <v>5</v>
      </c>
      <c r="K4">
        <f>(B4-25)/I4</f>
        <v/>
      </c>
      <c r="O4" t="n">
        <v>19.33</v>
      </c>
      <c r="U4" t="n">
        <v>23.53</v>
      </c>
      <c r="Z4" t="n">
        <v>0</v>
      </c>
    </row>
    <row r="5">
      <c r="A5">
        <f>H5+I5</f>
        <v/>
      </c>
      <c r="B5" t="n">
        <v>160</v>
      </c>
      <c r="C5" t="n">
        <v>4</v>
      </c>
      <c r="D5" t="inlineStr">
        <is>
          <t>oxalic</t>
        </is>
      </c>
      <c r="E5" t="n">
        <v>0.8219482394757303</v>
      </c>
      <c r="F5" t="n">
        <v>20</v>
      </c>
      <c r="G5" t="n">
        <v>100</v>
      </c>
      <c r="H5" s="2" t="n">
        <v>10</v>
      </c>
      <c r="I5" t="n">
        <v>20</v>
      </c>
      <c r="J5" s="2" t="n">
        <v>5</v>
      </c>
      <c r="K5">
        <f>(B5-25)/I5</f>
        <v/>
      </c>
      <c r="O5" t="n">
        <v>19.33</v>
      </c>
      <c r="U5" t="n">
        <v>30.64</v>
      </c>
      <c r="Z5" t="n">
        <v>0</v>
      </c>
    </row>
    <row r="6">
      <c r="A6">
        <f>H6+I6</f>
        <v/>
      </c>
      <c r="B6" t="n">
        <v>180</v>
      </c>
      <c r="C6" t="n">
        <v>4</v>
      </c>
      <c r="D6" t="inlineStr">
        <is>
          <t>oxalic</t>
        </is>
      </c>
      <c r="E6" t="n">
        <v>0.8219482394757303</v>
      </c>
      <c r="F6" t="n">
        <v>20</v>
      </c>
      <c r="G6" t="n">
        <v>100</v>
      </c>
      <c r="H6" s="2" t="n">
        <v>10</v>
      </c>
      <c r="I6" t="n">
        <v>20</v>
      </c>
      <c r="J6" s="2" t="n">
        <v>5</v>
      </c>
      <c r="K6">
        <f>(B6-25)/I6</f>
        <v/>
      </c>
      <c r="O6" t="n">
        <v>19.33</v>
      </c>
      <c r="U6" t="n">
        <v>21.31</v>
      </c>
      <c r="Z6" t="n">
        <v>0</v>
      </c>
    </row>
    <row r="7">
      <c r="A7">
        <f>H7+I7</f>
        <v/>
      </c>
      <c r="B7" t="n">
        <v>160</v>
      </c>
      <c r="C7" t="n">
        <v>4</v>
      </c>
      <c r="D7" t="inlineStr">
        <is>
          <t>oxalic</t>
        </is>
      </c>
      <c r="E7" t="n">
        <v>0.288792624680662</v>
      </c>
      <c r="F7" t="n">
        <v>20</v>
      </c>
      <c r="G7" t="n">
        <v>100</v>
      </c>
      <c r="H7" s="2" t="n">
        <v>10</v>
      </c>
      <c r="I7" t="n">
        <v>40</v>
      </c>
      <c r="J7" s="2" t="n">
        <v>5</v>
      </c>
      <c r="K7">
        <f>(B7-25)/I7</f>
        <v/>
      </c>
      <c r="O7" t="n">
        <v>19.33</v>
      </c>
      <c r="U7" t="n">
        <v>22.39</v>
      </c>
      <c r="Z7" t="n">
        <v>0</v>
      </c>
    </row>
    <row r="8">
      <c r="A8">
        <f>H8+I8</f>
        <v/>
      </c>
      <c r="B8" t="n">
        <v>180</v>
      </c>
      <c r="C8" t="n">
        <v>4</v>
      </c>
      <c r="D8" t="inlineStr">
        <is>
          <t>oxalic</t>
        </is>
      </c>
      <c r="E8" t="n">
        <v>0.288792624680662</v>
      </c>
      <c r="F8" t="n">
        <v>20</v>
      </c>
      <c r="G8" t="n">
        <v>100</v>
      </c>
      <c r="H8" s="2" t="n">
        <v>10</v>
      </c>
      <c r="I8" t="n">
        <v>40</v>
      </c>
      <c r="J8" s="2" t="n">
        <v>5</v>
      </c>
      <c r="K8">
        <f>(B8-25)/I8</f>
        <v/>
      </c>
      <c r="O8" t="n">
        <v>19.33</v>
      </c>
      <c r="U8" t="n">
        <v>16.47</v>
      </c>
      <c r="Z8" t="n">
        <v>0</v>
      </c>
    </row>
    <row r="9">
      <c r="A9">
        <f>H9+I9</f>
        <v/>
      </c>
      <c r="B9" t="n">
        <v>160</v>
      </c>
      <c r="C9" t="n">
        <v>4</v>
      </c>
      <c r="D9" t="inlineStr">
        <is>
          <t>oxalic</t>
        </is>
      </c>
      <c r="E9" t="n">
        <v>0.8219482394757303</v>
      </c>
      <c r="F9" t="n">
        <v>20</v>
      </c>
      <c r="G9" t="n">
        <v>100</v>
      </c>
      <c r="H9" s="2" t="n">
        <v>10</v>
      </c>
      <c r="I9" t="n">
        <v>40</v>
      </c>
      <c r="J9" s="2" t="n">
        <v>5</v>
      </c>
      <c r="K9">
        <f>(B9-25)/I9</f>
        <v/>
      </c>
      <c r="O9" t="n">
        <v>19.33</v>
      </c>
      <c r="U9" t="n">
        <v>30.24</v>
      </c>
      <c r="Z9" t="n">
        <v>0</v>
      </c>
    </row>
    <row r="10">
      <c r="A10">
        <f>H10+I10</f>
        <v/>
      </c>
      <c r="B10" t="n">
        <v>180</v>
      </c>
      <c r="C10" t="n">
        <v>4</v>
      </c>
      <c r="D10" t="inlineStr">
        <is>
          <t>oxalic</t>
        </is>
      </c>
      <c r="E10" t="n">
        <v>0.8219482394757303</v>
      </c>
      <c r="F10" t="n">
        <v>20</v>
      </c>
      <c r="G10" t="n">
        <v>100</v>
      </c>
      <c r="H10" s="2" t="n">
        <v>10</v>
      </c>
      <c r="I10" t="n">
        <v>40</v>
      </c>
      <c r="J10" s="2" t="n">
        <v>5</v>
      </c>
      <c r="K10">
        <f>(B10-25)/I10</f>
        <v/>
      </c>
      <c r="O10" t="n">
        <v>19.33</v>
      </c>
      <c r="U10" t="n">
        <v>18.16</v>
      </c>
      <c r="Z10" t="n">
        <v>0</v>
      </c>
    </row>
    <row r="11">
      <c r="A11">
        <f>H11+I11</f>
        <v/>
      </c>
      <c r="B11" t="n">
        <v>153</v>
      </c>
      <c r="C11" t="n">
        <v>4</v>
      </c>
      <c r="D11" t="inlineStr">
        <is>
          <t>oxalic</t>
        </is>
      </c>
      <c r="E11" t="n">
        <v>0.5553704320781961</v>
      </c>
      <c r="F11" t="n">
        <v>20</v>
      </c>
      <c r="G11" t="n">
        <v>100</v>
      </c>
      <c r="H11" s="2" t="n">
        <v>10</v>
      </c>
      <c r="I11" t="n">
        <v>30</v>
      </c>
      <c r="J11" s="2" t="n">
        <v>5</v>
      </c>
      <c r="K11">
        <f>(B11-25)/I11</f>
        <v/>
      </c>
      <c r="O11" t="n">
        <v>19.33</v>
      </c>
      <c r="U11" t="n">
        <v>28.76</v>
      </c>
      <c r="Z11" t="n">
        <v>0</v>
      </c>
    </row>
    <row r="12">
      <c r="A12">
        <f>H12+I12</f>
        <v/>
      </c>
      <c r="B12" t="n">
        <v>187</v>
      </c>
      <c r="C12" t="n">
        <v>4</v>
      </c>
      <c r="D12" t="inlineStr">
        <is>
          <t>oxalic</t>
        </is>
      </c>
      <c r="E12" t="n">
        <v>0.5553704320781961</v>
      </c>
      <c r="F12" t="n">
        <v>20</v>
      </c>
      <c r="G12" t="n">
        <v>100</v>
      </c>
      <c r="H12" s="2" t="n">
        <v>10</v>
      </c>
      <c r="I12" t="n">
        <v>30</v>
      </c>
      <c r="J12" s="2" t="n">
        <v>5</v>
      </c>
      <c r="K12">
        <f>(B12-25)/I12</f>
        <v/>
      </c>
      <c r="O12" t="n">
        <v>19.33</v>
      </c>
      <c r="U12" t="n">
        <v>11.87</v>
      </c>
      <c r="Z12" t="n">
        <v>0</v>
      </c>
    </row>
    <row r="13">
      <c r="A13">
        <f>H13+I13</f>
        <v/>
      </c>
      <c r="B13" t="n">
        <v>170</v>
      </c>
      <c r="C13" t="n">
        <v>4</v>
      </c>
      <c r="D13" t="inlineStr">
        <is>
          <t>oxalic</t>
        </is>
      </c>
      <c r="E13" t="n">
        <v>0.1110740864156392</v>
      </c>
      <c r="F13" t="n">
        <v>20</v>
      </c>
      <c r="G13" t="n">
        <v>100</v>
      </c>
      <c r="H13" s="2" t="n">
        <v>10</v>
      </c>
      <c r="I13" t="n">
        <v>30</v>
      </c>
      <c r="J13" s="2" t="n">
        <v>5</v>
      </c>
      <c r="K13">
        <f>(B13-25)/I13</f>
        <v/>
      </c>
      <c r="O13" t="n">
        <v>19.33</v>
      </c>
      <c r="U13" t="n">
        <v>16.8</v>
      </c>
      <c r="Z13" t="n">
        <v>0</v>
      </c>
    </row>
    <row r="14">
      <c r="A14">
        <f>H14+I14</f>
        <v/>
      </c>
      <c r="B14" t="n">
        <v>170</v>
      </c>
      <c r="C14" t="n">
        <v>4</v>
      </c>
      <c r="D14" t="inlineStr">
        <is>
          <t>oxalic</t>
        </is>
      </c>
      <c r="E14" t="n">
        <v>0.9996667777407531</v>
      </c>
      <c r="F14" t="n">
        <v>20</v>
      </c>
      <c r="G14" t="n">
        <v>100</v>
      </c>
      <c r="H14" s="2" t="n">
        <v>10</v>
      </c>
      <c r="I14" t="n">
        <v>30</v>
      </c>
      <c r="J14" s="2" t="n">
        <v>5</v>
      </c>
      <c r="K14">
        <f>(B14-25)/I14</f>
        <v/>
      </c>
      <c r="O14" t="n">
        <v>19.33</v>
      </c>
      <c r="U14" t="n">
        <v>22.79</v>
      </c>
      <c r="Z14" t="n">
        <v>0</v>
      </c>
    </row>
    <row r="15">
      <c r="A15">
        <f>H15+I15</f>
        <v/>
      </c>
      <c r="B15" t="n">
        <v>170</v>
      </c>
      <c r="C15" t="n">
        <v>4</v>
      </c>
      <c r="D15" t="inlineStr">
        <is>
          <t>oxalic</t>
        </is>
      </c>
      <c r="E15" t="n">
        <v>0.5553704320781961</v>
      </c>
      <c r="F15" t="n">
        <v>20</v>
      </c>
      <c r="G15" t="n">
        <v>100</v>
      </c>
      <c r="H15" s="2" t="n">
        <v>10</v>
      </c>
      <c r="I15" t="n">
        <v>13</v>
      </c>
      <c r="J15" s="2" t="n">
        <v>5</v>
      </c>
      <c r="K15">
        <f>(B15-25)/I15</f>
        <v/>
      </c>
      <c r="O15" t="n">
        <v>19.33</v>
      </c>
      <c r="U15" t="n">
        <v>28.66</v>
      </c>
      <c r="Z15" t="n">
        <v>0</v>
      </c>
    </row>
    <row r="16">
      <c r="A16">
        <f>H16+I16</f>
        <v/>
      </c>
      <c r="B16" t="n">
        <v>170</v>
      </c>
      <c r="C16" t="n">
        <v>4</v>
      </c>
      <c r="D16" t="inlineStr">
        <is>
          <t>oxalic</t>
        </is>
      </c>
      <c r="E16" t="n">
        <v>0.5553704320781961</v>
      </c>
      <c r="F16" t="n">
        <v>20</v>
      </c>
      <c r="G16" t="n">
        <v>100</v>
      </c>
      <c r="H16" s="2" t="n">
        <v>10</v>
      </c>
      <c r="I16" t="n">
        <v>47</v>
      </c>
      <c r="J16" s="2" t="n">
        <v>5</v>
      </c>
      <c r="K16">
        <f>(B16-25)/I16</f>
        <v/>
      </c>
      <c r="O16" t="n">
        <v>19.33</v>
      </c>
      <c r="U16" t="n">
        <v>22.5</v>
      </c>
      <c r="Z16" t="n">
        <v>0</v>
      </c>
    </row>
    <row r="17">
      <c r="A17">
        <f>H17+I17</f>
        <v/>
      </c>
      <c r="B17" t="n">
        <v>170</v>
      </c>
      <c r="C17" t="n">
        <v>4</v>
      </c>
      <c r="D17" t="inlineStr">
        <is>
          <t>oxalic</t>
        </is>
      </c>
      <c r="E17" t="n">
        <v>0.5553704320781961</v>
      </c>
      <c r="F17" t="n">
        <v>20</v>
      </c>
      <c r="G17" t="n">
        <v>100</v>
      </c>
      <c r="H17" s="2" t="n">
        <v>10</v>
      </c>
      <c r="I17" t="n">
        <v>30</v>
      </c>
      <c r="J17" s="2" t="n">
        <v>5</v>
      </c>
      <c r="K17">
        <f>(B17-25)/I17</f>
        <v/>
      </c>
      <c r="L17" s="3" t="n"/>
      <c r="M17" s="3" t="n"/>
      <c r="O17" t="n">
        <v>19.33</v>
      </c>
      <c r="U17" t="n">
        <v>25.79</v>
      </c>
      <c r="Z17" t="n">
        <v>0</v>
      </c>
    </row>
    <row r="18">
      <c r="A18">
        <f>H18+I18</f>
        <v/>
      </c>
      <c r="B18" t="n">
        <v>170</v>
      </c>
      <c r="C18" t="n">
        <v>4</v>
      </c>
      <c r="D18" t="inlineStr">
        <is>
          <t>oxalic</t>
        </is>
      </c>
      <c r="E18" t="n">
        <v>0.5553704320781961</v>
      </c>
      <c r="F18" t="n">
        <v>20</v>
      </c>
      <c r="G18" t="n">
        <v>100</v>
      </c>
      <c r="H18" s="2" t="n">
        <v>10</v>
      </c>
      <c r="I18" t="n">
        <v>30</v>
      </c>
      <c r="J18" s="2" t="n">
        <v>5</v>
      </c>
      <c r="K18">
        <f>(B18-25)/I18</f>
        <v/>
      </c>
      <c r="L18" s="3" t="n"/>
      <c r="M18" s="3" t="n"/>
      <c r="O18" t="n">
        <v>19.33</v>
      </c>
      <c r="U18" t="n">
        <v>26.52</v>
      </c>
      <c r="Z18" t="n">
        <v>0</v>
      </c>
    </row>
    <row r="19">
      <c r="L19" s="3" t="n"/>
      <c r="M19" s="3" t="n"/>
    </row>
    <row customHeight="1" ht="15.75" r="20" s="7">
      <c r="J20" s="3" t="n"/>
      <c r="K20" s="3" t="n"/>
      <c r="L20" s="3" t="n"/>
      <c r="M20" s="3" t="n"/>
    </row>
    <row customHeight="1" ht="15.75" r="21" s="7">
      <c r="J21" s="3" t="n"/>
      <c r="K21" s="3" t="n"/>
      <c r="L21" s="3" t="n"/>
      <c r="M21" s="3" t="n"/>
    </row>
    <row customHeight="1" ht="15.75" r="22" s="7">
      <c r="J22" s="3" t="n"/>
      <c r="K22" s="3" t="n"/>
      <c r="L22" s="3" t="n"/>
      <c r="M22" s="3" t="n"/>
    </row>
    <row customHeight="1" ht="15.75" r="23" s="7">
      <c r="J23" s="3" t="n"/>
      <c r="K23" s="3" t="n"/>
      <c r="L23" s="3" t="n"/>
    </row>
    <row customHeight="1" ht="15.75" r="24" s="7">
      <c r="J24" s="3" t="n"/>
      <c r="K24" s="3" t="n"/>
      <c r="L24" s="3" t="n"/>
    </row>
    <row customHeight="1" ht="15.75" r="25" s="7"/>
    <row customHeight="1" ht="15.75" r="26" s="7"/>
    <row customHeight="1" ht="15.75" r="27" s="7"/>
    <row customHeight="1" ht="15.75" r="28" s="7"/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r="1000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2019-07-08T17:13:17Z</dcterms:modified>
  <cp:lastModifiedBy>Microsoft Office User</cp:lastModifiedBy>
</cp:coreProperties>
</file>