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40CC7E40-54E1-3C49-BA7B-04078552140E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2" l="1"/>
  <c r="F21" i="2"/>
  <c r="A21" i="2"/>
  <c r="J20" i="2"/>
  <c r="F20" i="2"/>
  <c r="A20" i="2"/>
  <c r="J19" i="2"/>
  <c r="F19" i="2"/>
  <c r="A19" i="2"/>
  <c r="J18" i="2"/>
  <c r="F18" i="2"/>
  <c r="A18" i="2"/>
  <c r="J17" i="2"/>
  <c r="F17" i="2"/>
  <c r="A17" i="2"/>
  <c r="J16" i="2"/>
  <c r="F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D21" i="1"/>
  <c r="J15" i="1"/>
  <c r="J14" i="1"/>
  <c r="J13" i="1"/>
  <c r="J12" i="1"/>
  <c r="J11" i="1"/>
  <c r="J10" i="1"/>
  <c r="E9" i="1"/>
  <c r="D6" i="1"/>
</calcChain>
</file>

<file path=xl/sharedStrings.xml><?xml version="1.0" encoding="utf-8"?>
<sst xmlns="http://schemas.openxmlformats.org/spreadsheetml/2006/main" count="39" uniqueCount="34">
  <si>
    <t>Reactor Conditions</t>
  </si>
  <si>
    <t>Conditions</t>
  </si>
  <si>
    <t>LSR</t>
  </si>
  <si>
    <t>T</t>
  </si>
  <si>
    <t>Size (mm)</t>
  </si>
  <si>
    <t>Moisture</t>
  </si>
  <si>
    <t>Heating Rate Deg/min</t>
  </si>
  <si>
    <t>Initial Solids Composition (wt% of feed dry basis)</t>
  </si>
  <si>
    <t>Concentration of species in liquids phase (g species/L)</t>
  </si>
  <si>
    <t>Xylan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</si>
  <si>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</si>
  <si>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</si>
  <si>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</si>
  <si>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</si>
  <si>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</si>
  <si>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</si>
  <si>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</si>
  <si>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</si>
  <si>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</si>
  <si>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</si>
  <si>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</si>
  <si>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</si>
  <si>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</si>
  <si>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</si>
  <si>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</si>
  <si>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</si>
  <si>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</si>
  <si>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</si>
  <si>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</si>
  <si>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Time(min)</t>
  </si>
  <si>
    <t>Xylose (g/100g)</t>
  </si>
  <si>
    <t>g/L</t>
  </si>
  <si>
    <t>Estimating Feed Mass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</si>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</sst>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B1" workbookViewId="0">
      <selection activeCell="F18" sqref="F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10" x14ac:dyDescent="0.2">
      <c r="A1" t="s">
        <v>1</v>
      </c>
    </row>
    <row r="2" spans="1:10" x14ac:dyDescent="0.2">
      <c r="C2" t="s">
        <v>2</v>
      </c>
      <c r="D2">
        <v>8</v>
      </c>
    </row>
    <row r="3" spans="1:10" x14ac:dyDescent="0.2">
      <c r="C3" t="s">
        <v>3</v>
      </c>
      <c r="D3">
        <v>160</v>
      </c>
    </row>
    <row r="4" spans="1:10" x14ac:dyDescent="0.2">
      <c r="C4" t="s">
        <v>4</v>
      </c>
      <c r="D4">
        <v>8</v>
      </c>
    </row>
    <row r="5" spans="1:10" x14ac:dyDescent="0.2">
      <c r="C5" t="s">
        <v>5</v>
      </c>
      <c r="D5">
        <v>20</v>
      </c>
    </row>
    <row r="6" spans="1:10" x14ac:dyDescent="0.2">
      <c r="C6" t="s">
        <v>6</v>
      </c>
      <c r="D6">
        <f>8</f>
        <v>8</v>
      </c>
    </row>
    <row r="9" spans="1:10" x14ac:dyDescent="0.2">
      <c r="C9" t="s">
        <v>9</v>
      </c>
      <c r="D9">
        <v>16.600000000000001</v>
      </c>
      <c r="E9">
        <f>D9/0.88</f>
        <v>18.863636363636367</v>
      </c>
      <c r="H9" t="s">
        <v>29</v>
      </c>
      <c r="I9" t="s">
        <v>30</v>
      </c>
      <c r="J9" t="s">
        <v>31</v>
      </c>
    </row>
    <row r="10" spans="1:10" x14ac:dyDescent="0.2">
      <c r="H10">
        <v>30</v>
      </c>
      <c r="I10">
        <v>0.6</v>
      </c>
      <c r="J10">
        <f t="shared" ref="J10:J15" si="0">I10/$D$2*10</f>
        <v>0.75</v>
      </c>
    </row>
    <row r="11" spans="1:10" x14ac:dyDescent="0.2">
      <c r="H11">
        <v>40</v>
      </c>
      <c r="I11">
        <v>0.71</v>
      </c>
      <c r="J11">
        <f t="shared" si="0"/>
        <v>0.88749999999999996</v>
      </c>
    </row>
    <row r="12" spans="1:10" x14ac:dyDescent="0.2">
      <c r="H12">
        <v>48</v>
      </c>
      <c r="I12">
        <v>1</v>
      </c>
      <c r="J12">
        <f t="shared" si="0"/>
        <v>1.25</v>
      </c>
    </row>
    <row r="13" spans="1:10" x14ac:dyDescent="0.2">
      <c r="H13">
        <v>54</v>
      </c>
      <c r="I13">
        <v>1.32</v>
      </c>
      <c r="J13">
        <f t="shared" si="0"/>
        <v>1.6500000000000001</v>
      </c>
    </row>
    <row r="14" spans="1:10" x14ac:dyDescent="0.2">
      <c r="H14">
        <v>60</v>
      </c>
      <c r="I14">
        <v>1.49</v>
      </c>
      <c r="J14">
        <f t="shared" si="0"/>
        <v>1.8625</v>
      </c>
    </row>
    <row r="15" spans="1:10" x14ac:dyDescent="0.2">
      <c r="H15">
        <v>66</v>
      </c>
      <c r="I15">
        <v>1.69</v>
      </c>
      <c r="J15">
        <f t="shared" si="0"/>
        <v>2.1124999999999998</v>
      </c>
    </row>
    <row r="18" spans="4:4" x14ac:dyDescent="0.2">
      <c r="D18" t="s">
        <v>32</v>
      </c>
    </row>
    <row r="21" spans="4:4" ht="15.75" customHeight="1" x14ac:dyDescent="0.2">
      <c r="D21">
        <f>300/2/(D2+1)</f>
        <v>16.666666666666668</v>
      </c>
    </row>
    <row r="22" spans="4:4" ht="15.75" customHeight="1" x14ac:dyDescent="0.2"/>
    <row r="23" spans="4:4" ht="15.75" customHeight="1" x14ac:dyDescent="0.2"/>
    <row r="24" spans="4:4" ht="15.75" customHeight="1" x14ac:dyDescent="0.2"/>
    <row r="25" spans="4:4" ht="15.75" customHeight="1" x14ac:dyDescent="0.2"/>
    <row r="26" spans="4:4" ht="15.75" customHeight="1" x14ac:dyDescent="0.2"/>
    <row r="27" spans="4:4" ht="15.75" customHeight="1" x14ac:dyDescent="0.2"/>
    <row r="28" spans="4:4" ht="15.75" customHeight="1" x14ac:dyDescent="0.2"/>
    <row r="29" spans="4:4" ht="15.75" customHeight="1" x14ac:dyDescent="0.2"/>
    <row r="30" spans="4:4" ht="15.75" customHeight="1" x14ac:dyDescent="0.2"/>
    <row r="31" spans="4:4" ht="15.75" customHeight="1" x14ac:dyDescent="0.2"/>
    <row r="32" spans="4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Q1" workbookViewId="0">
      <selection activeCell="X11" sqref="X11"/>
    </sheetView>
  </sheetViews>
  <sheetFormatPr baseColWidth="10" defaultColWidth="14.5" defaultRowHeight="15" customHeight="1" x14ac:dyDescent="0.2"/>
  <cols>
    <col min="1" max="1" width="8.83203125" customWidth="1"/>
    <col min="2" max="2" width="17.6640625" customWidth="1"/>
    <col min="3" max="19" width="8.83203125" customWidth="1"/>
    <col min="20" max="20" width="16.33203125" customWidth="1"/>
    <col min="21" max="26" width="8.83203125" customWidth="1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7</v>
      </c>
      <c r="L1" s="5"/>
      <c r="M1" s="5"/>
      <c r="N1" s="5"/>
      <c r="O1" s="5"/>
      <c r="P1" s="5"/>
      <c r="Q1" s="4" t="s">
        <v>8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27</v>
      </c>
      <c r="X2" t="s">
        <v>28</v>
      </c>
      <c r="Y2" s="6" t="s">
        <v>33</v>
      </c>
    </row>
    <row r="3" spans="1:25" x14ac:dyDescent="0.2">
      <c r="A3">
        <v>0</v>
      </c>
      <c r="B3">
        <v>140</v>
      </c>
      <c r="C3">
        <v>6</v>
      </c>
      <c r="D3">
        <v>0</v>
      </c>
      <c r="E3">
        <v>4</v>
      </c>
      <c r="F3">
        <v>50</v>
      </c>
      <c r="G3">
        <v>6</v>
      </c>
      <c r="H3" s="1">
        <v>0</v>
      </c>
      <c r="I3" s="1">
        <v>0</v>
      </c>
      <c r="J3" s="1">
        <v>0</v>
      </c>
      <c r="N3">
        <v>11.932</v>
      </c>
      <c r="T3">
        <v>0</v>
      </c>
      <c r="Y3">
        <v>0</v>
      </c>
    </row>
    <row r="4" spans="1:25" ht="15" customHeight="1" x14ac:dyDescent="0.2">
      <c r="A4">
        <f t="shared" ref="A4:A21" si="0">H4+I4</f>
        <v>90</v>
      </c>
      <c r="B4">
        <v>140</v>
      </c>
      <c r="C4">
        <v>6</v>
      </c>
      <c r="D4">
        <v>0</v>
      </c>
      <c r="E4">
        <v>4</v>
      </c>
      <c r="F4">
        <v>50</v>
      </c>
      <c r="G4">
        <v>6</v>
      </c>
      <c r="H4">
        <v>60</v>
      </c>
      <c r="I4" s="1">
        <v>30</v>
      </c>
      <c r="J4" s="2">
        <f t="shared" ref="J4:J21" si="1">(B4-25)/I4</f>
        <v>3.8333333333333335</v>
      </c>
      <c r="N4">
        <v>11.932</v>
      </c>
      <c r="T4">
        <v>0.66</v>
      </c>
      <c r="Y4">
        <v>0.05</v>
      </c>
    </row>
    <row r="5" spans="1:25" x14ac:dyDescent="0.2">
      <c r="A5">
        <f t="shared" si="0"/>
        <v>150</v>
      </c>
      <c r="B5">
        <v>140</v>
      </c>
      <c r="C5">
        <v>6</v>
      </c>
      <c r="D5">
        <v>0</v>
      </c>
      <c r="E5">
        <v>4</v>
      </c>
      <c r="F5">
        <v>50</v>
      </c>
      <c r="G5">
        <v>6</v>
      </c>
      <c r="H5" s="3">
        <v>120</v>
      </c>
      <c r="I5" s="1">
        <v>30</v>
      </c>
      <c r="J5" s="2">
        <f t="shared" si="1"/>
        <v>3.8333333333333335</v>
      </c>
      <c r="N5">
        <v>11.932</v>
      </c>
      <c r="T5">
        <v>2.69</v>
      </c>
      <c r="Y5" s="3">
        <v>7.0000000000000007E-2</v>
      </c>
    </row>
    <row r="6" spans="1:25" x14ac:dyDescent="0.2">
      <c r="A6">
        <f t="shared" si="0"/>
        <v>180</v>
      </c>
      <c r="B6">
        <v>140</v>
      </c>
      <c r="C6">
        <v>6</v>
      </c>
      <c r="D6">
        <v>0</v>
      </c>
      <c r="E6">
        <v>4</v>
      </c>
      <c r="F6">
        <v>50</v>
      </c>
      <c r="G6">
        <v>6</v>
      </c>
      <c r="H6" s="3">
        <v>150</v>
      </c>
      <c r="I6" s="1">
        <v>30</v>
      </c>
      <c r="J6" s="2">
        <f t="shared" si="1"/>
        <v>3.8333333333333335</v>
      </c>
      <c r="N6">
        <v>11.932</v>
      </c>
      <c r="T6">
        <v>5.58</v>
      </c>
      <c r="Y6" s="3">
        <v>0.18</v>
      </c>
    </row>
    <row r="7" spans="1:25" x14ac:dyDescent="0.2">
      <c r="A7">
        <f t="shared" si="0"/>
        <v>100</v>
      </c>
      <c r="B7">
        <v>160</v>
      </c>
      <c r="C7">
        <v>6</v>
      </c>
      <c r="D7">
        <v>0</v>
      </c>
      <c r="E7">
        <v>4</v>
      </c>
      <c r="F7">
        <v>50</v>
      </c>
      <c r="G7">
        <v>6</v>
      </c>
      <c r="H7">
        <v>60</v>
      </c>
      <c r="I7" s="1">
        <v>40</v>
      </c>
      <c r="J7" s="2">
        <f t="shared" si="1"/>
        <v>3.375</v>
      </c>
      <c r="N7">
        <v>11.932</v>
      </c>
      <c r="T7">
        <v>12.959999999999999</v>
      </c>
      <c r="Y7" s="3">
        <v>2.76</v>
      </c>
    </row>
    <row r="8" spans="1:25" x14ac:dyDescent="0.2">
      <c r="A8">
        <f t="shared" si="0"/>
        <v>160</v>
      </c>
      <c r="B8">
        <v>160</v>
      </c>
      <c r="C8">
        <v>6</v>
      </c>
      <c r="D8">
        <v>0</v>
      </c>
      <c r="E8">
        <v>4</v>
      </c>
      <c r="F8">
        <v>50</v>
      </c>
      <c r="G8">
        <v>6</v>
      </c>
      <c r="H8" s="3">
        <v>120</v>
      </c>
      <c r="I8" s="1">
        <v>40</v>
      </c>
      <c r="J8" s="2">
        <f t="shared" si="1"/>
        <v>3.375</v>
      </c>
      <c r="N8">
        <v>11.932</v>
      </c>
      <c r="T8">
        <v>12.91</v>
      </c>
      <c r="Y8" s="3">
        <v>6.71</v>
      </c>
    </row>
    <row r="9" spans="1:25" x14ac:dyDescent="0.2">
      <c r="A9">
        <f t="shared" si="0"/>
        <v>190</v>
      </c>
      <c r="B9">
        <v>160</v>
      </c>
      <c r="C9">
        <v>6</v>
      </c>
      <c r="D9">
        <v>0</v>
      </c>
      <c r="E9">
        <v>4</v>
      </c>
      <c r="F9">
        <v>50</v>
      </c>
      <c r="G9">
        <v>6</v>
      </c>
      <c r="H9" s="3">
        <v>150</v>
      </c>
      <c r="I9" s="1">
        <v>40</v>
      </c>
      <c r="J9" s="2">
        <f t="shared" si="1"/>
        <v>3.375</v>
      </c>
      <c r="N9">
        <v>11.932</v>
      </c>
      <c r="T9">
        <v>12.790000000000001</v>
      </c>
      <c r="Y9" s="3">
        <v>8.4700000000000006</v>
      </c>
    </row>
    <row r="10" spans="1:25" x14ac:dyDescent="0.2">
      <c r="A10">
        <f t="shared" si="0"/>
        <v>90</v>
      </c>
      <c r="B10">
        <v>140</v>
      </c>
      <c r="C10">
        <v>8</v>
      </c>
      <c r="D10">
        <v>0</v>
      </c>
      <c r="E10">
        <v>4</v>
      </c>
      <c r="F10">
        <v>37.5</v>
      </c>
      <c r="G10">
        <v>6</v>
      </c>
      <c r="H10">
        <v>60</v>
      </c>
      <c r="I10" s="1">
        <v>30</v>
      </c>
      <c r="J10" s="2">
        <f t="shared" si="1"/>
        <v>3.8333333333333335</v>
      </c>
      <c r="N10">
        <v>11.932</v>
      </c>
      <c r="T10">
        <v>0.54</v>
      </c>
      <c r="Y10" s="3">
        <v>0.04</v>
      </c>
    </row>
    <row r="11" spans="1:25" x14ac:dyDescent="0.2">
      <c r="A11">
        <f t="shared" si="0"/>
        <v>150</v>
      </c>
      <c r="B11">
        <v>140</v>
      </c>
      <c r="C11">
        <v>8</v>
      </c>
      <c r="D11">
        <v>0</v>
      </c>
      <c r="E11">
        <v>4</v>
      </c>
      <c r="F11">
        <v>37.5</v>
      </c>
      <c r="G11">
        <v>6</v>
      </c>
      <c r="H11" s="3">
        <v>120</v>
      </c>
      <c r="I11" s="1">
        <v>30</v>
      </c>
      <c r="J11" s="2">
        <f t="shared" si="1"/>
        <v>3.8333333333333335</v>
      </c>
      <c r="N11">
        <v>11.932</v>
      </c>
      <c r="T11">
        <v>2.54</v>
      </c>
      <c r="Y11" s="3">
        <v>0.08</v>
      </c>
    </row>
    <row r="12" spans="1:25" x14ac:dyDescent="0.2">
      <c r="A12">
        <f t="shared" si="0"/>
        <v>180</v>
      </c>
      <c r="B12">
        <v>140</v>
      </c>
      <c r="C12">
        <v>8</v>
      </c>
      <c r="D12">
        <v>0</v>
      </c>
      <c r="E12">
        <v>4</v>
      </c>
      <c r="F12">
        <v>37.5</v>
      </c>
      <c r="G12">
        <v>6</v>
      </c>
      <c r="H12" s="3">
        <v>150</v>
      </c>
      <c r="I12" s="1">
        <v>30</v>
      </c>
      <c r="J12" s="2">
        <f t="shared" si="1"/>
        <v>3.8333333333333335</v>
      </c>
      <c r="N12">
        <v>11.932</v>
      </c>
      <c r="T12">
        <v>3.8800000000000003</v>
      </c>
      <c r="Y12" s="3">
        <v>0.14000000000000001</v>
      </c>
    </row>
    <row r="13" spans="1:25" x14ac:dyDescent="0.2">
      <c r="A13">
        <f t="shared" si="0"/>
        <v>100</v>
      </c>
      <c r="B13">
        <v>160</v>
      </c>
      <c r="C13">
        <v>8</v>
      </c>
      <c r="D13">
        <v>0</v>
      </c>
      <c r="E13">
        <v>4</v>
      </c>
      <c r="F13">
        <v>37.5</v>
      </c>
      <c r="G13">
        <v>6</v>
      </c>
      <c r="H13">
        <v>60</v>
      </c>
      <c r="I13" s="1">
        <v>40</v>
      </c>
      <c r="J13" s="2">
        <f t="shared" si="1"/>
        <v>3.375</v>
      </c>
      <c r="N13">
        <v>11.932</v>
      </c>
      <c r="T13">
        <v>8.120000000000001</v>
      </c>
      <c r="Y13" s="3">
        <v>1.22</v>
      </c>
    </row>
    <row r="14" spans="1:25" x14ac:dyDescent="0.2">
      <c r="A14">
        <f t="shared" si="0"/>
        <v>160</v>
      </c>
      <c r="B14">
        <v>160</v>
      </c>
      <c r="C14">
        <v>8</v>
      </c>
      <c r="D14">
        <v>0</v>
      </c>
      <c r="E14">
        <v>4</v>
      </c>
      <c r="F14">
        <v>37.5</v>
      </c>
      <c r="G14">
        <v>6</v>
      </c>
      <c r="H14" s="3">
        <v>120</v>
      </c>
      <c r="I14" s="1">
        <v>40</v>
      </c>
      <c r="J14" s="2">
        <f t="shared" si="1"/>
        <v>3.375</v>
      </c>
      <c r="N14">
        <v>11.932</v>
      </c>
      <c r="T14">
        <v>9.0400000000000009</v>
      </c>
      <c r="Y14" s="3">
        <v>3.56</v>
      </c>
    </row>
    <row r="15" spans="1:25" x14ac:dyDescent="0.2">
      <c r="A15">
        <f t="shared" si="0"/>
        <v>190</v>
      </c>
      <c r="B15">
        <v>160</v>
      </c>
      <c r="C15">
        <v>8</v>
      </c>
      <c r="D15">
        <v>0</v>
      </c>
      <c r="E15">
        <v>4</v>
      </c>
      <c r="F15">
        <v>37.5</v>
      </c>
      <c r="G15">
        <v>6</v>
      </c>
      <c r="H15" s="3">
        <v>150</v>
      </c>
      <c r="I15" s="1">
        <v>40</v>
      </c>
      <c r="J15" s="2">
        <f t="shared" si="1"/>
        <v>3.375</v>
      </c>
      <c r="N15">
        <v>11.932</v>
      </c>
      <c r="T15">
        <v>11.19</v>
      </c>
      <c r="Y15" s="3">
        <v>6.1</v>
      </c>
    </row>
    <row r="16" spans="1:25" x14ac:dyDescent="0.2">
      <c r="A16">
        <f t="shared" si="0"/>
        <v>90</v>
      </c>
      <c r="B16">
        <v>140</v>
      </c>
      <c r="C16">
        <v>10</v>
      </c>
      <c r="D16">
        <v>0</v>
      </c>
      <c r="E16">
        <v>4</v>
      </c>
      <c r="F16">
        <f t="shared" ref="F16:F21" si="2">30</f>
        <v>30</v>
      </c>
      <c r="G16">
        <v>6</v>
      </c>
      <c r="H16">
        <v>60</v>
      </c>
      <c r="I16" s="1">
        <v>30</v>
      </c>
      <c r="J16" s="2">
        <f t="shared" si="1"/>
        <v>3.8333333333333335</v>
      </c>
      <c r="N16">
        <v>11.932</v>
      </c>
      <c r="T16">
        <v>0.44999999999999996</v>
      </c>
      <c r="Y16" s="3">
        <v>0.04</v>
      </c>
    </row>
    <row r="17" spans="1:25" x14ac:dyDescent="0.2">
      <c r="A17">
        <f t="shared" si="0"/>
        <v>150</v>
      </c>
      <c r="B17">
        <v>140</v>
      </c>
      <c r="C17">
        <v>10</v>
      </c>
      <c r="D17">
        <v>0</v>
      </c>
      <c r="E17">
        <v>4</v>
      </c>
      <c r="F17">
        <f t="shared" si="2"/>
        <v>30</v>
      </c>
      <c r="G17">
        <v>6</v>
      </c>
      <c r="H17" s="3">
        <v>120</v>
      </c>
      <c r="I17" s="1">
        <v>30</v>
      </c>
      <c r="J17" s="2">
        <f t="shared" si="1"/>
        <v>3.8333333333333335</v>
      </c>
      <c r="N17">
        <v>11.932</v>
      </c>
      <c r="T17">
        <v>2.0299999999999998</v>
      </c>
      <c r="Y17" s="3">
        <v>7.0000000000000007E-2</v>
      </c>
    </row>
    <row r="18" spans="1:25" x14ac:dyDescent="0.2">
      <c r="A18">
        <f t="shared" si="0"/>
        <v>180</v>
      </c>
      <c r="B18">
        <v>140</v>
      </c>
      <c r="C18">
        <v>10</v>
      </c>
      <c r="D18">
        <v>0</v>
      </c>
      <c r="E18">
        <v>4</v>
      </c>
      <c r="F18">
        <f t="shared" si="2"/>
        <v>30</v>
      </c>
      <c r="G18">
        <v>6</v>
      </c>
      <c r="H18" s="3">
        <v>150</v>
      </c>
      <c r="I18" s="1">
        <v>30</v>
      </c>
      <c r="J18" s="2">
        <f t="shared" si="1"/>
        <v>3.8333333333333335</v>
      </c>
      <c r="N18">
        <v>11.932</v>
      </c>
      <c r="T18">
        <v>3.21</v>
      </c>
      <c r="Y18" s="3">
        <v>0.11</v>
      </c>
    </row>
    <row r="19" spans="1:25" x14ac:dyDescent="0.2">
      <c r="A19">
        <f t="shared" si="0"/>
        <v>100</v>
      </c>
      <c r="B19">
        <v>160</v>
      </c>
      <c r="C19">
        <v>10</v>
      </c>
      <c r="D19">
        <v>0</v>
      </c>
      <c r="E19">
        <v>4</v>
      </c>
      <c r="F19">
        <f t="shared" si="2"/>
        <v>30</v>
      </c>
      <c r="G19">
        <v>6</v>
      </c>
      <c r="H19">
        <v>60</v>
      </c>
      <c r="I19" s="1">
        <v>40</v>
      </c>
      <c r="J19" s="2">
        <f t="shared" si="1"/>
        <v>3.375</v>
      </c>
      <c r="N19">
        <v>11.932</v>
      </c>
      <c r="T19">
        <v>6.33</v>
      </c>
      <c r="Y19" s="3">
        <v>0.8</v>
      </c>
    </row>
    <row r="20" spans="1:25" x14ac:dyDescent="0.2">
      <c r="A20">
        <f t="shared" si="0"/>
        <v>160</v>
      </c>
      <c r="B20">
        <v>160</v>
      </c>
      <c r="C20">
        <v>10</v>
      </c>
      <c r="D20">
        <v>0</v>
      </c>
      <c r="E20">
        <v>4</v>
      </c>
      <c r="F20">
        <f t="shared" si="2"/>
        <v>30</v>
      </c>
      <c r="G20">
        <v>6</v>
      </c>
      <c r="H20" s="3">
        <v>120</v>
      </c>
      <c r="I20" s="1">
        <v>40</v>
      </c>
      <c r="J20" s="2">
        <f t="shared" si="1"/>
        <v>3.375</v>
      </c>
      <c r="K20" s="3"/>
      <c r="L20" s="3"/>
      <c r="N20">
        <v>11.932</v>
      </c>
      <c r="T20">
        <v>7.68</v>
      </c>
      <c r="Y20" s="3">
        <v>2.71</v>
      </c>
    </row>
    <row r="21" spans="1:25" ht="15.75" customHeight="1" x14ac:dyDescent="0.2">
      <c r="A21">
        <f t="shared" si="0"/>
        <v>190</v>
      </c>
      <c r="B21">
        <v>160</v>
      </c>
      <c r="C21">
        <v>10</v>
      </c>
      <c r="D21">
        <v>0</v>
      </c>
      <c r="E21">
        <v>4</v>
      </c>
      <c r="F21">
        <f t="shared" si="2"/>
        <v>30</v>
      </c>
      <c r="G21">
        <v>6</v>
      </c>
      <c r="H21" s="3">
        <v>150</v>
      </c>
      <c r="I21" s="1">
        <v>40</v>
      </c>
      <c r="J21" s="2">
        <f t="shared" si="1"/>
        <v>3.375</v>
      </c>
      <c r="K21" s="3"/>
      <c r="L21" s="3"/>
      <c r="N21">
        <v>11.932</v>
      </c>
      <c r="T21">
        <v>9.2100000000000009</v>
      </c>
      <c r="Y21" s="3">
        <v>4.4800000000000004</v>
      </c>
    </row>
    <row r="22" spans="1:25" ht="15.75" customHeight="1" x14ac:dyDescent="0.2">
      <c r="A22" s="3"/>
      <c r="H22" s="3"/>
      <c r="I22" s="3"/>
      <c r="K22" s="3"/>
      <c r="L22" s="3"/>
      <c r="T22" s="3"/>
    </row>
    <row r="23" spans="1:25" ht="15.75" customHeight="1" x14ac:dyDescent="0.2">
      <c r="A23" s="3"/>
      <c r="H23" s="3"/>
      <c r="I23" s="3"/>
      <c r="K23" s="3"/>
      <c r="L23" s="3"/>
      <c r="T23" s="3"/>
    </row>
    <row r="24" spans="1:25" ht="15.75" customHeight="1" x14ac:dyDescent="0.2">
      <c r="A24" s="3"/>
      <c r="H24" s="3"/>
      <c r="I24" s="3"/>
      <c r="K24" s="3"/>
      <c r="L24" s="3"/>
      <c r="T24" s="3"/>
    </row>
    <row r="25" spans="1:25" ht="15.75" customHeight="1" x14ac:dyDescent="0.2">
      <c r="A25" s="3"/>
      <c r="H25" s="3"/>
      <c r="I25" s="3"/>
      <c r="K25" s="3"/>
      <c r="L25" s="3"/>
      <c r="T25" s="3"/>
    </row>
    <row r="26" spans="1:25" ht="15.75" customHeight="1" x14ac:dyDescent="0.2">
      <c r="A26" s="3"/>
      <c r="H26" s="3"/>
      <c r="I26" s="3"/>
      <c r="K26" s="3"/>
      <c r="L26" s="3"/>
      <c r="T26" s="3"/>
    </row>
    <row r="27" spans="1:25" ht="15.75" customHeight="1" x14ac:dyDescent="0.2">
      <c r="A27" s="3"/>
      <c r="H27" s="3"/>
      <c r="I27" s="3"/>
      <c r="K27" s="3"/>
      <c r="L27" s="3"/>
      <c r="T27" s="3"/>
    </row>
    <row r="28" spans="1:25" ht="15.75" customHeight="1" x14ac:dyDescent="0.2">
      <c r="A28" s="3"/>
      <c r="H28" s="3"/>
      <c r="I28" s="3"/>
      <c r="K28" s="3"/>
      <c r="L28" s="3"/>
      <c r="T28" s="3"/>
    </row>
    <row r="29" spans="1:25" ht="15.75" customHeight="1" x14ac:dyDescent="0.2">
      <c r="A29" s="3"/>
      <c r="H29" s="3"/>
      <c r="I29" s="3"/>
      <c r="K29" s="3"/>
      <c r="L29" s="3"/>
      <c r="T29" s="3"/>
    </row>
    <row r="30" spans="1:25" ht="15.75" customHeight="1" x14ac:dyDescent="0.2">
      <c r="A30" s="3"/>
      <c r="H30" s="3"/>
      <c r="I30" s="3"/>
      <c r="K30" s="3"/>
      <c r="L30" s="3"/>
      <c r="T30" s="3"/>
    </row>
    <row r="31" spans="1:25" ht="15.75" customHeight="1" x14ac:dyDescent="0.2">
      <c r="A31" s="3"/>
      <c r="H31" s="3"/>
      <c r="I31" s="3"/>
      <c r="K31" s="3"/>
      <c r="L31" s="3"/>
      <c r="T31" s="3"/>
    </row>
    <row r="32" spans="1:25" ht="15.75" customHeight="1" x14ac:dyDescent="0.2">
      <c r="A32" s="3"/>
      <c r="H32" s="3"/>
      <c r="I32" s="3"/>
      <c r="K32" s="3"/>
      <c r="L32" s="3"/>
      <c r="T32" s="3"/>
    </row>
    <row r="33" spans="1:20" ht="15.75" customHeight="1" x14ac:dyDescent="0.2">
      <c r="A33" s="3"/>
      <c r="H33" s="3"/>
      <c r="I33" s="3"/>
      <c r="K33" s="3"/>
      <c r="L33" s="3"/>
      <c r="T33" s="3"/>
    </row>
    <row r="34" spans="1:20" ht="15.75" customHeight="1" x14ac:dyDescent="0.2">
      <c r="A34" s="3"/>
      <c r="H34" s="3"/>
      <c r="I34" s="3"/>
      <c r="K34" s="3"/>
      <c r="L34" s="3"/>
      <c r="T34" s="3"/>
    </row>
    <row r="35" spans="1:20" ht="15.75" customHeight="1" x14ac:dyDescent="0.2">
      <c r="A35" s="3"/>
      <c r="H35" s="3"/>
      <c r="I35" s="3"/>
      <c r="T35" s="3"/>
    </row>
    <row r="36" spans="1:20" ht="15.75" customHeight="1" x14ac:dyDescent="0.2">
      <c r="A36" s="3"/>
      <c r="H36" s="3"/>
      <c r="I36" s="3"/>
      <c r="T36" s="3"/>
    </row>
    <row r="37" spans="1:20" ht="15.75" customHeight="1" x14ac:dyDescent="0.2">
      <c r="A37" s="3"/>
      <c r="H37" s="3"/>
      <c r="I37" s="3"/>
      <c r="T37" s="3"/>
    </row>
    <row r="38" spans="1:20" ht="15.75" customHeight="1" x14ac:dyDescent="0.2">
      <c r="A38" s="3"/>
      <c r="H38" s="3"/>
      <c r="I38" s="3"/>
      <c r="T38" s="3"/>
    </row>
    <row r="39" spans="1:20" ht="15.75" customHeight="1" x14ac:dyDescent="0.2">
      <c r="A39" s="3"/>
      <c r="H39" s="3"/>
      <c r="I39" s="3"/>
      <c r="T39" s="3"/>
    </row>
    <row r="40" spans="1:20" ht="15.75" customHeight="1" x14ac:dyDescent="0.2">
      <c r="A40" s="3"/>
      <c r="H40" s="3"/>
      <c r="I40" s="3"/>
      <c r="T40" s="3"/>
    </row>
    <row r="41" spans="1:20" ht="15.75" customHeight="1" x14ac:dyDescent="0.2">
      <c r="A41" s="3"/>
      <c r="T41" s="3"/>
    </row>
    <row r="42" spans="1:20" ht="15.75" customHeight="1" x14ac:dyDescent="0.2">
      <c r="A42" s="3"/>
      <c r="T42" s="3"/>
    </row>
    <row r="43" spans="1:20" ht="15.75" customHeight="1" x14ac:dyDescent="0.2">
      <c r="A43" s="3"/>
      <c r="T43" s="3"/>
    </row>
    <row r="44" spans="1:20" ht="15.75" customHeight="1" x14ac:dyDescent="0.2">
      <c r="A44" s="3"/>
      <c r="T44" s="3"/>
    </row>
    <row r="45" spans="1:20" ht="15.75" customHeight="1" x14ac:dyDescent="0.2">
      <c r="A45" s="3"/>
      <c r="T45" s="3"/>
    </row>
    <row r="46" spans="1:20" ht="15.75" customHeight="1" x14ac:dyDescent="0.2">
      <c r="A46" s="3"/>
      <c r="T46" s="3"/>
    </row>
    <row r="47" spans="1:20" ht="15.75" customHeight="1" x14ac:dyDescent="0.2">
      <c r="A47" s="3"/>
      <c r="T47" s="3"/>
    </row>
    <row r="48" spans="1:20" ht="15.75" customHeight="1" x14ac:dyDescent="0.2">
      <c r="A48" s="3"/>
      <c r="K48" s="3"/>
      <c r="L48" s="3"/>
      <c r="T48" s="3"/>
    </row>
    <row r="49" spans="1:20" ht="15.75" customHeight="1" x14ac:dyDescent="0.2">
      <c r="A49" s="3"/>
      <c r="K49" s="3"/>
      <c r="L49" s="3"/>
      <c r="T49" s="3"/>
    </row>
    <row r="50" spans="1:20" ht="15.75" customHeight="1" x14ac:dyDescent="0.2">
      <c r="A50" s="3"/>
      <c r="K50" s="3"/>
      <c r="L50" s="3"/>
      <c r="T50" s="3"/>
    </row>
    <row r="51" spans="1:20" ht="15.75" customHeight="1" x14ac:dyDescent="0.2">
      <c r="A51" s="3"/>
      <c r="K51" s="3"/>
      <c r="L51" s="3"/>
      <c r="T51" s="3"/>
    </row>
    <row r="52" spans="1:20" ht="15.75" customHeight="1" x14ac:dyDescent="0.2">
      <c r="A52" s="3"/>
      <c r="K52" s="3"/>
      <c r="L52" s="3"/>
      <c r="T52" s="3"/>
    </row>
    <row r="53" spans="1:20" ht="15.75" customHeight="1" x14ac:dyDescent="0.2">
      <c r="A53" s="3"/>
      <c r="K53" s="3"/>
      <c r="L53" s="3"/>
      <c r="T53" s="3"/>
    </row>
    <row r="54" spans="1:20" ht="15.75" customHeight="1" x14ac:dyDescent="0.2">
      <c r="A54" s="3"/>
      <c r="K54" s="3"/>
      <c r="L54" s="3"/>
      <c r="T54" s="3"/>
    </row>
    <row r="55" spans="1:20" ht="15.75" customHeight="1" x14ac:dyDescent="0.2">
      <c r="A55" s="3"/>
      <c r="K55" s="3"/>
      <c r="L55" s="3"/>
      <c r="T55" s="3"/>
    </row>
    <row r="56" spans="1:20" ht="15.75" customHeight="1" x14ac:dyDescent="0.2">
      <c r="A56" s="3"/>
      <c r="K56" s="3"/>
      <c r="L56" s="3"/>
      <c r="T56" s="3"/>
    </row>
    <row r="57" spans="1:20" ht="15.75" customHeight="1" x14ac:dyDescent="0.2">
      <c r="A57" s="3"/>
      <c r="K57" s="3"/>
      <c r="L57" s="3"/>
      <c r="T57" s="3"/>
    </row>
    <row r="58" spans="1:20" ht="15.75" customHeight="1" x14ac:dyDescent="0.2">
      <c r="A58" s="3"/>
      <c r="K58" s="3"/>
      <c r="L58" s="3"/>
      <c r="T58" s="3"/>
    </row>
    <row r="59" spans="1:20" ht="15.75" customHeight="1" x14ac:dyDescent="0.2">
      <c r="A59" s="3"/>
      <c r="K59" s="3"/>
      <c r="L59" s="3"/>
      <c r="T59" s="3"/>
    </row>
    <row r="60" spans="1:20" ht="15.75" customHeight="1" x14ac:dyDescent="0.2">
      <c r="A60" s="3"/>
      <c r="K60" s="3"/>
      <c r="L60" s="3"/>
      <c r="T60" s="3"/>
    </row>
    <row r="61" spans="1:20" ht="15.75" customHeight="1" x14ac:dyDescent="0.2">
      <c r="A61" s="3"/>
      <c r="K61" s="3"/>
      <c r="L61" s="3"/>
      <c r="T61" s="3"/>
    </row>
    <row r="62" spans="1:20" ht="15.75" customHeight="1" x14ac:dyDescent="0.2">
      <c r="A62" s="3"/>
      <c r="K62" s="3"/>
      <c r="L62" s="3"/>
      <c r="T62" s="3"/>
    </row>
    <row r="63" spans="1:20" ht="15.75" customHeight="1" x14ac:dyDescent="0.2">
      <c r="A63" s="3"/>
      <c r="K63" s="3"/>
      <c r="L63" s="3"/>
      <c r="T63" s="3"/>
    </row>
    <row r="64" spans="1:20" ht="15.75" customHeight="1" x14ac:dyDescent="0.2">
      <c r="A64" s="3"/>
      <c r="K64" s="3"/>
      <c r="L64" s="3"/>
      <c r="T64" s="3"/>
    </row>
    <row r="65" spans="1:20" ht="15.75" customHeight="1" x14ac:dyDescent="0.2">
      <c r="A65" s="3"/>
      <c r="J65" s="3"/>
      <c r="K65" s="3"/>
      <c r="L65" s="3"/>
      <c r="T65" s="3"/>
    </row>
    <row r="66" spans="1:20" ht="15.75" customHeight="1" x14ac:dyDescent="0.2">
      <c r="A66" s="3"/>
      <c r="J66" s="3"/>
      <c r="K66" s="3"/>
      <c r="L66" s="3"/>
      <c r="T66" s="3"/>
    </row>
    <row r="67" spans="1:20" ht="15.75" customHeight="1" x14ac:dyDescent="0.2">
      <c r="A67" s="3"/>
      <c r="J67" s="3"/>
      <c r="K67" s="3"/>
      <c r="L67" s="3"/>
      <c r="T67" s="3"/>
    </row>
    <row r="68" spans="1:20" ht="15.75" customHeight="1" x14ac:dyDescent="0.2">
      <c r="A68" s="3"/>
      <c r="J68" s="3"/>
      <c r="K68" s="3"/>
      <c r="L68" s="3"/>
      <c r="T68" s="3"/>
    </row>
    <row r="69" spans="1:20" ht="15.75" customHeight="1" x14ac:dyDescent="0.2">
      <c r="A69" s="3"/>
      <c r="J69" s="3"/>
      <c r="K69" s="3"/>
      <c r="L69" s="3"/>
      <c r="T69" s="3"/>
    </row>
    <row r="70" spans="1:20" ht="15.75" customHeight="1" x14ac:dyDescent="0.2">
      <c r="A70" s="3"/>
      <c r="J70" s="3"/>
      <c r="K70" s="3"/>
      <c r="T70" s="3"/>
    </row>
    <row r="71" spans="1:20" ht="15.75" customHeight="1" x14ac:dyDescent="0.2">
      <c r="A71" s="3"/>
      <c r="J71" s="3"/>
      <c r="K71" s="3"/>
      <c r="T71" s="3"/>
    </row>
    <row r="72" spans="1:20" ht="15.75" customHeight="1" x14ac:dyDescent="0.2">
      <c r="A72" s="3"/>
      <c r="J72" s="3"/>
      <c r="K72" s="3"/>
      <c r="T72" s="3"/>
    </row>
    <row r="73" spans="1:20" ht="15.75" customHeight="1" x14ac:dyDescent="0.2">
      <c r="A73" s="3"/>
      <c r="J73" s="3"/>
      <c r="K73" s="3"/>
      <c r="T73" s="3"/>
    </row>
    <row r="74" spans="1:20" ht="15.75" customHeight="1" x14ac:dyDescent="0.2">
      <c r="A74" s="3"/>
      <c r="J74" s="3"/>
      <c r="K74" s="3"/>
      <c r="T74" s="3"/>
    </row>
    <row r="75" spans="1:20" ht="15.75" customHeight="1" x14ac:dyDescent="0.2">
      <c r="A75" s="3"/>
      <c r="J75" s="3"/>
      <c r="K75" s="3"/>
      <c r="T75" s="3"/>
    </row>
    <row r="76" spans="1:20" ht="15.75" customHeight="1" x14ac:dyDescent="0.2">
      <c r="A76" s="3"/>
      <c r="J76" s="3"/>
      <c r="K76" s="3"/>
      <c r="T76" s="3"/>
    </row>
    <row r="77" spans="1:20" ht="15.75" customHeight="1" x14ac:dyDescent="0.2">
      <c r="A77" s="3"/>
      <c r="J77" s="3"/>
      <c r="K77" s="3"/>
      <c r="T77" s="3"/>
    </row>
    <row r="78" spans="1:20" ht="15.75" customHeight="1" x14ac:dyDescent="0.2">
      <c r="A78" s="3"/>
      <c r="J78" s="3"/>
      <c r="K78" s="3"/>
      <c r="T78" s="3"/>
    </row>
    <row r="79" spans="1:20" ht="15.75" customHeight="1" x14ac:dyDescent="0.2">
      <c r="A79" s="3"/>
      <c r="J79" s="3"/>
      <c r="K79" s="3"/>
      <c r="T79" s="3"/>
    </row>
    <row r="80" spans="1:20" ht="15.75" customHeight="1" x14ac:dyDescent="0.2">
      <c r="J80" s="3"/>
      <c r="K80" s="3"/>
    </row>
    <row r="81" spans="10:11" ht="15.75" customHeight="1" x14ac:dyDescent="0.2">
      <c r="J81" s="3"/>
      <c r="K81" s="3"/>
    </row>
    <row r="82" spans="10:11" ht="15.75" customHeight="1" x14ac:dyDescent="0.2">
      <c r="J82" s="3"/>
      <c r="K82" s="3"/>
    </row>
    <row r="83" spans="10:11" ht="15.75" customHeight="1" x14ac:dyDescent="0.2">
      <c r="J83" s="3"/>
      <c r="K83" s="3"/>
    </row>
    <row r="84" spans="10:11" ht="15.75" customHeight="1" x14ac:dyDescent="0.2">
      <c r="J84" s="3"/>
      <c r="K84" s="3"/>
    </row>
    <row r="85" spans="10:11" ht="15.75" customHeight="1" x14ac:dyDescent="0.2">
      <c r="J85" s="3"/>
      <c r="K85" s="3"/>
    </row>
    <row r="86" spans="10:11" ht="15.75" customHeight="1" x14ac:dyDescent="0.2">
      <c r="J86" s="3"/>
      <c r="K86" s="3"/>
    </row>
    <row r="87" spans="10:11" ht="15.75" customHeight="1" x14ac:dyDescent="0.2">
      <c r="J87" s="3"/>
      <c r="K87" s="3"/>
    </row>
    <row r="88" spans="10:11" ht="15.75" customHeight="1" x14ac:dyDescent="0.2"/>
    <row r="89" spans="10:11" ht="15.75" customHeight="1" x14ac:dyDescent="0.2"/>
    <row r="90" spans="10:11" ht="15.75" customHeight="1" x14ac:dyDescent="0.2"/>
    <row r="91" spans="10:11" ht="15.75" customHeight="1" x14ac:dyDescent="0.2"/>
    <row r="92" spans="10:11" ht="15.75" customHeight="1" x14ac:dyDescent="0.2"/>
    <row r="93" spans="10:11" ht="15.75" customHeight="1" x14ac:dyDescent="0.2"/>
    <row r="94" spans="10:11" ht="15.75" customHeight="1" x14ac:dyDescent="0.2"/>
    <row r="95" spans="10:11" ht="15.75" customHeight="1" x14ac:dyDescent="0.2"/>
    <row r="96" spans="10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2019-06-24T17:10:05Z</dcterms:modified>
</cp:coreProperties>
</file>