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"/>
    </mc:Choice>
  </mc:AlternateContent>
  <xr:revisionPtr revIDLastSave="0" documentId="13_ncr:1_{F2DEB5BC-F80C-1A4C-82EE-C0C35DA16CD6}" xr6:coauthVersionLast="43" xr6:coauthVersionMax="43" xr10:uidLastSave="{00000000-0000-0000-0000-000000000000}"/>
  <bookViews>
    <workbookView xWindow="7300" yWindow="3340" windowWidth="25600" windowHeight="15040" activeTab="1" xr2:uid="{380365FC-364B-4536-8F42-1DC50751079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" i="2" l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" i="2"/>
  <c r="S37" i="1" l="1"/>
  <c r="S38" i="1"/>
  <c r="S39" i="1"/>
  <c r="S40" i="1"/>
  <c r="S41" i="1"/>
  <c r="S42" i="1"/>
  <c r="S43" i="1"/>
  <c r="S44" i="1"/>
  <c r="S36" i="1"/>
  <c r="G35" i="1" l="1"/>
  <c r="G36" i="1"/>
  <c r="G37" i="1"/>
  <c r="G38" i="1"/>
  <c r="G39" i="1"/>
  <c r="G40" i="1"/>
  <c r="G41" i="1"/>
  <c r="G42" i="1"/>
  <c r="G43" i="1"/>
  <c r="G44" i="1"/>
  <c r="G34" i="1"/>
  <c r="R15" i="1" l="1"/>
  <c r="O35" i="1"/>
  <c r="O36" i="1"/>
  <c r="O37" i="1"/>
  <c r="O38" i="1"/>
  <c r="O39" i="1"/>
  <c r="O40" i="1"/>
  <c r="O41" i="1"/>
  <c r="O42" i="1"/>
  <c r="O43" i="1"/>
  <c r="O44" i="1"/>
  <c r="O34" i="1"/>
  <c r="T35" i="1"/>
  <c r="T36" i="1"/>
  <c r="T37" i="1"/>
  <c r="T38" i="1"/>
  <c r="T39" i="1"/>
  <c r="T40" i="1"/>
  <c r="T41" i="1"/>
  <c r="T42" i="1"/>
  <c r="T43" i="1"/>
  <c r="T44" i="1"/>
  <c r="T34" i="1"/>
  <c r="Q35" i="1"/>
  <c r="Q36" i="1"/>
  <c r="Q37" i="1"/>
  <c r="Q38" i="1"/>
  <c r="Q39" i="1"/>
  <c r="Q40" i="1"/>
  <c r="Q41" i="1"/>
  <c r="Q42" i="1"/>
  <c r="Q43" i="1"/>
  <c r="Q44" i="1"/>
  <c r="Q34" i="1"/>
  <c r="R36" i="1"/>
  <c r="R37" i="1"/>
  <c r="R38" i="1"/>
  <c r="R39" i="1"/>
  <c r="R40" i="1"/>
  <c r="R41" i="1"/>
  <c r="R42" i="1"/>
  <c r="R43" i="1"/>
  <c r="R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81F03-15E9-4D68-AF6F-863518911933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<sst xmlns="http://schemas.openxmlformats.org/spreadsheetml/2006/main" count="252" uniqueCount="97">
  <si>
    <t>Beech Wood Composition</t>
  </si>
  <si>
    <t>Composition (wt%)</t>
  </si>
  <si>
    <t>Component</t>
  </si>
  <si>
    <t>Cellulose</t>
  </si>
  <si>
    <t>hemicellulose</t>
  </si>
  <si>
    <t>lignin</t>
  </si>
  <si>
    <t>–</t>
  </si>
  <si>
    <t>0.23</t>
  </si>
  <si>
    <t>0.06</t>
  </si>
  <si>
    <t>0.11</t>
  </si>
  <si>
    <t>6.0</t>
  </si>
  <si>
    <t>0.07</t>
  </si>
  <si>
    <t>0.16</t>
  </si>
  <si>
    <t>0.17</t>
  </si>
  <si>
    <t>6.1</t>
  </si>
  <si>
    <t>0.52</t>
  </si>
  <si>
    <t>0.15</t>
  </si>
  <si>
    <t>0.3</t>
  </si>
  <si>
    <t>0.50</t>
  </si>
  <si>
    <t>0.71</t>
  </si>
  <si>
    <t>7.2</t>
  </si>
  <si>
    <t>0.85</t>
  </si>
  <si>
    <t>0.18</t>
  </si>
  <si>
    <t>0.25</t>
  </si>
  <si>
    <t>0.62</t>
  </si>
  <si>
    <t>1.45</t>
  </si>
  <si>
    <t>7.3</t>
  </si>
  <si>
    <t>0.75</t>
  </si>
  <si>
    <t>0.13</t>
  </si>
  <si>
    <t>0.20</t>
  </si>
  <si>
    <t>0.05</t>
  </si>
  <si>
    <t>2.48</t>
  </si>
  <si>
    <t>7.1</t>
  </si>
  <si>
    <t>0.09</t>
  </si>
  <si>
    <t>3.74</t>
  </si>
  <si>
    <t>5.7</t>
  </si>
  <si>
    <t>0.61</t>
  </si>
  <si>
    <t>0.21</t>
  </si>
  <si>
    <t>0.01</t>
  </si>
  <si>
    <t>0.82</t>
  </si>
  <si>
    <t>0.19</t>
  </si>
  <si>
    <t>6.5</t>
  </si>
  <si>
    <t>0.72</t>
  </si>
  <si>
    <t>0.14</t>
  </si>
  <si>
    <t>0.42</t>
  </si>
  <si>
    <t>0.02</t>
  </si>
  <si>
    <t>7.6</t>
  </si>
  <si>
    <t>0.60</t>
  </si>
  <si>
    <t>0.2</t>
  </si>
  <si>
    <t>0.83</t>
  </si>
  <si>
    <t>0.47</t>
  </si>
  <si>
    <t>0.24</t>
  </si>
  <si>
    <t>0.31</t>
  </si>
  <si>
    <t>Temperature (degC)</t>
  </si>
  <si>
    <t>Time(min)</t>
  </si>
  <si>
    <t>Monomeric</t>
  </si>
  <si>
    <t>Total</t>
  </si>
  <si>
    <t>Cellobiose</t>
  </si>
  <si>
    <t>Glucose</t>
  </si>
  <si>
    <t>Xylose</t>
  </si>
  <si>
    <t>Galactose</t>
  </si>
  <si>
    <t>Mannose</t>
  </si>
  <si>
    <t>Arabinose</t>
  </si>
  <si>
    <t>Table 3. Concentration of total (T) and monomeric (M) sugars recovered in the process liquid at different pretreatment severities.</t>
  </si>
  <si>
    <t>Concentration (mg/mL)</t>
  </si>
  <si>
    <t>Reactor Conditions</t>
  </si>
  <si>
    <t>Solids Concentration (%dry weight)</t>
  </si>
  <si>
    <t>Concentration of species in liquids phase (g species/L)</t>
  </si>
  <si>
    <t>Operating Time (min</t>
  </si>
  <si>
    <t>Temperature (deg C)</t>
  </si>
  <si>
    <t>LiquidSolidRatio</t>
  </si>
  <si>
    <t>Initial Acid Species</t>
  </si>
  <si>
    <t>Initial Acid Concentration (mol proton/L)</t>
  </si>
  <si>
    <t>Particle Size (mm)</t>
  </si>
  <si>
    <t>Feed Mass (g)</t>
  </si>
  <si>
    <t>Min Temp Ramp</t>
  </si>
  <si>
    <t>%Dry content of Wood Feed</t>
  </si>
  <si>
    <t>Arbinose</t>
  </si>
  <si>
    <t>Furfural</t>
  </si>
  <si>
    <t>Hydroxymethylfurfural</t>
  </si>
  <si>
    <t>-</t>
  </si>
  <si>
    <t>Size(um)</t>
  </si>
  <si>
    <t>150 - 500</t>
  </si>
  <si>
    <t>None</t>
  </si>
  <si>
    <t>*Time starts after heating starts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</si>
  <si>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</si>
  <si>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</si>
  <si>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</si>
  <si>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</si>
  <si>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</si>
  <si>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</si>
  <si>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</si>
  <si>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*Dried at 105 C for 6h</t>
  </si>
  <si>
    <t>Monomer</t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</si>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</sst>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C8C7-927A-457F-9022-967CDDA6AF2D}">
  <dimension ref="A2:V48"/>
  <sheetViews>
    <sheetView topLeftCell="A13" workbookViewId="0">
      <selection activeCell="C49" sqref="C49"/>
    </sheetView>
  </sheetViews>
  <sheetFormatPr baseColWidth="10" defaultColWidth="8.83203125" defaultRowHeight="15" x14ac:dyDescent="0.2"/>
  <cols>
    <col min="8" max="8" width="12.5" customWidth="1"/>
    <col min="9" max="9" width="12.83203125" customWidth="1"/>
  </cols>
  <sheetData>
    <row r="2" spans="1:18" x14ac:dyDescent="0.2">
      <c r="A2" s="1" t="s">
        <v>0</v>
      </c>
    </row>
    <row r="3" spans="1:18" x14ac:dyDescent="0.2">
      <c r="A3" t="s">
        <v>2</v>
      </c>
      <c r="B3" t="s">
        <v>1</v>
      </c>
    </row>
    <row r="4" spans="1:18" x14ac:dyDescent="0.2">
      <c r="A4" t="s">
        <v>3</v>
      </c>
      <c r="B4">
        <v>42.1</v>
      </c>
    </row>
    <row r="5" spans="1:18" x14ac:dyDescent="0.2">
      <c r="A5" t="s">
        <v>4</v>
      </c>
      <c r="B5">
        <v>25.4</v>
      </c>
      <c r="O5" t="s">
        <v>92</v>
      </c>
    </row>
    <row r="6" spans="1:18" x14ac:dyDescent="0.2">
      <c r="A6" t="s">
        <v>5</v>
      </c>
      <c r="B6">
        <v>26.1</v>
      </c>
    </row>
    <row r="14" spans="1:18" x14ac:dyDescent="0.2">
      <c r="A14" s="1" t="s">
        <v>63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8" x14ac:dyDescent="0.2">
      <c r="C15" t="s">
        <v>64</v>
      </c>
      <c r="P15" t="s">
        <v>81</v>
      </c>
      <c r="Q15" t="s">
        <v>82</v>
      </c>
      <c r="R15">
        <f>650/2</f>
        <v>325</v>
      </c>
    </row>
    <row r="16" spans="1:18" x14ac:dyDescent="0.2">
      <c r="C16" t="s">
        <v>57</v>
      </c>
      <c r="E16" t="s">
        <v>58</v>
      </c>
      <c r="G16" t="s">
        <v>59</v>
      </c>
      <c r="I16" t="s">
        <v>60</v>
      </c>
      <c r="K16" t="s">
        <v>61</v>
      </c>
      <c r="M16" t="s">
        <v>62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56</v>
      </c>
    </row>
    <row r="18" spans="1:15" x14ac:dyDescent="0.2">
      <c r="A18">
        <v>130</v>
      </c>
      <c r="B18">
        <v>15</v>
      </c>
      <c r="C18" t="s">
        <v>6</v>
      </c>
      <c r="D18" t="s">
        <v>6</v>
      </c>
      <c r="E18" t="s">
        <v>6</v>
      </c>
      <c r="F18">
        <v>0.06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 spans="1:15" x14ac:dyDescent="0.2">
      <c r="A19">
        <v>150</v>
      </c>
      <c r="B19">
        <v>15</v>
      </c>
      <c r="C19" t="s">
        <v>6</v>
      </c>
      <c r="D19" t="s">
        <v>6</v>
      </c>
      <c r="E19" t="s">
        <v>6</v>
      </c>
      <c r="F19">
        <v>7.0000000000000007E-2</v>
      </c>
      <c r="G19" t="s">
        <v>6</v>
      </c>
      <c r="H19" t="s">
        <v>7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8</v>
      </c>
    </row>
    <row r="20" spans="1:15" x14ac:dyDescent="0.2">
      <c r="A20">
        <v>170</v>
      </c>
      <c r="B20">
        <v>15</v>
      </c>
      <c r="C20" t="s">
        <v>6</v>
      </c>
      <c r="D20" t="s">
        <v>6</v>
      </c>
      <c r="E20" t="s">
        <v>6</v>
      </c>
      <c r="F20">
        <v>0.08</v>
      </c>
      <c r="G20" t="s">
        <v>9</v>
      </c>
      <c r="H20" t="s">
        <v>10</v>
      </c>
      <c r="I20" t="s">
        <v>11</v>
      </c>
      <c r="J20" t="s">
        <v>6</v>
      </c>
      <c r="K20" t="s">
        <v>12</v>
      </c>
      <c r="L20" t="s">
        <v>12</v>
      </c>
      <c r="M20" t="s">
        <v>6</v>
      </c>
      <c r="N20" t="s">
        <v>6</v>
      </c>
    </row>
    <row r="21" spans="1:15" x14ac:dyDescent="0.2">
      <c r="A21">
        <v>170</v>
      </c>
      <c r="B21">
        <v>30</v>
      </c>
      <c r="C21" t="s">
        <v>6</v>
      </c>
      <c r="D21" t="s">
        <v>6</v>
      </c>
      <c r="E21" t="s">
        <v>6</v>
      </c>
      <c r="F21">
        <v>0.4</v>
      </c>
      <c r="G21" t="s">
        <v>13</v>
      </c>
      <c r="H21" t="s">
        <v>14</v>
      </c>
      <c r="I21" t="s">
        <v>8</v>
      </c>
      <c r="J21" t="s">
        <v>15</v>
      </c>
      <c r="K21" t="s">
        <v>16</v>
      </c>
      <c r="L21" t="s">
        <v>17</v>
      </c>
      <c r="M21" t="s">
        <v>6</v>
      </c>
      <c r="N21" t="s">
        <v>18</v>
      </c>
    </row>
    <row r="22" spans="1:15" x14ac:dyDescent="0.2">
      <c r="A22">
        <v>170</v>
      </c>
      <c r="B22">
        <v>60</v>
      </c>
      <c r="C22" t="s">
        <v>6</v>
      </c>
      <c r="D22" t="s">
        <v>6</v>
      </c>
      <c r="E22" t="s">
        <v>6</v>
      </c>
      <c r="F22">
        <v>0.25</v>
      </c>
      <c r="G22" t="s">
        <v>19</v>
      </c>
      <c r="H22" t="s">
        <v>20</v>
      </c>
      <c r="I22" t="s">
        <v>16</v>
      </c>
      <c r="J22" t="s">
        <v>21</v>
      </c>
      <c r="K22" t="s">
        <v>22</v>
      </c>
      <c r="L22" t="s">
        <v>23</v>
      </c>
      <c r="M22" t="s">
        <v>6</v>
      </c>
      <c r="N22" t="s">
        <v>24</v>
      </c>
    </row>
    <row r="23" spans="1:15" x14ac:dyDescent="0.2">
      <c r="A23">
        <v>170</v>
      </c>
      <c r="B23">
        <v>90</v>
      </c>
      <c r="C23" t="s">
        <v>6</v>
      </c>
      <c r="D23" t="s">
        <v>6</v>
      </c>
      <c r="E23" t="s">
        <v>6</v>
      </c>
      <c r="F23">
        <v>0.42</v>
      </c>
      <c r="G23" t="s">
        <v>25</v>
      </c>
      <c r="H23" t="s">
        <v>26</v>
      </c>
      <c r="I23" t="s">
        <v>9</v>
      </c>
      <c r="J23" t="s">
        <v>27</v>
      </c>
      <c r="K23" t="s">
        <v>28</v>
      </c>
      <c r="L23" t="s">
        <v>29</v>
      </c>
      <c r="M23" t="s">
        <v>30</v>
      </c>
      <c r="N23" t="s">
        <v>19</v>
      </c>
    </row>
    <row r="24" spans="1:15" x14ac:dyDescent="0.2">
      <c r="A24">
        <v>170</v>
      </c>
      <c r="B24">
        <v>120</v>
      </c>
      <c r="C24" t="s">
        <v>6</v>
      </c>
      <c r="D24" t="s">
        <v>6</v>
      </c>
      <c r="E24" t="s">
        <v>6</v>
      </c>
      <c r="F24">
        <v>0.43</v>
      </c>
      <c r="G24" t="s">
        <v>31</v>
      </c>
      <c r="H24" t="s">
        <v>32</v>
      </c>
      <c r="I24" t="s">
        <v>9</v>
      </c>
      <c r="J24" t="s">
        <v>27</v>
      </c>
      <c r="K24" t="s">
        <v>11</v>
      </c>
      <c r="L24" t="s">
        <v>23</v>
      </c>
      <c r="M24" t="s">
        <v>33</v>
      </c>
      <c r="N24" t="s">
        <v>27</v>
      </c>
    </row>
    <row r="25" spans="1:15" x14ac:dyDescent="0.2">
      <c r="A25">
        <v>170</v>
      </c>
      <c r="B25">
        <v>180</v>
      </c>
      <c r="C25" t="s">
        <v>6</v>
      </c>
      <c r="D25" t="s">
        <v>6</v>
      </c>
      <c r="E25" t="s">
        <v>8</v>
      </c>
      <c r="F25">
        <v>0.52</v>
      </c>
      <c r="G25" t="s">
        <v>34</v>
      </c>
      <c r="H25" t="s">
        <v>35</v>
      </c>
      <c r="I25" t="s">
        <v>30</v>
      </c>
      <c r="J25" t="s">
        <v>36</v>
      </c>
      <c r="K25" t="s">
        <v>8</v>
      </c>
      <c r="L25" t="s">
        <v>37</v>
      </c>
      <c r="M25" t="s">
        <v>38</v>
      </c>
      <c r="N25" t="s">
        <v>39</v>
      </c>
    </row>
    <row r="26" spans="1:15" x14ac:dyDescent="0.2">
      <c r="A26">
        <v>180</v>
      </c>
      <c r="B26">
        <v>15</v>
      </c>
      <c r="C26" t="s">
        <v>6</v>
      </c>
      <c r="D26" t="s">
        <v>6</v>
      </c>
      <c r="E26" t="s">
        <v>6</v>
      </c>
      <c r="F26">
        <v>0.61</v>
      </c>
      <c r="G26" t="s">
        <v>40</v>
      </c>
      <c r="H26" t="s">
        <v>41</v>
      </c>
      <c r="I26" t="s">
        <v>30</v>
      </c>
      <c r="J26" t="s">
        <v>42</v>
      </c>
      <c r="K26" t="s">
        <v>43</v>
      </c>
      <c r="L26" t="s">
        <v>44</v>
      </c>
      <c r="M26" t="s">
        <v>45</v>
      </c>
      <c r="N26" t="s">
        <v>36</v>
      </c>
    </row>
    <row r="27" spans="1:15" x14ac:dyDescent="0.2">
      <c r="A27">
        <v>190</v>
      </c>
      <c r="B27">
        <v>15</v>
      </c>
      <c r="C27" t="s">
        <v>6</v>
      </c>
      <c r="D27" t="s">
        <v>6</v>
      </c>
      <c r="E27" t="s">
        <v>6</v>
      </c>
      <c r="F27">
        <v>0.5</v>
      </c>
      <c r="G27" t="s">
        <v>42</v>
      </c>
      <c r="H27" t="s">
        <v>46</v>
      </c>
      <c r="I27" t="s">
        <v>13</v>
      </c>
      <c r="J27" t="s">
        <v>47</v>
      </c>
      <c r="K27" t="s">
        <v>6</v>
      </c>
      <c r="L27" t="s">
        <v>48</v>
      </c>
      <c r="M27" t="s">
        <v>6</v>
      </c>
      <c r="N27" t="s">
        <v>49</v>
      </c>
    </row>
    <row r="28" spans="1:15" x14ac:dyDescent="0.2">
      <c r="A28">
        <v>220</v>
      </c>
      <c r="B28">
        <v>15</v>
      </c>
      <c r="C28" t="s">
        <v>48</v>
      </c>
      <c r="D28" t="s">
        <v>48</v>
      </c>
      <c r="E28" t="s">
        <v>50</v>
      </c>
      <c r="F28">
        <v>0.6</v>
      </c>
      <c r="G28" t="s">
        <v>51</v>
      </c>
      <c r="H28" t="s">
        <v>52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</row>
    <row r="32" spans="1:15" x14ac:dyDescent="0.2">
      <c r="A32" t="s">
        <v>65</v>
      </c>
      <c r="J32" t="s">
        <v>66</v>
      </c>
      <c r="O32" t="s">
        <v>67</v>
      </c>
    </row>
    <row r="33" spans="1:22" x14ac:dyDescent="0.2">
      <c r="A33" t="s">
        <v>68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62</v>
      </c>
      <c r="K33" t="s">
        <v>60</v>
      </c>
      <c r="L33" t="s">
        <v>58</v>
      </c>
      <c r="M33" t="s">
        <v>59</v>
      </c>
      <c r="N33" t="s">
        <v>61</v>
      </c>
      <c r="O33" t="s">
        <v>77</v>
      </c>
      <c r="P33" t="s">
        <v>60</v>
      </c>
      <c r="Q33" t="s">
        <v>58</v>
      </c>
      <c r="R33" t="s">
        <v>59</v>
      </c>
      <c r="S33" t="s">
        <v>56</v>
      </c>
      <c r="T33" t="s">
        <v>61</v>
      </c>
      <c r="U33" t="s">
        <v>78</v>
      </c>
      <c r="V33" t="s">
        <v>79</v>
      </c>
    </row>
    <row r="34" spans="1:22" x14ac:dyDescent="0.2">
      <c r="A34">
        <v>15</v>
      </c>
      <c r="B34">
        <v>130</v>
      </c>
      <c r="C34">
        <v>15</v>
      </c>
      <c r="D34" t="s">
        <v>83</v>
      </c>
      <c r="E34">
        <v>0</v>
      </c>
      <c r="F34">
        <v>0.32500000000000001</v>
      </c>
      <c r="G34">
        <f>600/(C34+1)</f>
        <v>37.5</v>
      </c>
      <c r="H34">
        <v>7</v>
      </c>
      <c r="O34" t="str">
        <f>M18</f>
        <v>–</v>
      </c>
      <c r="Q34" t="str">
        <f>E18</f>
        <v>–</v>
      </c>
      <c r="R34" t="s">
        <v>80</v>
      </c>
      <c r="T34" t="str">
        <f>K18</f>
        <v>–</v>
      </c>
    </row>
    <row r="35" spans="1:22" x14ac:dyDescent="0.2">
      <c r="A35">
        <v>15</v>
      </c>
      <c r="B35">
        <v>150</v>
      </c>
      <c r="C35">
        <v>15</v>
      </c>
      <c r="D35" t="s">
        <v>83</v>
      </c>
      <c r="E35">
        <v>0</v>
      </c>
      <c r="F35">
        <v>0.32500000000000001</v>
      </c>
      <c r="G35">
        <f t="shared" ref="G35:G44" si="0">600/(C35+1)</f>
        <v>37.5</v>
      </c>
      <c r="H35">
        <v>7</v>
      </c>
      <c r="O35" t="str">
        <f t="shared" ref="O35:O44" si="1">M19</f>
        <v>–</v>
      </c>
      <c r="Q35" t="str">
        <f t="shared" ref="Q35:Q44" si="2">E19</f>
        <v>–</v>
      </c>
      <c r="R35" t="s">
        <v>80</v>
      </c>
      <c r="S35">
        <v>0.23</v>
      </c>
      <c r="T35" t="str">
        <f t="shared" ref="T35:T44" si="3">K19</f>
        <v>–</v>
      </c>
    </row>
    <row r="36" spans="1:22" x14ac:dyDescent="0.2">
      <c r="A36">
        <v>15</v>
      </c>
      <c r="B36">
        <v>170</v>
      </c>
      <c r="C36">
        <v>15</v>
      </c>
      <c r="D36" t="s">
        <v>83</v>
      </c>
      <c r="E36">
        <v>0</v>
      </c>
      <c r="F36">
        <v>0.32500000000000001</v>
      </c>
      <c r="G36">
        <f t="shared" si="0"/>
        <v>37.5</v>
      </c>
      <c r="H36">
        <v>7</v>
      </c>
      <c r="O36" t="str">
        <f t="shared" si="1"/>
        <v>–</v>
      </c>
      <c r="Q36" t="str">
        <f t="shared" si="2"/>
        <v>–</v>
      </c>
      <c r="R36" t="str">
        <f t="shared" ref="R36:S44" si="4">G20</f>
        <v>0.11</v>
      </c>
      <c r="S36" t="str">
        <f t="shared" si="4"/>
        <v>6.0</v>
      </c>
      <c r="T36" t="str">
        <f t="shared" si="3"/>
        <v>0.16</v>
      </c>
    </row>
    <row r="37" spans="1:22" x14ac:dyDescent="0.2">
      <c r="A37">
        <v>30</v>
      </c>
      <c r="B37">
        <v>170</v>
      </c>
      <c r="C37">
        <v>15</v>
      </c>
      <c r="D37" t="s">
        <v>83</v>
      </c>
      <c r="E37">
        <v>0</v>
      </c>
      <c r="F37">
        <v>0.32500000000000001</v>
      </c>
      <c r="G37">
        <f t="shared" si="0"/>
        <v>37.5</v>
      </c>
      <c r="H37">
        <v>7</v>
      </c>
      <c r="O37" t="str">
        <f t="shared" si="1"/>
        <v>–</v>
      </c>
      <c r="Q37" t="str">
        <f t="shared" si="2"/>
        <v>–</v>
      </c>
      <c r="R37" t="str">
        <f t="shared" si="4"/>
        <v>0.17</v>
      </c>
      <c r="S37" t="str">
        <f t="shared" si="4"/>
        <v>6.1</v>
      </c>
      <c r="T37" t="str">
        <f t="shared" si="3"/>
        <v>0.15</v>
      </c>
    </row>
    <row r="38" spans="1:22" x14ac:dyDescent="0.2">
      <c r="A38">
        <v>60</v>
      </c>
      <c r="B38">
        <v>170</v>
      </c>
      <c r="C38">
        <v>15</v>
      </c>
      <c r="D38" t="s">
        <v>83</v>
      </c>
      <c r="E38">
        <v>0</v>
      </c>
      <c r="F38">
        <v>0.32500000000000001</v>
      </c>
      <c r="G38">
        <f t="shared" si="0"/>
        <v>37.5</v>
      </c>
      <c r="H38">
        <v>7</v>
      </c>
      <c r="O38" t="str">
        <f t="shared" si="1"/>
        <v>–</v>
      </c>
      <c r="Q38" t="str">
        <f t="shared" si="2"/>
        <v>–</v>
      </c>
      <c r="R38" t="str">
        <f t="shared" si="4"/>
        <v>0.71</v>
      </c>
      <c r="S38" t="str">
        <f t="shared" si="4"/>
        <v>7.2</v>
      </c>
      <c r="T38" t="str">
        <f t="shared" si="3"/>
        <v>0.18</v>
      </c>
    </row>
    <row r="39" spans="1:22" x14ac:dyDescent="0.2">
      <c r="A39">
        <v>90</v>
      </c>
      <c r="B39">
        <v>170</v>
      </c>
      <c r="C39">
        <v>15</v>
      </c>
      <c r="D39" t="s">
        <v>83</v>
      </c>
      <c r="E39">
        <v>0</v>
      </c>
      <c r="F39">
        <v>0.32500000000000001</v>
      </c>
      <c r="G39">
        <f t="shared" si="0"/>
        <v>37.5</v>
      </c>
      <c r="H39">
        <v>7</v>
      </c>
      <c r="O39" t="str">
        <f t="shared" si="1"/>
        <v>0.05</v>
      </c>
      <c r="Q39" t="str">
        <f t="shared" si="2"/>
        <v>–</v>
      </c>
      <c r="R39" t="str">
        <f t="shared" si="4"/>
        <v>1.45</v>
      </c>
      <c r="S39" t="str">
        <f t="shared" si="4"/>
        <v>7.3</v>
      </c>
      <c r="T39" t="str">
        <f t="shared" si="3"/>
        <v>0.13</v>
      </c>
    </row>
    <row r="40" spans="1:22" x14ac:dyDescent="0.2">
      <c r="A40">
        <v>120</v>
      </c>
      <c r="B40">
        <v>170</v>
      </c>
      <c r="C40">
        <v>15</v>
      </c>
      <c r="D40" t="s">
        <v>83</v>
      </c>
      <c r="E40">
        <v>0</v>
      </c>
      <c r="F40">
        <v>0.32500000000000001</v>
      </c>
      <c r="G40">
        <f t="shared" si="0"/>
        <v>37.5</v>
      </c>
      <c r="H40">
        <v>7</v>
      </c>
      <c r="O40" t="str">
        <f t="shared" si="1"/>
        <v>0.09</v>
      </c>
      <c r="Q40" t="str">
        <f t="shared" si="2"/>
        <v>–</v>
      </c>
      <c r="R40" t="str">
        <f t="shared" si="4"/>
        <v>2.48</v>
      </c>
      <c r="S40" t="str">
        <f t="shared" si="4"/>
        <v>7.1</v>
      </c>
      <c r="T40" t="str">
        <f t="shared" si="3"/>
        <v>0.07</v>
      </c>
    </row>
    <row r="41" spans="1:22" x14ac:dyDescent="0.2">
      <c r="A41">
        <v>180</v>
      </c>
      <c r="B41">
        <v>170</v>
      </c>
      <c r="C41">
        <v>15</v>
      </c>
      <c r="D41" t="s">
        <v>83</v>
      </c>
      <c r="E41">
        <v>0</v>
      </c>
      <c r="F41">
        <v>0.32500000000000001</v>
      </c>
      <c r="G41">
        <f t="shared" si="0"/>
        <v>37.5</v>
      </c>
      <c r="H41">
        <v>7</v>
      </c>
      <c r="O41" t="str">
        <f t="shared" si="1"/>
        <v>0.01</v>
      </c>
      <c r="Q41" t="str">
        <f t="shared" si="2"/>
        <v>0.06</v>
      </c>
      <c r="R41" t="str">
        <f t="shared" si="4"/>
        <v>3.74</v>
      </c>
      <c r="S41" t="str">
        <f t="shared" si="4"/>
        <v>5.7</v>
      </c>
      <c r="T41" t="str">
        <f t="shared" si="3"/>
        <v>0.06</v>
      </c>
    </row>
    <row r="42" spans="1:22" x14ac:dyDescent="0.2">
      <c r="A42">
        <v>15</v>
      </c>
      <c r="B42">
        <v>180</v>
      </c>
      <c r="C42">
        <v>15</v>
      </c>
      <c r="D42" t="s">
        <v>83</v>
      </c>
      <c r="E42">
        <v>0</v>
      </c>
      <c r="F42">
        <v>0.32500000000000001</v>
      </c>
      <c r="G42">
        <f t="shared" si="0"/>
        <v>37.5</v>
      </c>
      <c r="H42">
        <v>7</v>
      </c>
      <c r="O42" t="str">
        <f t="shared" si="1"/>
        <v>0.02</v>
      </c>
      <c r="Q42" t="str">
        <f t="shared" si="2"/>
        <v>–</v>
      </c>
      <c r="R42" t="str">
        <f t="shared" si="4"/>
        <v>0.19</v>
      </c>
      <c r="S42" t="str">
        <f t="shared" si="4"/>
        <v>6.5</v>
      </c>
      <c r="T42" t="str">
        <f t="shared" si="3"/>
        <v>0.14</v>
      </c>
    </row>
    <row r="43" spans="1:22" x14ac:dyDescent="0.2">
      <c r="A43">
        <v>15</v>
      </c>
      <c r="B43">
        <v>190</v>
      </c>
      <c r="C43">
        <v>15</v>
      </c>
      <c r="D43" t="s">
        <v>83</v>
      </c>
      <c r="E43">
        <v>0</v>
      </c>
      <c r="F43">
        <v>0.32500000000000001</v>
      </c>
      <c r="G43">
        <f t="shared" si="0"/>
        <v>37.5</v>
      </c>
      <c r="H43">
        <v>7</v>
      </c>
      <c r="O43" t="str">
        <f t="shared" si="1"/>
        <v>–</v>
      </c>
      <c r="Q43" t="str">
        <f t="shared" si="2"/>
        <v>–</v>
      </c>
      <c r="R43" t="str">
        <f t="shared" si="4"/>
        <v>0.72</v>
      </c>
      <c r="S43" t="str">
        <f t="shared" si="4"/>
        <v>7.6</v>
      </c>
      <c r="T43" t="str">
        <f t="shared" si="3"/>
        <v>–</v>
      </c>
    </row>
    <row r="44" spans="1:22" x14ac:dyDescent="0.2">
      <c r="A44">
        <v>15</v>
      </c>
      <c r="B44">
        <v>220</v>
      </c>
      <c r="C44">
        <v>15</v>
      </c>
      <c r="D44" t="s">
        <v>83</v>
      </c>
      <c r="E44">
        <v>0</v>
      </c>
      <c r="F44">
        <v>0.32500000000000001</v>
      </c>
      <c r="G44">
        <f t="shared" si="0"/>
        <v>37.5</v>
      </c>
      <c r="H44">
        <v>7</v>
      </c>
      <c r="O44" t="str">
        <f t="shared" si="1"/>
        <v>–</v>
      </c>
      <c r="Q44" t="str">
        <f t="shared" si="2"/>
        <v>0.47</v>
      </c>
      <c r="R44" t="str">
        <f t="shared" si="4"/>
        <v>0.24</v>
      </c>
      <c r="S44" t="str">
        <f t="shared" si="4"/>
        <v>0.31</v>
      </c>
      <c r="T44" t="str">
        <f t="shared" si="3"/>
        <v>–</v>
      </c>
    </row>
    <row r="48" spans="1:22" x14ac:dyDescent="0.2">
      <c r="A4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3FD2-794A-4D92-A8C8-6AAC50399648}">
  <dimension ref="A1:AA33"/>
  <sheetViews>
    <sheetView tabSelected="1" workbookViewId="0">
      <selection activeCell="U10" sqref="U10"/>
    </sheetView>
  </sheetViews>
  <sheetFormatPr baseColWidth="10" defaultColWidth="8.83203125" defaultRowHeight="15" x14ac:dyDescent="0.2"/>
  <sheetData>
    <row r="1" spans="1:27" x14ac:dyDescent="0.2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 t="s">
        <v>85</v>
      </c>
      <c r="L1" s="3"/>
      <c r="M1" s="3"/>
      <c r="N1" s="3"/>
      <c r="O1" s="3"/>
      <c r="P1" s="3"/>
      <c r="Q1" s="3" t="s">
        <v>67</v>
      </c>
      <c r="R1" s="3"/>
      <c r="S1" s="3"/>
      <c r="T1" s="3"/>
      <c r="U1" s="3"/>
      <c r="V1" s="3"/>
    </row>
    <row r="2" spans="1:27" x14ac:dyDescent="0.2">
      <c r="A2" t="s">
        <v>86</v>
      </c>
      <c r="B2" t="s">
        <v>69</v>
      </c>
      <c r="C2" t="s">
        <v>70</v>
      </c>
      <c r="D2" t="s">
        <v>72</v>
      </c>
      <c r="E2" t="s">
        <v>73</v>
      </c>
      <c r="F2" t="s">
        <v>74</v>
      </c>
      <c r="G2" t="s">
        <v>87</v>
      </c>
      <c r="H2" t="s">
        <v>88</v>
      </c>
      <c r="I2" t="s">
        <v>89</v>
      </c>
      <c r="J2" t="s">
        <v>90</v>
      </c>
      <c r="K2" t="s">
        <v>62</v>
      </c>
      <c r="L2" t="s">
        <v>60</v>
      </c>
      <c r="M2" t="s">
        <v>58</v>
      </c>
      <c r="N2" t="s">
        <v>59</v>
      </c>
      <c r="O2" t="s">
        <v>61</v>
      </c>
      <c r="P2" t="s">
        <v>91</v>
      </c>
      <c r="Q2" t="s">
        <v>77</v>
      </c>
      <c r="R2" t="s">
        <v>60</v>
      </c>
      <c r="S2" t="s">
        <v>58</v>
      </c>
      <c r="T2" t="s">
        <v>59</v>
      </c>
      <c r="U2" t="s">
        <v>61</v>
      </c>
      <c r="V2" t="s">
        <v>91</v>
      </c>
      <c r="W2" t="s">
        <v>78</v>
      </c>
      <c r="X2" t="s">
        <v>79</v>
      </c>
      <c r="Y2" t="s">
        <v>93</v>
      </c>
      <c r="Z2" t="s">
        <v>94</v>
      </c>
      <c r="AA2" t="s">
        <v>96</v>
      </c>
    </row>
    <row r="3" spans="1:27" x14ac:dyDescent="0.2">
      <c r="A3">
        <v>0</v>
      </c>
      <c r="B3">
        <v>160</v>
      </c>
      <c r="C3">
        <v>6</v>
      </c>
      <c r="D3">
        <v>0</v>
      </c>
      <c r="E3">
        <v>5</v>
      </c>
      <c r="G3">
        <v>9</v>
      </c>
      <c r="H3">
        <v>0</v>
      </c>
      <c r="I3">
        <v>0</v>
      </c>
      <c r="J3">
        <v>0</v>
      </c>
      <c r="L3" s="4"/>
      <c r="N3">
        <v>15.1</v>
      </c>
      <c r="R3" s="4">
        <v>0</v>
      </c>
      <c r="S3" s="5">
        <v>0</v>
      </c>
      <c r="T3">
        <f>(S3+R3)*10/6</f>
        <v>0</v>
      </c>
      <c r="Y3">
        <v>0</v>
      </c>
      <c r="Z3" t="s">
        <v>95</v>
      </c>
      <c r="AA3">
        <v>3.8</v>
      </c>
    </row>
    <row r="4" spans="1:27" x14ac:dyDescent="0.2">
      <c r="A4">
        <v>14.42894177274186</v>
      </c>
      <c r="B4">
        <v>160</v>
      </c>
      <c r="C4">
        <v>6</v>
      </c>
      <c r="D4">
        <v>0</v>
      </c>
      <c r="E4">
        <v>5</v>
      </c>
      <c r="G4">
        <v>9</v>
      </c>
      <c r="H4">
        <v>14.42894177274186</v>
      </c>
      <c r="I4">
        <v>0</v>
      </c>
      <c r="J4">
        <v>0</v>
      </c>
      <c r="L4" s="5"/>
      <c r="N4">
        <v>15.1</v>
      </c>
      <c r="R4" s="5">
        <v>0.23492223649878999</v>
      </c>
      <c r="S4" s="5">
        <v>2.26867013153456E-2</v>
      </c>
      <c r="T4">
        <f t="shared" ref="T4:T33" si="0">(S4+R4)*10/6</f>
        <v>0.42934822969022596</v>
      </c>
      <c r="U4" s="2"/>
      <c r="Y4" s="2">
        <v>0</v>
      </c>
      <c r="Z4" t="s">
        <v>95</v>
      </c>
      <c r="AA4">
        <v>3.8</v>
      </c>
    </row>
    <row r="5" spans="1:27" x14ac:dyDescent="0.2">
      <c r="A5">
        <v>29.995630771023301</v>
      </c>
      <c r="B5">
        <v>160</v>
      </c>
      <c r="C5">
        <v>6</v>
      </c>
      <c r="D5">
        <v>0</v>
      </c>
      <c r="E5">
        <v>5</v>
      </c>
      <c r="G5">
        <v>9</v>
      </c>
      <c r="H5">
        <v>29.995630771023301</v>
      </c>
      <c r="I5">
        <v>0</v>
      </c>
      <c r="J5">
        <v>0</v>
      </c>
      <c r="L5" s="5"/>
      <c r="N5">
        <v>15.1</v>
      </c>
      <c r="R5" s="5">
        <v>1.20019864574055</v>
      </c>
      <c r="S5" s="5">
        <v>6.9000528468647501E-2</v>
      </c>
      <c r="T5">
        <f t="shared" si="0"/>
        <v>2.1153319570153291</v>
      </c>
      <c r="U5" s="2"/>
      <c r="Y5" s="2">
        <v>0</v>
      </c>
      <c r="Z5" t="s">
        <v>95</v>
      </c>
      <c r="AA5">
        <v>3.8</v>
      </c>
    </row>
    <row r="6" spans="1:27" x14ac:dyDescent="0.2">
      <c r="A6">
        <v>44.794583820537056</v>
      </c>
      <c r="B6">
        <v>160</v>
      </c>
      <c r="C6">
        <v>6</v>
      </c>
      <c r="D6">
        <v>0</v>
      </c>
      <c r="E6">
        <v>5</v>
      </c>
      <c r="G6">
        <v>9</v>
      </c>
      <c r="H6">
        <v>44.794583820537056</v>
      </c>
      <c r="I6">
        <v>0</v>
      </c>
      <c r="J6">
        <v>0</v>
      </c>
      <c r="L6" s="5"/>
      <c r="N6">
        <v>15.1</v>
      </c>
      <c r="R6" s="5">
        <v>2.8898580313576501</v>
      </c>
      <c r="S6" s="5">
        <v>0.245542346151124</v>
      </c>
      <c r="T6">
        <f t="shared" si="0"/>
        <v>5.2256672958479564</v>
      </c>
      <c r="U6" s="2"/>
      <c r="Y6" s="2">
        <v>0</v>
      </c>
      <c r="Z6" t="s">
        <v>95</v>
      </c>
      <c r="AA6">
        <v>3.8</v>
      </c>
    </row>
    <row r="7" spans="1:27" x14ac:dyDescent="0.2">
      <c r="A7">
        <v>59.204051315554018</v>
      </c>
      <c r="B7">
        <v>160</v>
      </c>
      <c r="C7">
        <v>6</v>
      </c>
      <c r="D7">
        <v>0</v>
      </c>
      <c r="E7">
        <v>5</v>
      </c>
      <c r="G7">
        <v>9</v>
      </c>
      <c r="H7">
        <v>59.204051315554018</v>
      </c>
      <c r="I7">
        <v>0</v>
      </c>
      <c r="J7">
        <v>0</v>
      </c>
      <c r="L7" s="5"/>
      <c r="N7">
        <v>15.1</v>
      </c>
      <c r="R7" s="5">
        <v>3.5895521799793499</v>
      </c>
      <c r="S7" s="5">
        <v>0.57595592488254999</v>
      </c>
      <c r="T7">
        <f t="shared" si="0"/>
        <v>6.9425135081031657</v>
      </c>
      <c r="U7" s="2"/>
      <c r="Y7" s="2">
        <v>0</v>
      </c>
      <c r="Z7" t="s">
        <v>95</v>
      </c>
      <c r="AA7">
        <v>3.8</v>
      </c>
    </row>
    <row r="8" spans="1:27" x14ac:dyDescent="0.2">
      <c r="A8">
        <v>90.304472842120802</v>
      </c>
      <c r="B8">
        <v>160</v>
      </c>
      <c r="C8">
        <v>6</v>
      </c>
      <c r="D8">
        <v>0</v>
      </c>
      <c r="E8">
        <v>5</v>
      </c>
      <c r="G8">
        <v>9</v>
      </c>
      <c r="H8">
        <v>90.304472842120802</v>
      </c>
      <c r="I8">
        <v>0</v>
      </c>
      <c r="J8">
        <v>0</v>
      </c>
      <c r="L8" s="5"/>
      <c r="N8">
        <v>15.1</v>
      </c>
      <c r="Q8" s="2"/>
      <c r="R8" s="5">
        <v>5.3511260533348102</v>
      </c>
      <c r="S8" s="5">
        <v>1.1892958051240601</v>
      </c>
      <c r="T8">
        <f t="shared" si="0"/>
        <v>10.900703097431451</v>
      </c>
      <c r="U8" s="2"/>
      <c r="Y8" s="2">
        <v>0</v>
      </c>
      <c r="Z8" t="s">
        <v>95</v>
      </c>
      <c r="AA8">
        <v>3.8</v>
      </c>
    </row>
    <row r="9" spans="1:27" x14ac:dyDescent="0.2">
      <c r="A9">
        <v>119.8701714818346</v>
      </c>
      <c r="B9">
        <v>160</v>
      </c>
      <c r="C9">
        <v>6</v>
      </c>
      <c r="D9">
        <v>0</v>
      </c>
      <c r="E9">
        <v>5</v>
      </c>
      <c r="G9">
        <v>9</v>
      </c>
      <c r="H9">
        <v>119.8701714818346</v>
      </c>
      <c r="I9">
        <v>0</v>
      </c>
      <c r="J9">
        <v>0</v>
      </c>
      <c r="L9" s="5"/>
      <c r="N9">
        <v>15.1</v>
      </c>
      <c r="Q9" s="2"/>
      <c r="R9" s="5">
        <v>6.5452470853467197</v>
      </c>
      <c r="S9" s="5">
        <v>2.0512572976526799</v>
      </c>
      <c r="T9">
        <f t="shared" si="0"/>
        <v>14.327507304998997</v>
      </c>
      <c r="U9" s="2"/>
      <c r="Y9" s="2">
        <v>0</v>
      </c>
      <c r="Z9" t="s">
        <v>95</v>
      </c>
      <c r="AA9">
        <v>3.8</v>
      </c>
    </row>
    <row r="10" spans="1:27" x14ac:dyDescent="0.2">
      <c r="A10">
        <v>149.46283450608962</v>
      </c>
      <c r="B10">
        <v>160</v>
      </c>
      <c r="C10">
        <v>6</v>
      </c>
      <c r="D10">
        <v>0</v>
      </c>
      <c r="E10">
        <v>5</v>
      </c>
      <c r="G10">
        <v>9</v>
      </c>
      <c r="H10">
        <v>149.46283450608962</v>
      </c>
      <c r="I10">
        <v>0</v>
      </c>
      <c r="J10">
        <v>0</v>
      </c>
      <c r="L10" s="5"/>
      <c r="N10">
        <v>15.1</v>
      </c>
      <c r="Q10" s="2"/>
      <c r="R10" s="5">
        <v>7.2565761987718602</v>
      </c>
      <c r="S10" s="5">
        <v>2.4871815144163798</v>
      </c>
      <c r="T10">
        <f t="shared" si="0"/>
        <v>16.239596188647067</v>
      </c>
      <c r="U10" s="2"/>
      <c r="Y10" s="2">
        <v>0</v>
      </c>
      <c r="Z10" t="s">
        <v>95</v>
      </c>
      <c r="AA10">
        <v>3.8</v>
      </c>
    </row>
    <row r="11" spans="1:27" x14ac:dyDescent="0.2">
      <c r="A11">
        <v>179.77754382752761</v>
      </c>
      <c r="B11">
        <v>160</v>
      </c>
      <c r="C11">
        <v>6</v>
      </c>
      <c r="D11">
        <v>0</v>
      </c>
      <c r="E11">
        <v>5</v>
      </c>
      <c r="G11">
        <v>9</v>
      </c>
      <c r="H11">
        <v>179.77754382752761</v>
      </c>
      <c r="I11">
        <v>0</v>
      </c>
      <c r="J11">
        <v>0</v>
      </c>
      <c r="L11" s="5"/>
      <c r="N11">
        <v>15.1</v>
      </c>
      <c r="Q11" s="2"/>
      <c r="R11" s="5">
        <v>3.8873197802284398</v>
      </c>
      <c r="S11" s="5">
        <v>3.5147742356970202</v>
      </c>
      <c r="T11">
        <f t="shared" si="0"/>
        <v>12.336823359875766</v>
      </c>
      <c r="U11" s="2"/>
      <c r="Y11" s="2">
        <v>0</v>
      </c>
      <c r="Z11" t="s">
        <v>95</v>
      </c>
      <c r="AA11">
        <v>3.8</v>
      </c>
    </row>
    <row r="12" spans="1:27" x14ac:dyDescent="0.2">
      <c r="A12">
        <v>239.33587719553739</v>
      </c>
      <c r="B12">
        <v>160</v>
      </c>
      <c r="C12">
        <v>6</v>
      </c>
      <c r="D12">
        <v>0</v>
      </c>
      <c r="E12">
        <v>5</v>
      </c>
      <c r="G12">
        <v>9</v>
      </c>
      <c r="H12">
        <v>239.33587719553739</v>
      </c>
      <c r="I12">
        <v>0</v>
      </c>
      <c r="J12">
        <v>0</v>
      </c>
      <c r="L12" s="5"/>
      <c r="N12">
        <v>15.1</v>
      </c>
      <c r="R12" s="5">
        <v>1.6639773291607201</v>
      </c>
      <c r="S12" s="5">
        <v>4.4931070211429098</v>
      </c>
      <c r="T12">
        <f t="shared" si="0"/>
        <v>10.261807250506051</v>
      </c>
      <c r="Y12" s="2">
        <v>0</v>
      </c>
      <c r="Z12" t="s">
        <v>95</v>
      </c>
      <c r="AA12">
        <v>3.8</v>
      </c>
    </row>
    <row r="13" spans="1:27" x14ac:dyDescent="0.2">
      <c r="A13">
        <v>0</v>
      </c>
      <c r="B13">
        <v>160</v>
      </c>
      <c r="C13">
        <v>6</v>
      </c>
      <c r="D13">
        <v>0</v>
      </c>
      <c r="E13">
        <v>0.59499999999999997</v>
      </c>
      <c r="G13">
        <v>9</v>
      </c>
      <c r="H13">
        <v>0</v>
      </c>
      <c r="I13">
        <v>0</v>
      </c>
      <c r="J13">
        <v>0</v>
      </c>
      <c r="L13" s="5"/>
      <c r="N13">
        <v>15.1</v>
      </c>
      <c r="R13" s="5">
        <v>0.29578114284363199</v>
      </c>
      <c r="S13" s="5">
        <v>0.18934157799905901</v>
      </c>
      <c r="T13">
        <f t="shared" si="0"/>
        <v>0.80853786807115169</v>
      </c>
      <c r="Y13" s="2">
        <v>0</v>
      </c>
      <c r="Z13" t="s">
        <v>95</v>
      </c>
      <c r="AA13">
        <v>3.8</v>
      </c>
    </row>
    <row r="14" spans="1:27" x14ac:dyDescent="0.2">
      <c r="A14">
        <v>14.789964921333061</v>
      </c>
      <c r="B14">
        <v>160</v>
      </c>
      <c r="C14">
        <v>6</v>
      </c>
      <c r="D14">
        <v>0</v>
      </c>
      <c r="E14">
        <v>0.59499999999999997</v>
      </c>
      <c r="G14">
        <v>9</v>
      </c>
      <c r="H14">
        <v>14.789964921333061</v>
      </c>
      <c r="I14">
        <v>0</v>
      </c>
      <c r="J14">
        <v>0</v>
      </c>
      <c r="L14" s="5"/>
      <c r="N14">
        <v>15.1</v>
      </c>
      <c r="R14" s="5">
        <v>0.63332518780693703</v>
      </c>
      <c r="S14" s="5">
        <v>0.31852095357382199</v>
      </c>
      <c r="T14">
        <f t="shared" si="0"/>
        <v>1.5864102356345986</v>
      </c>
      <c r="Y14" s="2">
        <v>0</v>
      </c>
      <c r="Z14" t="s">
        <v>95</v>
      </c>
      <c r="AA14">
        <v>3.8</v>
      </c>
    </row>
    <row r="15" spans="1:27" x14ac:dyDescent="0.2">
      <c r="A15">
        <v>29.546973372670259</v>
      </c>
      <c r="B15">
        <v>160</v>
      </c>
      <c r="C15">
        <v>6</v>
      </c>
      <c r="D15">
        <v>0</v>
      </c>
      <c r="E15">
        <v>0.59499999999999997</v>
      </c>
      <c r="G15">
        <v>9</v>
      </c>
      <c r="H15">
        <v>29.546973372670259</v>
      </c>
      <c r="I15">
        <v>0</v>
      </c>
      <c r="J15">
        <v>0</v>
      </c>
      <c r="L15" s="5"/>
      <c r="N15">
        <v>15.1</v>
      </c>
      <c r="R15" s="5">
        <v>4.5804988215262599</v>
      </c>
      <c r="S15" s="5">
        <v>1.1577874224461899</v>
      </c>
      <c r="T15">
        <f t="shared" si="0"/>
        <v>9.5638104066207497</v>
      </c>
      <c r="Y15" s="2">
        <v>0</v>
      </c>
      <c r="Z15" t="s">
        <v>95</v>
      </c>
      <c r="AA15">
        <v>3.8</v>
      </c>
    </row>
    <row r="16" spans="1:27" x14ac:dyDescent="0.2">
      <c r="A16">
        <v>58.718692393796516</v>
      </c>
      <c r="B16">
        <v>160</v>
      </c>
      <c r="C16">
        <v>6</v>
      </c>
      <c r="D16">
        <v>0</v>
      </c>
      <c r="E16">
        <v>0.59499999999999997</v>
      </c>
      <c r="G16">
        <v>9</v>
      </c>
      <c r="H16">
        <v>58.718692393796516</v>
      </c>
      <c r="I16">
        <v>0</v>
      </c>
      <c r="J16">
        <v>0</v>
      </c>
      <c r="L16" s="5"/>
      <c r="N16">
        <v>15.1</v>
      </c>
      <c r="R16" s="5">
        <v>7.7545503275289898</v>
      </c>
      <c r="S16" s="5">
        <v>2.2446268886512399</v>
      </c>
      <c r="T16">
        <f t="shared" si="0"/>
        <v>16.66529536030038</v>
      </c>
      <c r="Y16" s="2">
        <v>0</v>
      </c>
      <c r="Z16" t="s">
        <v>95</v>
      </c>
      <c r="AA16">
        <v>3.8</v>
      </c>
    </row>
    <row r="17" spans="1:27" x14ac:dyDescent="0.2">
      <c r="A17">
        <v>119.72261637753481</v>
      </c>
      <c r="B17">
        <v>160</v>
      </c>
      <c r="C17">
        <v>6</v>
      </c>
      <c r="D17">
        <v>0</v>
      </c>
      <c r="E17">
        <v>0.59499999999999997</v>
      </c>
      <c r="G17">
        <v>9</v>
      </c>
      <c r="H17">
        <v>119.72261637753481</v>
      </c>
      <c r="I17">
        <v>0</v>
      </c>
      <c r="J17">
        <v>0</v>
      </c>
      <c r="L17" s="5"/>
      <c r="N17">
        <v>15.1</v>
      </c>
      <c r="R17" s="5">
        <v>7.3420766362654604</v>
      </c>
      <c r="S17" s="5">
        <v>4.3826279455885402</v>
      </c>
      <c r="T17">
        <f t="shared" si="0"/>
        <v>19.541174303089999</v>
      </c>
      <c r="Y17" s="2">
        <v>0</v>
      </c>
      <c r="Z17" t="s">
        <v>95</v>
      </c>
      <c r="AA17">
        <v>3.8</v>
      </c>
    </row>
    <row r="18" spans="1:27" x14ac:dyDescent="0.2">
      <c r="A18">
        <v>239.5830507205068</v>
      </c>
      <c r="B18">
        <v>160</v>
      </c>
      <c r="C18">
        <v>6</v>
      </c>
      <c r="D18">
        <v>0</v>
      </c>
      <c r="E18">
        <v>0.59499999999999997</v>
      </c>
      <c r="G18">
        <v>9</v>
      </c>
      <c r="H18">
        <v>239.5830507205068</v>
      </c>
      <c r="I18">
        <v>0</v>
      </c>
      <c r="J18">
        <v>0</v>
      </c>
      <c r="L18" s="5"/>
      <c r="N18">
        <v>15.1</v>
      </c>
      <c r="R18" s="5">
        <v>3.8611647577231398</v>
      </c>
      <c r="S18" s="5">
        <v>6.5877653266310698</v>
      </c>
      <c r="T18">
        <f t="shared" si="0"/>
        <v>17.414883473923684</v>
      </c>
      <c r="Y18" s="2">
        <v>0</v>
      </c>
      <c r="Z18" t="s">
        <v>95</v>
      </c>
      <c r="AA18">
        <v>3.8</v>
      </c>
    </row>
    <row r="19" spans="1:27" x14ac:dyDescent="0.2">
      <c r="A19">
        <v>360.33256074268559</v>
      </c>
      <c r="B19">
        <v>160</v>
      </c>
      <c r="C19">
        <v>6</v>
      </c>
      <c r="D19">
        <v>0</v>
      </c>
      <c r="E19">
        <v>0.59499999999999997</v>
      </c>
      <c r="G19">
        <v>9</v>
      </c>
      <c r="H19">
        <v>360.33256074268559</v>
      </c>
      <c r="I19">
        <v>0</v>
      </c>
      <c r="J19">
        <v>0</v>
      </c>
      <c r="L19" s="5"/>
      <c r="N19">
        <v>15.1</v>
      </c>
      <c r="R19" s="5">
        <v>1.41850794977101</v>
      </c>
      <c r="S19" s="5">
        <v>6.7455069762022699</v>
      </c>
      <c r="T19">
        <f t="shared" si="0"/>
        <v>13.606691543288798</v>
      </c>
      <c r="Y19" s="2">
        <v>0</v>
      </c>
      <c r="Z19" t="s">
        <v>95</v>
      </c>
      <c r="AA19">
        <v>3.8</v>
      </c>
    </row>
    <row r="20" spans="1:27" x14ac:dyDescent="0.2">
      <c r="A20" s="5">
        <v>0.12316314502292398</v>
      </c>
      <c r="B20">
        <v>175</v>
      </c>
      <c r="C20">
        <v>6</v>
      </c>
      <c r="D20">
        <v>0</v>
      </c>
      <c r="E20">
        <v>5</v>
      </c>
      <c r="G20">
        <v>9</v>
      </c>
      <c r="H20" s="5">
        <v>0.12316314502292398</v>
      </c>
      <c r="I20">
        <v>0</v>
      </c>
      <c r="J20">
        <v>0</v>
      </c>
      <c r="N20">
        <v>15.1</v>
      </c>
      <c r="R20" s="5">
        <v>4.3895747599451702E-2</v>
      </c>
      <c r="S20" s="5">
        <v>4.3895747599451702E-2</v>
      </c>
      <c r="T20">
        <f t="shared" si="0"/>
        <v>0.14631915866483899</v>
      </c>
      <c r="Y20" s="2">
        <v>0</v>
      </c>
      <c r="Z20" t="s">
        <v>95</v>
      </c>
      <c r="AA20">
        <v>3.8</v>
      </c>
    </row>
    <row r="21" spans="1:27" x14ac:dyDescent="0.2">
      <c r="A21" s="5">
        <v>6.60667916755812</v>
      </c>
      <c r="B21">
        <v>175</v>
      </c>
      <c r="C21">
        <v>6</v>
      </c>
      <c r="D21">
        <v>0</v>
      </c>
      <c r="E21">
        <v>5</v>
      </c>
      <c r="G21">
        <v>9</v>
      </c>
      <c r="H21" s="5">
        <v>6.60667916755812</v>
      </c>
      <c r="I21">
        <v>0</v>
      </c>
      <c r="J21">
        <v>0</v>
      </c>
      <c r="N21">
        <v>15.1</v>
      </c>
      <c r="R21" s="5">
        <v>6.5843621399176697E-2</v>
      </c>
      <c r="S21" s="5">
        <v>6.5843621399176697E-2</v>
      </c>
      <c r="T21">
        <f t="shared" si="0"/>
        <v>0.21947873799725567</v>
      </c>
      <c r="Y21" s="2">
        <v>0</v>
      </c>
      <c r="Z21" t="s">
        <v>95</v>
      </c>
      <c r="AA21">
        <v>3.8</v>
      </c>
    </row>
    <row r="22" spans="1:27" x14ac:dyDescent="0.2">
      <c r="A22" s="5">
        <v>14.6837652013776</v>
      </c>
      <c r="B22">
        <v>175</v>
      </c>
      <c r="C22">
        <v>6</v>
      </c>
      <c r="D22">
        <v>0</v>
      </c>
      <c r="E22">
        <v>5</v>
      </c>
      <c r="G22">
        <v>9</v>
      </c>
      <c r="H22" s="5">
        <v>14.6837652013776</v>
      </c>
      <c r="I22">
        <v>0</v>
      </c>
      <c r="J22">
        <v>0</v>
      </c>
      <c r="N22">
        <v>15.1</v>
      </c>
      <c r="R22" s="5">
        <v>0.30727023319615998</v>
      </c>
      <c r="S22" s="5">
        <v>0.30727023319615998</v>
      </c>
      <c r="T22">
        <f t="shared" si="0"/>
        <v>1.0242341106538666</v>
      </c>
      <c r="Y22" s="2">
        <v>0</v>
      </c>
      <c r="Z22" t="s">
        <v>95</v>
      </c>
      <c r="AA22">
        <v>3.8</v>
      </c>
    </row>
    <row r="23" spans="1:27" x14ac:dyDescent="0.2">
      <c r="A23" s="5">
        <v>23.745149612178718</v>
      </c>
      <c r="B23">
        <v>175</v>
      </c>
      <c r="C23">
        <v>6</v>
      </c>
      <c r="D23">
        <v>0</v>
      </c>
      <c r="E23">
        <v>5</v>
      </c>
      <c r="G23">
        <v>9</v>
      </c>
      <c r="H23" s="5">
        <v>23.745149612178718</v>
      </c>
      <c r="I23">
        <v>0</v>
      </c>
      <c r="J23">
        <v>0</v>
      </c>
      <c r="N23">
        <v>15.1</v>
      </c>
      <c r="R23" s="5">
        <v>0.92181069958847905</v>
      </c>
      <c r="S23" s="5">
        <v>0.92181069958847905</v>
      </c>
      <c r="T23">
        <f t="shared" si="0"/>
        <v>3.0727023319615969</v>
      </c>
      <c r="Y23" s="2">
        <v>0</v>
      </c>
      <c r="Z23" t="s">
        <v>95</v>
      </c>
      <c r="AA23">
        <v>3.8</v>
      </c>
    </row>
    <row r="24" spans="1:27" x14ac:dyDescent="0.2">
      <c r="A24" s="5">
        <v>41.865904867377296</v>
      </c>
      <c r="B24">
        <v>175</v>
      </c>
      <c r="C24">
        <v>6</v>
      </c>
      <c r="D24">
        <v>0</v>
      </c>
      <c r="E24">
        <v>5</v>
      </c>
      <c r="G24">
        <v>9</v>
      </c>
      <c r="H24" s="5">
        <v>41.865904867377296</v>
      </c>
      <c r="I24">
        <v>0</v>
      </c>
      <c r="J24">
        <v>0</v>
      </c>
      <c r="N24">
        <v>15.1</v>
      </c>
      <c r="R24" s="5">
        <v>2.0192043895747598</v>
      </c>
      <c r="S24" s="5">
        <v>2.0192043895747598</v>
      </c>
      <c r="T24">
        <f t="shared" si="0"/>
        <v>6.7306812985825326</v>
      </c>
      <c r="Y24" s="2">
        <v>0</v>
      </c>
      <c r="Z24" t="s">
        <v>95</v>
      </c>
      <c r="AA24">
        <v>3.8</v>
      </c>
    </row>
    <row r="25" spans="1:27" x14ac:dyDescent="0.2">
      <c r="A25" s="5">
        <v>59.72993040611118</v>
      </c>
      <c r="B25">
        <v>175</v>
      </c>
      <c r="C25">
        <v>6</v>
      </c>
      <c r="D25">
        <v>0</v>
      </c>
      <c r="E25">
        <v>5</v>
      </c>
      <c r="G25">
        <v>9</v>
      </c>
      <c r="H25" s="5">
        <v>59.72993040611118</v>
      </c>
      <c r="I25">
        <v>0</v>
      </c>
      <c r="J25">
        <v>0</v>
      </c>
      <c r="N25">
        <v>15.1</v>
      </c>
      <c r="R25" s="5">
        <v>2.3264746227709199</v>
      </c>
      <c r="S25" s="5">
        <v>2.3264746227709199</v>
      </c>
      <c r="T25">
        <f t="shared" si="0"/>
        <v>7.7549154092363999</v>
      </c>
      <c r="Y25" s="2">
        <v>0</v>
      </c>
      <c r="Z25" t="s">
        <v>95</v>
      </c>
      <c r="AA25">
        <v>3.8</v>
      </c>
    </row>
    <row r="26" spans="1:27" x14ac:dyDescent="0.2">
      <c r="A26" s="5">
        <v>90.0924982066674</v>
      </c>
      <c r="B26">
        <v>175</v>
      </c>
      <c r="C26">
        <v>6</v>
      </c>
      <c r="D26">
        <v>0</v>
      </c>
      <c r="E26">
        <v>5</v>
      </c>
      <c r="G26">
        <v>9</v>
      </c>
      <c r="H26" s="5">
        <v>90.0924982066674</v>
      </c>
      <c r="I26">
        <v>0</v>
      </c>
      <c r="J26">
        <v>0</v>
      </c>
      <c r="N26">
        <v>15.1</v>
      </c>
      <c r="R26" s="5">
        <v>4.0384087791495196</v>
      </c>
      <c r="S26" s="5">
        <v>4.0384087791495196</v>
      </c>
      <c r="T26">
        <f t="shared" si="0"/>
        <v>13.461362597165065</v>
      </c>
      <c r="Y26" s="2">
        <v>0</v>
      </c>
      <c r="Z26" t="s">
        <v>95</v>
      </c>
      <c r="AA26">
        <v>3.8</v>
      </c>
    </row>
    <row r="27" spans="1:27" x14ac:dyDescent="0.2">
      <c r="A27" s="5">
        <v>119.9298607702728</v>
      </c>
      <c r="B27">
        <v>175</v>
      </c>
      <c r="C27">
        <v>6</v>
      </c>
      <c r="D27">
        <v>0</v>
      </c>
      <c r="E27">
        <v>5</v>
      </c>
      <c r="G27">
        <v>9</v>
      </c>
      <c r="H27" s="5">
        <v>119.9298607702728</v>
      </c>
      <c r="I27">
        <v>0</v>
      </c>
      <c r="J27">
        <v>0</v>
      </c>
      <c r="N27">
        <v>15.1</v>
      </c>
      <c r="R27" s="5">
        <v>3.4019204389574802</v>
      </c>
      <c r="S27" s="5">
        <v>3.4019204389574802</v>
      </c>
      <c r="T27">
        <f t="shared" si="0"/>
        <v>11.339734796524935</v>
      </c>
      <c r="Y27" s="2">
        <v>0</v>
      </c>
      <c r="Z27" t="s">
        <v>95</v>
      </c>
      <c r="AA27">
        <v>3.8</v>
      </c>
    </row>
    <row r="28" spans="1:27" x14ac:dyDescent="0.2">
      <c r="A28" s="5">
        <v>0</v>
      </c>
      <c r="B28">
        <v>175</v>
      </c>
      <c r="C28">
        <v>6</v>
      </c>
      <c r="D28">
        <v>0</v>
      </c>
      <c r="E28">
        <v>0.59499999999999997</v>
      </c>
      <c r="G28">
        <v>9</v>
      </c>
      <c r="H28" s="5">
        <v>0</v>
      </c>
      <c r="I28">
        <v>0</v>
      </c>
      <c r="J28">
        <v>0</v>
      </c>
      <c r="N28">
        <v>15.1</v>
      </c>
      <c r="R28" s="5">
        <v>0.109739368998628</v>
      </c>
      <c r="S28" s="5">
        <v>0.109739368998628</v>
      </c>
      <c r="T28">
        <f t="shared" si="0"/>
        <v>0.36579789666209334</v>
      </c>
      <c r="Y28" s="2">
        <v>0</v>
      </c>
      <c r="Z28" t="s">
        <v>95</v>
      </c>
      <c r="AA28">
        <v>3.8</v>
      </c>
    </row>
    <row r="29" spans="1:27" x14ac:dyDescent="0.2">
      <c r="A29" s="5">
        <v>6.6123842723684403</v>
      </c>
      <c r="B29">
        <v>175</v>
      </c>
      <c r="C29">
        <v>6</v>
      </c>
      <c r="D29">
        <v>0</v>
      </c>
      <c r="E29">
        <v>0.59499999999999997</v>
      </c>
      <c r="G29">
        <v>9</v>
      </c>
      <c r="H29" s="5">
        <v>6.6123842723684403</v>
      </c>
      <c r="I29">
        <v>0</v>
      </c>
      <c r="J29">
        <v>0</v>
      </c>
      <c r="N29">
        <v>15.1</v>
      </c>
      <c r="R29" s="5">
        <v>0.43895747599451301</v>
      </c>
      <c r="S29" s="5">
        <v>0.43895747599451301</v>
      </c>
      <c r="T29">
        <f t="shared" si="0"/>
        <v>1.4631915866483769</v>
      </c>
      <c r="Y29" s="2">
        <v>0</v>
      </c>
      <c r="Z29" t="s">
        <v>95</v>
      </c>
      <c r="AA29">
        <v>3.8</v>
      </c>
    </row>
    <row r="30" spans="1:27" x14ac:dyDescent="0.2">
      <c r="A30" s="5">
        <v>14.69299404739434</v>
      </c>
      <c r="B30">
        <v>175</v>
      </c>
      <c r="C30">
        <v>6</v>
      </c>
      <c r="D30">
        <v>0</v>
      </c>
      <c r="E30">
        <v>0.59499999999999997</v>
      </c>
      <c r="G30">
        <v>9</v>
      </c>
      <c r="H30" s="5">
        <v>14.69299404739434</v>
      </c>
      <c r="I30">
        <v>0</v>
      </c>
      <c r="J30">
        <v>0</v>
      </c>
      <c r="N30">
        <v>15.1</v>
      </c>
      <c r="R30" s="5">
        <v>0.91083676268861402</v>
      </c>
      <c r="S30" s="5">
        <v>0.91083676268861402</v>
      </c>
      <c r="T30">
        <f t="shared" si="0"/>
        <v>3.0361225422953804</v>
      </c>
      <c r="Y30" s="2">
        <v>0</v>
      </c>
      <c r="Z30" t="s">
        <v>95</v>
      </c>
      <c r="AA30">
        <v>3.8</v>
      </c>
    </row>
    <row r="31" spans="1:27" x14ac:dyDescent="0.2">
      <c r="A31" s="5">
        <v>30.263064060776163</v>
      </c>
      <c r="B31">
        <v>175</v>
      </c>
      <c r="C31">
        <v>6</v>
      </c>
      <c r="D31">
        <v>0</v>
      </c>
      <c r="E31">
        <v>0.59499999999999997</v>
      </c>
      <c r="G31">
        <v>9</v>
      </c>
      <c r="H31" s="5">
        <v>30.263064060776163</v>
      </c>
      <c r="I31">
        <v>0</v>
      </c>
      <c r="J31">
        <v>0</v>
      </c>
      <c r="N31">
        <v>15.1</v>
      </c>
      <c r="R31" s="5">
        <v>3.1934156378600802</v>
      </c>
      <c r="S31" s="5">
        <v>3.1934156378600802</v>
      </c>
      <c r="T31">
        <f t="shared" si="0"/>
        <v>10.644718792866934</v>
      </c>
      <c r="Y31" s="2">
        <v>0</v>
      </c>
      <c r="Z31" t="s">
        <v>95</v>
      </c>
      <c r="AA31">
        <v>3.8</v>
      </c>
    </row>
    <row r="32" spans="1:27" x14ac:dyDescent="0.2">
      <c r="A32" s="5">
        <v>59.895714040011242</v>
      </c>
      <c r="B32">
        <v>175</v>
      </c>
      <c r="C32">
        <v>6</v>
      </c>
      <c r="D32">
        <v>0</v>
      </c>
      <c r="E32">
        <v>0.59499999999999997</v>
      </c>
      <c r="G32">
        <v>9</v>
      </c>
      <c r="H32" s="5">
        <v>59.895714040011242</v>
      </c>
      <c r="I32">
        <v>0</v>
      </c>
      <c r="J32">
        <v>0</v>
      </c>
      <c r="N32">
        <v>15.1</v>
      </c>
      <c r="R32" s="5">
        <v>5.1687242798353896</v>
      </c>
      <c r="S32" s="5">
        <v>5.1687242798353896</v>
      </c>
      <c r="T32">
        <f t="shared" si="0"/>
        <v>17.22908093278463</v>
      </c>
      <c r="Y32" s="2">
        <v>0</v>
      </c>
      <c r="Z32" t="s">
        <v>95</v>
      </c>
      <c r="AA32">
        <v>3.8</v>
      </c>
    </row>
    <row r="33" spans="1:27" x14ac:dyDescent="0.2">
      <c r="A33" s="5">
        <v>119.71793290628941</v>
      </c>
      <c r="B33">
        <v>175</v>
      </c>
      <c r="C33">
        <v>6</v>
      </c>
      <c r="D33">
        <v>0</v>
      </c>
      <c r="E33">
        <v>0.59499999999999997</v>
      </c>
      <c r="G33">
        <v>9</v>
      </c>
      <c r="H33" s="5">
        <v>119.71793290628941</v>
      </c>
      <c r="I33">
        <v>0</v>
      </c>
      <c r="J33">
        <v>0</v>
      </c>
      <c r="N33">
        <v>15.1</v>
      </c>
      <c r="R33" s="5">
        <v>5.5418381344307299</v>
      </c>
      <c r="S33" s="5">
        <v>5.5418381344307299</v>
      </c>
      <c r="T33">
        <f t="shared" si="0"/>
        <v>18.472793781435765</v>
      </c>
      <c r="Y33" s="2">
        <v>0</v>
      </c>
      <c r="Z33" t="s">
        <v>95</v>
      </c>
      <c r="AA33">
        <v>3.8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12876-D0B1-4A6C-AD1D-88AD8DF4E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2019-01-02T20:34:30Z</dcterms:created>
  <dcterms:modified xsi:type="dcterms:W3CDTF">2019-07-10T20:03:58Z</dcterms:modified>
</cp:coreProperties>
</file>