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F55880-3DF2-4833-834E-3B96F72BD8C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U19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20" i="3"/>
  <c r="U3" i="3"/>
  <c r="E20" i="1"/>
  <c r="E21" i="1"/>
  <c r="E22" i="1"/>
  <c r="E23" i="1"/>
  <c r="B5" i="1"/>
  <c r="B13" i="1" l="1"/>
  <c r="B16" i="1" s="1"/>
  <c r="B17" i="1" s="1"/>
</calcChain>
</file>

<file path=xl/sharedStrings.xml><?xml version="1.0" encoding="utf-8"?>
<sst xmlns="http://schemas.openxmlformats.org/spreadsheetml/2006/main" count="104" uniqueCount="56">
  <si>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</si>
  <si>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</si>
  <si>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</si>
  <si>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</si>
  <si>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</si>
  <si>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</si>
  <si>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</si>
  <si>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</si>
  <si>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</si>
  <si>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</si>
  <si>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</si>
  <si>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</si>
  <si>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</si>
  <si>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</si>
  <si>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</si>
  <si>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</si>
  <si>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</si>
  <si>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</si>
  <si>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</si>
  <si>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</si>
  <si>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</si>
  <si>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</si>
  <si>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</si>
  <si>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</si>
  <si>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</si>
  <si>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</si>
  <si>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</si>
  <si>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</si>
  <si>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</si>
  <si>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</si>
  <si>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</si>
  <si>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</si>
  <si>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</si>
  <si>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</si>
  <si>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</si>
  <si>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</si>
  <si>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</si>
  <si>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</si>
  <si>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</si>
  <si>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</si>
  <si>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</si>
  <si>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</si>
  <si>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</si>
  <si>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</si>
  <si>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</si>
  <si>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</si>
  <si>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</si>
  <si>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</si>
  <si>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</si>
  <si>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</si>
  <si>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</si>
  <si>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olive tree pruning</t>
    <phoneticPr fontId="1" type="noConversion"/>
  </si>
  <si>
    <t>acid concentration</t>
    <phoneticPr fontId="1" type="noConversion"/>
  </si>
  <si>
    <t>mono</t>
    <phoneticPr fontId="1" type="noConversion"/>
  </si>
  <si>
    <t>Acid Type</t>
    <phoneticPr fontId="1" type="noConversion"/>
  </si>
  <si>
    <t>sulfuric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</si>
</sst>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16" zoomScale="167" workbookViewId="0">
      <selection activeCell="E20" sqref="E20:E22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7" t="s">
        <v>51</v>
      </c>
      <c r="C1" s="7"/>
      <c r="D1" s="7"/>
      <c r="E1" s="7"/>
      <c r="F1" s="7"/>
      <c r="G1" s="7"/>
      <c r="H1" s="7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/>
      <c r="C3" s="1" t="s">
        <v>25</v>
      </c>
    </row>
    <row r="4" spans="1:8">
      <c r="A4" s="1" t="s">
        <v>28</v>
      </c>
      <c r="B4" s="2">
        <v>16.3</v>
      </c>
      <c r="C4" s="1" t="s">
        <v>25</v>
      </c>
    </row>
    <row r="5" spans="1:8">
      <c r="A5" s="1" t="s">
        <v>30</v>
      </c>
      <c r="B5" s="2">
        <f>(0.425+0.6)/2</f>
        <v>0.51249999999999996</v>
      </c>
      <c r="C5" s="1" t="s">
        <v>31</v>
      </c>
    </row>
    <row r="6" spans="1:8">
      <c r="A6" s="1" t="s">
        <v>32</v>
      </c>
      <c r="B6" s="2"/>
    </row>
    <row r="7" spans="1:8">
      <c r="A7" s="1" t="s">
        <v>33</v>
      </c>
      <c r="B7" s="2">
        <v>0</v>
      </c>
      <c r="C7" s="1" t="s">
        <v>34</v>
      </c>
    </row>
    <row r="8" spans="1:8" ht="17.399999999999999">
      <c r="A8" s="8" t="s">
        <v>35</v>
      </c>
      <c r="B8" s="9"/>
    </row>
    <row r="9" spans="1:8">
      <c r="A9" s="1" t="s">
        <v>42</v>
      </c>
      <c r="B9" s="2">
        <v>1200</v>
      </c>
      <c r="C9" s="1" t="s">
        <v>40</v>
      </c>
    </row>
    <row r="10" spans="1:8">
      <c r="A10" s="1" t="s">
        <v>49</v>
      </c>
      <c r="B10" s="2">
        <v>0.5</v>
      </c>
      <c r="C10" s="1" t="s">
        <v>50</v>
      </c>
    </row>
    <row r="11" spans="1:8">
      <c r="A11" s="1" t="s">
        <v>36</v>
      </c>
      <c r="B11" s="2">
        <v>20</v>
      </c>
    </row>
    <row r="12" spans="1:8">
      <c r="A12" s="1" t="s">
        <v>37</v>
      </c>
      <c r="B12" s="2"/>
    </row>
    <row r="13" spans="1:8">
      <c r="A13" s="1" t="s">
        <v>46</v>
      </c>
      <c r="B13" s="2">
        <f>B10*(B11/(1+B11))</f>
        <v>0.47619047619047616</v>
      </c>
      <c r="C13" s="1" t="s">
        <v>43</v>
      </c>
    </row>
    <row r="14" spans="1:8">
      <c r="A14" s="1" t="s">
        <v>38</v>
      </c>
      <c r="B14" s="2">
        <v>0.8</v>
      </c>
    </row>
    <row r="15" spans="1:8">
      <c r="A15" s="1" t="s">
        <v>47</v>
      </c>
      <c r="B15" s="2">
        <v>4186</v>
      </c>
      <c r="C15" s="1" t="s">
        <v>41</v>
      </c>
    </row>
    <row r="16" spans="1:8">
      <c r="A16" s="1" t="s">
        <v>48</v>
      </c>
      <c r="B16" s="2">
        <f>B9*B14/B15/B13</f>
        <v>0.48160535117056857</v>
      </c>
      <c r="C16" s="1" t="s">
        <v>44</v>
      </c>
    </row>
    <row r="17" spans="1:5">
      <c r="A17" s="1" t="s">
        <v>39</v>
      </c>
      <c r="B17" s="2">
        <f>B16*60</f>
        <v>28.896321070234116</v>
      </c>
      <c r="C17" s="1" t="s">
        <v>45</v>
      </c>
    </row>
    <row r="19" spans="1:5">
      <c r="D19" s="1" t="s">
        <v>52</v>
      </c>
    </row>
    <row r="20" spans="1:5">
      <c r="D20" s="1">
        <v>0.5</v>
      </c>
      <c r="E20" s="1">
        <f t="shared" ref="E20:E22" si="0">D20/98.709*2*10</f>
        <v>0.10130788479267341</v>
      </c>
    </row>
    <row r="21" spans="1:5">
      <c r="D21" s="1">
        <v>1</v>
      </c>
      <c r="E21" s="1">
        <f t="shared" si="0"/>
        <v>0.20261576958534683</v>
      </c>
    </row>
    <row r="22" spans="1:5">
      <c r="D22" s="1">
        <v>1.5</v>
      </c>
      <c r="E22" s="1">
        <f t="shared" si="0"/>
        <v>0.30392365437802027</v>
      </c>
    </row>
    <row r="23" spans="1:5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49"/>
  <sheetViews>
    <sheetView zoomScale="59" zoomScaleNormal="59" workbookViewId="0">
      <selection activeCell="H3" sqref="H3:J20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>
      <c r="A3" s="3">
        <v>60</v>
      </c>
      <c r="B3" s="3">
        <v>90</v>
      </c>
      <c r="C3" s="3">
        <v>10</v>
      </c>
      <c r="D3" s="3">
        <v>0.10130788479267341</v>
      </c>
      <c r="E3" s="3">
        <v>0.51249999999999996</v>
      </c>
      <c r="F3" s="6">
        <v>100</v>
      </c>
      <c r="G3" s="3">
        <v>0</v>
      </c>
      <c r="H3" s="3">
        <f>A3-I3</f>
        <v>55</v>
      </c>
      <c r="I3" s="3">
        <v>5</v>
      </c>
      <c r="J3" s="3">
        <f>(B3-25)/I3</f>
        <v>13</v>
      </c>
      <c r="N3" s="3">
        <v>16.3</v>
      </c>
      <c r="T3" s="3">
        <v>0.77</v>
      </c>
      <c r="U3" s="3">
        <f>T3/(C3*100)*1000</f>
        <v>0.77</v>
      </c>
    </row>
    <row r="4" spans="1:24" s="3" customFormat="1">
      <c r="A4" s="3">
        <v>60</v>
      </c>
      <c r="B4" s="3">
        <v>90</v>
      </c>
      <c r="C4" s="3">
        <v>10</v>
      </c>
      <c r="D4" s="3">
        <v>0.20261576958534683</v>
      </c>
      <c r="E4" s="3">
        <v>0.51249999999999996</v>
      </c>
      <c r="F4" s="6">
        <v>100</v>
      </c>
      <c r="G4" s="3">
        <v>0</v>
      </c>
      <c r="H4" s="3">
        <f t="shared" ref="H4:H20" si="0">A4-I4</f>
        <v>55</v>
      </c>
      <c r="I4" s="3">
        <v>5</v>
      </c>
      <c r="J4" s="3">
        <f t="shared" ref="J4:J20" si="1">(B4-25)/I4</f>
        <v>13</v>
      </c>
      <c r="N4" s="3">
        <v>16.3</v>
      </c>
      <c r="T4" s="3">
        <v>3.66</v>
      </c>
      <c r="U4" s="3">
        <f t="shared" ref="U4:U20" si="2">T4/(C4*100)*1000</f>
        <v>3.66</v>
      </c>
    </row>
    <row r="5" spans="1:24" s="3" customFormat="1">
      <c r="A5" s="3">
        <v>60</v>
      </c>
      <c r="B5" s="3">
        <v>90</v>
      </c>
      <c r="C5" s="3">
        <v>10</v>
      </c>
      <c r="D5" s="3">
        <v>0.30392365437802027</v>
      </c>
      <c r="E5" s="3">
        <v>0.51249999999999996</v>
      </c>
      <c r="F5" s="6">
        <v>100</v>
      </c>
      <c r="G5" s="3">
        <v>0</v>
      </c>
      <c r="H5" s="3">
        <f t="shared" si="0"/>
        <v>55</v>
      </c>
      <c r="I5" s="3">
        <v>5</v>
      </c>
      <c r="J5" s="3">
        <f t="shared" si="1"/>
        <v>13</v>
      </c>
      <c r="N5" s="3">
        <v>16.3</v>
      </c>
      <c r="T5" s="3">
        <v>8.73</v>
      </c>
      <c r="U5" s="3">
        <f t="shared" si="2"/>
        <v>8.73</v>
      </c>
    </row>
    <row r="6" spans="1:24" s="3" customFormat="1">
      <c r="A6" s="3">
        <v>180</v>
      </c>
      <c r="B6" s="3">
        <v>90</v>
      </c>
      <c r="C6" s="3">
        <v>10</v>
      </c>
      <c r="D6" s="3">
        <v>0.10130788479267341</v>
      </c>
      <c r="E6" s="3">
        <v>0.51249999999999996</v>
      </c>
      <c r="F6" s="6">
        <v>100</v>
      </c>
      <c r="G6" s="3">
        <v>0</v>
      </c>
      <c r="H6" s="3">
        <f t="shared" si="0"/>
        <v>175</v>
      </c>
      <c r="I6" s="3">
        <v>5</v>
      </c>
      <c r="J6" s="3">
        <f t="shared" si="1"/>
        <v>13</v>
      </c>
      <c r="N6" s="3">
        <v>16.3</v>
      </c>
      <c r="T6" s="3">
        <v>7.04</v>
      </c>
      <c r="U6" s="3">
        <f t="shared" si="2"/>
        <v>7.04</v>
      </c>
    </row>
    <row r="7" spans="1:24" s="3" customFormat="1">
      <c r="A7" s="3">
        <v>180</v>
      </c>
      <c r="B7" s="3">
        <v>90</v>
      </c>
      <c r="C7" s="3">
        <v>10</v>
      </c>
      <c r="D7" s="3">
        <v>0.20261576958534683</v>
      </c>
      <c r="E7" s="3">
        <v>0.51249999999999996</v>
      </c>
      <c r="F7" s="6">
        <v>100</v>
      </c>
      <c r="G7" s="3">
        <v>0</v>
      </c>
      <c r="H7" s="3">
        <f t="shared" si="0"/>
        <v>175</v>
      </c>
      <c r="I7" s="3">
        <v>5</v>
      </c>
      <c r="J7" s="3">
        <f t="shared" si="1"/>
        <v>13</v>
      </c>
      <c r="N7" s="3">
        <v>16.3</v>
      </c>
      <c r="T7" s="3">
        <v>13.83</v>
      </c>
      <c r="U7" s="3">
        <f t="shared" si="2"/>
        <v>13.83</v>
      </c>
    </row>
    <row r="8" spans="1:24" s="4" customFormat="1">
      <c r="A8" s="3">
        <v>180</v>
      </c>
      <c r="B8" s="4">
        <v>90</v>
      </c>
      <c r="C8" s="3">
        <v>10</v>
      </c>
      <c r="D8" s="4">
        <v>0.30392365437802027</v>
      </c>
      <c r="E8" s="4">
        <v>0.51249999999999996</v>
      </c>
      <c r="F8" s="6">
        <v>100</v>
      </c>
      <c r="G8" s="4">
        <v>0</v>
      </c>
      <c r="H8" s="3">
        <f t="shared" si="0"/>
        <v>175</v>
      </c>
      <c r="I8" s="4">
        <v>5</v>
      </c>
      <c r="J8" s="3">
        <f t="shared" si="1"/>
        <v>13</v>
      </c>
      <c r="N8" s="3">
        <v>16.3</v>
      </c>
      <c r="T8" s="4">
        <v>15.99</v>
      </c>
      <c r="U8" s="3">
        <f t="shared" si="2"/>
        <v>15.99</v>
      </c>
    </row>
    <row r="9" spans="1:24" s="5" customFormat="1">
      <c r="A9" s="5">
        <v>60</v>
      </c>
      <c r="B9" s="5">
        <v>95</v>
      </c>
      <c r="C9" s="3">
        <v>10</v>
      </c>
      <c r="D9" s="5">
        <v>0.10130788479267341</v>
      </c>
      <c r="E9" s="5">
        <v>0.51249999999999996</v>
      </c>
      <c r="F9" s="6">
        <v>100</v>
      </c>
      <c r="G9" s="5">
        <v>0</v>
      </c>
      <c r="H9" s="3">
        <f t="shared" si="0"/>
        <v>55</v>
      </c>
      <c r="I9" s="5">
        <v>5</v>
      </c>
      <c r="J9" s="3">
        <f t="shared" si="1"/>
        <v>14</v>
      </c>
      <c r="N9" s="3">
        <v>16.3</v>
      </c>
      <c r="T9" s="5">
        <v>1.97</v>
      </c>
      <c r="U9" s="3">
        <f t="shared" si="2"/>
        <v>1.97</v>
      </c>
    </row>
    <row r="10" spans="1:24" s="3" customFormat="1">
      <c r="A10" s="5">
        <v>60</v>
      </c>
      <c r="B10" s="3">
        <v>95</v>
      </c>
      <c r="C10" s="3">
        <v>10</v>
      </c>
      <c r="D10" s="3">
        <v>0.20261576958534683</v>
      </c>
      <c r="E10" s="3">
        <v>0.51249999999999996</v>
      </c>
      <c r="F10" s="6">
        <v>100</v>
      </c>
      <c r="G10" s="3">
        <v>0</v>
      </c>
      <c r="H10" s="3">
        <f t="shared" si="0"/>
        <v>55</v>
      </c>
      <c r="I10" s="3">
        <v>5</v>
      </c>
      <c r="J10" s="3">
        <f t="shared" si="1"/>
        <v>14</v>
      </c>
      <c r="N10" s="3">
        <v>16.3</v>
      </c>
      <c r="T10" s="3">
        <v>9.1300000000000008</v>
      </c>
      <c r="U10" s="3">
        <f t="shared" si="2"/>
        <v>9.1300000000000008</v>
      </c>
    </row>
    <row r="11" spans="1:24" s="3" customFormat="1">
      <c r="A11" s="5">
        <v>60</v>
      </c>
      <c r="B11" s="3">
        <v>95</v>
      </c>
      <c r="C11" s="3">
        <v>10</v>
      </c>
      <c r="D11" s="3">
        <v>0.30392365437802027</v>
      </c>
      <c r="E11" s="3">
        <v>0.51249999999999996</v>
      </c>
      <c r="F11" s="6">
        <v>100</v>
      </c>
      <c r="G11" s="3">
        <v>0</v>
      </c>
      <c r="H11" s="3">
        <f t="shared" si="0"/>
        <v>55</v>
      </c>
      <c r="I11" s="3">
        <v>5</v>
      </c>
      <c r="J11" s="3">
        <f t="shared" si="1"/>
        <v>14</v>
      </c>
      <c r="N11" s="3">
        <v>16.3</v>
      </c>
      <c r="T11" s="3">
        <v>13.2</v>
      </c>
      <c r="U11" s="3">
        <f t="shared" si="2"/>
        <v>13.2</v>
      </c>
    </row>
    <row r="12" spans="1:24" s="3" customFormat="1">
      <c r="A12" s="3">
        <v>180</v>
      </c>
      <c r="B12" s="3">
        <v>95</v>
      </c>
      <c r="C12" s="3">
        <v>10</v>
      </c>
      <c r="D12" s="3">
        <v>0.10130788479267341</v>
      </c>
      <c r="E12" s="3">
        <v>0.51249999999999996</v>
      </c>
      <c r="F12" s="6">
        <v>100</v>
      </c>
      <c r="G12" s="3">
        <v>0</v>
      </c>
      <c r="H12" s="3">
        <f t="shared" si="0"/>
        <v>175</v>
      </c>
      <c r="I12" s="3">
        <v>5</v>
      </c>
      <c r="J12" s="3">
        <f t="shared" si="1"/>
        <v>14</v>
      </c>
      <c r="N12" s="3">
        <v>16.3</v>
      </c>
      <c r="T12" s="3">
        <v>10.88</v>
      </c>
      <c r="U12" s="3">
        <f t="shared" si="2"/>
        <v>10.88</v>
      </c>
    </row>
    <row r="13" spans="1:24" s="3" customFormat="1">
      <c r="A13" s="3">
        <v>180</v>
      </c>
      <c r="B13" s="3">
        <v>95</v>
      </c>
      <c r="C13" s="3">
        <v>10</v>
      </c>
      <c r="D13" s="3">
        <v>0.20261576958534683</v>
      </c>
      <c r="E13" s="3">
        <v>0.51249999999999996</v>
      </c>
      <c r="F13" s="6">
        <v>100</v>
      </c>
      <c r="G13" s="3">
        <v>0</v>
      </c>
      <c r="H13" s="3">
        <f t="shared" si="0"/>
        <v>175</v>
      </c>
      <c r="I13" s="3">
        <v>5</v>
      </c>
      <c r="J13" s="3">
        <f t="shared" si="1"/>
        <v>14</v>
      </c>
      <c r="N13" s="3">
        <v>16.3</v>
      </c>
      <c r="T13" s="3">
        <v>15.92</v>
      </c>
      <c r="U13" s="3">
        <f t="shared" si="2"/>
        <v>15.92</v>
      </c>
    </row>
    <row r="14" spans="1:24" s="4" customFormat="1">
      <c r="A14" s="3">
        <v>180</v>
      </c>
      <c r="B14" s="4">
        <v>95</v>
      </c>
      <c r="C14" s="3">
        <v>10</v>
      </c>
      <c r="D14" s="3">
        <v>0.20261576958534683</v>
      </c>
      <c r="E14" s="4">
        <v>0.51249999999999996</v>
      </c>
      <c r="F14" s="6">
        <v>100</v>
      </c>
      <c r="G14" s="4">
        <v>0</v>
      </c>
      <c r="H14" s="3">
        <f t="shared" si="0"/>
        <v>175</v>
      </c>
      <c r="I14" s="4">
        <v>5</v>
      </c>
      <c r="J14" s="3">
        <f t="shared" si="1"/>
        <v>14</v>
      </c>
      <c r="N14" s="3">
        <v>16.3</v>
      </c>
      <c r="T14" s="4">
        <v>16.03</v>
      </c>
      <c r="U14" s="3">
        <f t="shared" si="2"/>
        <v>16.03</v>
      </c>
    </row>
    <row r="15" spans="1:24" s="5" customFormat="1">
      <c r="A15" s="5">
        <v>60</v>
      </c>
      <c r="B15" s="5">
        <v>100</v>
      </c>
      <c r="C15" s="3">
        <v>10</v>
      </c>
      <c r="D15" s="5">
        <v>0.10130788479267341</v>
      </c>
      <c r="E15" s="5">
        <v>0.51249999999999996</v>
      </c>
      <c r="F15" s="6">
        <v>100</v>
      </c>
      <c r="G15" s="5">
        <v>0</v>
      </c>
      <c r="H15" s="3">
        <f t="shared" si="0"/>
        <v>55</v>
      </c>
      <c r="I15" s="5">
        <v>5</v>
      </c>
      <c r="J15" s="3">
        <f t="shared" si="1"/>
        <v>15</v>
      </c>
      <c r="N15" s="3">
        <v>16.3</v>
      </c>
      <c r="T15" s="5">
        <v>4.0199999999999996</v>
      </c>
      <c r="U15" s="3">
        <f t="shared" si="2"/>
        <v>4.0199999999999996</v>
      </c>
    </row>
    <row r="16" spans="1:24" s="3" customFormat="1">
      <c r="A16" s="5">
        <v>60</v>
      </c>
      <c r="B16" s="3">
        <v>100</v>
      </c>
      <c r="C16" s="3">
        <v>10</v>
      </c>
      <c r="D16" s="3">
        <v>0.20261576958534683</v>
      </c>
      <c r="E16" s="3">
        <v>0.51249999999999996</v>
      </c>
      <c r="F16" s="6">
        <v>100</v>
      </c>
      <c r="G16" s="3">
        <v>0</v>
      </c>
      <c r="H16" s="3">
        <f t="shared" si="0"/>
        <v>55</v>
      </c>
      <c r="I16" s="3">
        <v>5</v>
      </c>
      <c r="J16" s="3">
        <f t="shared" si="1"/>
        <v>15</v>
      </c>
      <c r="N16" s="3">
        <v>16.3</v>
      </c>
      <c r="T16" s="3">
        <v>12.07</v>
      </c>
      <c r="U16" s="3">
        <f t="shared" si="2"/>
        <v>12.07</v>
      </c>
    </row>
    <row r="17" spans="1:21" s="3" customFormat="1">
      <c r="A17" s="5">
        <v>60</v>
      </c>
      <c r="B17" s="3">
        <v>100</v>
      </c>
      <c r="C17" s="3">
        <v>10</v>
      </c>
      <c r="D17" s="3">
        <v>0.30392365437802027</v>
      </c>
      <c r="E17" s="3">
        <v>0.51249999999999996</v>
      </c>
      <c r="F17" s="6">
        <v>100</v>
      </c>
      <c r="G17" s="3">
        <v>0</v>
      </c>
      <c r="H17" s="3">
        <f t="shared" si="0"/>
        <v>55</v>
      </c>
      <c r="I17" s="3">
        <v>5</v>
      </c>
      <c r="J17" s="3">
        <f t="shared" si="1"/>
        <v>15</v>
      </c>
      <c r="N17" s="3">
        <v>16.3</v>
      </c>
      <c r="T17" s="3">
        <v>14.6</v>
      </c>
      <c r="U17" s="3">
        <f t="shared" si="2"/>
        <v>14.6</v>
      </c>
    </row>
    <row r="18" spans="1:21" s="3" customFormat="1">
      <c r="A18" s="3">
        <v>180</v>
      </c>
      <c r="B18" s="3">
        <v>100</v>
      </c>
      <c r="C18" s="3">
        <v>10</v>
      </c>
      <c r="D18" s="3">
        <v>0.10130788479267341</v>
      </c>
      <c r="E18" s="3">
        <v>0.51249999999999996</v>
      </c>
      <c r="F18" s="6">
        <v>100</v>
      </c>
      <c r="G18" s="3">
        <v>0</v>
      </c>
      <c r="H18" s="3">
        <f t="shared" si="0"/>
        <v>175</v>
      </c>
      <c r="I18" s="3">
        <v>5</v>
      </c>
      <c r="J18" s="3">
        <f t="shared" si="1"/>
        <v>15</v>
      </c>
      <c r="N18" s="3">
        <v>16.3</v>
      </c>
      <c r="T18" s="3">
        <v>16.170000000000002</v>
      </c>
      <c r="U18" s="3">
        <f t="shared" si="2"/>
        <v>16.170000000000002</v>
      </c>
    </row>
    <row r="19" spans="1:21" s="3" customFormat="1">
      <c r="A19" s="3">
        <v>180</v>
      </c>
      <c r="B19" s="3">
        <v>100</v>
      </c>
      <c r="C19" s="3">
        <v>10</v>
      </c>
      <c r="D19" s="3">
        <v>0.20261576958534683</v>
      </c>
      <c r="E19" s="3">
        <v>0.51249999999999996</v>
      </c>
      <c r="F19" s="6">
        <v>100</v>
      </c>
      <c r="G19" s="3">
        <v>0</v>
      </c>
      <c r="H19" s="3">
        <f t="shared" si="0"/>
        <v>175</v>
      </c>
      <c r="I19" s="3">
        <v>5</v>
      </c>
      <c r="J19" s="3">
        <f t="shared" si="1"/>
        <v>15</v>
      </c>
      <c r="N19" s="3">
        <v>16.3</v>
      </c>
      <c r="T19" s="3">
        <v>16.09</v>
      </c>
      <c r="U19" s="3">
        <f>T19/(C19*100)*1000</f>
        <v>16.09</v>
      </c>
    </row>
    <row r="20" spans="1:21" s="4" customFormat="1">
      <c r="A20" s="3">
        <v>180</v>
      </c>
      <c r="B20" s="4">
        <v>100</v>
      </c>
      <c r="C20" s="3">
        <v>10</v>
      </c>
      <c r="D20" s="4">
        <v>0.30392365437802027</v>
      </c>
      <c r="E20" s="4">
        <v>0.51249999999999996</v>
      </c>
      <c r="F20" s="6">
        <v>100</v>
      </c>
      <c r="G20" s="4">
        <v>0</v>
      </c>
      <c r="H20" s="3">
        <f t="shared" si="0"/>
        <v>175</v>
      </c>
      <c r="I20" s="4">
        <v>5</v>
      </c>
      <c r="J20" s="3">
        <f t="shared" si="1"/>
        <v>15</v>
      </c>
      <c r="N20" s="3">
        <v>16.3</v>
      </c>
      <c r="T20" s="4">
        <v>16.100000000000001</v>
      </c>
      <c r="U20" s="3">
        <f t="shared" si="2"/>
        <v>16.100000000000001</v>
      </c>
    </row>
    <row r="32" spans="1:21">
      <c r="A32">
        <v>90</v>
      </c>
      <c r="B32">
        <v>60</v>
      </c>
      <c r="C32">
        <v>0.5</v>
      </c>
      <c r="E32">
        <v>0.77</v>
      </c>
    </row>
    <row r="33" spans="1:5">
      <c r="C33">
        <v>1</v>
      </c>
      <c r="E33">
        <v>3.66</v>
      </c>
    </row>
    <row r="34" spans="1:5">
      <c r="C34">
        <v>1.5</v>
      </c>
      <c r="E34">
        <v>8.73</v>
      </c>
    </row>
    <row r="35" spans="1:5">
      <c r="B35">
        <v>180</v>
      </c>
      <c r="C35">
        <v>0.5</v>
      </c>
      <c r="E35">
        <v>7.04</v>
      </c>
    </row>
    <row r="36" spans="1:5">
      <c r="C36">
        <v>1</v>
      </c>
      <c r="E36">
        <v>13.83</v>
      </c>
    </row>
    <row r="37" spans="1:5">
      <c r="C37">
        <v>1.5</v>
      </c>
      <c r="E37">
        <v>15.99</v>
      </c>
    </row>
    <row r="38" spans="1:5">
      <c r="A38">
        <v>95</v>
      </c>
      <c r="B38">
        <v>60</v>
      </c>
      <c r="C38">
        <v>0.5</v>
      </c>
      <c r="E38">
        <v>1.97</v>
      </c>
    </row>
    <row r="39" spans="1:5">
      <c r="C39">
        <v>1</v>
      </c>
      <c r="E39">
        <v>9.1300000000000008</v>
      </c>
    </row>
    <row r="40" spans="1:5">
      <c r="C40">
        <v>1.5</v>
      </c>
      <c r="E40">
        <v>13.2</v>
      </c>
    </row>
    <row r="41" spans="1:5">
      <c r="B41">
        <v>180</v>
      </c>
      <c r="C41">
        <v>0.5</v>
      </c>
      <c r="E41">
        <v>10.88</v>
      </c>
    </row>
    <row r="42" spans="1:5">
      <c r="C42">
        <v>1</v>
      </c>
      <c r="E42">
        <v>15.92</v>
      </c>
    </row>
    <row r="43" spans="1:5">
      <c r="E43">
        <v>16.03</v>
      </c>
    </row>
    <row r="44" spans="1:5">
      <c r="A44">
        <v>100</v>
      </c>
      <c r="B44">
        <v>60</v>
      </c>
      <c r="C44">
        <v>0.5</v>
      </c>
      <c r="E44">
        <v>4.0199999999999996</v>
      </c>
    </row>
    <row r="45" spans="1:5">
      <c r="C45">
        <v>1</v>
      </c>
      <c r="E45">
        <v>12.07</v>
      </c>
    </row>
    <row r="46" spans="1:5">
      <c r="C46">
        <v>1.5</v>
      </c>
      <c r="E46">
        <v>14.6</v>
      </c>
    </row>
    <row r="47" spans="1:5">
      <c r="B47">
        <v>180</v>
      </c>
      <c r="C47">
        <v>0.5</v>
      </c>
      <c r="E47">
        <v>16.170000000000002</v>
      </c>
    </row>
    <row r="48" spans="1:5">
      <c r="C48">
        <v>1</v>
      </c>
      <c r="E48">
        <v>16.09</v>
      </c>
    </row>
    <row r="49" spans="3:5">
      <c r="C49">
        <v>1.5</v>
      </c>
      <c r="E49">
        <v>16.100000000000001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20"/>
  <sheetViews>
    <sheetView tabSelected="1" zoomScale="78" workbookViewId="0">
      <selection activeCell="D8" sqref="D8"/>
    </sheetView>
  </sheetViews>
  <sheetFormatPr defaultRowHeight="13.8"/>
  <cols>
    <col min="1" max="1" width="8.88671875" customWidth="1"/>
    <col min="20" max="20" width="12.88671875" customWidth="1"/>
    <col min="21" max="21" width="11.5546875" customWidth="1"/>
    <col min="25" max="25" width="24.88671875" customWidth="1"/>
  </cols>
  <sheetData>
    <row r="1" spans="1:26">
      <c r="A1" t="s">
        <v>0</v>
      </c>
      <c r="L1" t="s">
        <v>1</v>
      </c>
      <c r="R1" t="s">
        <v>2</v>
      </c>
    </row>
    <row r="2" spans="1:26">
      <c r="A2" t="s">
        <v>3</v>
      </c>
      <c r="B2" t="s">
        <v>4</v>
      </c>
      <c r="C2" t="s">
        <v>5</v>
      </c>
      <c r="D2" t="s">
        <v>54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53</v>
      </c>
    </row>
    <row r="3" spans="1:26">
      <c r="A3">
        <v>60</v>
      </c>
      <c r="B3">
        <v>90</v>
      </c>
      <c r="C3">
        <v>10</v>
      </c>
      <c r="D3" t="s">
        <v>55</v>
      </c>
      <c r="E3">
        <v>0.10130788479267341</v>
      </c>
      <c r="F3">
        <v>0.51249999999999996</v>
      </c>
      <c r="G3">
        <v>100</v>
      </c>
      <c r="H3">
        <v>0</v>
      </c>
      <c r="I3">
        <v>55</v>
      </c>
      <c r="J3">
        <v>5</v>
      </c>
      <c r="K3">
        <v>13</v>
      </c>
      <c r="O3">
        <v>16.3</v>
      </c>
      <c r="U3">
        <v>0.77</v>
      </c>
    </row>
    <row r="4" spans="1:26">
      <c r="A4">
        <v>60</v>
      </c>
      <c r="B4">
        <v>90</v>
      </c>
      <c r="C4">
        <v>10</v>
      </c>
      <c r="D4" t="s">
        <v>55</v>
      </c>
      <c r="E4">
        <v>0.20261576958534683</v>
      </c>
      <c r="F4">
        <v>0.51249999999999996</v>
      </c>
      <c r="G4">
        <v>100</v>
      </c>
      <c r="H4">
        <v>0</v>
      </c>
      <c r="I4">
        <v>55</v>
      </c>
      <c r="J4">
        <v>5</v>
      </c>
      <c r="K4">
        <v>13</v>
      </c>
      <c r="O4">
        <v>16.3</v>
      </c>
      <c r="U4">
        <v>3.66</v>
      </c>
    </row>
    <row r="5" spans="1:26">
      <c r="A5">
        <v>60</v>
      </c>
      <c r="B5">
        <v>90</v>
      </c>
      <c r="C5">
        <v>10</v>
      </c>
      <c r="D5" t="s">
        <v>55</v>
      </c>
      <c r="E5">
        <v>0.30392365437802027</v>
      </c>
      <c r="F5">
        <v>0.51249999999999996</v>
      </c>
      <c r="G5">
        <v>100</v>
      </c>
      <c r="H5">
        <v>0</v>
      </c>
      <c r="I5">
        <v>55</v>
      </c>
      <c r="J5">
        <v>5</v>
      </c>
      <c r="K5">
        <v>13</v>
      </c>
      <c r="O5">
        <v>16.3</v>
      </c>
      <c r="U5">
        <v>8.73</v>
      </c>
    </row>
    <row r="6" spans="1:26">
      <c r="A6">
        <v>180</v>
      </c>
      <c r="B6">
        <v>90</v>
      </c>
      <c r="C6">
        <v>10</v>
      </c>
      <c r="D6" t="s">
        <v>55</v>
      </c>
      <c r="E6">
        <v>0.10130788479267341</v>
      </c>
      <c r="F6">
        <v>0.51249999999999996</v>
      </c>
      <c r="G6">
        <v>100</v>
      </c>
      <c r="H6">
        <v>0</v>
      </c>
      <c r="I6">
        <v>175</v>
      </c>
      <c r="J6">
        <v>5</v>
      </c>
      <c r="K6">
        <v>13</v>
      </c>
      <c r="O6">
        <v>16.3</v>
      </c>
      <c r="U6">
        <v>7.04</v>
      </c>
    </row>
    <row r="7" spans="1:26">
      <c r="A7">
        <v>180</v>
      </c>
      <c r="B7">
        <v>90</v>
      </c>
      <c r="C7">
        <v>10</v>
      </c>
      <c r="D7" t="s">
        <v>55</v>
      </c>
      <c r="E7">
        <v>0.20261576958534683</v>
      </c>
      <c r="F7">
        <v>0.51249999999999996</v>
      </c>
      <c r="G7">
        <v>100</v>
      </c>
      <c r="H7">
        <v>0</v>
      </c>
      <c r="I7">
        <v>175</v>
      </c>
      <c r="J7">
        <v>5</v>
      </c>
      <c r="K7">
        <v>13</v>
      </c>
      <c r="O7">
        <v>16.3</v>
      </c>
      <c r="U7">
        <v>13.83</v>
      </c>
    </row>
    <row r="8" spans="1:26">
      <c r="A8">
        <v>180</v>
      </c>
      <c r="B8">
        <v>90</v>
      </c>
      <c r="C8">
        <v>10</v>
      </c>
      <c r="D8" t="s">
        <v>55</v>
      </c>
      <c r="E8">
        <v>0.30392365437802027</v>
      </c>
      <c r="F8">
        <v>0.51249999999999996</v>
      </c>
      <c r="G8">
        <v>100</v>
      </c>
      <c r="H8">
        <v>0</v>
      </c>
      <c r="I8">
        <v>175</v>
      </c>
      <c r="J8">
        <v>5</v>
      </c>
      <c r="K8">
        <v>13</v>
      </c>
      <c r="O8">
        <v>16.3</v>
      </c>
      <c r="U8">
        <v>15.99</v>
      </c>
    </row>
    <row r="9" spans="1:26">
      <c r="A9">
        <v>60</v>
      </c>
      <c r="B9">
        <v>95</v>
      </c>
      <c r="C9">
        <v>10</v>
      </c>
      <c r="D9" t="s">
        <v>55</v>
      </c>
      <c r="E9">
        <v>0.10130788479267341</v>
      </c>
      <c r="F9">
        <v>0.51249999999999996</v>
      </c>
      <c r="G9">
        <v>100</v>
      </c>
      <c r="H9">
        <v>0</v>
      </c>
      <c r="I9">
        <v>55</v>
      </c>
      <c r="J9">
        <v>5</v>
      </c>
      <c r="K9">
        <v>14</v>
      </c>
      <c r="O9">
        <v>16.3</v>
      </c>
      <c r="U9">
        <v>1.97</v>
      </c>
    </row>
    <row r="10" spans="1:26">
      <c r="A10">
        <v>60</v>
      </c>
      <c r="B10">
        <v>95</v>
      </c>
      <c r="C10">
        <v>10</v>
      </c>
      <c r="D10" t="s">
        <v>55</v>
      </c>
      <c r="E10">
        <v>0.20261576958534683</v>
      </c>
      <c r="F10">
        <v>0.51249999999999996</v>
      </c>
      <c r="G10">
        <v>100</v>
      </c>
      <c r="H10">
        <v>0</v>
      </c>
      <c r="I10">
        <v>55</v>
      </c>
      <c r="J10">
        <v>5</v>
      </c>
      <c r="K10">
        <v>14</v>
      </c>
      <c r="O10">
        <v>16.3</v>
      </c>
      <c r="U10">
        <v>9.1300000000000008</v>
      </c>
    </row>
    <row r="11" spans="1:26">
      <c r="A11">
        <v>60</v>
      </c>
      <c r="B11">
        <v>95</v>
      </c>
      <c r="C11">
        <v>10</v>
      </c>
      <c r="D11" t="s">
        <v>55</v>
      </c>
      <c r="E11">
        <v>0.30392365437802027</v>
      </c>
      <c r="F11">
        <v>0.51249999999999996</v>
      </c>
      <c r="G11">
        <v>100</v>
      </c>
      <c r="H11">
        <v>0</v>
      </c>
      <c r="I11">
        <v>55</v>
      </c>
      <c r="J11">
        <v>5</v>
      </c>
      <c r="K11">
        <v>14</v>
      </c>
      <c r="O11">
        <v>16.3</v>
      </c>
      <c r="U11">
        <v>13.2</v>
      </c>
    </row>
    <row r="12" spans="1:26">
      <c r="A12">
        <v>180</v>
      </c>
      <c r="B12">
        <v>95</v>
      </c>
      <c r="C12">
        <v>10</v>
      </c>
      <c r="D12" t="s">
        <v>55</v>
      </c>
      <c r="E12">
        <v>0.10130788479267341</v>
      </c>
      <c r="F12">
        <v>0.51249999999999996</v>
      </c>
      <c r="G12">
        <v>100</v>
      </c>
      <c r="H12">
        <v>0</v>
      </c>
      <c r="I12">
        <v>175</v>
      </c>
      <c r="J12">
        <v>5</v>
      </c>
      <c r="K12">
        <v>14</v>
      </c>
      <c r="O12">
        <v>16.3</v>
      </c>
      <c r="U12">
        <v>10.88</v>
      </c>
    </row>
    <row r="13" spans="1:26">
      <c r="A13">
        <v>180</v>
      </c>
      <c r="B13">
        <v>95</v>
      </c>
      <c r="C13">
        <v>10</v>
      </c>
      <c r="D13" t="s">
        <v>55</v>
      </c>
      <c r="E13">
        <v>0.20261576958534683</v>
      </c>
      <c r="F13">
        <v>0.51249999999999996</v>
      </c>
      <c r="G13">
        <v>100</v>
      </c>
      <c r="H13">
        <v>0</v>
      </c>
      <c r="I13">
        <v>175</v>
      </c>
      <c r="J13">
        <v>5</v>
      </c>
      <c r="K13">
        <v>14</v>
      </c>
      <c r="O13">
        <v>16.3</v>
      </c>
      <c r="U13">
        <v>15.92</v>
      </c>
    </row>
    <row r="14" spans="1:26">
      <c r="A14">
        <v>180</v>
      </c>
      <c r="B14">
        <v>95</v>
      </c>
      <c r="C14">
        <v>10</v>
      </c>
      <c r="D14" t="s">
        <v>55</v>
      </c>
      <c r="E14">
        <v>0.20261576958534683</v>
      </c>
      <c r="F14">
        <v>0.51249999999999996</v>
      </c>
      <c r="G14">
        <v>100</v>
      </c>
      <c r="H14">
        <v>0</v>
      </c>
      <c r="I14">
        <v>175</v>
      </c>
      <c r="J14">
        <v>5</v>
      </c>
      <c r="K14">
        <v>14</v>
      </c>
      <c r="O14">
        <v>16.3</v>
      </c>
      <c r="U14">
        <v>16.03</v>
      </c>
    </row>
    <row r="15" spans="1:26">
      <c r="A15">
        <v>60</v>
      </c>
      <c r="B15">
        <v>100</v>
      </c>
      <c r="C15">
        <v>10</v>
      </c>
      <c r="D15" t="s">
        <v>55</v>
      </c>
      <c r="E15">
        <v>0.10130788479267341</v>
      </c>
      <c r="F15">
        <v>0.51249999999999996</v>
      </c>
      <c r="G15">
        <v>100</v>
      </c>
      <c r="H15">
        <v>0</v>
      </c>
      <c r="I15">
        <v>55</v>
      </c>
      <c r="J15">
        <v>5</v>
      </c>
      <c r="K15">
        <v>15</v>
      </c>
      <c r="O15">
        <v>16.3</v>
      </c>
      <c r="U15">
        <v>4.0199999999999996</v>
      </c>
    </row>
    <row r="16" spans="1:26">
      <c r="A16">
        <v>60</v>
      </c>
      <c r="B16">
        <v>100</v>
      </c>
      <c r="C16">
        <v>10</v>
      </c>
      <c r="D16" t="s">
        <v>55</v>
      </c>
      <c r="E16">
        <v>0.20261576958534683</v>
      </c>
      <c r="F16">
        <v>0.51249999999999996</v>
      </c>
      <c r="G16">
        <v>100</v>
      </c>
      <c r="H16">
        <v>0</v>
      </c>
      <c r="I16">
        <v>55</v>
      </c>
      <c r="J16">
        <v>5</v>
      </c>
      <c r="K16">
        <v>15</v>
      </c>
      <c r="O16">
        <v>16.3</v>
      </c>
      <c r="U16">
        <v>12.07</v>
      </c>
    </row>
    <row r="17" spans="1:21">
      <c r="A17">
        <v>60</v>
      </c>
      <c r="B17">
        <v>100</v>
      </c>
      <c r="C17">
        <v>10</v>
      </c>
      <c r="D17" t="s">
        <v>55</v>
      </c>
      <c r="E17">
        <v>0.30392365437802027</v>
      </c>
      <c r="F17">
        <v>0.51249999999999996</v>
      </c>
      <c r="G17">
        <v>100</v>
      </c>
      <c r="H17">
        <v>0</v>
      </c>
      <c r="I17">
        <v>55</v>
      </c>
      <c r="J17">
        <v>5</v>
      </c>
      <c r="K17">
        <v>15</v>
      </c>
      <c r="O17">
        <v>16.3</v>
      </c>
      <c r="U17">
        <v>14.6</v>
      </c>
    </row>
    <row r="18" spans="1:21">
      <c r="A18">
        <v>180</v>
      </c>
      <c r="B18">
        <v>100</v>
      </c>
      <c r="C18">
        <v>10</v>
      </c>
      <c r="D18" t="s">
        <v>55</v>
      </c>
      <c r="E18">
        <v>0.10130788479267341</v>
      </c>
      <c r="F18">
        <v>0.51249999999999996</v>
      </c>
      <c r="G18">
        <v>100</v>
      </c>
      <c r="H18">
        <v>0</v>
      </c>
      <c r="I18">
        <v>175</v>
      </c>
      <c r="J18">
        <v>5</v>
      </c>
      <c r="K18">
        <v>15</v>
      </c>
      <c r="O18">
        <v>16.3</v>
      </c>
      <c r="U18">
        <v>16.170000000000002</v>
      </c>
    </row>
    <row r="19" spans="1:21">
      <c r="A19">
        <v>180</v>
      </c>
      <c r="B19">
        <v>100</v>
      </c>
      <c r="C19">
        <v>10</v>
      </c>
      <c r="D19" t="s">
        <v>55</v>
      </c>
      <c r="E19">
        <v>0.20261576958534683</v>
      </c>
      <c r="F19">
        <v>0.51249999999999996</v>
      </c>
      <c r="G19">
        <v>100</v>
      </c>
      <c r="H19">
        <v>0</v>
      </c>
      <c r="I19">
        <v>175</v>
      </c>
      <c r="J19">
        <v>5</v>
      </c>
      <c r="K19">
        <v>15</v>
      </c>
      <c r="O19">
        <v>16.3</v>
      </c>
      <c r="U19">
        <v>16.09</v>
      </c>
    </row>
    <row r="20" spans="1:21">
      <c r="A20">
        <v>180</v>
      </c>
      <c r="B20">
        <v>100</v>
      </c>
      <c r="C20">
        <v>10</v>
      </c>
      <c r="D20" t="s">
        <v>55</v>
      </c>
      <c r="E20">
        <v>0.30392365437802027</v>
      </c>
      <c r="F20">
        <v>0.51249999999999996</v>
      </c>
      <c r="G20">
        <v>100</v>
      </c>
      <c r="H20">
        <v>0</v>
      </c>
      <c r="I20">
        <v>175</v>
      </c>
      <c r="J20">
        <v>5</v>
      </c>
      <c r="K20">
        <v>15</v>
      </c>
      <c r="O20">
        <v>16.3</v>
      </c>
      <c r="U20">
        <v>16.100000000000001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2019-07-08T21:38:22Z</dcterms:modified>
</cp:coreProperties>
</file>