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36FA4C-561C-40D7-9266-FBC586205E8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H7" i="3"/>
  <c r="H35" i="3"/>
  <c r="H67" i="3"/>
  <c r="I4" i="3"/>
  <c r="H4" i="3" s="1"/>
  <c r="I5" i="3"/>
  <c r="H5" i="3" s="1"/>
  <c r="I6" i="3"/>
  <c r="H6" i="3" s="1"/>
  <c r="I7" i="3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H19" i="3" s="1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H83" i="3" s="1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B13" i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<sst xmlns="http://schemas.openxmlformats.org/spreadsheetml/2006/main" count="117" uniqueCount="58">
  <si>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</si>
  <si>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</si>
  <si>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</si>
  <si>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</si>
  <si>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</si>
  <si>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</si>
  <si>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</si>
  <si>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</si>
  <si>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</si>
  <si>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</si>
  <si>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</si>
  <si>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</si>
  <si>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</si>
  <si>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</si>
  <si>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</si>
  <si>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</si>
  <si>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</si>
  <si>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</si>
  <si>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</si>
  <si>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</si>
  <si>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</si>
  <si>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</si>
  <si>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</si>
  <si>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stone pine,holm oak,Norway Spruce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</si>
  <si>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</si>
  <si>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</si>
  <si>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</si>
  <si>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</si>
  <si>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</si>
  <si>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</si>
  <si>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</si>
  <si>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</si>
  <si>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</si>
  <si>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</si>
  <si>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</si>
  <si>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</si>
  <si>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Stone Pine</t>
    <phoneticPr fontId="1" type="noConversion"/>
  </si>
  <si>
    <t>Norway Spruce</t>
    <phoneticPr fontId="1" type="noConversion"/>
  </si>
  <si>
    <t>Holm Oak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</si>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</sst>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67" workbookViewId="0">
      <selection activeCell="B5" sqref="B5"/>
    </sheetView>
  </sheetViews>
  <sheetFormatPr defaultRowHeight="13.8"/>
  <cols>
    <col min="1" max="1" width="39.6640625" style="2" customWidth="1"/>
    <col min="2" max="2" width="22.6640625" style="2" customWidth="1"/>
    <col min="3" max="16384" width="8.88671875" style="2"/>
  </cols>
  <sheetData>
    <row r="1" spans="1:8">
      <c r="A1" s="2" t="s">
        <v>22</v>
      </c>
      <c r="B1" s="22" t="s">
        <v>23</v>
      </c>
      <c r="C1" s="22"/>
      <c r="D1" s="22"/>
      <c r="E1" s="22"/>
      <c r="F1" s="22"/>
      <c r="G1" s="22"/>
      <c r="H1" s="22"/>
    </row>
    <row r="2" spans="1:8">
      <c r="A2" s="2" t="s">
        <v>27</v>
      </c>
      <c r="B2" s="3">
        <v>0</v>
      </c>
      <c r="C2" s="2" t="s">
        <v>25</v>
      </c>
    </row>
    <row r="3" spans="1:8">
      <c r="A3" s="2" t="s">
        <v>28</v>
      </c>
      <c r="B3" s="3">
        <v>23</v>
      </c>
      <c r="C3" s="2" t="s">
        <v>26</v>
      </c>
    </row>
    <row r="4" spans="1:8">
      <c r="A4" s="2" t="s">
        <v>29</v>
      </c>
      <c r="B4" s="3">
        <f>B3/0.88</f>
        <v>26.136363636363637</v>
      </c>
      <c r="C4" s="2" t="s">
        <v>26</v>
      </c>
    </row>
    <row r="5" spans="1:8">
      <c r="A5" s="2" t="s">
        <v>31</v>
      </c>
      <c r="B5" s="3">
        <f>(1.25+2)/2</f>
        <v>1.625</v>
      </c>
      <c r="C5" s="2" t="s">
        <v>32</v>
      </c>
    </row>
    <row r="6" spans="1:8">
      <c r="A6" s="2" t="s">
        <v>33</v>
      </c>
      <c r="B6" s="3">
        <f>300/15</f>
        <v>20</v>
      </c>
    </row>
    <row r="7" spans="1:8">
      <c r="A7" s="2" t="s">
        <v>34</v>
      </c>
      <c r="B7" s="3"/>
      <c r="C7" s="2" t="s">
        <v>35</v>
      </c>
    </row>
    <row r="8" spans="1:8" ht="17.399999999999999">
      <c r="A8" s="23" t="s">
        <v>39</v>
      </c>
      <c r="B8" s="24"/>
    </row>
    <row r="9" spans="1:8">
      <c r="A9" s="2" t="s">
        <v>46</v>
      </c>
      <c r="B9" s="3">
        <v>1200</v>
      </c>
      <c r="C9" s="2" t="s">
        <v>44</v>
      </c>
    </row>
    <row r="10" spans="1:8">
      <c r="A10" s="2" t="s">
        <v>53</v>
      </c>
      <c r="B10" s="3">
        <v>0.5</v>
      </c>
      <c r="C10" s="2" t="s">
        <v>54</v>
      </c>
    </row>
    <row r="11" spans="1:8">
      <c r="A11" s="2" t="s">
        <v>40</v>
      </c>
      <c r="B11" s="3">
        <v>20</v>
      </c>
    </row>
    <row r="12" spans="1:8">
      <c r="A12" s="2" t="s">
        <v>41</v>
      </c>
      <c r="B12" s="3"/>
    </row>
    <row r="13" spans="1:8">
      <c r="A13" s="2" t="s">
        <v>50</v>
      </c>
      <c r="B13" s="3">
        <f>B10*(B11/(1+B11))</f>
        <v>0.47619047619047616</v>
      </c>
      <c r="C13" s="2" t="s">
        <v>47</v>
      </c>
    </row>
    <row r="14" spans="1:8">
      <c r="A14" s="2" t="s">
        <v>42</v>
      </c>
      <c r="B14" s="3">
        <v>0.8</v>
      </c>
    </row>
    <row r="15" spans="1:8">
      <c r="A15" s="2" t="s">
        <v>51</v>
      </c>
      <c r="B15" s="3">
        <v>4186</v>
      </c>
      <c r="C15" s="2" t="s">
        <v>45</v>
      </c>
    </row>
    <row r="16" spans="1:8">
      <c r="A16" s="2" t="s">
        <v>52</v>
      </c>
      <c r="B16" s="3">
        <f>B9*B14/B15/B13</f>
        <v>0.48160535117056857</v>
      </c>
      <c r="C16" s="2" t="s">
        <v>48</v>
      </c>
    </row>
    <row r="17" spans="1:3">
      <c r="A17" s="2" t="s">
        <v>43</v>
      </c>
      <c r="B17" s="3">
        <f>B16*60</f>
        <v>28.896321070234116</v>
      </c>
      <c r="C17" s="2" t="s">
        <v>49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99"/>
  <sheetViews>
    <sheetView topLeftCell="A49" zoomScale="53" zoomScaleNormal="53" workbookViewId="0">
      <selection activeCell="D100" sqref="D100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24</v>
      </c>
      <c r="E2" t="s">
        <v>30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4" customFormat="1">
      <c r="A3" s="4">
        <v>10</v>
      </c>
      <c r="B3" s="4">
        <v>170</v>
      </c>
      <c r="C3" s="4">
        <v>20</v>
      </c>
      <c r="D3" s="4">
        <v>0</v>
      </c>
      <c r="E3" s="4">
        <v>1.625</v>
      </c>
      <c r="F3" s="4">
        <f>500/(1+C3)</f>
        <v>23.80952380952381</v>
      </c>
      <c r="G3" s="4">
        <v>2</v>
      </c>
      <c r="H3" s="4">
        <f>A3-I3</f>
        <v>9.1348379629629637</v>
      </c>
      <c r="I3" s="4">
        <f>(B3-(B3+20+100)/2)/J3</f>
        <v>0.86516203703703698</v>
      </c>
      <c r="J3" s="4">
        <v>28.896321070234116</v>
      </c>
      <c r="N3" s="4">
        <v>5.4</v>
      </c>
      <c r="T3" s="4">
        <v>0.1176</v>
      </c>
    </row>
    <row r="4" spans="1:24" s="4" customFormat="1">
      <c r="A4" s="4">
        <v>15</v>
      </c>
      <c r="B4" s="4">
        <v>170</v>
      </c>
      <c r="C4" s="4">
        <v>20</v>
      </c>
      <c r="D4" s="4">
        <v>0</v>
      </c>
      <c r="E4" s="4">
        <v>1.625</v>
      </c>
      <c r="F4" s="4">
        <f t="shared" ref="F4:F67" si="0">500/(1+C4)</f>
        <v>23.80952380952381</v>
      </c>
      <c r="G4" s="4">
        <v>2</v>
      </c>
      <c r="H4" s="4">
        <f t="shared" ref="H4:H67" si="1">A4-I4</f>
        <v>14.134837962962964</v>
      </c>
      <c r="I4" s="4">
        <f t="shared" ref="I4:I67" si="2">(B4-(B4+20+100)/2)/J4</f>
        <v>0.86516203703703698</v>
      </c>
      <c r="J4" s="4">
        <v>28.896321070234116</v>
      </c>
      <c r="N4" s="4">
        <v>5.4</v>
      </c>
      <c r="T4" s="4">
        <v>0.38619999999999999</v>
      </c>
    </row>
    <row r="5" spans="1:24" s="4" customFormat="1">
      <c r="A5" s="4">
        <v>20</v>
      </c>
      <c r="B5" s="4">
        <v>170</v>
      </c>
      <c r="C5" s="4">
        <v>20</v>
      </c>
      <c r="D5" s="4">
        <v>0</v>
      </c>
      <c r="E5" s="4">
        <v>1.625</v>
      </c>
      <c r="F5" s="4">
        <f t="shared" si="0"/>
        <v>23.80952380952381</v>
      </c>
      <c r="G5" s="4">
        <v>2</v>
      </c>
      <c r="H5" s="4">
        <f t="shared" si="1"/>
        <v>19.134837962962962</v>
      </c>
      <c r="I5" s="4">
        <f t="shared" si="2"/>
        <v>0.86516203703703698</v>
      </c>
      <c r="J5" s="4">
        <v>28.896321070234116</v>
      </c>
      <c r="N5" s="4">
        <v>5.4</v>
      </c>
      <c r="T5" s="4">
        <v>1.0029999999999999</v>
      </c>
    </row>
    <row r="6" spans="1:24" s="4" customFormat="1">
      <c r="A6" s="4">
        <v>25</v>
      </c>
      <c r="B6" s="4">
        <v>170</v>
      </c>
      <c r="C6" s="4">
        <v>20</v>
      </c>
      <c r="D6" s="4">
        <v>0</v>
      </c>
      <c r="E6" s="4">
        <v>1.625</v>
      </c>
      <c r="F6" s="4">
        <f t="shared" si="0"/>
        <v>23.80952380952381</v>
      </c>
      <c r="G6" s="4">
        <v>2</v>
      </c>
      <c r="H6" s="4">
        <f t="shared" si="1"/>
        <v>24.134837962962962</v>
      </c>
      <c r="I6" s="4">
        <f t="shared" si="2"/>
        <v>0.86516203703703698</v>
      </c>
      <c r="J6" s="4">
        <v>28.896321070234116</v>
      </c>
      <c r="N6" s="4">
        <v>5.4</v>
      </c>
      <c r="T6" s="4">
        <v>1.2447999999999999</v>
      </c>
    </row>
    <row r="7" spans="1:24" s="4" customFormat="1">
      <c r="A7" s="4">
        <v>30</v>
      </c>
      <c r="B7" s="4">
        <v>170</v>
      </c>
      <c r="C7" s="4">
        <v>20</v>
      </c>
      <c r="D7" s="4">
        <v>0</v>
      </c>
      <c r="E7" s="4">
        <v>1.625</v>
      </c>
      <c r="F7" s="4">
        <f t="shared" si="0"/>
        <v>23.80952380952381</v>
      </c>
      <c r="G7" s="4">
        <v>2</v>
      </c>
      <c r="H7" s="4">
        <f t="shared" si="1"/>
        <v>29.134837962962962</v>
      </c>
      <c r="I7" s="4">
        <f t="shared" si="2"/>
        <v>0.86516203703703698</v>
      </c>
      <c r="J7" s="4">
        <v>28.896321070234116</v>
      </c>
      <c r="N7" s="4">
        <v>5.4</v>
      </c>
      <c r="T7" s="4">
        <v>1.6008</v>
      </c>
    </row>
    <row r="8" spans="1:24" s="5" customFormat="1" ht="14.4" thickBot="1">
      <c r="A8" s="5">
        <v>70</v>
      </c>
      <c r="B8" s="5">
        <v>170</v>
      </c>
      <c r="C8" s="5">
        <v>20</v>
      </c>
      <c r="D8" s="5">
        <v>0</v>
      </c>
      <c r="E8" s="5">
        <v>1.625</v>
      </c>
      <c r="F8" s="5">
        <f t="shared" si="0"/>
        <v>23.80952380952381</v>
      </c>
      <c r="G8" s="5">
        <v>2</v>
      </c>
      <c r="H8" s="4">
        <f t="shared" si="1"/>
        <v>69.134837962962962</v>
      </c>
      <c r="I8" s="4">
        <f t="shared" si="2"/>
        <v>0.86516203703703698</v>
      </c>
      <c r="J8" s="5">
        <v>28.896321070234116</v>
      </c>
      <c r="N8" s="5">
        <v>5.4</v>
      </c>
      <c r="T8" s="5">
        <v>2.0383</v>
      </c>
    </row>
    <row r="9" spans="1:24" s="9" customFormat="1">
      <c r="A9" s="9">
        <v>10</v>
      </c>
      <c r="B9" s="9">
        <v>170</v>
      </c>
      <c r="C9" s="9">
        <v>20</v>
      </c>
      <c r="D9" s="9">
        <v>0</v>
      </c>
      <c r="E9" s="9">
        <v>1.625</v>
      </c>
      <c r="F9" s="9">
        <f t="shared" si="0"/>
        <v>23.80952380952381</v>
      </c>
      <c r="G9" s="9">
        <v>2</v>
      </c>
      <c r="H9" s="4">
        <f t="shared" si="1"/>
        <v>9.1348379629629637</v>
      </c>
      <c r="I9" s="4">
        <f t="shared" si="2"/>
        <v>0.86516203703703698</v>
      </c>
      <c r="J9" s="9">
        <v>28.896321070234116</v>
      </c>
      <c r="N9" s="9">
        <v>5.4</v>
      </c>
      <c r="T9" s="9">
        <v>0.1439</v>
      </c>
    </row>
    <row r="10" spans="1:24" s="7" customFormat="1">
      <c r="A10" s="7">
        <v>15</v>
      </c>
      <c r="B10" s="7">
        <v>170</v>
      </c>
      <c r="C10" s="7">
        <v>20</v>
      </c>
      <c r="D10" s="7">
        <v>0</v>
      </c>
      <c r="E10" s="7">
        <v>1.625</v>
      </c>
      <c r="F10" s="7">
        <f t="shared" si="0"/>
        <v>23.80952380952381</v>
      </c>
      <c r="G10" s="7">
        <v>2</v>
      </c>
      <c r="H10" s="4">
        <f t="shared" si="1"/>
        <v>14.134837962962964</v>
      </c>
      <c r="I10" s="4">
        <f t="shared" si="2"/>
        <v>0.86516203703703698</v>
      </c>
      <c r="J10" s="7">
        <v>28.896321070234116</v>
      </c>
      <c r="N10" s="7">
        <v>5.4</v>
      </c>
      <c r="T10" s="7">
        <v>0.57010000000000005</v>
      </c>
    </row>
    <row r="11" spans="1:24" s="7" customFormat="1">
      <c r="A11" s="7">
        <v>20</v>
      </c>
      <c r="B11" s="7">
        <v>170</v>
      </c>
      <c r="C11" s="7">
        <v>20</v>
      </c>
      <c r="D11" s="7">
        <v>0</v>
      </c>
      <c r="E11" s="7">
        <v>1.625</v>
      </c>
      <c r="F11" s="7">
        <f t="shared" si="0"/>
        <v>23.80952380952381</v>
      </c>
      <c r="G11" s="7">
        <v>2</v>
      </c>
      <c r="H11" s="4">
        <f t="shared" si="1"/>
        <v>19.134837962962962</v>
      </c>
      <c r="I11" s="4">
        <f t="shared" si="2"/>
        <v>0.86516203703703698</v>
      </c>
      <c r="J11" s="7">
        <v>28.896321070234116</v>
      </c>
      <c r="N11" s="7">
        <v>5.4</v>
      </c>
      <c r="T11" s="7">
        <v>0.84430000000000005</v>
      </c>
    </row>
    <row r="12" spans="1:24" s="7" customFormat="1">
      <c r="A12" s="7">
        <v>25</v>
      </c>
      <c r="B12" s="7">
        <v>170</v>
      </c>
      <c r="C12" s="7">
        <v>20</v>
      </c>
      <c r="D12" s="7">
        <v>0</v>
      </c>
      <c r="E12" s="7">
        <v>1.625</v>
      </c>
      <c r="F12" s="7">
        <f t="shared" si="0"/>
        <v>23.80952380952381</v>
      </c>
      <c r="G12" s="7">
        <v>2</v>
      </c>
      <c r="H12" s="4">
        <f t="shared" si="1"/>
        <v>24.134837962962962</v>
      </c>
      <c r="I12" s="4">
        <f t="shared" si="2"/>
        <v>0.86516203703703698</v>
      </c>
      <c r="J12" s="7">
        <v>28.896321070234116</v>
      </c>
      <c r="N12" s="7">
        <v>5.4</v>
      </c>
      <c r="T12" s="7">
        <v>1.1329</v>
      </c>
    </row>
    <row r="13" spans="1:24" s="7" customFormat="1">
      <c r="A13" s="7">
        <v>30</v>
      </c>
      <c r="B13" s="7">
        <v>170</v>
      </c>
      <c r="C13" s="7">
        <v>20</v>
      </c>
      <c r="D13" s="7">
        <v>0</v>
      </c>
      <c r="E13" s="7">
        <v>1.625</v>
      </c>
      <c r="F13" s="7">
        <f t="shared" si="0"/>
        <v>23.80952380952381</v>
      </c>
      <c r="G13" s="7">
        <v>2</v>
      </c>
      <c r="H13" s="4">
        <f t="shared" si="1"/>
        <v>29.134837962962962</v>
      </c>
      <c r="I13" s="4">
        <f t="shared" si="2"/>
        <v>0.86516203703703698</v>
      </c>
      <c r="J13" s="7">
        <v>28.896321070234116</v>
      </c>
      <c r="N13" s="7">
        <v>5.4</v>
      </c>
      <c r="T13" s="7">
        <v>1.2621</v>
      </c>
    </row>
    <row r="14" spans="1:24" s="10" customFormat="1" ht="14.4" thickBot="1">
      <c r="A14" s="10">
        <v>70</v>
      </c>
      <c r="B14" s="10">
        <v>170</v>
      </c>
      <c r="C14" s="10">
        <v>20</v>
      </c>
      <c r="D14" s="10">
        <v>0</v>
      </c>
      <c r="E14" s="10">
        <v>1.625</v>
      </c>
      <c r="F14" s="10">
        <f t="shared" si="0"/>
        <v>23.80952380952381</v>
      </c>
      <c r="G14" s="10">
        <v>2</v>
      </c>
      <c r="H14" s="4">
        <f t="shared" si="1"/>
        <v>69.134837962962962</v>
      </c>
      <c r="I14" s="4">
        <f t="shared" si="2"/>
        <v>0.86516203703703698</v>
      </c>
      <c r="J14" s="10">
        <v>28.896321070234116</v>
      </c>
      <c r="N14" s="10">
        <v>5.4</v>
      </c>
      <c r="T14" s="10">
        <v>1.7826</v>
      </c>
    </row>
    <row r="15" spans="1:24" s="11" customFormat="1">
      <c r="A15" s="11">
        <v>10</v>
      </c>
      <c r="B15" s="11">
        <v>170</v>
      </c>
      <c r="C15" s="11">
        <v>20</v>
      </c>
      <c r="D15" s="11">
        <v>0</v>
      </c>
      <c r="E15" s="11">
        <v>1.625</v>
      </c>
      <c r="F15" s="11">
        <f t="shared" si="0"/>
        <v>23.80952380952381</v>
      </c>
      <c r="G15" s="11">
        <v>2</v>
      </c>
      <c r="H15" s="4">
        <f t="shared" si="1"/>
        <v>9.1348379629629637</v>
      </c>
      <c r="I15" s="4">
        <f t="shared" si="2"/>
        <v>0.86516203703703698</v>
      </c>
      <c r="J15" s="11">
        <v>28.896321070234116</v>
      </c>
      <c r="N15" s="11">
        <v>18.600000000000001</v>
      </c>
      <c r="T15" s="11">
        <v>0.35010000000000002</v>
      </c>
    </row>
    <row r="16" spans="1:24" s="12" customFormat="1">
      <c r="A16" s="12">
        <v>15</v>
      </c>
      <c r="B16" s="12">
        <v>170</v>
      </c>
      <c r="C16" s="12">
        <v>20</v>
      </c>
      <c r="D16" s="12">
        <v>0</v>
      </c>
      <c r="E16" s="12">
        <v>1.625</v>
      </c>
      <c r="F16" s="12">
        <f t="shared" si="0"/>
        <v>23.80952380952381</v>
      </c>
      <c r="G16" s="12">
        <v>2</v>
      </c>
      <c r="H16" s="4">
        <f t="shared" si="1"/>
        <v>14.134837962962964</v>
      </c>
      <c r="I16" s="4">
        <f t="shared" si="2"/>
        <v>0.86516203703703698</v>
      </c>
      <c r="J16" s="12">
        <v>28.896321070234116</v>
      </c>
      <c r="N16" s="12">
        <v>18.600000000000001</v>
      </c>
      <c r="T16" s="12">
        <v>0.7298</v>
      </c>
    </row>
    <row r="17" spans="1:20" s="12" customFormat="1">
      <c r="A17" s="12">
        <v>20</v>
      </c>
      <c r="B17" s="12">
        <v>170</v>
      </c>
      <c r="C17" s="12">
        <v>20</v>
      </c>
      <c r="D17" s="12">
        <v>0</v>
      </c>
      <c r="E17" s="12">
        <v>1.625</v>
      </c>
      <c r="F17" s="12">
        <f t="shared" si="0"/>
        <v>23.80952380952381</v>
      </c>
      <c r="G17" s="12">
        <v>2</v>
      </c>
      <c r="H17" s="4">
        <f t="shared" si="1"/>
        <v>19.134837962962962</v>
      </c>
      <c r="I17" s="4">
        <f t="shared" si="2"/>
        <v>0.86516203703703698</v>
      </c>
      <c r="J17" s="12">
        <v>28.896321070234116</v>
      </c>
      <c r="N17" s="12">
        <v>18.600000000000001</v>
      </c>
      <c r="T17" s="12">
        <v>2.4853999999999998</v>
      </c>
    </row>
    <row r="18" spans="1:20" s="12" customFormat="1">
      <c r="A18" s="12">
        <v>25</v>
      </c>
      <c r="B18" s="12">
        <v>170</v>
      </c>
      <c r="C18" s="12">
        <v>20</v>
      </c>
      <c r="D18" s="12">
        <v>0</v>
      </c>
      <c r="E18" s="12">
        <v>1.625</v>
      </c>
      <c r="F18" s="12">
        <f t="shared" si="0"/>
        <v>23.80952380952381</v>
      </c>
      <c r="G18" s="12">
        <v>2</v>
      </c>
      <c r="H18" s="4">
        <f t="shared" si="1"/>
        <v>24.134837962962962</v>
      </c>
      <c r="I18" s="4">
        <f t="shared" si="2"/>
        <v>0.86516203703703698</v>
      </c>
      <c r="J18" s="12">
        <v>28.896321070234116</v>
      </c>
      <c r="N18" s="12">
        <v>18.600000000000001</v>
      </c>
      <c r="T18" s="12">
        <v>4.3829000000000002</v>
      </c>
    </row>
    <row r="19" spans="1:20" s="12" customFormat="1">
      <c r="A19" s="12">
        <v>30</v>
      </c>
      <c r="B19" s="12">
        <v>170</v>
      </c>
      <c r="C19" s="12">
        <v>20</v>
      </c>
      <c r="D19" s="12">
        <v>0</v>
      </c>
      <c r="E19" s="12">
        <v>1.625</v>
      </c>
      <c r="F19" s="12">
        <f t="shared" si="0"/>
        <v>23.80952380952381</v>
      </c>
      <c r="G19" s="12">
        <v>2</v>
      </c>
      <c r="H19" s="4">
        <f t="shared" si="1"/>
        <v>29.134837962962962</v>
      </c>
      <c r="I19" s="4">
        <f t="shared" si="2"/>
        <v>0.86516203703703698</v>
      </c>
      <c r="J19" s="12">
        <v>28.896321070234116</v>
      </c>
      <c r="N19" s="12">
        <v>18.600000000000001</v>
      </c>
      <c r="T19" s="12">
        <v>7.3582999999999998</v>
      </c>
    </row>
    <row r="20" spans="1:20" s="13" customFormat="1" ht="14.4" thickBot="1">
      <c r="A20" s="13">
        <v>70</v>
      </c>
      <c r="B20" s="13">
        <v>170</v>
      </c>
      <c r="C20" s="13">
        <v>20</v>
      </c>
      <c r="D20" s="13">
        <v>0</v>
      </c>
      <c r="E20" s="13">
        <v>1.625</v>
      </c>
      <c r="F20" s="13">
        <f t="shared" si="0"/>
        <v>23.80952380952381</v>
      </c>
      <c r="G20" s="13">
        <v>2</v>
      </c>
      <c r="H20" s="4">
        <f t="shared" si="1"/>
        <v>69.134837962962962</v>
      </c>
      <c r="I20" s="4">
        <f t="shared" si="2"/>
        <v>0.86516203703703698</v>
      </c>
      <c r="J20" s="13">
        <v>28.896321070234116</v>
      </c>
      <c r="N20" s="13">
        <v>18.600000000000001</v>
      </c>
      <c r="T20" s="13">
        <v>9.1706000000000003</v>
      </c>
    </row>
    <row r="21" spans="1:20" s="6" customFormat="1">
      <c r="A21" s="6">
        <v>24</v>
      </c>
      <c r="B21" s="6">
        <v>130</v>
      </c>
      <c r="C21" s="6">
        <v>20</v>
      </c>
      <c r="D21" s="6">
        <v>0</v>
      </c>
      <c r="E21" s="6">
        <v>1.625</v>
      </c>
      <c r="F21" s="6">
        <f t="shared" si="0"/>
        <v>23.80952380952381</v>
      </c>
      <c r="G21" s="6">
        <v>2</v>
      </c>
      <c r="H21" s="4">
        <f t="shared" si="1"/>
        <v>23.826967592592592</v>
      </c>
      <c r="I21" s="4">
        <f t="shared" si="2"/>
        <v>0.17303240740740738</v>
      </c>
      <c r="J21" s="6">
        <v>28.896321070234116</v>
      </c>
      <c r="N21" s="6">
        <v>5.4</v>
      </c>
      <c r="T21" s="6">
        <v>6.9000000000000006E-2</v>
      </c>
    </row>
    <row r="22" spans="1:20" s="4" customFormat="1">
      <c r="A22" s="4">
        <v>44</v>
      </c>
      <c r="B22" s="4">
        <v>130</v>
      </c>
      <c r="C22" s="4">
        <v>20</v>
      </c>
      <c r="D22" s="4">
        <v>0</v>
      </c>
      <c r="E22" s="4">
        <v>1.625</v>
      </c>
      <c r="F22" s="4">
        <f t="shared" si="0"/>
        <v>23.80952380952381</v>
      </c>
      <c r="G22" s="4">
        <v>2</v>
      </c>
      <c r="H22" s="4">
        <f t="shared" si="1"/>
        <v>43.826967592592595</v>
      </c>
      <c r="I22" s="4">
        <f t="shared" si="2"/>
        <v>0.17303240740740738</v>
      </c>
      <c r="J22" s="4">
        <v>28.896321070234116</v>
      </c>
      <c r="N22" s="4">
        <v>5.4</v>
      </c>
      <c r="T22" s="4">
        <v>0.17899999999999999</v>
      </c>
    </row>
    <row r="23" spans="1:20" s="4" customFormat="1">
      <c r="A23" s="4">
        <v>84</v>
      </c>
      <c r="B23" s="4">
        <v>130</v>
      </c>
      <c r="C23" s="4">
        <v>20</v>
      </c>
      <c r="D23" s="4">
        <v>0</v>
      </c>
      <c r="E23" s="4">
        <v>1.625</v>
      </c>
      <c r="F23" s="4">
        <f t="shared" si="0"/>
        <v>23.80952380952381</v>
      </c>
      <c r="G23" s="4">
        <v>2</v>
      </c>
      <c r="H23" s="4">
        <f t="shared" si="1"/>
        <v>83.826967592592595</v>
      </c>
      <c r="I23" s="4">
        <f t="shared" si="2"/>
        <v>0.17303240740740738</v>
      </c>
      <c r="J23" s="4">
        <v>28.896321070234116</v>
      </c>
      <c r="N23" s="4">
        <v>5.4</v>
      </c>
      <c r="T23" s="4">
        <v>0.496</v>
      </c>
    </row>
    <row r="24" spans="1:20" s="4" customFormat="1">
      <c r="A24" s="4">
        <v>144</v>
      </c>
      <c r="B24" s="4">
        <v>130</v>
      </c>
      <c r="C24" s="4">
        <v>20</v>
      </c>
      <c r="D24" s="4">
        <v>0</v>
      </c>
      <c r="E24" s="4">
        <v>1.625</v>
      </c>
      <c r="F24" s="4">
        <f t="shared" si="0"/>
        <v>23.80952380952381</v>
      </c>
      <c r="G24" s="4">
        <v>2</v>
      </c>
      <c r="H24" s="4">
        <f t="shared" si="1"/>
        <v>143.82696759259258</v>
      </c>
      <c r="I24" s="4">
        <f t="shared" si="2"/>
        <v>0.17303240740740738</v>
      </c>
      <c r="J24" s="4">
        <v>28.896321070234116</v>
      </c>
      <c r="N24" s="4">
        <v>5.4</v>
      </c>
      <c r="T24" s="4">
        <v>0.91300000000000003</v>
      </c>
    </row>
    <row r="25" spans="1:20" s="5" customFormat="1" ht="14.4" thickBot="1">
      <c r="A25" s="5">
        <v>224</v>
      </c>
      <c r="B25" s="5">
        <v>130</v>
      </c>
      <c r="C25" s="5">
        <v>20</v>
      </c>
      <c r="D25" s="5">
        <v>0</v>
      </c>
      <c r="E25" s="5">
        <v>1.625</v>
      </c>
      <c r="F25" s="5">
        <f t="shared" si="0"/>
        <v>23.80952380952381</v>
      </c>
      <c r="G25" s="5">
        <v>2</v>
      </c>
      <c r="H25" s="4">
        <f t="shared" si="1"/>
        <v>223.82696759259258</v>
      </c>
      <c r="I25" s="4">
        <f t="shared" si="2"/>
        <v>0.17303240740740738</v>
      </c>
      <c r="J25" s="5">
        <v>28.896321070234116</v>
      </c>
      <c r="N25" s="5">
        <v>5.4</v>
      </c>
      <c r="T25" s="5">
        <v>1.1910000000000001</v>
      </c>
    </row>
    <row r="26" spans="1:20" s="4" customFormat="1">
      <c r="A26" s="4">
        <v>25</v>
      </c>
      <c r="B26" s="4">
        <v>140</v>
      </c>
      <c r="C26" s="4">
        <v>20</v>
      </c>
      <c r="D26" s="4">
        <v>0</v>
      </c>
      <c r="E26" s="4">
        <v>1.625</v>
      </c>
      <c r="F26" s="4">
        <f t="shared" si="0"/>
        <v>23.80952380952381</v>
      </c>
      <c r="G26" s="4">
        <v>2</v>
      </c>
      <c r="H26" s="4">
        <f t="shared" si="1"/>
        <v>24.653935185185187</v>
      </c>
      <c r="I26" s="4">
        <f t="shared" si="2"/>
        <v>0.34606481481481477</v>
      </c>
      <c r="J26" s="4">
        <v>28.896321070234116</v>
      </c>
      <c r="N26" s="4">
        <v>5.4</v>
      </c>
      <c r="T26" s="4">
        <v>9.7000000000000003E-2</v>
      </c>
    </row>
    <row r="27" spans="1:20" s="4" customFormat="1">
      <c r="A27" s="4">
        <v>45</v>
      </c>
      <c r="B27" s="4">
        <v>140</v>
      </c>
      <c r="C27" s="4">
        <v>20</v>
      </c>
      <c r="D27" s="4">
        <v>0</v>
      </c>
      <c r="E27" s="4">
        <v>1.625</v>
      </c>
      <c r="F27" s="4">
        <f t="shared" si="0"/>
        <v>23.80952380952381</v>
      </c>
      <c r="G27" s="4">
        <v>2</v>
      </c>
      <c r="H27" s="4">
        <f t="shared" si="1"/>
        <v>44.653935185185183</v>
      </c>
      <c r="I27" s="4">
        <f t="shared" si="2"/>
        <v>0.34606481481481477</v>
      </c>
      <c r="J27" s="4">
        <v>28.896321070234116</v>
      </c>
      <c r="N27" s="4">
        <v>5.4</v>
      </c>
      <c r="T27" s="4">
        <v>0.30499999999999999</v>
      </c>
    </row>
    <row r="28" spans="1:20" s="4" customFormat="1">
      <c r="A28" s="4">
        <v>75</v>
      </c>
      <c r="B28" s="4">
        <v>140</v>
      </c>
      <c r="C28" s="4">
        <v>20</v>
      </c>
      <c r="D28" s="4">
        <v>0</v>
      </c>
      <c r="E28" s="4">
        <v>1.625</v>
      </c>
      <c r="F28" s="4">
        <f t="shared" si="0"/>
        <v>23.80952380952381</v>
      </c>
      <c r="G28" s="4">
        <v>2</v>
      </c>
      <c r="H28" s="4">
        <f t="shared" si="1"/>
        <v>74.65393518518519</v>
      </c>
      <c r="I28" s="4">
        <f t="shared" si="2"/>
        <v>0.34606481481481477</v>
      </c>
      <c r="J28" s="4">
        <v>28.896321070234116</v>
      </c>
      <c r="N28" s="4">
        <v>5.4</v>
      </c>
      <c r="T28" s="4">
        <v>0.71</v>
      </c>
    </row>
    <row r="29" spans="1:20" s="4" customFormat="1">
      <c r="A29" s="4">
        <v>115</v>
      </c>
      <c r="B29" s="4">
        <v>140</v>
      </c>
      <c r="C29" s="4">
        <v>20</v>
      </c>
      <c r="D29" s="4">
        <v>0</v>
      </c>
      <c r="E29" s="4">
        <v>1.625</v>
      </c>
      <c r="F29" s="4">
        <f t="shared" si="0"/>
        <v>23.80952380952381</v>
      </c>
      <c r="G29" s="4">
        <v>2</v>
      </c>
      <c r="H29" s="4">
        <f t="shared" si="1"/>
        <v>114.65393518518519</v>
      </c>
      <c r="I29" s="4">
        <f t="shared" si="2"/>
        <v>0.34606481481481477</v>
      </c>
      <c r="J29" s="4">
        <v>28.896321070234116</v>
      </c>
      <c r="N29" s="4">
        <v>5.4</v>
      </c>
      <c r="T29" s="4">
        <v>1.35</v>
      </c>
    </row>
    <row r="30" spans="1:20" s="4" customFormat="1" ht="14.4" thickBot="1">
      <c r="A30" s="4">
        <v>165</v>
      </c>
      <c r="B30" s="4">
        <v>140</v>
      </c>
      <c r="C30" s="4">
        <v>20</v>
      </c>
      <c r="D30" s="4">
        <v>0</v>
      </c>
      <c r="E30" s="4">
        <v>1.625</v>
      </c>
      <c r="F30" s="4">
        <f t="shared" si="0"/>
        <v>23.80952380952381</v>
      </c>
      <c r="G30" s="4">
        <v>2</v>
      </c>
      <c r="H30" s="4">
        <f t="shared" si="1"/>
        <v>164.65393518518519</v>
      </c>
      <c r="I30" s="4">
        <f t="shared" si="2"/>
        <v>0.34606481481481477</v>
      </c>
      <c r="J30" s="4">
        <v>28.896321070234116</v>
      </c>
      <c r="N30" s="4">
        <v>5.4</v>
      </c>
      <c r="T30" s="4">
        <v>1.637</v>
      </c>
    </row>
    <row r="31" spans="1:20" s="6" customFormat="1">
      <c r="A31" s="16">
        <v>6</v>
      </c>
      <c r="B31" s="6">
        <v>150</v>
      </c>
      <c r="C31" s="6">
        <v>20</v>
      </c>
      <c r="D31" s="6">
        <v>0</v>
      </c>
      <c r="E31" s="6">
        <v>1.625</v>
      </c>
      <c r="F31" s="6">
        <f t="shared" si="0"/>
        <v>23.80952380952381</v>
      </c>
      <c r="G31" s="6">
        <v>2</v>
      </c>
      <c r="H31" s="4">
        <f t="shared" si="1"/>
        <v>5.4809027777777777</v>
      </c>
      <c r="I31" s="4">
        <f t="shared" si="2"/>
        <v>0.51909722222222221</v>
      </c>
      <c r="J31" s="6">
        <v>28.896321070234116</v>
      </c>
      <c r="N31" s="6">
        <v>5.4</v>
      </c>
      <c r="T31" s="6">
        <v>6.3E-2</v>
      </c>
    </row>
    <row r="32" spans="1:20" s="4" customFormat="1">
      <c r="A32" s="17">
        <v>16</v>
      </c>
      <c r="B32" s="4">
        <v>150</v>
      </c>
      <c r="C32" s="4">
        <v>20</v>
      </c>
      <c r="D32" s="4">
        <v>0</v>
      </c>
      <c r="E32" s="4">
        <v>1.625</v>
      </c>
      <c r="F32" s="4">
        <f t="shared" si="0"/>
        <v>23.80952380952381</v>
      </c>
      <c r="G32" s="4">
        <v>2</v>
      </c>
      <c r="H32" s="4">
        <f t="shared" si="1"/>
        <v>15.480902777777779</v>
      </c>
      <c r="I32" s="4">
        <f t="shared" si="2"/>
        <v>0.51909722222222221</v>
      </c>
      <c r="J32" s="4">
        <v>28.896321070234116</v>
      </c>
      <c r="N32" s="4">
        <v>5.4</v>
      </c>
      <c r="T32" s="4">
        <v>8.8999999999999996E-2</v>
      </c>
    </row>
    <row r="33" spans="1:20" s="4" customFormat="1">
      <c r="A33" s="17">
        <v>26</v>
      </c>
      <c r="B33" s="4">
        <v>150</v>
      </c>
      <c r="C33" s="4">
        <v>20</v>
      </c>
      <c r="D33" s="4">
        <v>0</v>
      </c>
      <c r="E33" s="4">
        <v>1.625</v>
      </c>
      <c r="F33" s="4">
        <f t="shared" si="0"/>
        <v>23.80952380952381</v>
      </c>
      <c r="G33" s="4">
        <v>2</v>
      </c>
      <c r="H33" s="4">
        <f t="shared" si="1"/>
        <v>25.480902777777779</v>
      </c>
      <c r="I33" s="4">
        <f t="shared" si="2"/>
        <v>0.51909722222222221</v>
      </c>
      <c r="J33" s="4">
        <v>28.896321070234116</v>
      </c>
      <c r="N33" s="4">
        <v>5.4</v>
      </c>
      <c r="T33" s="4">
        <v>0.24099999999999999</v>
      </c>
    </row>
    <row r="34" spans="1:20" s="4" customFormat="1">
      <c r="A34" s="17">
        <v>46</v>
      </c>
      <c r="B34" s="4">
        <v>150</v>
      </c>
      <c r="C34" s="4">
        <v>20</v>
      </c>
      <c r="D34" s="4">
        <v>0</v>
      </c>
      <c r="E34" s="4">
        <v>1.625</v>
      </c>
      <c r="F34" s="4">
        <f t="shared" si="0"/>
        <v>23.80952380952381</v>
      </c>
      <c r="G34" s="4">
        <v>2</v>
      </c>
      <c r="H34" s="4">
        <f t="shared" si="1"/>
        <v>45.480902777777779</v>
      </c>
      <c r="I34" s="4">
        <f t="shared" si="2"/>
        <v>0.51909722222222221</v>
      </c>
      <c r="J34" s="4">
        <v>28.896321070234116</v>
      </c>
      <c r="N34" s="4">
        <v>5.4</v>
      </c>
      <c r="T34" s="4">
        <v>0.63400000000000001</v>
      </c>
    </row>
    <row r="35" spans="1:20" s="4" customFormat="1">
      <c r="A35" s="17">
        <v>86</v>
      </c>
      <c r="B35" s="4">
        <v>150</v>
      </c>
      <c r="C35" s="4">
        <v>20</v>
      </c>
      <c r="D35" s="4">
        <v>0</v>
      </c>
      <c r="E35" s="4">
        <v>1.625</v>
      </c>
      <c r="F35" s="4">
        <f t="shared" si="0"/>
        <v>23.80952380952381</v>
      </c>
      <c r="G35" s="4">
        <v>2</v>
      </c>
      <c r="H35" s="4">
        <f t="shared" si="1"/>
        <v>85.480902777777771</v>
      </c>
      <c r="I35" s="4">
        <f t="shared" si="2"/>
        <v>0.51909722222222221</v>
      </c>
      <c r="J35" s="4">
        <v>28.896321070234116</v>
      </c>
      <c r="N35" s="4">
        <v>5.4</v>
      </c>
      <c r="T35" s="4">
        <v>0.81599999999999995</v>
      </c>
    </row>
    <row r="36" spans="1:20" s="4" customFormat="1" ht="14.4" thickBot="1">
      <c r="A36" s="17">
        <v>126</v>
      </c>
      <c r="B36" s="4">
        <v>150</v>
      </c>
      <c r="C36" s="4">
        <v>20</v>
      </c>
      <c r="D36" s="4">
        <v>0</v>
      </c>
      <c r="E36" s="4">
        <v>1.625</v>
      </c>
      <c r="F36" s="4">
        <f t="shared" si="0"/>
        <v>23.80952380952381</v>
      </c>
      <c r="G36" s="4">
        <v>2</v>
      </c>
      <c r="H36" s="4">
        <f t="shared" si="1"/>
        <v>125.48090277777777</v>
      </c>
      <c r="I36" s="4">
        <f t="shared" si="2"/>
        <v>0.51909722222222221</v>
      </c>
      <c r="J36" s="4">
        <v>28.896321070234116</v>
      </c>
      <c r="N36" s="4">
        <v>5.4</v>
      </c>
      <c r="T36" s="4">
        <v>1.698</v>
      </c>
    </row>
    <row r="37" spans="1:20" s="6" customFormat="1">
      <c r="A37" s="16">
        <v>8</v>
      </c>
      <c r="B37" s="6">
        <v>160</v>
      </c>
      <c r="C37" s="6">
        <v>20</v>
      </c>
      <c r="D37" s="6">
        <v>0</v>
      </c>
      <c r="E37" s="6">
        <v>1.625</v>
      </c>
      <c r="F37" s="6">
        <f t="shared" si="0"/>
        <v>23.80952380952381</v>
      </c>
      <c r="G37" s="6">
        <v>2</v>
      </c>
      <c r="H37" s="4">
        <f t="shared" si="1"/>
        <v>7.3078703703703702</v>
      </c>
      <c r="I37" s="4">
        <f t="shared" si="2"/>
        <v>0.69212962962962954</v>
      </c>
      <c r="J37" s="6">
        <v>28.896321070234116</v>
      </c>
      <c r="N37" s="6">
        <v>5.4</v>
      </c>
      <c r="T37" s="6">
        <v>5.1999999999999998E-2</v>
      </c>
    </row>
    <row r="38" spans="1:20" s="4" customFormat="1">
      <c r="A38" s="17">
        <v>13</v>
      </c>
      <c r="B38" s="4">
        <v>160</v>
      </c>
      <c r="C38" s="4">
        <v>20</v>
      </c>
      <c r="D38" s="4">
        <v>0</v>
      </c>
      <c r="E38" s="4">
        <v>1.625</v>
      </c>
      <c r="F38" s="4">
        <f t="shared" si="0"/>
        <v>23.80952380952381</v>
      </c>
      <c r="G38" s="4">
        <v>2</v>
      </c>
      <c r="H38" s="4">
        <f t="shared" si="1"/>
        <v>12.30787037037037</v>
      </c>
      <c r="I38" s="4">
        <f t="shared" si="2"/>
        <v>0.69212962962962954</v>
      </c>
      <c r="J38" s="4">
        <v>28.896321070234116</v>
      </c>
      <c r="N38" s="4">
        <v>5.4</v>
      </c>
      <c r="T38" s="4">
        <v>0.17799999999999999</v>
      </c>
    </row>
    <row r="39" spans="1:20" s="4" customFormat="1">
      <c r="A39" s="17">
        <v>18</v>
      </c>
      <c r="B39" s="4">
        <v>160</v>
      </c>
      <c r="C39" s="4">
        <v>20</v>
      </c>
      <c r="D39" s="4">
        <v>0</v>
      </c>
      <c r="E39" s="4">
        <v>1.625</v>
      </c>
      <c r="F39" s="4">
        <f t="shared" si="0"/>
        <v>23.80952380952381</v>
      </c>
      <c r="G39" s="4">
        <v>2</v>
      </c>
      <c r="H39" s="4">
        <f t="shared" si="1"/>
        <v>17.30787037037037</v>
      </c>
      <c r="I39" s="4">
        <f t="shared" si="2"/>
        <v>0.69212962962962954</v>
      </c>
      <c r="J39" s="4">
        <v>28.896321070234116</v>
      </c>
      <c r="N39" s="4">
        <v>5.4</v>
      </c>
      <c r="T39" s="4">
        <v>0.45600000000000002</v>
      </c>
    </row>
    <row r="40" spans="1:20" s="4" customFormat="1">
      <c r="A40" s="17">
        <v>28</v>
      </c>
      <c r="B40" s="4">
        <v>160</v>
      </c>
      <c r="C40" s="4">
        <v>20</v>
      </c>
      <c r="D40" s="4">
        <v>0</v>
      </c>
      <c r="E40" s="4">
        <v>1.625</v>
      </c>
      <c r="F40" s="4">
        <f t="shared" si="0"/>
        <v>23.80952380952381</v>
      </c>
      <c r="G40" s="4">
        <v>2</v>
      </c>
      <c r="H40" s="4">
        <f t="shared" si="1"/>
        <v>27.30787037037037</v>
      </c>
      <c r="I40" s="4">
        <f t="shared" si="2"/>
        <v>0.69212962962962954</v>
      </c>
      <c r="J40" s="4">
        <v>28.896321070234116</v>
      </c>
      <c r="N40" s="4">
        <v>5.4</v>
      </c>
      <c r="T40" s="4">
        <v>0.86699999999999999</v>
      </c>
    </row>
    <row r="41" spans="1:20" s="4" customFormat="1">
      <c r="A41" s="17">
        <v>48</v>
      </c>
      <c r="B41" s="4">
        <v>160</v>
      </c>
      <c r="C41" s="4">
        <v>20</v>
      </c>
      <c r="D41" s="4">
        <v>0</v>
      </c>
      <c r="E41" s="4">
        <v>1.625</v>
      </c>
      <c r="F41" s="4">
        <f t="shared" si="0"/>
        <v>23.80952380952381</v>
      </c>
      <c r="G41" s="4">
        <v>2</v>
      </c>
      <c r="H41" s="4">
        <f t="shared" si="1"/>
        <v>47.307870370370374</v>
      </c>
      <c r="I41" s="4">
        <f t="shared" si="2"/>
        <v>0.69212962962962954</v>
      </c>
      <c r="J41" s="4">
        <v>28.896321070234116</v>
      </c>
      <c r="N41" s="4">
        <v>5.4</v>
      </c>
      <c r="T41" s="4">
        <v>1.099</v>
      </c>
    </row>
    <row r="42" spans="1:20" s="5" customFormat="1" ht="14.4" thickBot="1">
      <c r="A42" s="18">
        <v>88</v>
      </c>
      <c r="B42" s="5">
        <v>160</v>
      </c>
      <c r="C42" s="5">
        <v>20</v>
      </c>
      <c r="D42" s="5">
        <v>0</v>
      </c>
      <c r="E42" s="5">
        <v>1.625</v>
      </c>
      <c r="F42" s="5">
        <f t="shared" si="0"/>
        <v>23.80952380952381</v>
      </c>
      <c r="G42" s="5">
        <v>2</v>
      </c>
      <c r="H42" s="4">
        <f t="shared" si="1"/>
        <v>87.307870370370367</v>
      </c>
      <c r="I42" s="4">
        <f t="shared" si="2"/>
        <v>0.69212962962962954</v>
      </c>
      <c r="J42" s="5">
        <v>28.896321070234116</v>
      </c>
      <c r="N42" s="5">
        <v>5.4</v>
      </c>
      <c r="T42" s="5">
        <v>1.776</v>
      </c>
    </row>
    <row r="43" spans="1:20" s="7" customFormat="1">
      <c r="A43" s="7">
        <v>4</v>
      </c>
      <c r="B43" s="7">
        <v>130</v>
      </c>
      <c r="C43" s="7">
        <v>20</v>
      </c>
      <c r="D43" s="7">
        <v>0</v>
      </c>
      <c r="E43" s="7">
        <v>1.625</v>
      </c>
      <c r="F43" s="7">
        <f t="shared" si="0"/>
        <v>23.80952380952381</v>
      </c>
      <c r="G43" s="7">
        <v>2</v>
      </c>
      <c r="H43" s="4">
        <f t="shared" si="1"/>
        <v>3.8269675925925926</v>
      </c>
      <c r="I43" s="4">
        <f t="shared" si="2"/>
        <v>0.17303240740740738</v>
      </c>
      <c r="J43" s="7">
        <v>28.896321070234116</v>
      </c>
      <c r="N43" s="7">
        <v>5.4</v>
      </c>
      <c r="T43" s="7">
        <v>4.9000000000000002E-2</v>
      </c>
    </row>
    <row r="44" spans="1:20" s="7" customFormat="1">
      <c r="A44" s="7">
        <v>24</v>
      </c>
      <c r="B44" s="7">
        <v>130</v>
      </c>
      <c r="C44" s="7">
        <v>20</v>
      </c>
      <c r="D44" s="7">
        <v>0</v>
      </c>
      <c r="E44" s="7">
        <v>1.625</v>
      </c>
      <c r="F44" s="7">
        <f t="shared" si="0"/>
        <v>23.80952380952381</v>
      </c>
      <c r="G44" s="7">
        <v>2</v>
      </c>
      <c r="H44" s="4">
        <f t="shared" si="1"/>
        <v>23.826967592592592</v>
      </c>
      <c r="I44" s="4">
        <f t="shared" si="2"/>
        <v>0.17303240740740738</v>
      </c>
      <c r="J44" s="7">
        <v>28.896321070234116</v>
      </c>
      <c r="N44" s="7">
        <v>5.4</v>
      </c>
      <c r="T44" s="7">
        <v>1.2999999999999999E-2</v>
      </c>
    </row>
    <row r="45" spans="1:20" s="7" customFormat="1">
      <c r="A45" s="7">
        <v>44</v>
      </c>
      <c r="B45" s="7">
        <v>130</v>
      </c>
      <c r="C45" s="7">
        <v>20</v>
      </c>
      <c r="D45" s="7">
        <v>0</v>
      </c>
      <c r="E45" s="7">
        <v>1.625</v>
      </c>
      <c r="F45" s="7">
        <f t="shared" si="0"/>
        <v>23.80952380952381</v>
      </c>
      <c r="G45" s="7">
        <v>2</v>
      </c>
      <c r="H45" s="4">
        <f t="shared" si="1"/>
        <v>43.826967592592595</v>
      </c>
      <c r="I45" s="4">
        <f t="shared" si="2"/>
        <v>0.17303240740740738</v>
      </c>
      <c r="J45" s="7">
        <v>28.896321070234116</v>
      </c>
      <c r="N45" s="7">
        <v>5.4</v>
      </c>
      <c r="T45" s="7">
        <v>2.9000000000000001E-2</v>
      </c>
    </row>
    <row r="46" spans="1:20" s="7" customFormat="1">
      <c r="A46" s="7">
        <v>84</v>
      </c>
      <c r="B46" s="7">
        <v>130</v>
      </c>
      <c r="C46" s="7">
        <v>20</v>
      </c>
      <c r="D46" s="7">
        <v>0</v>
      </c>
      <c r="E46" s="7">
        <v>1.625</v>
      </c>
      <c r="F46" s="7">
        <f t="shared" si="0"/>
        <v>23.80952380952381</v>
      </c>
      <c r="G46" s="7">
        <v>2</v>
      </c>
      <c r="H46" s="4">
        <f t="shared" si="1"/>
        <v>83.826967592592595</v>
      </c>
      <c r="I46" s="4">
        <f t="shared" si="2"/>
        <v>0.17303240740740738</v>
      </c>
      <c r="J46" s="7">
        <v>28.896321070234116</v>
      </c>
      <c r="N46" s="7">
        <v>5.4</v>
      </c>
      <c r="T46" s="7">
        <v>5.8000000000000003E-2</v>
      </c>
    </row>
    <row r="47" spans="1:20" s="7" customFormat="1">
      <c r="A47" s="7">
        <v>144</v>
      </c>
      <c r="B47" s="7">
        <v>130</v>
      </c>
      <c r="C47" s="7">
        <v>20</v>
      </c>
      <c r="D47" s="7">
        <v>0</v>
      </c>
      <c r="E47" s="7">
        <v>1.625</v>
      </c>
      <c r="F47" s="7">
        <f t="shared" si="0"/>
        <v>23.80952380952381</v>
      </c>
      <c r="G47" s="7">
        <v>2</v>
      </c>
      <c r="H47" s="4">
        <f t="shared" si="1"/>
        <v>143.82696759259258</v>
      </c>
      <c r="I47" s="4">
        <f t="shared" si="2"/>
        <v>0.17303240740740738</v>
      </c>
      <c r="J47" s="7">
        <v>28.896321070234116</v>
      </c>
      <c r="N47" s="7">
        <v>5.4</v>
      </c>
      <c r="T47" s="7">
        <v>0.20200000000000001</v>
      </c>
    </row>
    <row r="48" spans="1:20" s="10" customFormat="1" ht="14.4" thickBot="1">
      <c r="A48" s="10">
        <v>224</v>
      </c>
      <c r="B48" s="10">
        <v>130</v>
      </c>
      <c r="C48" s="10">
        <v>20</v>
      </c>
      <c r="D48" s="10">
        <v>0</v>
      </c>
      <c r="E48" s="10">
        <v>1.625</v>
      </c>
      <c r="F48" s="10">
        <f t="shared" si="0"/>
        <v>23.80952380952381</v>
      </c>
      <c r="G48" s="10">
        <v>2</v>
      </c>
      <c r="H48" s="4">
        <f t="shared" si="1"/>
        <v>223.82696759259258</v>
      </c>
      <c r="I48" s="4">
        <f t="shared" si="2"/>
        <v>0.17303240740740738</v>
      </c>
      <c r="J48" s="10">
        <v>28.896321070234116</v>
      </c>
      <c r="N48" s="10">
        <v>5.4</v>
      </c>
      <c r="T48" s="10">
        <v>0.36399999999999999</v>
      </c>
    </row>
    <row r="49" spans="1:20" s="9" customFormat="1">
      <c r="A49" s="9">
        <v>5</v>
      </c>
      <c r="B49" s="9">
        <v>140</v>
      </c>
      <c r="C49" s="9">
        <v>20</v>
      </c>
      <c r="D49" s="9">
        <v>0</v>
      </c>
      <c r="E49" s="9">
        <v>1.625</v>
      </c>
      <c r="F49" s="9">
        <f t="shared" si="0"/>
        <v>23.80952380952381</v>
      </c>
      <c r="G49" s="9">
        <v>2</v>
      </c>
      <c r="H49" s="4">
        <f t="shared" si="1"/>
        <v>4.6539351851851851</v>
      </c>
      <c r="I49" s="4">
        <f t="shared" si="2"/>
        <v>0.34606481481481477</v>
      </c>
      <c r="J49" s="9">
        <v>28.896321070234116</v>
      </c>
      <c r="N49" s="9">
        <v>5.4</v>
      </c>
      <c r="T49" s="9">
        <v>4.8000000000000001E-2</v>
      </c>
    </row>
    <row r="50" spans="1:20" s="7" customFormat="1">
      <c r="A50" s="7">
        <v>25</v>
      </c>
      <c r="B50" s="7">
        <v>140</v>
      </c>
      <c r="C50" s="7">
        <v>20</v>
      </c>
      <c r="D50" s="7">
        <v>0</v>
      </c>
      <c r="E50" s="7">
        <v>1.625</v>
      </c>
      <c r="F50" s="7">
        <f t="shared" si="0"/>
        <v>23.80952380952381</v>
      </c>
      <c r="G50" s="7">
        <v>2</v>
      </c>
      <c r="H50" s="4">
        <f t="shared" si="1"/>
        <v>24.653935185185187</v>
      </c>
      <c r="I50" s="4">
        <f t="shared" si="2"/>
        <v>0.34606481481481477</v>
      </c>
      <c r="J50" s="7">
        <v>28.896321070234116</v>
      </c>
      <c r="N50" s="7">
        <v>5.4</v>
      </c>
      <c r="T50" s="7">
        <v>2.4E-2</v>
      </c>
    </row>
    <row r="51" spans="1:20" s="7" customFormat="1">
      <c r="A51" s="7">
        <v>45</v>
      </c>
      <c r="B51" s="7">
        <v>140</v>
      </c>
      <c r="C51" s="7">
        <v>20</v>
      </c>
      <c r="D51" s="7">
        <v>0</v>
      </c>
      <c r="E51" s="7">
        <v>1.625</v>
      </c>
      <c r="F51" s="7">
        <f t="shared" si="0"/>
        <v>23.80952380952381</v>
      </c>
      <c r="G51" s="7">
        <v>2</v>
      </c>
      <c r="H51" s="4">
        <f t="shared" si="1"/>
        <v>44.653935185185183</v>
      </c>
      <c r="I51" s="4">
        <f t="shared" si="2"/>
        <v>0.34606481481481477</v>
      </c>
      <c r="J51" s="7">
        <v>28.896321070234116</v>
      </c>
      <c r="N51" s="7">
        <v>5.4</v>
      </c>
      <c r="T51" s="7">
        <v>7.0000000000000007E-2</v>
      </c>
    </row>
    <row r="52" spans="1:20" s="7" customFormat="1">
      <c r="A52" s="7">
        <v>75</v>
      </c>
      <c r="B52" s="7">
        <v>140</v>
      </c>
      <c r="C52" s="7">
        <v>20</v>
      </c>
      <c r="D52" s="7">
        <v>0</v>
      </c>
      <c r="E52" s="7">
        <v>1.625</v>
      </c>
      <c r="F52" s="7">
        <f t="shared" si="0"/>
        <v>23.80952380952381</v>
      </c>
      <c r="G52" s="7">
        <v>2</v>
      </c>
      <c r="H52" s="4">
        <f t="shared" si="1"/>
        <v>74.65393518518519</v>
      </c>
      <c r="I52" s="4">
        <f t="shared" si="2"/>
        <v>0.34606481481481477</v>
      </c>
      <c r="J52" s="7">
        <v>28.896321070234116</v>
      </c>
      <c r="N52" s="7">
        <v>5.4</v>
      </c>
      <c r="T52" s="7">
        <v>0.18</v>
      </c>
    </row>
    <row r="53" spans="1:20" s="7" customFormat="1">
      <c r="A53" s="7">
        <v>115</v>
      </c>
      <c r="B53" s="7">
        <v>140</v>
      </c>
      <c r="C53" s="7">
        <v>20</v>
      </c>
      <c r="D53" s="7">
        <v>0</v>
      </c>
      <c r="E53" s="7">
        <v>1.625</v>
      </c>
      <c r="F53" s="7">
        <f t="shared" si="0"/>
        <v>23.80952380952381</v>
      </c>
      <c r="G53" s="7">
        <v>2</v>
      </c>
      <c r="H53" s="4">
        <f t="shared" si="1"/>
        <v>114.65393518518519</v>
      </c>
      <c r="I53" s="4">
        <f t="shared" si="2"/>
        <v>0.34606481481481477</v>
      </c>
      <c r="J53" s="7">
        <v>28.896321070234116</v>
      </c>
      <c r="N53" s="7">
        <v>5.4</v>
      </c>
      <c r="T53" s="7">
        <v>0.499</v>
      </c>
    </row>
    <row r="54" spans="1:20" s="7" customFormat="1" ht="14.4" thickBot="1">
      <c r="A54" s="7">
        <v>165</v>
      </c>
      <c r="B54" s="7">
        <v>140</v>
      </c>
      <c r="C54" s="7">
        <v>20</v>
      </c>
      <c r="D54" s="7">
        <v>0</v>
      </c>
      <c r="E54" s="7">
        <v>1.625</v>
      </c>
      <c r="F54" s="7">
        <f t="shared" si="0"/>
        <v>23.80952380952381</v>
      </c>
      <c r="G54" s="7">
        <v>2</v>
      </c>
      <c r="H54" s="4">
        <f t="shared" si="1"/>
        <v>164.65393518518519</v>
      </c>
      <c r="I54" s="4">
        <f t="shared" si="2"/>
        <v>0.34606481481481477</v>
      </c>
      <c r="J54" s="7">
        <v>28.896321070234116</v>
      </c>
      <c r="N54" s="7">
        <v>5.4</v>
      </c>
      <c r="T54" s="7">
        <v>0.623</v>
      </c>
    </row>
    <row r="55" spans="1:20" s="9" customFormat="1">
      <c r="A55" s="19">
        <v>6</v>
      </c>
      <c r="B55" s="9">
        <v>150</v>
      </c>
      <c r="C55" s="9">
        <v>20</v>
      </c>
      <c r="D55" s="9">
        <v>0</v>
      </c>
      <c r="E55" s="9">
        <v>1.625</v>
      </c>
      <c r="F55" s="9">
        <f t="shared" si="0"/>
        <v>23.80952380952381</v>
      </c>
      <c r="G55" s="9">
        <v>2</v>
      </c>
      <c r="H55" s="4">
        <f t="shared" si="1"/>
        <v>5.4809027777777777</v>
      </c>
      <c r="I55" s="4">
        <f t="shared" si="2"/>
        <v>0.51909722222222221</v>
      </c>
      <c r="J55" s="9">
        <v>28.896321070234116</v>
      </c>
      <c r="N55" s="9">
        <v>5.4</v>
      </c>
      <c r="T55" s="9">
        <v>1.9E-2</v>
      </c>
    </row>
    <row r="56" spans="1:20" s="7" customFormat="1">
      <c r="A56" s="20">
        <v>16</v>
      </c>
      <c r="B56" s="7">
        <v>150</v>
      </c>
      <c r="C56" s="7">
        <v>20</v>
      </c>
      <c r="D56" s="7">
        <v>0</v>
      </c>
      <c r="E56" s="7">
        <v>1.625</v>
      </c>
      <c r="F56" s="7">
        <f t="shared" si="0"/>
        <v>23.80952380952381</v>
      </c>
      <c r="G56" s="7">
        <v>2</v>
      </c>
      <c r="H56" s="4">
        <f t="shared" si="1"/>
        <v>15.480902777777779</v>
      </c>
      <c r="I56" s="4">
        <f t="shared" si="2"/>
        <v>0.51909722222222221</v>
      </c>
      <c r="J56" s="7">
        <v>28.896321070234116</v>
      </c>
      <c r="N56" s="7">
        <v>5.4</v>
      </c>
      <c r="T56" s="7">
        <v>4.1000000000000002E-2</v>
      </c>
    </row>
    <row r="57" spans="1:20" s="7" customFormat="1">
      <c r="A57" s="20">
        <v>26</v>
      </c>
      <c r="B57" s="7">
        <v>150</v>
      </c>
      <c r="C57" s="7">
        <v>20</v>
      </c>
      <c r="D57" s="7">
        <v>0</v>
      </c>
      <c r="E57" s="7">
        <v>1.625</v>
      </c>
      <c r="F57" s="7">
        <f t="shared" si="0"/>
        <v>23.80952380952381</v>
      </c>
      <c r="G57" s="7">
        <v>2</v>
      </c>
      <c r="H57" s="4">
        <f t="shared" si="1"/>
        <v>25.480902777777779</v>
      </c>
      <c r="I57" s="4">
        <f t="shared" si="2"/>
        <v>0.51909722222222221</v>
      </c>
      <c r="J57" s="7">
        <v>28.896321070234116</v>
      </c>
      <c r="N57" s="7">
        <v>5.4</v>
      </c>
      <c r="T57" s="7">
        <v>0.124</v>
      </c>
    </row>
    <row r="58" spans="1:20" s="7" customFormat="1">
      <c r="A58" s="20">
        <v>46</v>
      </c>
      <c r="B58" s="7">
        <v>150</v>
      </c>
      <c r="C58" s="7">
        <v>20</v>
      </c>
      <c r="D58" s="7">
        <v>0</v>
      </c>
      <c r="E58" s="7">
        <v>1.625</v>
      </c>
      <c r="F58" s="7">
        <f t="shared" si="0"/>
        <v>23.80952380952381</v>
      </c>
      <c r="G58" s="7">
        <v>2</v>
      </c>
      <c r="H58" s="4">
        <f t="shared" si="1"/>
        <v>45.480902777777779</v>
      </c>
      <c r="I58" s="4">
        <f t="shared" si="2"/>
        <v>0.51909722222222221</v>
      </c>
      <c r="J58" s="7">
        <v>28.896321070234116</v>
      </c>
      <c r="N58" s="7">
        <v>5.4</v>
      </c>
      <c r="T58" s="7">
        <v>0.33</v>
      </c>
    </row>
    <row r="59" spans="1:20" s="7" customFormat="1">
      <c r="A59" s="20">
        <v>86</v>
      </c>
      <c r="B59" s="7">
        <v>150</v>
      </c>
      <c r="C59" s="7">
        <v>20</v>
      </c>
      <c r="D59" s="7">
        <v>0</v>
      </c>
      <c r="E59" s="7">
        <v>1.625</v>
      </c>
      <c r="F59" s="7">
        <f t="shared" si="0"/>
        <v>23.80952380952381</v>
      </c>
      <c r="G59" s="7">
        <v>2</v>
      </c>
      <c r="H59" s="4">
        <f t="shared" si="1"/>
        <v>85.480902777777771</v>
      </c>
      <c r="I59" s="4">
        <f t="shared" si="2"/>
        <v>0.51909722222222221</v>
      </c>
      <c r="J59" s="7">
        <v>28.896321070234116</v>
      </c>
      <c r="N59" s="7">
        <v>5.4</v>
      </c>
      <c r="T59" s="7">
        <v>0.82699999999999996</v>
      </c>
    </row>
    <row r="60" spans="1:20" s="7" customFormat="1" ht="14.4" thickBot="1">
      <c r="A60" s="20">
        <v>126</v>
      </c>
      <c r="B60" s="7">
        <v>150</v>
      </c>
      <c r="C60" s="7">
        <v>20</v>
      </c>
      <c r="D60" s="7">
        <v>0</v>
      </c>
      <c r="E60" s="7">
        <v>1.625</v>
      </c>
      <c r="F60" s="7">
        <f t="shared" si="0"/>
        <v>23.80952380952381</v>
      </c>
      <c r="G60" s="7">
        <v>2</v>
      </c>
      <c r="H60" s="4">
        <f t="shared" si="1"/>
        <v>125.48090277777777</v>
      </c>
      <c r="I60" s="4">
        <f t="shared" si="2"/>
        <v>0.51909722222222221</v>
      </c>
      <c r="J60" s="7">
        <v>28.896321070234116</v>
      </c>
      <c r="N60" s="7">
        <v>5.4</v>
      </c>
      <c r="T60" s="7">
        <v>1.0620000000000001</v>
      </c>
    </row>
    <row r="61" spans="1:20" s="9" customFormat="1">
      <c r="A61" s="19">
        <v>8</v>
      </c>
      <c r="B61" s="9">
        <v>160</v>
      </c>
      <c r="C61" s="9">
        <v>20</v>
      </c>
      <c r="D61" s="9">
        <v>0</v>
      </c>
      <c r="E61" s="9">
        <v>1.625</v>
      </c>
      <c r="F61" s="9">
        <f t="shared" si="0"/>
        <v>23.80952380952381</v>
      </c>
      <c r="G61" s="9">
        <v>2</v>
      </c>
      <c r="H61" s="4">
        <f t="shared" si="1"/>
        <v>7.3078703703703702</v>
      </c>
      <c r="I61" s="4">
        <f t="shared" si="2"/>
        <v>0.69212962962962954</v>
      </c>
      <c r="J61" s="9">
        <v>28.896321070234116</v>
      </c>
      <c r="N61" s="9">
        <v>5.4</v>
      </c>
      <c r="T61" s="9">
        <v>2.7E-2</v>
      </c>
    </row>
    <row r="62" spans="1:20" s="7" customFormat="1">
      <c r="A62" s="20">
        <v>13</v>
      </c>
      <c r="B62" s="7">
        <v>160</v>
      </c>
      <c r="C62" s="7">
        <v>20</v>
      </c>
      <c r="D62" s="7">
        <v>0</v>
      </c>
      <c r="E62" s="7">
        <v>1.625</v>
      </c>
      <c r="F62" s="7">
        <f t="shared" si="0"/>
        <v>23.80952380952381</v>
      </c>
      <c r="G62" s="7">
        <v>2</v>
      </c>
      <c r="H62" s="4">
        <f t="shared" si="1"/>
        <v>12.30787037037037</v>
      </c>
      <c r="I62" s="4">
        <f t="shared" si="2"/>
        <v>0.69212962962962954</v>
      </c>
      <c r="J62" s="7">
        <v>28.896321070234116</v>
      </c>
      <c r="N62" s="7">
        <v>5.4</v>
      </c>
      <c r="T62" s="7">
        <v>8.5000000000000006E-2</v>
      </c>
    </row>
    <row r="63" spans="1:20" s="7" customFormat="1">
      <c r="A63" s="20">
        <v>18</v>
      </c>
      <c r="B63" s="7">
        <v>160</v>
      </c>
      <c r="C63" s="7">
        <v>20</v>
      </c>
      <c r="D63" s="7">
        <v>0</v>
      </c>
      <c r="E63" s="7">
        <v>1.625</v>
      </c>
      <c r="F63" s="7">
        <f t="shared" si="0"/>
        <v>23.80952380952381</v>
      </c>
      <c r="G63" s="7">
        <v>2</v>
      </c>
      <c r="H63" s="4">
        <f t="shared" si="1"/>
        <v>17.30787037037037</v>
      </c>
      <c r="I63" s="4">
        <f t="shared" si="2"/>
        <v>0.69212962962962954</v>
      </c>
      <c r="J63" s="7">
        <v>28.896321070234116</v>
      </c>
      <c r="N63" s="7">
        <v>5.4</v>
      </c>
      <c r="T63" s="7">
        <v>0.23200000000000001</v>
      </c>
    </row>
    <row r="64" spans="1:20" s="7" customFormat="1">
      <c r="A64" s="20">
        <v>28</v>
      </c>
      <c r="B64" s="7">
        <v>160</v>
      </c>
      <c r="C64" s="7">
        <v>20</v>
      </c>
      <c r="D64" s="7">
        <v>0</v>
      </c>
      <c r="E64" s="7">
        <v>1.625</v>
      </c>
      <c r="F64" s="7">
        <f t="shared" si="0"/>
        <v>23.80952380952381</v>
      </c>
      <c r="G64" s="7">
        <v>2</v>
      </c>
      <c r="H64" s="4">
        <f t="shared" si="1"/>
        <v>27.30787037037037</v>
      </c>
      <c r="I64" s="4">
        <f t="shared" si="2"/>
        <v>0.69212962962962954</v>
      </c>
      <c r="J64" s="7">
        <v>28.896321070234116</v>
      </c>
      <c r="N64" s="7">
        <v>5.4</v>
      </c>
      <c r="T64" s="7">
        <v>0.55200000000000005</v>
      </c>
    </row>
    <row r="65" spans="1:20" s="7" customFormat="1">
      <c r="A65" s="20">
        <v>48</v>
      </c>
      <c r="B65" s="7">
        <v>160</v>
      </c>
      <c r="C65" s="7">
        <v>20</v>
      </c>
      <c r="D65" s="7">
        <v>0</v>
      </c>
      <c r="E65" s="7">
        <v>1.625</v>
      </c>
      <c r="F65" s="7">
        <f t="shared" si="0"/>
        <v>23.80952380952381</v>
      </c>
      <c r="G65" s="7">
        <v>2</v>
      </c>
      <c r="H65" s="4">
        <f t="shared" si="1"/>
        <v>47.307870370370374</v>
      </c>
      <c r="I65" s="4">
        <f t="shared" si="2"/>
        <v>0.69212962962962954</v>
      </c>
      <c r="J65" s="7">
        <v>28.896321070234116</v>
      </c>
      <c r="N65" s="7">
        <v>5.4</v>
      </c>
      <c r="T65" s="7">
        <v>1.1599999999999999</v>
      </c>
    </row>
    <row r="66" spans="1:20" s="10" customFormat="1" ht="14.4" thickBot="1">
      <c r="A66" s="21">
        <v>88</v>
      </c>
      <c r="B66" s="10">
        <v>160</v>
      </c>
      <c r="C66" s="10">
        <v>20</v>
      </c>
      <c r="D66" s="10">
        <v>0</v>
      </c>
      <c r="E66" s="10">
        <v>1.625</v>
      </c>
      <c r="F66" s="10">
        <f t="shared" si="0"/>
        <v>23.80952380952381</v>
      </c>
      <c r="G66" s="10">
        <v>2</v>
      </c>
      <c r="H66" s="4">
        <f t="shared" si="1"/>
        <v>87.307870370370367</v>
      </c>
      <c r="I66" s="4">
        <f t="shared" si="2"/>
        <v>0.69212962962962954</v>
      </c>
      <c r="J66" s="10">
        <v>28.896321070234116</v>
      </c>
      <c r="N66" s="10">
        <v>5.4</v>
      </c>
      <c r="T66" s="10">
        <v>1.5229999999999999</v>
      </c>
    </row>
    <row r="67" spans="1:20" s="12" customFormat="1">
      <c r="A67" s="12">
        <v>4</v>
      </c>
      <c r="B67" s="12">
        <v>130</v>
      </c>
      <c r="C67" s="12">
        <v>20</v>
      </c>
      <c r="D67" s="12">
        <v>0</v>
      </c>
      <c r="E67" s="12">
        <v>1.625</v>
      </c>
      <c r="F67" s="12">
        <f t="shared" si="0"/>
        <v>23.80952380952381</v>
      </c>
      <c r="G67" s="12">
        <v>2</v>
      </c>
      <c r="H67" s="4">
        <f t="shared" si="1"/>
        <v>3.8269675925925926</v>
      </c>
      <c r="I67" s="4">
        <f t="shared" si="2"/>
        <v>0.17303240740740738</v>
      </c>
      <c r="J67" s="12">
        <v>28.896321070234116</v>
      </c>
      <c r="N67" s="12">
        <v>18.600000000000001</v>
      </c>
      <c r="T67" s="12">
        <v>8.7999999999999995E-2</v>
      </c>
    </row>
    <row r="68" spans="1:20" s="12" customFormat="1">
      <c r="A68" s="12">
        <v>24</v>
      </c>
      <c r="B68" s="12">
        <v>130</v>
      </c>
      <c r="C68" s="12">
        <v>20</v>
      </c>
      <c r="D68" s="12">
        <v>0</v>
      </c>
      <c r="E68" s="12">
        <v>1.625</v>
      </c>
      <c r="F68" s="12">
        <f t="shared" ref="F68:F95" si="3">500/(1+C68)</f>
        <v>23.80952380952381</v>
      </c>
      <c r="G68" s="12">
        <v>2</v>
      </c>
      <c r="H68" s="4">
        <f t="shared" ref="H68:H95" si="4">A68-I68</f>
        <v>23.826967592592592</v>
      </c>
      <c r="I68" s="4">
        <f t="shared" ref="I68:I95" si="5">(B68-(B68+20+100)/2)/J68</f>
        <v>0.17303240740740738</v>
      </c>
      <c r="J68" s="12">
        <v>28.896321070234116</v>
      </c>
      <c r="N68" s="12">
        <v>18.600000000000001</v>
      </c>
      <c r="T68" s="12">
        <v>7.5999999999999998E-2</v>
      </c>
    </row>
    <row r="69" spans="1:20" s="12" customFormat="1">
      <c r="A69" s="12">
        <v>44</v>
      </c>
      <c r="B69" s="12">
        <v>130</v>
      </c>
      <c r="C69" s="12">
        <v>20</v>
      </c>
      <c r="D69" s="12">
        <v>0</v>
      </c>
      <c r="E69" s="12">
        <v>1.625</v>
      </c>
      <c r="F69" s="12">
        <f t="shared" si="3"/>
        <v>23.80952380952381</v>
      </c>
      <c r="G69" s="12">
        <v>2</v>
      </c>
      <c r="H69" s="4">
        <f t="shared" si="4"/>
        <v>43.826967592592595</v>
      </c>
      <c r="I69" s="4">
        <f t="shared" si="5"/>
        <v>0.17303240740740738</v>
      </c>
      <c r="J69" s="12">
        <v>28.896321070234116</v>
      </c>
      <c r="N69" s="12">
        <v>18.600000000000001</v>
      </c>
      <c r="T69" s="12">
        <v>8.7999999999999995E-2</v>
      </c>
    </row>
    <row r="70" spans="1:20" s="12" customFormat="1">
      <c r="A70" s="12">
        <v>84</v>
      </c>
      <c r="B70" s="12">
        <v>130</v>
      </c>
      <c r="C70" s="12">
        <v>20</v>
      </c>
      <c r="D70" s="12">
        <v>0</v>
      </c>
      <c r="E70" s="12">
        <v>1.625</v>
      </c>
      <c r="F70" s="12">
        <f t="shared" si="3"/>
        <v>23.80952380952381</v>
      </c>
      <c r="G70" s="12">
        <v>2</v>
      </c>
      <c r="H70" s="4">
        <f t="shared" si="4"/>
        <v>83.826967592592595</v>
      </c>
      <c r="I70" s="4">
        <f t="shared" si="5"/>
        <v>0.17303240740740738</v>
      </c>
      <c r="J70" s="12">
        <v>28.896321070234116</v>
      </c>
      <c r="N70" s="12">
        <v>18.600000000000001</v>
      </c>
      <c r="T70" s="12">
        <v>0.107</v>
      </c>
    </row>
    <row r="71" spans="1:20" s="12" customFormat="1">
      <c r="A71" s="12">
        <v>144</v>
      </c>
      <c r="B71" s="12">
        <v>130</v>
      </c>
      <c r="C71" s="12">
        <v>20</v>
      </c>
      <c r="D71" s="12">
        <v>0</v>
      </c>
      <c r="E71" s="12">
        <v>1.625</v>
      </c>
      <c r="F71" s="12">
        <f t="shared" si="3"/>
        <v>23.80952380952381</v>
      </c>
      <c r="G71" s="12">
        <v>2</v>
      </c>
      <c r="H71" s="4">
        <f t="shared" si="4"/>
        <v>143.82696759259258</v>
      </c>
      <c r="I71" s="4">
        <f t="shared" si="5"/>
        <v>0.17303240740740738</v>
      </c>
      <c r="J71" s="12">
        <v>28.896321070234116</v>
      </c>
      <c r="N71" s="12">
        <v>18.600000000000001</v>
      </c>
      <c r="T71" s="12">
        <v>0.29099999999999998</v>
      </c>
    </row>
    <row r="72" spans="1:20" s="13" customFormat="1" ht="14.4" thickBot="1">
      <c r="A72" s="13">
        <v>224</v>
      </c>
      <c r="B72" s="13">
        <v>130</v>
      </c>
      <c r="C72" s="13">
        <v>20</v>
      </c>
      <c r="D72" s="13">
        <v>0</v>
      </c>
      <c r="E72" s="13">
        <v>1.625</v>
      </c>
      <c r="F72" s="13">
        <f t="shared" si="3"/>
        <v>23.80952380952381</v>
      </c>
      <c r="G72" s="13">
        <v>2</v>
      </c>
      <c r="H72" s="4">
        <f t="shared" si="4"/>
        <v>223.82696759259258</v>
      </c>
      <c r="I72" s="4">
        <f t="shared" si="5"/>
        <v>0.17303240740740738</v>
      </c>
      <c r="J72" s="13">
        <v>28.896321070234116</v>
      </c>
      <c r="N72" s="13">
        <v>18.600000000000001</v>
      </c>
      <c r="T72" s="13">
        <v>0.42099999999999999</v>
      </c>
    </row>
    <row r="73" spans="1:20" s="11" customFormat="1">
      <c r="A73" s="11">
        <v>5</v>
      </c>
      <c r="B73" s="11">
        <v>140</v>
      </c>
      <c r="C73" s="11">
        <v>20</v>
      </c>
      <c r="D73" s="11">
        <v>0</v>
      </c>
      <c r="E73" s="11">
        <v>1.625</v>
      </c>
      <c r="F73" s="11">
        <f t="shared" si="3"/>
        <v>23.80952380952381</v>
      </c>
      <c r="G73" s="11">
        <v>2</v>
      </c>
      <c r="H73" s="4">
        <f t="shared" si="4"/>
        <v>4.6539351851851851</v>
      </c>
      <c r="I73" s="4">
        <f t="shared" si="5"/>
        <v>0.34606481481481477</v>
      </c>
      <c r="J73" s="11">
        <v>28.896321070234116</v>
      </c>
      <c r="N73" s="11">
        <v>18.600000000000001</v>
      </c>
      <c r="T73" s="11">
        <v>0.252</v>
      </c>
    </row>
    <row r="74" spans="1:20" s="12" customFormat="1">
      <c r="A74" s="12">
        <v>25</v>
      </c>
      <c r="B74" s="12">
        <v>140</v>
      </c>
      <c r="C74" s="12">
        <v>20</v>
      </c>
      <c r="D74" s="12">
        <v>0</v>
      </c>
      <c r="E74" s="12">
        <v>1.625</v>
      </c>
      <c r="F74" s="12">
        <f t="shared" si="3"/>
        <v>23.80952380952381</v>
      </c>
      <c r="G74" s="12">
        <v>2</v>
      </c>
      <c r="H74" s="4">
        <f t="shared" si="4"/>
        <v>24.653935185185187</v>
      </c>
      <c r="I74" s="4">
        <f t="shared" si="5"/>
        <v>0.34606481481481477</v>
      </c>
      <c r="J74" s="12">
        <v>28.896321070234116</v>
      </c>
      <c r="N74" s="12">
        <v>18.600000000000001</v>
      </c>
      <c r="T74" s="12">
        <v>0.151</v>
      </c>
    </row>
    <row r="75" spans="1:20" s="12" customFormat="1">
      <c r="A75" s="12">
        <v>45</v>
      </c>
      <c r="B75" s="12">
        <v>140</v>
      </c>
      <c r="C75" s="12">
        <v>20</v>
      </c>
      <c r="D75" s="12">
        <v>0</v>
      </c>
      <c r="E75" s="12">
        <v>1.625</v>
      </c>
      <c r="F75" s="12">
        <f t="shared" si="3"/>
        <v>23.80952380952381</v>
      </c>
      <c r="G75" s="12">
        <v>2</v>
      </c>
      <c r="H75" s="4">
        <f t="shared" si="4"/>
        <v>44.653935185185183</v>
      </c>
      <c r="I75" s="4">
        <f t="shared" si="5"/>
        <v>0.34606481481481477</v>
      </c>
      <c r="J75" s="12">
        <v>28.896321070234116</v>
      </c>
      <c r="N75" s="12">
        <v>18.600000000000001</v>
      </c>
      <c r="T75" s="12">
        <v>0.20100000000000001</v>
      </c>
    </row>
    <row r="76" spans="1:20" s="12" customFormat="1">
      <c r="A76" s="12">
        <v>75</v>
      </c>
      <c r="B76" s="12">
        <v>140</v>
      </c>
      <c r="C76" s="12">
        <v>20</v>
      </c>
      <c r="D76" s="12">
        <v>0</v>
      </c>
      <c r="E76" s="12">
        <v>1.625</v>
      </c>
      <c r="F76" s="12">
        <f t="shared" si="3"/>
        <v>23.80952380952381</v>
      </c>
      <c r="G76" s="12">
        <v>2</v>
      </c>
      <c r="H76" s="4">
        <f t="shared" si="4"/>
        <v>74.65393518518519</v>
      </c>
      <c r="I76" s="4">
        <f t="shared" si="5"/>
        <v>0.34606481481481477</v>
      </c>
      <c r="J76" s="12">
        <v>28.896321070234116</v>
      </c>
      <c r="N76" s="12">
        <v>18.600000000000001</v>
      </c>
      <c r="T76" s="12">
        <v>0.495</v>
      </c>
    </row>
    <row r="77" spans="1:20" s="12" customFormat="1">
      <c r="A77" s="12">
        <v>115</v>
      </c>
      <c r="B77" s="12">
        <v>140</v>
      </c>
      <c r="C77" s="12">
        <v>20</v>
      </c>
      <c r="D77" s="12">
        <v>0</v>
      </c>
      <c r="E77" s="12">
        <v>1.625</v>
      </c>
      <c r="F77" s="12">
        <f t="shared" si="3"/>
        <v>23.80952380952381</v>
      </c>
      <c r="G77" s="12">
        <v>2</v>
      </c>
      <c r="H77" s="4">
        <f t="shared" si="4"/>
        <v>114.65393518518519</v>
      </c>
      <c r="I77" s="4">
        <f t="shared" si="5"/>
        <v>0.34606481481481477</v>
      </c>
      <c r="J77" s="12">
        <v>28.896321070234116</v>
      </c>
      <c r="N77" s="12">
        <v>18.600000000000001</v>
      </c>
      <c r="T77" s="12">
        <v>0.94699999999999995</v>
      </c>
    </row>
    <row r="78" spans="1:20" s="13" customFormat="1" ht="14.4" thickBot="1">
      <c r="A78" s="13">
        <v>165</v>
      </c>
      <c r="B78" s="13">
        <v>140</v>
      </c>
      <c r="C78" s="13">
        <v>20</v>
      </c>
      <c r="D78" s="13">
        <v>0</v>
      </c>
      <c r="E78" s="13">
        <v>1.625</v>
      </c>
      <c r="F78" s="13">
        <f t="shared" si="3"/>
        <v>23.80952380952381</v>
      </c>
      <c r="G78" s="13">
        <v>2</v>
      </c>
      <c r="H78" s="4">
        <f t="shared" si="4"/>
        <v>164.65393518518519</v>
      </c>
      <c r="I78" s="4">
        <f t="shared" si="5"/>
        <v>0.34606481481481477</v>
      </c>
      <c r="J78" s="13">
        <v>28.896321070234116</v>
      </c>
      <c r="N78" s="13">
        <v>18.600000000000001</v>
      </c>
      <c r="T78" s="13">
        <v>3.0230000000000001</v>
      </c>
    </row>
    <row r="79" spans="1:20" s="11" customFormat="1">
      <c r="A79" s="11">
        <v>6</v>
      </c>
      <c r="B79" s="11">
        <v>150</v>
      </c>
      <c r="C79" s="11">
        <v>20</v>
      </c>
      <c r="D79" s="11">
        <v>0</v>
      </c>
      <c r="E79" s="11">
        <v>1.625</v>
      </c>
      <c r="F79" s="11">
        <f t="shared" si="3"/>
        <v>23.80952380952381</v>
      </c>
      <c r="G79" s="11">
        <v>2</v>
      </c>
      <c r="H79" s="4">
        <f t="shared" si="4"/>
        <v>5.4809027777777777</v>
      </c>
      <c r="I79" s="4">
        <f t="shared" si="5"/>
        <v>0.51909722222222221</v>
      </c>
      <c r="J79" s="11">
        <v>28.896321070234116</v>
      </c>
      <c r="N79" s="11">
        <v>18.600000000000001</v>
      </c>
      <c r="T79" s="11">
        <v>7.0000000000000007E-2</v>
      </c>
    </row>
    <row r="80" spans="1:20" s="12" customFormat="1">
      <c r="A80" s="12">
        <v>16</v>
      </c>
      <c r="B80" s="12">
        <v>150</v>
      </c>
      <c r="C80" s="12">
        <v>20</v>
      </c>
      <c r="D80" s="12">
        <v>0</v>
      </c>
      <c r="E80" s="12">
        <v>1.625</v>
      </c>
      <c r="F80" s="12">
        <f t="shared" si="3"/>
        <v>23.80952380952381</v>
      </c>
      <c r="G80" s="12">
        <v>2</v>
      </c>
      <c r="H80" s="4">
        <f t="shared" si="4"/>
        <v>15.480902777777779</v>
      </c>
      <c r="I80" s="4">
        <f t="shared" si="5"/>
        <v>0.51909722222222221</v>
      </c>
      <c r="J80" s="12">
        <v>28.896321070234116</v>
      </c>
      <c r="N80" s="12">
        <v>18.600000000000001</v>
      </c>
      <c r="T80" s="12">
        <v>0.04</v>
      </c>
    </row>
    <row r="81" spans="1:20" s="12" customFormat="1">
      <c r="A81" s="12">
        <v>46</v>
      </c>
      <c r="B81" s="12">
        <v>150</v>
      </c>
      <c r="C81" s="12">
        <v>20</v>
      </c>
      <c r="D81" s="12">
        <v>0</v>
      </c>
      <c r="E81" s="12">
        <v>1.625</v>
      </c>
      <c r="F81" s="12">
        <f t="shared" si="3"/>
        <v>23.80952380952381</v>
      </c>
      <c r="G81" s="12">
        <v>2</v>
      </c>
      <c r="H81" s="4">
        <f t="shared" si="4"/>
        <v>45.480902777777779</v>
      </c>
      <c r="I81" s="4">
        <f t="shared" si="5"/>
        <v>0.51909722222222221</v>
      </c>
      <c r="J81" s="12">
        <v>28.896321070234116</v>
      </c>
      <c r="N81" s="12">
        <v>18.600000000000001</v>
      </c>
      <c r="T81" s="12">
        <v>0.80500000000000005</v>
      </c>
    </row>
    <row r="82" spans="1:20" s="12" customFormat="1">
      <c r="A82" s="12">
        <v>86</v>
      </c>
      <c r="B82" s="12">
        <v>150</v>
      </c>
      <c r="C82" s="12">
        <v>20</v>
      </c>
      <c r="D82" s="12">
        <v>0</v>
      </c>
      <c r="E82" s="12">
        <v>1.625</v>
      </c>
      <c r="F82" s="12">
        <f t="shared" si="3"/>
        <v>23.80952380952381</v>
      </c>
      <c r="G82" s="12">
        <v>2</v>
      </c>
      <c r="H82" s="4">
        <f t="shared" si="4"/>
        <v>85.480902777777771</v>
      </c>
      <c r="I82" s="4">
        <f t="shared" si="5"/>
        <v>0.51909722222222221</v>
      </c>
      <c r="J82" s="12">
        <v>28.896321070234116</v>
      </c>
      <c r="N82" s="12">
        <v>18.600000000000001</v>
      </c>
      <c r="T82" s="12">
        <v>2.9260000000000002</v>
      </c>
    </row>
    <row r="83" spans="1:20" s="13" customFormat="1" ht="14.4" thickBot="1">
      <c r="A83" s="13">
        <v>126</v>
      </c>
      <c r="B83" s="13">
        <v>150</v>
      </c>
      <c r="C83" s="13">
        <v>20</v>
      </c>
      <c r="D83" s="13">
        <v>0</v>
      </c>
      <c r="E83" s="13">
        <v>1.625</v>
      </c>
      <c r="F83" s="13">
        <f t="shared" si="3"/>
        <v>23.80952380952381</v>
      </c>
      <c r="G83" s="13">
        <v>2</v>
      </c>
      <c r="H83" s="4">
        <f t="shared" si="4"/>
        <v>125.48090277777777</v>
      </c>
      <c r="I83" s="4">
        <f t="shared" si="5"/>
        <v>0.51909722222222221</v>
      </c>
      <c r="J83" s="13">
        <v>28.896321070234116</v>
      </c>
      <c r="N83" s="13">
        <v>18.600000000000001</v>
      </c>
      <c r="T83" s="13">
        <v>4.9370000000000003</v>
      </c>
    </row>
    <row r="84" spans="1:20" s="11" customFormat="1">
      <c r="A84" s="11">
        <v>8</v>
      </c>
      <c r="B84" s="11">
        <v>160</v>
      </c>
      <c r="C84" s="11">
        <v>20</v>
      </c>
      <c r="D84" s="11">
        <v>0</v>
      </c>
      <c r="E84" s="11">
        <v>1.625</v>
      </c>
      <c r="F84" s="11">
        <f t="shared" si="3"/>
        <v>23.80952380952381</v>
      </c>
      <c r="G84" s="11">
        <v>2</v>
      </c>
      <c r="H84" s="4">
        <f t="shared" si="4"/>
        <v>7.3078703703703702</v>
      </c>
      <c r="I84" s="4">
        <f t="shared" si="5"/>
        <v>0.69212962962962954</v>
      </c>
      <c r="J84" s="11">
        <v>28.896321070234116</v>
      </c>
      <c r="N84" s="11">
        <v>18.600000000000001</v>
      </c>
      <c r="T84" s="11">
        <v>0.25600000000000001</v>
      </c>
    </row>
    <row r="85" spans="1:20" s="12" customFormat="1">
      <c r="A85" s="12">
        <v>13</v>
      </c>
      <c r="B85" s="12">
        <v>160</v>
      </c>
      <c r="C85" s="12">
        <v>20</v>
      </c>
      <c r="D85" s="12">
        <v>0</v>
      </c>
      <c r="E85" s="12">
        <v>1.625</v>
      </c>
      <c r="F85" s="12">
        <f t="shared" si="3"/>
        <v>23.80952380952381</v>
      </c>
      <c r="G85" s="12">
        <v>2</v>
      </c>
      <c r="H85" s="4">
        <f t="shared" si="4"/>
        <v>12.30787037037037</v>
      </c>
      <c r="I85" s="4">
        <f t="shared" si="5"/>
        <v>0.69212962962962954</v>
      </c>
      <c r="J85" s="12">
        <v>28.896321070234116</v>
      </c>
      <c r="N85" s="12">
        <v>18.600000000000001</v>
      </c>
      <c r="T85" s="12">
        <v>0.16800000000000001</v>
      </c>
    </row>
    <row r="86" spans="1:20" s="12" customFormat="1">
      <c r="A86" s="12">
        <v>18</v>
      </c>
      <c r="B86" s="12">
        <v>160</v>
      </c>
      <c r="C86" s="12">
        <v>20</v>
      </c>
      <c r="D86" s="12">
        <v>0</v>
      </c>
      <c r="E86" s="12">
        <v>1.625</v>
      </c>
      <c r="F86" s="12">
        <f t="shared" si="3"/>
        <v>23.80952380952381</v>
      </c>
      <c r="G86" s="12">
        <v>2</v>
      </c>
      <c r="H86" s="4">
        <f t="shared" si="4"/>
        <v>17.30787037037037</v>
      </c>
      <c r="I86" s="4">
        <f t="shared" si="5"/>
        <v>0.69212962962962954</v>
      </c>
      <c r="J86" s="12">
        <v>28.896321070234116</v>
      </c>
      <c r="N86" s="12">
        <v>18.600000000000001</v>
      </c>
      <c r="T86" s="12">
        <v>0.34100000000000003</v>
      </c>
    </row>
    <row r="87" spans="1:20" s="12" customFormat="1">
      <c r="A87" s="12">
        <v>28</v>
      </c>
      <c r="B87" s="12">
        <v>160</v>
      </c>
      <c r="C87" s="12">
        <v>20</v>
      </c>
      <c r="D87" s="12">
        <v>0</v>
      </c>
      <c r="E87" s="12">
        <v>1.625</v>
      </c>
      <c r="F87" s="12">
        <f t="shared" si="3"/>
        <v>23.80952380952381</v>
      </c>
      <c r="G87" s="12">
        <v>2</v>
      </c>
      <c r="H87" s="4">
        <f t="shared" si="4"/>
        <v>27.30787037037037</v>
      </c>
      <c r="I87" s="4">
        <f t="shared" si="5"/>
        <v>0.69212962962962954</v>
      </c>
      <c r="J87" s="12">
        <v>28.896321070234116</v>
      </c>
      <c r="N87" s="12">
        <v>18.600000000000001</v>
      </c>
      <c r="T87" s="12">
        <v>1.6060000000000001</v>
      </c>
    </row>
    <row r="88" spans="1:20" s="12" customFormat="1">
      <c r="A88" s="12">
        <v>48</v>
      </c>
      <c r="B88" s="12">
        <v>160</v>
      </c>
      <c r="C88" s="12">
        <v>20</v>
      </c>
      <c r="D88" s="12">
        <v>0</v>
      </c>
      <c r="E88" s="12">
        <v>1.625</v>
      </c>
      <c r="F88" s="12">
        <f t="shared" si="3"/>
        <v>23.80952380952381</v>
      </c>
      <c r="G88" s="12">
        <v>2</v>
      </c>
      <c r="H88" s="4">
        <f t="shared" si="4"/>
        <v>47.307870370370374</v>
      </c>
      <c r="I88" s="4">
        <f t="shared" si="5"/>
        <v>0.69212962962962954</v>
      </c>
      <c r="J88" s="12">
        <v>28.896321070234116</v>
      </c>
      <c r="N88" s="12">
        <v>18.600000000000001</v>
      </c>
      <c r="T88" s="12">
        <v>6.3140000000000001</v>
      </c>
    </row>
    <row r="89" spans="1:20" s="13" customFormat="1" ht="14.4" thickBot="1">
      <c r="A89" s="13">
        <v>88</v>
      </c>
      <c r="B89" s="13">
        <v>160</v>
      </c>
      <c r="C89" s="13">
        <v>20</v>
      </c>
      <c r="D89" s="13">
        <v>0</v>
      </c>
      <c r="E89" s="13">
        <v>1.625</v>
      </c>
      <c r="F89" s="13">
        <f t="shared" si="3"/>
        <v>23.80952380952381</v>
      </c>
      <c r="G89" s="13">
        <v>2</v>
      </c>
      <c r="H89" s="4">
        <f t="shared" si="4"/>
        <v>87.307870370370367</v>
      </c>
      <c r="I89" s="4">
        <f t="shared" si="5"/>
        <v>0.69212962962962954</v>
      </c>
      <c r="J89" s="13">
        <v>28.896321070234116</v>
      </c>
      <c r="N89" s="13">
        <v>18.600000000000001</v>
      </c>
      <c r="T89" s="13">
        <v>8.9009999999999998</v>
      </c>
    </row>
    <row r="90" spans="1:20" s="6" customFormat="1">
      <c r="A90" s="6">
        <v>6</v>
      </c>
      <c r="B90" s="6">
        <v>150</v>
      </c>
      <c r="C90" s="6">
        <v>10</v>
      </c>
      <c r="D90" s="6">
        <v>0</v>
      </c>
      <c r="E90" s="6">
        <v>1.625</v>
      </c>
      <c r="F90" s="6">
        <f t="shared" si="3"/>
        <v>45.454545454545453</v>
      </c>
      <c r="G90" s="6">
        <v>2</v>
      </c>
      <c r="H90" s="4">
        <f t="shared" si="4"/>
        <v>5.4809027777777777</v>
      </c>
      <c r="I90" s="4">
        <f t="shared" si="5"/>
        <v>0.51909722222222221</v>
      </c>
      <c r="J90" s="6">
        <v>28.896321070234116</v>
      </c>
      <c r="N90" s="6">
        <v>5.4</v>
      </c>
      <c r="T90" s="6">
        <v>0.26100000000000001</v>
      </c>
    </row>
    <row r="91" spans="1:20" s="4" customFormat="1">
      <c r="A91" s="4">
        <v>16</v>
      </c>
      <c r="B91" s="4">
        <v>150</v>
      </c>
      <c r="C91" s="4">
        <v>10</v>
      </c>
      <c r="D91" s="4">
        <v>0</v>
      </c>
      <c r="E91" s="4">
        <v>1.625</v>
      </c>
      <c r="F91" s="4">
        <f t="shared" si="3"/>
        <v>45.454545454545453</v>
      </c>
      <c r="G91" s="4">
        <v>2</v>
      </c>
      <c r="H91" s="4">
        <f t="shared" si="4"/>
        <v>15.480902777777779</v>
      </c>
      <c r="I91" s="4">
        <f t="shared" si="5"/>
        <v>0.51909722222222221</v>
      </c>
      <c r="J91" s="4">
        <v>28.896321070234116</v>
      </c>
      <c r="N91" s="4">
        <v>5.4</v>
      </c>
      <c r="T91" s="4">
        <v>0.19</v>
      </c>
    </row>
    <row r="92" spans="1:20" s="4" customFormat="1">
      <c r="A92" s="4">
        <v>26</v>
      </c>
      <c r="B92" s="4">
        <v>150</v>
      </c>
      <c r="C92" s="4">
        <v>10</v>
      </c>
      <c r="D92" s="4">
        <v>0</v>
      </c>
      <c r="E92" s="4">
        <v>1.625</v>
      </c>
      <c r="F92" s="4">
        <f t="shared" si="3"/>
        <v>45.454545454545453</v>
      </c>
      <c r="G92" s="4">
        <v>2</v>
      </c>
      <c r="H92" s="4">
        <f t="shared" si="4"/>
        <v>25.480902777777779</v>
      </c>
      <c r="I92" s="4">
        <f t="shared" si="5"/>
        <v>0.51909722222222221</v>
      </c>
      <c r="J92" s="4">
        <v>28.896321070234116</v>
      </c>
      <c r="N92" s="4">
        <v>5.4</v>
      </c>
      <c r="T92" s="4">
        <v>0.40899999999999997</v>
      </c>
    </row>
    <row r="93" spans="1:20" s="4" customFormat="1">
      <c r="A93" s="4">
        <v>46</v>
      </c>
      <c r="B93" s="4">
        <v>150</v>
      </c>
      <c r="C93" s="4">
        <v>10</v>
      </c>
      <c r="D93" s="4">
        <v>0</v>
      </c>
      <c r="E93" s="4">
        <v>1.625</v>
      </c>
      <c r="F93" s="4">
        <f t="shared" si="3"/>
        <v>45.454545454545453</v>
      </c>
      <c r="G93" s="4">
        <v>2</v>
      </c>
      <c r="H93" s="4">
        <f t="shared" si="4"/>
        <v>45.480902777777779</v>
      </c>
      <c r="I93" s="4">
        <f t="shared" si="5"/>
        <v>0.51909722222222221</v>
      </c>
      <c r="J93" s="4">
        <v>28.896321070234116</v>
      </c>
      <c r="N93" s="4">
        <v>5.4</v>
      </c>
      <c r="T93" s="4">
        <v>1.02</v>
      </c>
    </row>
    <row r="94" spans="1:20" s="4" customFormat="1">
      <c r="A94" s="4">
        <v>86</v>
      </c>
      <c r="B94" s="4">
        <v>150</v>
      </c>
      <c r="C94" s="4">
        <v>10</v>
      </c>
      <c r="D94" s="4">
        <v>0</v>
      </c>
      <c r="E94" s="4">
        <v>1.625</v>
      </c>
      <c r="F94" s="4">
        <f t="shared" si="3"/>
        <v>45.454545454545453</v>
      </c>
      <c r="G94" s="4">
        <v>2</v>
      </c>
      <c r="H94" s="4">
        <f t="shared" si="4"/>
        <v>85.480902777777771</v>
      </c>
      <c r="I94" s="4">
        <f t="shared" si="5"/>
        <v>0.51909722222222221</v>
      </c>
      <c r="J94" s="4">
        <v>28.896321070234116</v>
      </c>
      <c r="N94" s="4">
        <v>5.4</v>
      </c>
      <c r="T94" s="4">
        <v>1.7849999999999999</v>
      </c>
    </row>
    <row r="95" spans="1:20" s="5" customFormat="1" ht="14.4" thickBot="1">
      <c r="A95" s="5">
        <v>126</v>
      </c>
      <c r="B95" s="5">
        <v>150</v>
      </c>
      <c r="C95" s="5">
        <v>10</v>
      </c>
      <c r="D95" s="5">
        <v>0</v>
      </c>
      <c r="E95" s="5">
        <v>1.625</v>
      </c>
      <c r="F95" s="5">
        <f t="shared" si="3"/>
        <v>45.454545454545453</v>
      </c>
      <c r="G95" s="5">
        <v>2</v>
      </c>
      <c r="H95" s="4">
        <f t="shared" si="4"/>
        <v>125.48090277777777</v>
      </c>
      <c r="I95" s="4">
        <f t="shared" si="5"/>
        <v>0.51909722222222221</v>
      </c>
      <c r="J95" s="5">
        <v>28.896321070234116</v>
      </c>
      <c r="N95" s="5">
        <v>5.4</v>
      </c>
      <c r="T95" s="5">
        <v>3.1259999999999999</v>
      </c>
    </row>
    <row r="96" spans="1:20" s="15" customFormat="1"/>
    <row r="97" spans="1:1">
      <c r="A97" s="1" t="s">
        <v>36</v>
      </c>
    </row>
    <row r="98" spans="1:1">
      <c r="A98" s="8" t="s">
        <v>37</v>
      </c>
    </row>
    <row r="99" spans="1:1">
      <c r="A99" s="1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31"/>
  <sheetViews>
    <sheetView tabSelected="1" topLeftCell="A19" zoomScale="78" workbookViewId="0">
      <selection activeCell="E38" sqref="E38"/>
    </sheetView>
  </sheetViews>
  <sheetFormatPr defaultRowHeight="13.8"/>
  <cols>
    <col min="1" max="1" width="8.88671875" customWidth="1"/>
    <col min="25" max="25" width="26" customWidth="1"/>
  </cols>
  <sheetData>
    <row r="1" spans="1:26">
      <c r="A1" t="s">
        <v>0</v>
      </c>
      <c r="L1" t="s">
        <v>1</v>
      </c>
      <c r="R1" t="s">
        <v>2</v>
      </c>
    </row>
    <row r="2" spans="1:26">
      <c r="A2" t="s">
        <v>3</v>
      </c>
      <c r="B2" t="s">
        <v>4</v>
      </c>
      <c r="C2" t="s">
        <v>5</v>
      </c>
      <c r="D2" t="s">
        <v>56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55</v>
      </c>
    </row>
    <row r="3" spans="1:26">
      <c r="A3">
        <v>10</v>
      </c>
      <c r="B3">
        <v>170</v>
      </c>
      <c r="C3">
        <v>20</v>
      </c>
      <c r="D3" t="s">
        <v>57</v>
      </c>
      <c r="E3">
        <v>0</v>
      </c>
      <c r="F3">
        <v>1.625</v>
      </c>
      <c r="G3">
        <v>23.80952380952381</v>
      </c>
      <c r="H3">
        <v>2</v>
      </c>
      <c r="I3">
        <v>9.1348379629629637</v>
      </c>
      <c r="J3">
        <v>0.86516203703703698</v>
      </c>
      <c r="K3">
        <v>28.896321070234116</v>
      </c>
      <c r="O3">
        <v>18.600000000000001</v>
      </c>
      <c r="U3">
        <v>0.35010000000000002</v>
      </c>
    </row>
    <row r="4" spans="1:26">
      <c r="A4">
        <v>15</v>
      </c>
      <c r="B4">
        <v>170</v>
      </c>
      <c r="C4">
        <v>20</v>
      </c>
      <c r="D4" t="s">
        <v>57</v>
      </c>
      <c r="E4">
        <v>0</v>
      </c>
      <c r="F4">
        <v>1.625</v>
      </c>
      <c r="G4">
        <v>23.80952380952381</v>
      </c>
      <c r="H4">
        <v>2</v>
      </c>
      <c r="I4">
        <v>14.134837962962964</v>
      </c>
      <c r="J4">
        <v>0.86516203703703698</v>
      </c>
      <c r="K4">
        <v>28.896321070234116</v>
      </c>
      <c r="O4">
        <v>18.600000000000001</v>
      </c>
      <c r="U4">
        <v>0.7298</v>
      </c>
    </row>
    <row r="5" spans="1:26">
      <c r="A5">
        <v>20</v>
      </c>
      <c r="B5">
        <v>170</v>
      </c>
      <c r="C5">
        <v>20</v>
      </c>
      <c r="D5" t="s">
        <v>57</v>
      </c>
      <c r="E5">
        <v>0</v>
      </c>
      <c r="F5">
        <v>1.625</v>
      </c>
      <c r="G5">
        <v>23.80952380952381</v>
      </c>
      <c r="H5">
        <v>2</v>
      </c>
      <c r="I5">
        <v>19.134837962962962</v>
      </c>
      <c r="J5">
        <v>0.86516203703703698</v>
      </c>
      <c r="K5">
        <v>28.896321070234116</v>
      </c>
      <c r="O5">
        <v>18.600000000000001</v>
      </c>
      <c r="U5">
        <v>2.4853999999999998</v>
      </c>
    </row>
    <row r="6" spans="1:26">
      <c r="A6">
        <v>25</v>
      </c>
      <c r="B6">
        <v>170</v>
      </c>
      <c r="C6">
        <v>20</v>
      </c>
      <c r="D6" t="s">
        <v>57</v>
      </c>
      <c r="E6">
        <v>0</v>
      </c>
      <c r="F6">
        <v>1.625</v>
      </c>
      <c r="G6">
        <v>23.80952380952381</v>
      </c>
      <c r="H6">
        <v>2</v>
      </c>
      <c r="I6">
        <v>24.134837962962962</v>
      </c>
      <c r="J6">
        <v>0.86516203703703698</v>
      </c>
      <c r="K6">
        <v>28.896321070234116</v>
      </c>
      <c r="O6">
        <v>18.600000000000001</v>
      </c>
      <c r="U6">
        <v>4.3829000000000002</v>
      </c>
    </row>
    <row r="7" spans="1:26">
      <c r="A7">
        <v>30</v>
      </c>
      <c r="B7">
        <v>170</v>
      </c>
      <c r="C7">
        <v>20</v>
      </c>
      <c r="D7" t="s">
        <v>57</v>
      </c>
      <c r="E7">
        <v>0</v>
      </c>
      <c r="F7">
        <v>1.625</v>
      </c>
      <c r="G7">
        <v>23.80952380952381</v>
      </c>
      <c r="H7">
        <v>2</v>
      </c>
      <c r="I7">
        <v>29.134837962962962</v>
      </c>
      <c r="J7">
        <v>0.86516203703703698</v>
      </c>
      <c r="K7">
        <v>28.896321070234116</v>
      </c>
      <c r="O7">
        <v>18.600000000000001</v>
      </c>
      <c r="U7">
        <v>7.3582999999999998</v>
      </c>
    </row>
    <row r="8" spans="1:26">
      <c r="A8">
        <v>70</v>
      </c>
      <c r="B8">
        <v>170</v>
      </c>
      <c r="C8">
        <v>20</v>
      </c>
      <c r="D8" t="s">
        <v>57</v>
      </c>
      <c r="E8">
        <v>0</v>
      </c>
      <c r="F8">
        <v>1.625</v>
      </c>
      <c r="G8">
        <v>23.80952380952381</v>
      </c>
      <c r="H8">
        <v>2</v>
      </c>
      <c r="I8">
        <v>69.134837962962962</v>
      </c>
      <c r="J8">
        <v>0.86516203703703698</v>
      </c>
      <c r="K8">
        <v>28.896321070234116</v>
      </c>
      <c r="O8">
        <v>18.600000000000001</v>
      </c>
      <c r="U8">
        <v>9.1706000000000003</v>
      </c>
    </row>
    <row r="9" spans="1:26">
      <c r="A9">
        <v>4</v>
      </c>
      <c r="B9">
        <v>130</v>
      </c>
      <c r="C9">
        <v>20</v>
      </c>
      <c r="D9" t="s">
        <v>57</v>
      </c>
      <c r="E9">
        <v>0</v>
      </c>
      <c r="F9">
        <v>1.625</v>
      </c>
      <c r="G9">
        <v>23.80952380952381</v>
      </c>
      <c r="H9">
        <v>2</v>
      </c>
      <c r="I9">
        <v>3.8269675925925926</v>
      </c>
      <c r="J9">
        <v>0.17303240740740738</v>
      </c>
      <c r="K9">
        <v>28.896321070234116</v>
      </c>
      <c r="O9">
        <v>18.600000000000001</v>
      </c>
      <c r="U9">
        <v>8.7999999999999995E-2</v>
      </c>
    </row>
    <row r="10" spans="1:26">
      <c r="A10">
        <v>24</v>
      </c>
      <c r="B10">
        <v>130</v>
      </c>
      <c r="C10">
        <v>20</v>
      </c>
      <c r="D10" t="s">
        <v>57</v>
      </c>
      <c r="E10">
        <v>0</v>
      </c>
      <c r="F10">
        <v>1.625</v>
      </c>
      <c r="G10">
        <v>23.80952380952381</v>
      </c>
      <c r="H10">
        <v>2</v>
      </c>
      <c r="I10">
        <v>23.826967592592592</v>
      </c>
      <c r="J10">
        <v>0.17303240740740738</v>
      </c>
      <c r="K10">
        <v>28.896321070234116</v>
      </c>
      <c r="O10">
        <v>18.600000000000001</v>
      </c>
      <c r="U10">
        <v>7.5999999999999998E-2</v>
      </c>
    </row>
    <row r="11" spans="1:26">
      <c r="A11">
        <v>44</v>
      </c>
      <c r="B11">
        <v>130</v>
      </c>
      <c r="C11">
        <v>20</v>
      </c>
      <c r="D11" t="s">
        <v>57</v>
      </c>
      <c r="E11">
        <v>0</v>
      </c>
      <c r="F11">
        <v>1.625</v>
      </c>
      <c r="G11">
        <v>23.80952380952381</v>
      </c>
      <c r="H11">
        <v>2</v>
      </c>
      <c r="I11">
        <v>43.826967592592595</v>
      </c>
      <c r="J11">
        <v>0.17303240740740738</v>
      </c>
      <c r="K11">
        <v>28.896321070234116</v>
      </c>
      <c r="O11">
        <v>18.600000000000001</v>
      </c>
      <c r="U11">
        <v>8.7999999999999995E-2</v>
      </c>
    </row>
    <row r="12" spans="1:26">
      <c r="A12">
        <v>84</v>
      </c>
      <c r="B12">
        <v>130</v>
      </c>
      <c r="C12">
        <v>20</v>
      </c>
      <c r="D12" t="s">
        <v>57</v>
      </c>
      <c r="E12">
        <v>0</v>
      </c>
      <c r="F12">
        <v>1.625</v>
      </c>
      <c r="G12">
        <v>23.80952380952381</v>
      </c>
      <c r="H12">
        <v>2</v>
      </c>
      <c r="I12">
        <v>83.826967592592595</v>
      </c>
      <c r="J12">
        <v>0.17303240740740738</v>
      </c>
      <c r="K12">
        <v>28.896321070234116</v>
      </c>
      <c r="O12">
        <v>18.600000000000001</v>
      </c>
      <c r="U12">
        <v>0.107</v>
      </c>
    </row>
    <row r="13" spans="1:26">
      <c r="A13">
        <v>144</v>
      </c>
      <c r="B13">
        <v>130</v>
      </c>
      <c r="C13">
        <v>20</v>
      </c>
      <c r="D13" t="s">
        <v>57</v>
      </c>
      <c r="E13">
        <v>0</v>
      </c>
      <c r="F13">
        <v>1.625</v>
      </c>
      <c r="G13">
        <v>23.80952380952381</v>
      </c>
      <c r="H13">
        <v>2</v>
      </c>
      <c r="I13">
        <v>143.82696759259258</v>
      </c>
      <c r="J13">
        <v>0.17303240740740738</v>
      </c>
      <c r="K13">
        <v>28.896321070234116</v>
      </c>
      <c r="O13">
        <v>18.600000000000001</v>
      </c>
      <c r="U13">
        <v>0.29099999999999998</v>
      </c>
    </row>
    <row r="14" spans="1:26">
      <c r="A14">
        <v>224</v>
      </c>
      <c r="B14">
        <v>130</v>
      </c>
      <c r="C14">
        <v>20</v>
      </c>
      <c r="D14" t="s">
        <v>57</v>
      </c>
      <c r="E14">
        <v>0</v>
      </c>
      <c r="F14">
        <v>1.625</v>
      </c>
      <c r="G14">
        <v>23.80952380952381</v>
      </c>
      <c r="H14">
        <v>2</v>
      </c>
      <c r="I14">
        <v>223.82696759259258</v>
      </c>
      <c r="J14">
        <v>0.17303240740740738</v>
      </c>
      <c r="K14">
        <v>28.896321070234116</v>
      </c>
      <c r="O14">
        <v>18.600000000000001</v>
      </c>
      <c r="U14">
        <v>0.42099999999999999</v>
      </c>
    </row>
    <row r="15" spans="1:26">
      <c r="A15">
        <v>5</v>
      </c>
      <c r="B15">
        <v>140</v>
      </c>
      <c r="C15">
        <v>20</v>
      </c>
      <c r="D15" t="s">
        <v>57</v>
      </c>
      <c r="E15">
        <v>0</v>
      </c>
      <c r="F15">
        <v>1.625</v>
      </c>
      <c r="G15">
        <v>23.80952380952381</v>
      </c>
      <c r="H15">
        <v>2</v>
      </c>
      <c r="I15">
        <v>4.6539351851851851</v>
      </c>
      <c r="J15">
        <v>0.34606481481481477</v>
      </c>
      <c r="K15">
        <v>28.896321070234116</v>
      </c>
      <c r="O15">
        <v>18.600000000000001</v>
      </c>
      <c r="U15">
        <v>0.252</v>
      </c>
    </row>
    <row r="16" spans="1:26">
      <c r="A16">
        <v>25</v>
      </c>
      <c r="B16">
        <v>140</v>
      </c>
      <c r="C16">
        <v>20</v>
      </c>
      <c r="D16" t="s">
        <v>57</v>
      </c>
      <c r="E16">
        <v>0</v>
      </c>
      <c r="F16">
        <v>1.625</v>
      </c>
      <c r="G16">
        <v>23.80952380952381</v>
      </c>
      <c r="H16">
        <v>2</v>
      </c>
      <c r="I16">
        <v>24.653935185185187</v>
      </c>
      <c r="J16">
        <v>0.34606481481481477</v>
      </c>
      <c r="K16">
        <v>28.896321070234116</v>
      </c>
      <c r="O16">
        <v>18.600000000000001</v>
      </c>
      <c r="U16">
        <v>0.151</v>
      </c>
    </row>
    <row r="17" spans="1:21">
      <c r="A17">
        <v>45</v>
      </c>
      <c r="B17">
        <v>140</v>
      </c>
      <c r="C17">
        <v>20</v>
      </c>
      <c r="D17" t="s">
        <v>57</v>
      </c>
      <c r="E17">
        <v>0</v>
      </c>
      <c r="F17">
        <v>1.625</v>
      </c>
      <c r="G17">
        <v>23.80952380952381</v>
      </c>
      <c r="H17">
        <v>2</v>
      </c>
      <c r="I17">
        <v>44.653935185185183</v>
      </c>
      <c r="J17">
        <v>0.34606481481481477</v>
      </c>
      <c r="K17">
        <v>28.896321070234116</v>
      </c>
      <c r="O17">
        <v>18.600000000000001</v>
      </c>
      <c r="U17">
        <v>0.20100000000000001</v>
      </c>
    </row>
    <row r="18" spans="1:21">
      <c r="A18">
        <v>75</v>
      </c>
      <c r="B18">
        <v>140</v>
      </c>
      <c r="C18">
        <v>20</v>
      </c>
      <c r="D18" t="s">
        <v>57</v>
      </c>
      <c r="E18">
        <v>0</v>
      </c>
      <c r="F18">
        <v>1.625</v>
      </c>
      <c r="G18">
        <v>23.80952380952381</v>
      </c>
      <c r="H18">
        <v>2</v>
      </c>
      <c r="I18">
        <v>74.65393518518519</v>
      </c>
      <c r="J18">
        <v>0.34606481481481477</v>
      </c>
      <c r="K18">
        <v>28.896321070234116</v>
      </c>
      <c r="O18">
        <v>18.600000000000001</v>
      </c>
      <c r="U18">
        <v>0.495</v>
      </c>
    </row>
    <row r="19" spans="1:21">
      <c r="A19">
        <v>115</v>
      </c>
      <c r="B19">
        <v>140</v>
      </c>
      <c r="C19">
        <v>20</v>
      </c>
      <c r="D19" t="s">
        <v>57</v>
      </c>
      <c r="E19">
        <v>0</v>
      </c>
      <c r="F19">
        <v>1.625</v>
      </c>
      <c r="G19">
        <v>23.80952380952381</v>
      </c>
      <c r="H19">
        <v>2</v>
      </c>
      <c r="I19">
        <v>114.65393518518519</v>
      </c>
      <c r="J19">
        <v>0.34606481481481477</v>
      </c>
      <c r="K19">
        <v>28.896321070234116</v>
      </c>
      <c r="O19">
        <v>18.600000000000001</v>
      </c>
      <c r="U19">
        <v>0.94699999999999995</v>
      </c>
    </row>
    <row r="20" spans="1:21">
      <c r="A20">
        <v>165</v>
      </c>
      <c r="B20">
        <v>140</v>
      </c>
      <c r="C20">
        <v>20</v>
      </c>
      <c r="D20" t="s">
        <v>57</v>
      </c>
      <c r="E20">
        <v>0</v>
      </c>
      <c r="F20">
        <v>1.625</v>
      </c>
      <c r="G20">
        <v>23.80952380952381</v>
      </c>
      <c r="H20">
        <v>2</v>
      </c>
      <c r="I20">
        <v>164.65393518518519</v>
      </c>
      <c r="J20">
        <v>0.34606481481481477</v>
      </c>
      <c r="K20">
        <v>28.896321070234116</v>
      </c>
      <c r="O20">
        <v>18.600000000000001</v>
      </c>
      <c r="U20">
        <v>3.0230000000000001</v>
      </c>
    </row>
    <row r="21" spans="1:21">
      <c r="A21">
        <v>6</v>
      </c>
      <c r="B21">
        <v>150</v>
      </c>
      <c r="C21">
        <v>20</v>
      </c>
      <c r="D21" t="s">
        <v>57</v>
      </c>
      <c r="E21">
        <v>0</v>
      </c>
      <c r="F21">
        <v>1.625</v>
      </c>
      <c r="G21">
        <v>23.80952380952381</v>
      </c>
      <c r="H21">
        <v>2</v>
      </c>
      <c r="I21">
        <v>5.4809027777777777</v>
      </c>
      <c r="J21">
        <v>0.51909722222222221</v>
      </c>
      <c r="K21">
        <v>28.896321070234116</v>
      </c>
      <c r="O21">
        <v>18.600000000000001</v>
      </c>
      <c r="U21">
        <v>7.0000000000000007E-2</v>
      </c>
    </row>
    <row r="22" spans="1:21">
      <c r="A22">
        <v>16</v>
      </c>
      <c r="B22">
        <v>150</v>
      </c>
      <c r="C22">
        <v>20</v>
      </c>
      <c r="D22" t="s">
        <v>57</v>
      </c>
      <c r="E22">
        <v>0</v>
      </c>
      <c r="F22">
        <v>1.625</v>
      </c>
      <c r="G22">
        <v>23.80952380952381</v>
      </c>
      <c r="H22">
        <v>2</v>
      </c>
      <c r="I22">
        <v>15.480902777777779</v>
      </c>
      <c r="J22">
        <v>0.51909722222222221</v>
      </c>
      <c r="K22">
        <v>28.896321070234116</v>
      </c>
      <c r="O22">
        <v>18.600000000000001</v>
      </c>
      <c r="U22">
        <v>0.04</v>
      </c>
    </row>
    <row r="23" spans="1:21">
      <c r="A23">
        <v>46</v>
      </c>
      <c r="B23">
        <v>150</v>
      </c>
      <c r="C23">
        <v>20</v>
      </c>
      <c r="D23" t="s">
        <v>57</v>
      </c>
      <c r="E23">
        <v>0</v>
      </c>
      <c r="F23">
        <v>1.625</v>
      </c>
      <c r="G23">
        <v>23.80952380952381</v>
      </c>
      <c r="H23">
        <v>2</v>
      </c>
      <c r="I23">
        <v>45.480902777777779</v>
      </c>
      <c r="J23">
        <v>0.51909722222222221</v>
      </c>
      <c r="K23">
        <v>28.896321070234116</v>
      </c>
      <c r="O23">
        <v>18.600000000000001</v>
      </c>
      <c r="U23">
        <v>0.80500000000000005</v>
      </c>
    </row>
    <row r="24" spans="1:21">
      <c r="A24">
        <v>86</v>
      </c>
      <c r="B24">
        <v>150</v>
      </c>
      <c r="C24">
        <v>20</v>
      </c>
      <c r="D24" t="s">
        <v>57</v>
      </c>
      <c r="E24">
        <v>0</v>
      </c>
      <c r="F24">
        <v>1.625</v>
      </c>
      <c r="G24">
        <v>23.80952380952381</v>
      </c>
      <c r="H24">
        <v>2</v>
      </c>
      <c r="I24">
        <v>85.480902777777771</v>
      </c>
      <c r="J24">
        <v>0.51909722222222221</v>
      </c>
      <c r="K24">
        <v>28.896321070234116</v>
      </c>
      <c r="O24">
        <v>18.600000000000001</v>
      </c>
      <c r="U24">
        <v>2.9260000000000002</v>
      </c>
    </row>
    <row r="25" spans="1:21">
      <c r="A25">
        <v>126</v>
      </c>
      <c r="B25">
        <v>150</v>
      </c>
      <c r="C25">
        <v>20</v>
      </c>
      <c r="D25" t="s">
        <v>57</v>
      </c>
      <c r="E25">
        <v>0</v>
      </c>
      <c r="F25">
        <v>1.625</v>
      </c>
      <c r="G25">
        <v>23.80952380952381</v>
      </c>
      <c r="H25">
        <v>2</v>
      </c>
      <c r="I25">
        <v>125.48090277777777</v>
      </c>
      <c r="J25">
        <v>0.51909722222222221</v>
      </c>
      <c r="K25">
        <v>28.896321070234116</v>
      </c>
      <c r="O25">
        <v>18.600000000000001</v>
      </c>
      <c r="U25">
        <v>4.9370000000000003</v>
      </c>
    </row>
    <row r="26" spans="1:21">
      <c r="A26">
        <v>8</v>
      </c>
      <c r="B26">
        <v>160</v>
      </c>
      <c r="C26">
        <v>20</v>
      </c>
      <c r="D26" t="s">
        <v>57</v>
      </c>
      <c r="E26">
        <v>0</v>
      </c>
      <c r="F26">
        <v>1.625</v>
      </c>
      <c r="G26">
        <v>23.80952380952381</v>
      </c>
      <c r="H26">
        <v>2</v>
      </c>
      <c r="I26">
        <v>7.3078703703703702</v>
      </c>
      <c r="J26">
        <v>0.69212962962962954</v>
      </c>
      <c r="K26">
        <v>28.896321070234116</v>
      </c>
      <c r="O26">
        <v>18.600000000000001</v>
      </c>
      <c r="U26">
        <v>0.25600000000000001</v>
      </c>
    </row>
    <row r="27" spans="1:21">
      <c r="A27">
        <v>13</v>
      </c>
      <c r="B27">
        <v>160</v>
      </c>
      <c r="C27">
        <v>20</v>
      </c>
      <c r="D27" t="s">
        <v>57</v>
      </c>
      <c r="E27">
        <v>0</v>
      </c>
      <c r="F27">
        <v>1.625</v>
      </c>
      <c r="G27">
        <v>23.80952380952381</v>
      </c>
      <c r="H27">
        <v>2</v>
      </c>
      <c r="I27">
        <v>12.30787037037037</v>
      </c>
      <c r="J27">
        <v>0.69212962962962954</v>
      </c>
      <c r="K27">
        <v>28.896321070234116</v>
      </c>
      <c r="O27">
        <v>18.600000000000001</v>
      </c>
      <c r="U27">
        <v>0.16800000000000001</v>
      </c>
    </row>
    <row r="28" spans="1:21">
      <c r="A28">
        <v>18</v>
      </c>
      <c r="B28">
        <v>160</v>
      </c>
      <c r="C28">
        <v>20</v>
      </c>
      <c r="D28" t="s">
        <v>57</v>
      </c>
      <c r="E28">
        <v>0</v>
      </c>
      <c r="F28">
        <v>1.625</v>
      </c>
      <c r="G28">
        <v>23.80952380952381</v>
      </c>
      <c r="H28">
        <v>2</v>
      </c>
      <c r="I28">
        <v>17.30787037037037</v>
      </c>
      <c r="J28">
        <v>0.69212962962962954</v>
      </c>
      <c r="K28">
        <v>28.896321070234116</v>
      </c>
      <c r="O28">
        <v>18.600000000000001</v>
      </c>
      <c r="U28">
        <v>0.34100000000000003</v>
      </c>
    </row>
    <row r="29" spans="1:21">
      <c r="A29">
        <v>28</v>
      </c>
      <c r="B29">
        <v>160</v>
      </c>
      <c r="C29">
        <v>20</v>
      </c>
      <c r="D29" t="s">
        <v>57</v>
      </c>
      <c r="E29">
        <v>0</v>
      </c>
      <c r="F29">
        <v>1.625</v>
      </c>
      <c r="G29">
        <v>23.80952380952381</v>
      </c>
      <c r="H29">
        <v>2</v>
      </c>
      <c r="I29">
        <v>27.30787037037037</v>
      </c>
      <c r="J29">
        <v>0.69212962962962954</v>
      </c>
      <c r="K29">
        <v>28.896321070234116</v>
      </c>
      <c r="O29">
        <v>18.600000000000001</v>
      </c>
      <c r="U29">
        <v>1.6060000000000001</v>
      </c>
    </row>
    <row r="30" spans="1:21">
      <c r="A30">
        <v>48</v>
      </c>
      <c r="B30">
        <v>160</v>
      </c>
      <c r="C30">
        <v>20</v>
      </c>
      <c r="D30" t="s">
        <v>57</v>
      </c>
      <c r="E30">
        <v>0</v>
      </c>
      <c r="F30">
        <v>1.625</v>
      </c>
      <c r="G30">
        <v>23.80952380952381</v>
      </c>
      <c r="H30">
        <v>2</v>
      </c>
      <c r="I30">
        <v>47.307870370370374</v>
      </c>
      <c r="J30">
        <v>0.69212962962962954</v>
      </c>
      <c r="K30">
        <v>28.896321070234116</v>
      </c>
      <c r="O30">
        <v>18.600000000000001</v>
      </c>
      <c r="U30">
        <v>6.3140000000000001</v>
      </c>
    </row>
    <row r="31" spans="1:21">
      <c r="A31">
        <v>88</v>
      </c>
      <c r="B31">
        <v>160</v>
      </c>
      <c r="C31">
        <v>20</v>
      </c>
      <c r="D31" t="s">
        <v>57</v>
      </c>
      <c r="E31">
        <v>0</v>
      </c>
      <c r="F31">
        <v>1.625</v>
      </c>
      <c r="G31">
        <v>23.80952380952381</v>
      </c>
      <c r="H31">
        <v>2</v>
      </c>
      <c r="I31">
        <v>87.307870370370367</v>
      </c>
      <c r="J31">
        <v>0.69212962962962954</v>
      </c>
      <c r="K31">
        <v>28.896321070234116</v>
      </c>
      <c r="O31">
        <v>18.600000000000001</v>
      </c>
      <c r="U31">
        <v>8.9009999999999998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2019-07-08T21:36:10Z</dcterms:modified>
</cp:coreProperties>
</file>