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C60BC39-5917-45F9-9D2E-B44FBAB796BA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3" r:id="rId1"/>
    <sheet name="Raw" sheetId="1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" i="1" l="1"/>
  <c r="I6" i="1"/>
  <c r="A6" i="1" s="1"/>
  <c r="I7" i="1"/>
  <c r="I12" i="1"/>
  <c r="A12" i="1" s="1"/>
  <c r="J4" i="1"/>
  <c r="I4" i="1" s="1"/>
  <c r="A4" i="1" s="1"/>
  <c r="J5" i="1"/>
  <c r="I5" i="1" s="1"/>
  <c r="A5" i="1" s="1"/>
  <c r="J6" i="1"/>
  <c r="J7" i="1"/>
  <c r="J8" i="1"/>
  <c r="I8" i="1" s="1"/>
  <c r="A8" i="1" s="1"/>
  <c r="J9" i="1"/>
  <c r="I9" i="1" s="1"/>
  <c r="A9" i="1" s="1"/>
  <c r="J10" i="1"/>
  <c r="I10" i="1" s="1"/>
  <c r="A10" i="1" s="1"/>
  <c r="J11" i="1"/>
  <c r="I11" i="1" s="1"/>
  <c r="A11" i="1" s="1"/>
  <c r="J3" i="1"/>
  <c r="I3" i="1" s="1"/>
  <c r="A3" i="1" s="1"/>
  <c r="B5" i="3"/>
  <c r="U4" i="1" l="1"/>
  <c r="U5" i="1"/>
  <c r="U6" i="1"/>
  <c r="U7" i="1"/>
  <c r="U8" i="1"/>
  <c r="U9" i="1"/>
  <c r="U10" i="1"/>
  <c r="U11" i="1"/>
  <c r="U3" i="1"/>
  <c r="B4" i="3"/>
  <c r="B17" i="3" l="1"/>
</calcChain>
</file>

<file path=xl/sharedStrings.xml><?xml version="1.0" encoding="utf-8"?>
<sst xmlns="http://schemas.openxmlformats.org/spreadsheetml/2006/main" count="85" uniqueCount="52">
  <si>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</si>
  <si>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</si>
  <si>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</si>
  <si>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</si>
  <si>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</si>
  <si>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</si>
  <si>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</si>
  <si>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</si>
  <si>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</si>
  <si>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</si>
  <si>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</si>
  <si>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</si>
  <si>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</si>
  <si>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</si>
  <si>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</si>
  <si>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</si>
  <si>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</si>
  <si>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</si>
  <si>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</si>
  <si>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</si>
  <si>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</si>
  <si>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</si>
  <si>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mol proton/L</t>
  </si>
  <si>
    <t>wt% of feed dry basis</t>
  </si>
  <si>
    <t>Calculating Heating Rate</t>
  </si>
  <si>
    <t>LSR1</t>
  </si>
  <si>
    <t>LSR2</t>
  </si>
  <si>
    <t>Efficiency</t>
  </si>
  <si>
    <t>J/kg C</t>
  </si>
  <si>
    <t>Heat Rate (C/min)</t>
  </si>
  <si>
    <t>Wood Species:</t>
    <phoneticPr fontId="1" type="noConversion"/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</si>
  <si>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</si>
  <si>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</si>
  <si>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</si>
  <si>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</si>
  <si>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</si>
  <si>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</si>
  <si>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</si>
  <si>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</si>
  <si>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Power</t>
    <phoneticPr fontId="1" type="noConversion"/>
  </si>
  <si>
    <t>W</t>
    <phoneticPr fontId="1" type="noConversion"/>
  </si>
  <si>
    <t>Reactor Volume</t>
    <phoneticPr fontId="1" type="noConversion"/>
  </si>
  <si>
    <t>L</t>
    <phoneticPr fontId="1" type="noConversion"/>
  </si>
  <si>
    <t>Mass Water</t>
    <phoneticPr fontId="1" type="noConversion"/>
  </si>
  <si>
    <t>kg</t>
    <phoneticPr fontId="1" type="noConversion"/>
  </si>
  <si>
    <t>Capacity</t>
    <phoneticPr fontId="1" type="noConversion"/>
  </si>
  <si>
    <t>Heat Rate</t>
    <phoneticPr fontId="1" type="noConversion"/>
  </si>
  <si>
    <t>C/s</t>
    <phoneticPr fontId="1" type="noConversion"/>
  </si>
  <si>
    <t>C/min</t>
    <phoneticPr fontId="1" type="noConversion"/>
  </si>
  <si>
    <t>Eucalyptus grandis</t>
    <phoneticPr fontId="1" type="noConversion"/>
  </si>
  <si>
    <t>Corrected</t>
    <phoneticPr fontId="1" type="noConversion"/>
  </si>
  <si>
    <t>mono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</si>
</sst>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3" fillId="0" borderId="0" xfId="0" applyFont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9D5F-8457-49BC-A85A-3BDB4B28223E}">
  <dimension ref="A1:H17"/>
  <sheetViews>
    <sheetView zoomScale="96" zoomScaleNormal="96" workbookViewId="0">
      <selection activeCell="B7" sqref="B7"/>
    </sheetView>
  </sheetViews>
  <sheetFormatPr defaultRowHeight="13.8"/>
  <cols>
    <col min="1" max="1" width="39.6640625" style="1" customWidth="1"/>
    <col min="2" max="2" width="22.6640625" style="1" customWidth="1"/>
    <col min="3" max="16384" width="8.88671875" style="1"/>
  </cols>
  <sheetData>
    <row r="1" spans="1:8">
      <c r="A1" s="1" t="s">
        <v>30</v>
      </c>
      <c r="B1" s="5" t="s">
        <v>49</v>
      </c>
      <c r="C1" s="5"/>
      <c r="D1" s="5"/>
      <c r="E1" s="5"/>
      <c r="F1" s="5"/>
      <c r="G1" s="5"/>
      <c r="H1" s="5"/>
    </row>
    <row r="2" spans="1:8">
      <c r="A2" s="1" t="s">
        <v>31</v>
      </c>
      <c r="B2" s="2">
        <v>0</v>
      </c>
      <c r="C2" s="1" t="s">
        <v>22</v>
      </c>
    </row>
    <row r="3" spans="1:8">
      <c r="A3" s="1" t="s">
        <v>32</v>
      </c>
      <c r="B3" s="2"/>
      <c r="C3" s="1" t="s">
        <v>23</v>
      </c>
    </row>
    <row r="4" spans="1:8">
      <c r="A4" s="1" t="s">
        <v>33</v>
      </c>
      <c r="B4" s="2">
        <f>14/(100*0.7)*100</f>
        <v>20</v>
      </c>
      <c r="C4" s="1" t="s">
        <v>23</v>
      </c>
    </row>
    <row r="5" spans="1:8">
      <c r="A5" s="1" t="s">
        <v>34</v>
      </c>
      <c r="B5" s="2">
        <f>(3.5+1)/2*10</f>
        <v>22.5</v>
      </c>
      <c r="C5" s="1" t="s">
        <v>35</v>
      </c>
    </row>
    <row r="6" spans="1:8">
      <c r="A6" s="1" t="s">
        <v>36</v>
      </c>
      <c r="B6" s="2">
        <v>6</v>
      </c>
    </row>
    <row r="7" spans="1:8">
      <c r="A7" s="1" t="s">
        <v>37</v>
      </c>
      <c r="B7" s="2">
        <v>30</v>
      </c>
      <c r="C7" s="1" t="s">
        <v>38</v>
      </c>
    </row>
    <row r="8" spans="1:8" ht="17.399999999999999">
      <c r="A8" s="6" t="s">
        <v>24</v>
      </c>
      <c r="B8" s="7"/>
    </row>
    <row r="9" spans="1:8">
      <c r="A9" s="1" t="s">
        <v>39</v>
      </c>
      <c r="B9" s="2"/>
      <c r="C9" s="1" t="s">
        <v>40</v>
      </c>
    </row>
    <row r="10" spans="1:8">
      <c r="A10" s="1" t="s">
        <v>41</v>
      </c>
      <c r="B10" s="2"/>
      <c r="C10" s="1" t="s">
        <v>42</v>
      </c>
    </row>
    <row r="11" spans="1:8">
      <c r="A11" s="1" t="s">
        <v>25</v>
      </c>
      <c r="B11" s="2"/>
    </row>
    <row r="12" spans="1:8">
      <c r="A12" s="1" t="s">
        <v>26</v>
      </c>
      <c r="B12" s="2"/>
    </row>
    <row r="13" spans="1:8">
      <c r="A13" s="1" t="s">
        <v>43</v>
      </c>
      <c r="B13" s="2"/>
      <c r="C13" s="1" t="s">
        <v>44</v>
      </c>
    </row>
    <row r="14" spans="1:8">
      <c r="A14" s="1" t="s">
        <v>27</v>
      </c>
      <c r="B14" s="2"/>
    </row>
    <row r="15" spans="1:8">
      <c r="A15" s="1" t="s">
        <v>45</v>
      </c>
      <c r="B15" s="2"/>
      <c r="C15" s="1" t="s">
        <v>28</v>
      </c>
    </row>
    <row r="16" spans="1:8">
      <c r="A16" s="1" t="s">
        <v>46</v>
      </c>
      <c r="B16" s="2"/>
      <c r="C16" s="1" t="s">
        <v>47</v>
      </c>
    </row>
    <row r="17" spans="1:3">
      <c r="A17" s="1" t="s">
        <v>29</v>
      </c>
      <c r="B17" s="2">
        <f>110/10</f>
        <v>11</v>
      </c>
      <c r="C17" s="1" t="s">
        <v>48</v>
      </c>
    </row>
  </sheetData>
  <mergeCells count="2">
    <mergeCell ref="B1:H1"/>
    <mergeCell ref="A8:B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"/>
  <sheetViews>
    <sheetView workbookViewId="0">
      <selection activeCell="A3" sqref="A3:J11"/>
    </sheetView>
  </sheetViews>
  <sheetFormatPr defaultRowHeight="13.8"/>
  <sheetData>
    <row r="1" spans="1:24">
      <c r="A1" t="s">
        <v>0</v>
      </c>
      <c r="K1" t="s">
        <v>1</v>
      </c>
      <c r="Q1" t="s">
        <v>2</v>
      </c>
    </row>
    <row r="2" spans="1:24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</row>
    <row r="3" spans="1:24">
      <c r="A3">
        <f>H3+I3</f>
        <v>33.529411764705884</v>
      </c>
      <c r="B3">
        <v>140</v>
      </c>
      <c r="C3">
        <v>6</v>
      </c>
      <c r="D3">
        <v>0</v>
      </c>
      <c r="E3">
        <v>22.5</v>
      </c>
      <c r="F3">
        <v>200</v>
      </c>
      <c r="G3">
        <v>30</v>
      </c>
      <c r="H3">
        <v>20</v>
      </c>
      <c r="I3">
        <f>10+(B3-110)/J3</f>
        <v>13.529411764705882</v>
      </c>
      <c r="J3">
        <f>(110-25)/10</f>
        <v>8.5</v>
      </c>
      <c r="N3">
        <v>20</v>
      </c>
      <c r="T3">
        <v>6.9741999999999998E-3</v>
      </c>
      <c r="U3" s="3">
        <f>T3/(C3*100)*1000</f>
        <v>1.1623666666666668E-2</v>
      </c>
    </row>
    <row r="4" spans="1:24">
      <c r="A4">
        <f t="shared" ref="A4:A12" si="0">H4+I4</f>
        <v>34.705882352941174</v>
      </c>
      <c r="B4">
        <v>150</v>
      </c>
      <c r="C4">
        <v>6</v>
      </c>
      <c r="D4">
        <v>0</v>
      </c>
      <c r="E4">
        <v>22.5</v>
      </c>
      <c r="F4">
        <v>200</v>
      </c>
      <c r="G4">
        <v>30</v>
      </c>
      <c r="H4">
        <v>20</v>
      </c>
      <c r="I4">
        <f t="shared" ref="I4:I12" si="1">10+(B4-110)/J4</f>
        <v>14.705882352941178</v>
      </c>
      <c r="J4">
        <f t="shared" ref="J4:J11" si="2">(110-25)/10</f>
        <v>8.5</v>
      </c>
      <c r="N4">
        <v>20</v>
      </c>
      <c r="T4">
        <v>4.2937999999999997E-2</v>
      </c>
      <c r="U4" s="3">
        <f t="shared" ref="U4:U11" si="3">T4/(C4*100)*1000</f>
        <v>7.1563333333333326E-2</v>
      </c>
    </row>
    <row r="5" spans="1:24">
      <c r="A5">
        <f t="shared" si="0"/>
        <v>35.882352941176471</v>
      </c>
      <c r="B5">
        <v>160</v>
      </c>
      <c r="C5">
        <v>6</v>
      </c>
      <c r="D5">
        <v>0</v>
      </c>
      <c r="E5">
        <v>22.5</v>
      </c>
      <c r="F5">
        <v>200</v>
      </c>
      <c r="G5">
        <v>30</v>
      </c>
      <c r="H5">
        <v>20</v>
      </c>
      <c r="I5">
        <f t="shared" si="1"/>
        <v>15.882352941176471</v>
      </c>
      <c r="J5">
        <f t="shared" si="2"/>
        <v>8.5</v>
      </c>
      <c r="N5">
        <v>20</v>
      </c>
      <c r="T5">
        <v>0.51465000000000005</v>
      </c>
      <c r="U5" s="3">
        <f t="shared" si="3"/>
        <v>0.85775000000000012</v>
      </c>
    </row>
    <row r="6" spans="1:24">
      <c r="A6">
        <f t="shared" si="0"/>
        <v>53.529411764705884</v>
      </c>
      <c r="B6">
        <v>140</v>
      </c>
      <c r="C6">
        <v>6</v>
      </c>
      <c r="D6">
        <v>0</v>
      </c>
      <c r="E6">
        <v>22.5</v>
      </c>
      <c r="F6">
        <v>200</v>
      </c>
      <c r="G6">
        <v>30</v>
      </c>
      <c r="H6">
        <v>40</v>
      </c>
      <c r="I6">
        <f t="shared" si="1"/>
        <v>13.529411764705882</v>
      </c>
      <c r="J6">
        <f t="shared" si="2"/>
        <v>8.5</v>
      </c>
      <c r="N6">
        <v>20</v>
      </c>
      <c r="T6">
        <v>3.5660999999999998E-2</v>
      </c>
      <c r="U6" s="3">
        <f t="shared" si="3"/>
        <v>5.9434999999999995E-2</v>
      </c>
    </row>
    <row r="7" spans="1:24">
      <c r="A7">
        <f t="shared" si="0"/>
        <v>54.705882352941174</v>
      </c>
      <c r="B7">
        <v>150</v>
      </c>
      <c r="C7">
        <v>6</v>
      </c>
      <c r="D7">
        <v>0</v>
      </c>
      <c r="E7">
        <v>22.5</v>
      </c>
      <c r="F7">
        <v>200</v>
      </c>
      <c r="G7">
        <v>30</v>
      </c>
      <c r="H7">
        <v>40</v>
      </c>
      <c r="I7">
        <f t="shared" si="1"/>
        <v>14.705882352941178</v>
      </c>
      <c r="J7">
        <f t="shared" si="2"/>
        <v>8.5</v>
      </c>
      <c r="N7">
        <v>20</v>
      </c>
      <c r="T7">
        <v>0.46407999999999999</v>
      </c>
      <c r="U7" s="3">
        <f t="shared" si="3"/>
        <v>0.77346666666666664</v>
      </c>
    </row>
    <row r="8" spans="1:24">
      <c r="A8">
        <f t="shared" si="0"/>
        <v>55.882352941176471</v>
      </c>
      <c r="B8">
        <v>160</v>
      </c>
      <c r="C8">
        <v>6</v>
      </c>
      <c r="D8">
        <v>0</v>
      </c>
      <c r="E8">
        <v>22.5</v>
      </c>
      <c r="F8">
        <v>200</v>
      </c>
      <c r="G8">
        <v>30</v>
      </c>
      <c r="H8">
        <v>40</v>
      </c>
      <c r="I8">
        <f t="shared" si="1"/>
        <v>15.882352941176471</v>
      </c>
      <c r="J8">
        <f t="shared" si="2"/>
        <v>8.5</v>
      </c>
      <c r="N8">
        <v>20</v>
      </c>
      <c r="T8">
        <v>2.0125999999999999</v>
      </c>
      <c r="U8" s="3">
        <f t="shared" si="3"/>
        <v>3.3543333333333334</v>
      </c>
    </row>
    <row r="9" spans="1:24">
      <c r="A9">
        <f t="shared" si="0"/>
        <v>93.529411764705884</v>
      </c>
      <c r="B9">
        <v>140</v>
      </c>
      <c r="C9">
        <v>6</v>
      </c>
      <c r="D9">
        <v>0</v>
      </c>
      <c r="E9">
        <v>22.5</v>
      </c>
      <c r="F9">
        <v>200</v>
      </c>
      <c r="G9">
        <v>30</v>
      </c>
      <c r="H9">
        <v>80</v>
      </c>
      <c r="I9">
        <f t="shared" si="1"/>
        <v>13.529411764705882</v>
      </c>
      <c r="J9">
        <f t="shared" si="2"/>
        <v>8.5</v>
      </c>
      <c r="N9">
        <v>20</v>
      </c>
      <c r="T9">
        <v>8.6139999999999994E-2</v>
      </c>
      <c r="U9" s="3">
        <f t="shared" si="3"/>
        <v>0.14356666666666668</v>
      </c>
    </row>
    <row r="10" spans="1:24">
      <c r="A10">
        <f t="shared" si="0"/>
        <v>94.705882352941174</v>
      </c>
      <c r="B10">
        <v>150</v>
      </c>
      <c r="C10">
        <v>6</v>
      </c>
      <c r="D10">
        <v>0</v>
      </c>
      <c r="E10">
        <v>22.5</v>
      </c>
      <c r="F10">
        <v>200</v>
      </c>
      <c r="G10">
        <v>30</v>
      </c>
      <c r="H10">
        <v>80</v>
      </c>
      <c r="I10">
        <f t="shared" si="1"/>
        <v>14.705882352941178</v>
      </c>
      <c r="J10">
        <f t="shared" si="2"/>
        <v>8.5</v>
      </c>
      <c r="N10">
        <v>20</v>
      </c>
      <c r="T10">
        <v>1.2270000000000001</v>
      </c>
      <c r="U10" s="3">
        <f t="shared" si="3"/>
        <v>2.0449999999999999</v>
      </c>
    </row>
    <row r="11" spans="1:24">
      <c r="A11">
        <f t="shared" si="0"/>
        <v>95.882352941176464</v>
      </c>
      <c r="B11">
        <v>160</v>
      </c>
      <c r="C11">
        <v>6</v>
      </c>
      <c r="D11">
        <v>0</v>
      </c>
      <c r="E11">
        <v>22.5</v>
      </c>
      <c r="F11">
        <v>200</v>
      </c>
      <c r="G11">
        <v>30</v>
      </c>
      <c r="H11">
        <v>80</v>
      </c>
      <c r="I11">
        <f t="shared" si="1"/>
        <v>15.882352941176471</v>
      </c>
      <c r="J11">
        <f t="shared" si="2"/>
        <v>8.5</v>
      </c>
      <c r="N11">
        <v>20</v>
      </c>
      <c r="T11">
        <v>6.5137</v>
      </c>
      <c r="U11" s="3">
        <f t="shared" si="3"/>
        <v>10.856166666666667</v>
      </c>
    </row>
    <row r="12" spans="1:24">
      <c r="A12" t="e">
        <f t="shared" si="0"/>
        <v>#DIV/0!</v>
      </c>
      <c r="E12">
        <v>22.5</v>
      </c>
      <c r="I12" t="e">
        <f t="shared" si="1"/>
        <v>#DIV/0!</v>
      </c>
      <c r="U12" s="4" t="s">
        <v>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7D8FF-2DFB-4FD5-84E7-FEB314FA8B9A}">
  <dimension ref="A1:Y11"/>
  <sheetViews>
    <sheetView tabSelected="1" topLeftCell="F1" workbookViewId="0">
      <selection activeCell="V15" sqref="V15"/>
    </sheetView>
  </sheetViews>
  <sheetFormatPr defaultRowHeight="13.8"/>
  <cols>
    <col min="24" max="24" width="22.33203125" customWidth="1"/>
  </cols>
  <sheetData>
    <row r="1" spans="1:25">
      <c r="A1" t="s">
        <v>0</v>
      </c>
      <c r="K1" t="s">
        <v>1</v>
      </c>
      <c r="Q1" t="s">
        <v>2</v>
      </c>
    </row>
    <row r="2" spans="1: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  <c r="Y2" t="s">
        <v>51</v>
      </c>
    </row>
    <row r="3" spans="1:25">
      <c r="A3">
        <v>33.529411764705884</v>
      </c>
      <c r="B3">
        <v>140</v>
      </c>
      <c r="C3">
        <v>6</v>
      </c>
      <c r="D3">
        <v>0</v>
      </c>
      <c r="E3">
        <v>22.5</v>
      </c>
      <c r="F3">
        <v>200</v>
      </c>
      <c r="G3">
        <v>30</v>
      </c>
      <c r="H3">
        <v>20</v>
      </c>
      <c r="I3">
        <v>13.5294117647059</v>
      </c>
      <c r="J3">
        <v>8.5</v>
      </c>
      <c r="N3">
        <v>20</v>
      </c>
      <c r="T3">
        <v>1.1623666666666668E-2</v>
      </c>
    </row>
    <row r="4" spans="1:25">
      <c r="A4">
        <v>34.705882352941174</v>
      </c>
      <c r="B4">
        <v>150</v>
      </c>
      <c r="C4">
        <v>6</v>
      </c>
      <c r="D4">
        <v>0</v>
      </c>
      <c r="E4">
        <v>22.5</v>
      </c>
      <c r="F4">
        <v>200</v>
      </c>
      <c r="G4">
        <v>30</v>
      </c>
      <c r="H4">
        <v>20</v>
      </c>
      <c r="I4">
        <v>14.705882352941178</v>
      </c>
      <c r="J4">
        <v>8.5</v>
      </c>
      <c r="N4">
        <v>20</v>
      </c>
      <c r="T4">
        <v>7.1563333333333326E-2</v>
      </c>
    </row>
    <row r="5" spans="1:25">
      <c r="A5">
        <v>35.882352941176471</v>
      </c>
      <c r="B5">
        <v>160</v>
      </c>
      <c r="C5">
        <v>6</v>
      </c>
      <c r="D5">
        <v>0</v>
      </c>
      <c r="E5">
        <v>22.5</v>
      </c>
      <c r="F5">
        <v>200</v>
      </c>
      <c r="G5">
        <v>30</v>
      </c>
      <c r="H5">
        <v>20</v>
      </c>
      <c r="I5">
        <v>15.882352941176471</v>
      </c>
      <c r="J5">
        <v>8.5</v>
      </c>
      <c r="N5">
        <v>20</v>
      </c>
      <c r="T5">
        <v>0.85775000000000012</v>
      </c>
    </row>
    <row r="6" spans="1:25">
      <c r="A6">
        <v>53.529411764705884</v>
      </c>
      <c r="B6">
        <v>140</v>
      </c>
      <c r="C6">
        <v>6</v>
      </c>
      <c r="D6">
        <v>0</v>
      </c>
      <c r="E6">
        <v>22.5</v>
      </c>
      <c r="F6">
        <v>200</v>
      </c>
      <c r="G6">
        <v>30</v>
      </c>
      <c r="H6">
        <v>40</v>
      </c>
      <c r="I6">
        <v>13.529411764705882</v>
      </c>
      <c r="J6">
        <v>8.5</v>
      </c>
      <c r="N6">
        <v>20</v>
      </c>
      <c r="T6">
        <v>5.9434999999999995E-2</v>
      </c>
    </row>
    <row r="7" spans="1:25">
      <c r="A7">
        <v>54.705882352941174</v>
      </c>
      <c r="B7">
        <v>150</v>
      </c>
      <c r="C7">
        <v>6</v>
      </c>
      <c r="D7">
        <v>0</v>
      </c>
      <c r="E7">
        <v>22.5</v>
      </c>
      <c r="F7">
        <v>200</v>
      </c>
      <c r="G7">
        <v>30</v>
      </c>
      <c r="H7">
        <v>40</v>
      </c>
      <c r="I7">
        <v>14.705882352941178</v>
      </c>
      <c r="J7">
        <v>8.5</v>
      </c>
      <c r="N7">
        <v>20</v>
      </c>
      <c r="T7">
        <v>0.77346666666666664</v>
      </c>
    </row>
    <row r="8" spans="1:25">
      <c r="A8">
        <v>55.882352941176471</v>
      </c>
      <c r="B8">
        <v>160</v>
      </c>
      <c r="C8">
        <v>6</v>
      </c>
      <c r="D8">
        <v>0</v>
      </c>
      <c r="E8">
        <v>22.5</v>
      </c>
      <c r="F8">
        <v>200</v>
      </c>
      <c r="G8">
        <v>30</v>
      </c>
      <c r="H8">
        <v>40</v>
      </c>
      <c r="I8">
        <v>15.882352941176471</v>
      </c>
      <c r="J8">
        <v>8.5</v>
      </c>
      <c r="N8">
        <v>20</v>
      </c>
      <c r="T8">
        <v>3.3543333333333334</v>
      </c>
    </row>
    <row r="9" spans="1:25">
      <c r="A9">
        <v>93.529411764705884</v>
      </c>
      <c r="B9">
        <v>140</v>
      </c>
      <c r="C9">
        <v>6</v>
      </c>
      <c r="D9">
        <v>0</v>
      </c>
      <c r="E9">
        <v>22.5</v>
      </c>
      <c r="F9">
        <v>200</v>
      </c>
      <c r="G9">
        <v>30</v>
      </c>
      <c r="H9">
        <v>80</v>
      </c>
      <c r="I9">
        <v>13.529411764705882</v>
      </c>
      <c r="J9">
        <v>8.5</v>
      </c>
      <c r="N9">
        <v>20</v>
      </c>
      <c r="T9">
        <v>0.14356666666666668</v>
      </c>
    </row>
    <row r="10" spans="1:25">
      <c r="A10">
        <v>94.705882352941174</v>
      </c>
      <c r="B10">
        <v>150</v>
      </c>
      <c r="C10">
        <v>6</v>
      </c>
      <c r="D10">
        <v>0</v>
      </c>
      <c r="E10">
        <v>22.5</v>
      </c>
      <c r="F10">
        <v>200</v>
      </c>
      <c r="G10">
        <v>30</v>
      </c>
      <c r="H10">
        <v>80</v>
      </c>
      <c r="I10">
        <v>14.705882352941178</v>
      </c>
      <c r="J10">
        <v>8.5</v>
      </c>
      <c r="N10">
        <v>20</v>
      </c>
      <c r="T10">
        <v>2.0449999999999999</v>
      </c>
    </row>
    <row r="11" spans="1:25">
      <c r="A11">
        <v>95.882352941176464</v>
      </c>
      <c r="B11">
        <v>160</v>
      </c>
      <c r="C11">
        <v>6</v>
      </c>
      <c r="D11">
        <v>0</v>
      </c>
      <c r="E11">
        <v>22.5</v>
      </c>
      <c r="F11">
        <v>200</v>
      </c>
      <c r="G11">
        <v>30</v>
      </c>
      <c r="H11">
        <v>80</v>
      </c>
      <c r="I11">
        <v>15.882352941176471</v>
      </c>
      <c r="J11">
        <v>8.5</v>
      </c>
      <c r="N11">
        <v>20</v>
      </c>
      <c r="T11">
        <v>10.856166666666667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2019-06-28T16:21:09Z</dcterms:modified>
</cp:coreProperties>
</file>