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5B6B5ED-1997-43F7-A09A-9F46A2E1D668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5" i="2" l="1"/>
  <c r="T6" i="2"/>
  <c r="T4" i="2"/>
  <c r="I4" i="3" l="1"/>
  <c r="H4" i="3" s="1"/>
  <c r="I3" i="3"/>
  <c r="H3" i="3" s="1"/>
  <c r="I4" i="2"/>
  <c r="H4" i="2" s="1"/>
  <c r="I3" i="2"/>
  <c r="H3" i="2" s="1"/>
  <c r="B13" i="1"/>
  <c r="B16" i="1" l="1"/>
  <c r="B17" i="1" s="1"/>
  <c r="T3" i="2" l="1"/>
  <c r="N4" i="2"/>
  <c r="N3" i="2"/>
  <c r="E4" i="1" l="1"/>
  <c r="B4" i="1"/>
</calcChain>
</file>

<file path=xl/sharedStrings.xml><?xml version="1.0" encoding="utf-8"?>
<sst xmlns="http://schemas.openxmlformats.org/spreadsheetml/2006/main" count="85" uniqueCount="52">
  <si>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</si>
  <si>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</si>
  <si>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</si>
  <si>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</si>
  <si>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</si>
  <si>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</si>
  <si>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</si>
  <si>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</si>
  <si>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</si>
  <si>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</si>
  <si>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</si>
  <si>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</si>
  <si>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</si>
  <si>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</si>
  <si>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</si>
  <si>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</si>
  <si>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</si>
  <si>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</si>
  <si>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</si>
  <si>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</si>
  <si>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</si>
  <si>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</si>
  <si>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</si>
  <si>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</si>
  <si>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</si>
  <si>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</si>
  <si>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</si>
  <si>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</si>
  <si>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</si>
  <si>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</si>
  <si>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</si>
  <si>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</si>
  <si>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</si>
  <si>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</si>
  <si>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</si>
  <si>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</si>
  <si>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</si>
  <si>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</si>
  <si>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</si>
  <si>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</si>
  <si>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</si>
  <si>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</si>
  <si>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</si>
  <si>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</si>
  <si>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</si>
  <si>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</si>
  <si>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</si>
  <si>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</si>
  <si>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</si>
  <si>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EG</t>
    <phoneticPr fontId="1" type="noConversion"/>
  </si>
  <si>
    <t>Eucalyptus globulus wood + corncobs</t>
    <phoneticPr fontId="1" type="noConversion"/>
  </si>
  <si>
    <t>mono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</si>
</sst>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B17" sqref="B17"/>
    </sheetView>
  </sheetViews>
  <sheetFormatPr defaultRowHeight="13.8"/>
  <cols>
    <col min="1" max="1" width="39.6640625" style="1" customWidth="1"/>
    <col min="2" max="2" width="22.6640625" style="1" customWidth="1"/>
    <col min="3" max="4" width="8.88671875" style="1"/>
    <col min="5" max="5" width="9.109375" style="1" bestFit="1" customWidth="1"/>
    <col min="6" max="16384" width="8.88671875" style="1"/>
  </cols>
  <sheetData>
    <row r="1" spans="1:8">
      <c r="A1" s="1" t="s">
        <v>8</v>
      </c>
      <c r="B1" s="4" t="s">
        <v>50</v>
      </c>
      <c r="C1" s="5"/>
      <c r="D1" s="5"/>
      <c r="E1" s="5"/>
      <c r="F1" s="5"/>
      <c r="G1" s="5"/>
      <c r="H1" s="5"/>
    </row>
    <row r="2" spans="1:8">
      <c r="A2" s="1" t="s">
        <v>9</v>
      </c>
      <c r="B2" s="2"/>
      <c r="C2" s="1" t="s">
        <v>0</v>
      </c>
    </row>
    <row r="3" spans="1:8">
      <c r="A3" s="1" t="s">
        <v>10</v>
      </c>
      <c r="B3" s="2">
        <v>21.4</v>
      </c>
      <c r="C3" s="1" t="s">
        <v>1</v>
      </c>
      <c r="E3" s="3">
        <v>17.100000000000001</v>
      </c>
    </row>
    <row r="4" spans="1:8">
      <c r="A4" s="1" t="s">
        <v>11</v>
      </c>
      <c r="B4" s="2">
        <f>B3/0.88</f>
        <v>24.318181818181817</v>
      </c>
      <c r="C4" s="1" t="s">
        <v>1</v>
      </c>
      <c r="E4" s="3">
        <f>E3/0.88</f>
        <v>19.431818181818183</v>
      </c>
    </row>
    <row r="5" spans="1:8">
      <c r="A5" s="1" t="s">
        <v>12</v>
      </c>
      <c r="B5" s="2">
        <v>8</v>
      </c>
      <c r="C5" s="1" t="s">
        <v>13</v>
      </c>
      <c r="E5" s="3" t="s">
        <v>49</v>
      </c>
    </row>
    <row r="6" spans="1:8">
      <c r="A6" s="1" t="s">
        <v>14</v>
      </c>
      <c r="B6" s="2">
        <v>8</v>
      </c>
    </row>
    <row r="7" spans="1:8">
      <c r="A7" s="1" t="s">
        <v>15</v>
      </c>
      <c r="B7" s="2">
        <v>20</v>
      </c>
      <c r="C7" s="1" t="s">
        <v>16</v>
      </c>
    </row>
    <row r="8" spans="1:8" ht="17.399999999999999">
      <c r="A8" s="6" t="s">
        <v>2</v>
      </c>
      <c r="B8" s="7"/>
    </row>
    <row r="9" spans="1:8">
      <c r="A9" s="1" t="s">
        <v>17</v>
      </c>
      <c r="B9" s="2">
        <v>2800</v>
      </c>
      <c r="C9" s="1" t="s">
        <v>18</v>
      </c>
    </row>
    <row r="10" spans="1:8">
      <c r="A10" s="1" t="s">
        <v>19</v>
      </c>
      <c r="B10" s="2">
        <v>3.75</v>
      </c>
      <c r="C10" s="1" t="s">
        <v>20</v>
      </c>
    </row>
    <row r="11" spans="1:8">
      <c r="A11" s="1" t="s">
        <v>3</v>
      </c>
      <c r="B11" s="2">
        <v>8</v>
      </c>
    </row>
    <row r="12" spans="1:8">
      <c r="A12" s="1" t="s">
        <v>4</v>
      </c>
      <c r="B12" s="2"/>
    </row>
    <row r="13" spans="1:8">
      <c r="A13" s="1" t="s">
        <v>21</v>
      </c>
      <c r="B13" s="2">
        <f>B10*(B11/(1+B11))</f>
        <v>3.333333333333333</v>
      </c>
      <c r="C13" s="1" t="s">
        <v>22</v>
      </c>
    </row>
    <row r="14" spans="1:8">
      <c r="A14" s="1" t="s">
        <v>5</v>
      </c>
      <c r="B14" s="2">
        <v>0.8</v>
      </c>
    </row>
    <row r="15" spans="1:8">
      <c r="A15" s="1" t="s">
        <v>23</v>
      </c>
      <c r="B15" s="2">
        <v>4186</v>
      </c>
      <c r="C15" s="1" t="s">
        <v>6</v>
      </c>
    </row>
    <row r="16" spans="1:8">
      <c r="A16" s="1" t="s">
        <v>24</v>
      </c>
      <c r="B16" s="2">
        <f>B9*B14/B15/B13</f>
        <v>0.16053511705685619</v>
      </c>
      <c r="C16" s="1" t="s">
        <v>25</v>
      </c>
    </row>
    <row r="17" spans="1:3">
      <c r="A17" s="1" t="s">
        <v>7</v>
      </c>
      <c r="B17" s="2">
        <f>B16*60</f>
        <v>9.6321070234113719</v>
      </c>
      <c r="C17" s="1" t="s">
        <v>26</v>
      </c>
    </row>
    <row r="20" spans="1:3">
      <c r="A20" s="1">
        <v>40.909090909090899</v>
      </c>
    </row>
    <row r="21" spans="1:3">
      <c r="A21" s="1">
        <v>46.038961038960998</v>
      </c>
    </row>
    <row r="22" spans="1:3">
      <c r="A22" s="1">
        <v>49.415584415584398</v>
      </c>
    </row>
    <row r="23" spans="1:3">
      <c r="A23" s="1">
        <v>54.2207792207792</v>
      </c>
    </row>
  </sheetData>
  <mergeCells count="2">
    <mergeCell ref="B1:H1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22"/>
  <sheetViews>
    <sheetView workbookViewId="0">
      <selection activeCell="T5" sqref="T5:T6"/>
    </sheetView>
  </sheetViews>
  <sheetFormatPr defaultRowHeight="13.8"/>
  <sheetData>
    <row r="1" spans="1:24">
      <c r="A1" t="s">
        <v>27</v>
      </c>
      <c r="K1" t="s">
        <v>28</v>
      </c>
      <c r="Q1" t="s">
        <v>29</v>
      </c>
    </row>
    <row r="2" spans="1:24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>
      <c r="A3">
        <v>50.64</v>
      </c>
      <c r="B3">
        <v>196</v>
      </c>
      <c r="C3">
        <v>8</v>
      </c>
      <c r="D3">
        <v>0</v>
      </c>
      <c r="E3">
        <v>8</v>
      </c>
      <c r="F3">
        <v>417</v>
      </c>
      <c r="G3">
        <v>0</v>
      </c>
      <c r="H3">
        <f>A3-I3</f>
        <v>32.886875000000003</v>
      </c>
      <c r="I3">
        <f>(B3-25)/J3</f>
        <v>17.753124999999997</v>
      </c>
      <c r="J3">
        <v>9.6321070234113719</v>
      </c>
      <c r="M3">
        <v>16.399999999999999</v>
      </c>
      <c r="N3">
        <f>M3/0.88</f>
        <v>18.636363636363633</v>
      </c>
      <c r="S3">
        <v>1.63</v>
      </c>
      <c r="T3">
        <f>S3/(C3*100)*1000</f>
        <v>2.0374999999999996</v>
      </c>
    </row>
    <row r="4" spans="1:24">
      <c r="A4">
        <v>45</v>
      </c>
      <c r="B4">
        <v>202</v>
      </c>
      <c r="C4">
        <v>8</v>
      </c>
      <c r="D4">
        <v>0</v>
      </c>
      <c r="E4">
        <v>8</v>
      </c>
      <c r="F4">
        <v>417</v>
      </c>
      <c r="G4">
        <v>0</v>
      </c>
      <c r="H4">
        <f>A4-I4</f>
        <v>26.623958333333334</v>
      </c>
      <c r="I4">
        <f>(B4-25)/J4</f>
        <v>18.376041666666666</v>
      </c>
      <c r="J4">
        <v>9.6321070234113719</v>
      </c>
      <c r="M4">
        <v>23.2</v>
      </c>
      <c r="N4">
        <f>M4/0.88</f>
        <v>26.363636363636363</v>
      </c>
      <c r="S4">
        <v>4.57</v>
      </c>
      <c r="T4">
        <f>S4/(C4*100)*1000</f>
        <v>5.7125000000000004</v>
      </c>
    </row>
    <row r="5" spans="1:24">
      <c r="C5">
        <v>8</v>
      </c>
      <c r="D5">
        <v>0</v>
      </c>
      <c r="E5">
        <v>8</v>
      </c>
      <c r="G5">
        <v>0</v>
      </c>
      <c r="S5">
        <v>14.92</v>
      </c>
      <c r="T5">
        <f t="shared" ref="T5:T6" si="0">S5/(C5*100)*1000</f>
        <v>18.649999999999999</v>
      </c>
    </row>
    <row r="6" spans="1:24">
      <c r="C6">
        <v>8</v>
      </c>
      <c r="D6">
        <v>0</v>
      </c>
      <c r="E6">
        <v>8</v>
      </c>
      <c r="G6">
        <v>0</v>
      </c>
      <c r="S6">
        <v>23.9</v>
      </c>
      <c r="T6">
        <f t="shared" si="0"/>
        <v>29.875</v>
      </c>
    </row>
    <row r="7" spans="1:24">
      <c r="C7">
        <v>8</v>
      </c>
      <c r="E7">
        <v>8</v>
      </c>
    </row>
    <row r="8" spans="1:24">
      <c r="C8">
        <v>8</v>
      </c>
      <c r="E8">
        <v>8</v>
      </c>
    </row>
    <row r="9" spans="1:24">
      <c r="C9">
        <v>8</v>
      </c>
    </row>
    <row r="10" spans="1:24">
      <c r="C10">
        <v>8</v>
      </c>
    </row>
    <row r="11" spans="1:24">
      <c r="C11">
        <v>8</v>
      </c>
    </row>
    <row r="12" spans="1:24">
      <c r="C12">
        <v>8</v>
      </c>
    </row>
    <row r="13" spans="1:24">
      <c r="C13">
        <v>8</v>
      </c>
    </row>
    <row r="14" spans="1:24">
      <c r="C14">
        <v>8</v>
      </c>
    </row>
    <row r="15" spans="1:24">
      <c r="C15">
        <v>8</v>
      </c>
    </row>
    <row r="16" spans="1:24">
      <c r="C16">
        <v>8</v>
      </c>
    </row>
    <row r="17" spans="3:3">
      <c r="C17">
        <v>8</v>
      </c>
    </row>
    <row r="18" spans="3:3">
      <c r="C18">
        <v>8</v>
      </c>
    </row>
    <row r="19" spans="3:3">
      <c r="C19">
        <v>8</v>
      </c>
    </row>
    <row r="20" spans="3:3">
      <c r="C20">
        <v>8</v>
      </c>
    </row>
    <row r="21" spans="3:3">
      <c r="C21">
        <v>8</v>
      </c>
    </row>
    <row r="22" spans="3:3">
      <c r="C22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Y4"/>
  <sheetViews>
    <sheetView tabSelected="1" topLeftCell="D1" zoomScale="91" zoomScaleNormal="91" workbookViewId="0">
      <selection activeCell="W11" sqref="W11"/>
    </sheetView>
  </sheetViews>
  <sheetFormatPr defaultRowHeight="13.8"/>
  <cols>
    <col min="24" max="24" width="21.6640625" customWidth="1"/>
  </cols>
  <sheetData>
    <row r="1" spans="1:25">
      <c r="A1" t="s">
        <v>27</v>
      </c>
      <c r="K1" t="s">
        <v>28</v>
      </c>
      <c r="Q1" t="s">
        <v>29</v>
      </c>
    </row>
    <row r="2" spans="1: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51</v>
      </c>
    </row>
    <row r="3" spans="1:25">
      <c r="A3">
        <v>50.64</v>
      </c>
      <c r="B3">
        <v>196</v>
      </c>
      <c r="C3">
        <v>8</v>
      </c>
      <c r="D3">
        <v>0</v>
      </c>
      <c r="E3">
        <v>8</v>
      </c>
      <c r="F3">
        <v>417</v>
      </c>
      <c r="G3">
        <v>0</v>
      </c>
      <c r="H3">
        <f>A3-I3</f>
        <v>32.886875000000003</v>
      </c>
      <c r="I3">
        <f>(B3-25)/J3</f>
        <v>17.753124999999997</v>
      </c>
      <c r="J3">
        <v>9.6321070234113719</v>
      </c>
      <c r="N3">
        <v>18.636363636363633</v>
      </c>
      <c r="T3">
        <v>20.6875</v>
      </c>
      <c r="Y3">
        <v>2.0374999999999996</v>
      </c>
    </row>
    <row r="4" spans="1:25">
      <c r="A4">
        <v>45</v>
      </c>
      <c r="B4">
        <v>202</v>
      </c>
      <c r="C4">
        <v>8</v>
      </c>
      <c r="D4">
        <v>0</v>
      </c>
      <c r="E4">
        <v>8</v>
      </c>
      <c r="F4">
        <v>417</v>
      </c>
      <c r="G4">
        <v>0</v>
      </c>
      <c r="H4">
        <f>A4-I4</f>
        <v>26.623958333333334</v>
      </c>
      <c r="I4">
        <f>(B4-25)/J4</f>
        <v>18.376041666666666</v>
      </c>
      <c r="J4">
        <v>9.6321070234113719</v>
      </c>
      <c r="N4">
        <v>26.363636363636363</v>
      </c>
      <c r="T4">
        <v>35.587499999999999</v>
      </c>
      <c r="Y4">
        <v>5.7125000000000004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2019-06-28T16:16:23Z</dcterms:modified>
</cp:coreProperties>
</file>