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330"/>
  <workbookPr showInkAnnotation="0" autoCompressPictures="0"/>
  <bookViews>
    <workbookView xWindow="16340" yWindow="1540" windowWidth="20180" windowHeight="16740" tabRatio="500" activeTab="1"/>
  </bookViews>
  <sheets>
    <sheet name="Sheet1" sheetId="1" r:id="rId1"/>
    <sheet name="Sheet2" sheetId="2" r:id="rId2"/>
  </sheets>
  <definedNames>
    <definedName name="_xlnm._FilterDatabase" localSheetId="0" hidden="1">Sheet1!$A$1:$R$29</definedName>
    <definedName name="_xlnm._FilterDatabase" localSheetId="1" hidden="1">Sheet2!$A$1:$M$29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1" i="2" l="1"/>
  <c r="J15" i="2"/>
  <c r="J14" i="2"/>
  <c r="J13" i="2"/>
  <c r="J10" i="2"/>
  <c r="J7" i="2"/>
  <c r="D22" i="2"/>
  <c r="F22" i="2"/>
  <c r="J23" i="2"/>
  <c r="D19" i="2"/>
  <c r="F19" i="2"/>
  <c r="J20" i="2"/>
  <c r="D16" i="2"/>
  <c r="F16" i="2"/>
  <c r="J17" i="2"/>
  <c r="D15" i="2"/>
  <c r="F15" i="2"/>
  <c r="J16" i="2"/>
  <c r="D8" i="2"/>
  <c r="F8" i="2"/>
  <c r="J9" i="2"/>
  <c r="D5" i="2"/>
  <c r="F5" i="2"/>
  <c r="J6" i="2"/>
  <c r="J5" i="2"/>
  <c r="D24" i="2"/>
  <c r="F24" i="2"/>
  <c r="J24" i="2"/>
  <c r="J22" i="2"/>
  <c r="J19" i="2"/>
  <c r="D18" i="2"/>
  <c r="F18" i="2"/>
  <c r="J18" i="2"/>
  <c r="D12" i="2"/>
  <c r="F12" i="2"/>
  <c r="J12" i="2"/>
  <c r="D11" i="2"/>
  <c r="F11" i="2"/>
  <c r="J11" i="2"/>
  <c r="J8" i="2"/>
  <c r="D4" i="2"/>
  <c r="F4" i="2"/>
  <c r="J4" i="2"/>
  <c r="D23" i="2"/>
  <c r="F23" i="2"/>
  <c r="H23" i="2"/>
  <c r="D20" i="2"/>
  <c r="F20" i="2"/>
  <c r="H20" i="2"/>
  <c r="D17" i="2"/>
  <c r="F17" i="2"/>
  <c r="H17" i="2"/>
  <c r="H16" i="2"/>
  <c r="D9" i="2"/>
  <c r="F9" i="2"/>
  <c r="H9" i="2"/>
  <c r="D6" i="2"/>
  <c r="F6" i="2"/>
  <c r="H6" i="2"/>
  <c r="D3" i="2"/>
  <c r="D7" i="2"/>
  <c r="D10" i="2"/>
  <c r="D13" i="2"/>
  <c r="D14" i="2"/>
  <c r="D21" i="2"/>
  <c r="D25" i="2"/>
  <c r="D26" i="2"/>
  <c r="D27" i="2"/>
  <c r="D28" i="2"/>
  <c r="D29" i="2"/>
  <c r="D2" i="2"/>
  <c r="F7" i="2"/>
  <c r="F10" i="2"/>
  <c r="F13" i="2"/>
  <c r="F14" i="2"/>
  <c r="F21" i="2"/>
  <c r="F25" i="2"/>
  <c r="F26" i="2"/>
  <c r="F27" i="2"/>
  <c r="F28" i="2"/>
  <c r="F29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34" i="2"/>
</calcChain>
</file>

<file path=xl/sharedStrings.xml><?xml version="1.0" encoding="utf-8"?>
<sst xmlns="http://schemas.openxmlformats.org/spreadsheetml/2006/main" count="565" uniqueCount="73">
  <si>
    <t>requisitionId</t>
  </si>
  <si>
    <t>requisitionNo</t>
  </si>
  <si>
    <t>initiatingOffice</t>
  </si>
  <si>
    <t>requestedBy</t>
  </si>
  <si>
    <t>requestedDate</t>
  </si>
  <si>
    <t>preparedById</t>
  </si>
  <si>
    <t>preparedByName</t>
  </si>
  <si>
    <t>preparedDate</t>
  </si>
  <si>
    <t>vendorId</t>
  </si>
  <si>
    <t>vendorName</t>
  </si>
  <si>
    <t>justification</t>
  </si>
  <si>
    <t>numItems</t>
  </si>
  <si>
    <t>rqAmount</t>
  </si>
  <si>
    <t>quotationId</t>
  </si>
  <si>
    <t>approvedDate</t>
  </si>
  <si>
    <t>mofDeliveredDate</t>
  </si>
  <si>
    <t>poType</t>
  </si>
  <si>
    <t>poNo</t>
  </si>
  <si>
    <t>poDate</t>
  </si>
  <si>
    <t>poAmount</t>
  </si>
  <si>
    <t>status</t>
  </si>
  <si>
    <t>statusDate</t>
  </si>
  <si>
    <t>remarks</t>
  </si>
  <si>
    <t>enteredBy</t>
  </si>
  <si>
    <t>enteredDate</t>
  </si>
  <si>
    <t>modifiedBy</t>
  </si>
  <si>
    <t>modifiedDate</t>
  </si>
  <si>
    <t>isValid</t>
  </si>
  <si>
    <t>=</t>
  </si>
  <si>
    <t>userId</t>
  </si>
  <si>
    <t>$postArr["</t>
  </si>
  <si>
    <t>"]</t>
  </si>
  <si>
    <t xml:space="preserve"> ? </t>
  </si>
  <si>
    <t xml:space="preserve">"\"" . </t>
  </si>
  <si>
    <t xml:space="preserve">"] </t>
  </si>
  <si>
    <t xml:space="preserve"> == date(Y-m-d) </t>
  </si>
  <si>
    <t xml:space="preserve"> ) </t>
  </si>
  <si>
    <t>"NOW()"</t>
  </si>
  <si>
    <t xml:space="preserve"> = " . ( </t>
  </si>
  <si>
    <t xml:space="preserve"> . "\"" </t>
  </si>
  <si>
    <t>seq</t>
  </si>
  <si>
    <t>type</t>
  </si>
  <si>
    <t>int</t>
  </si>
  <si>
    <t>string</t>
  </si>
  <si>
    <t>date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</si>
  <si>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</si>
  <si>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</si>
  <si>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</si>
  <si>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</si>
  <si>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</si>
  <si>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</si>
  <si>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</si>
  <si>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</si>
  <si>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</si>
  <si>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</si>
  <si>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</si>
  <si>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</si>
  <si>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</si>
  <si>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</si>
  <si>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f15</t>
  </si>
  <si>
    <t>f16</t>
  </si>
  <si>
    <t xml:space="preserve"> ) . ", </t>
  </si>
  <si>
    <t xml:space="preserve"> : "NULL" </t>
  </si>
  <si>
    <t xml:space="preserve">mysql_real_escape_string($db, </t>
  </si>
  <si>
    <t xml:space="preserve"> : </t>
  </si>
  <si>
    <t xml:space="preserve">"NULL" </t>
  </si>
  <si>
    <t>f19</t>
  </si>
  <si>
    <t>f20</t>
  </si>
  <si>
    <t>f21</t>
  </si>
  <si>
    <t>fields</t>
  </si>
  <si>
    <t xml:space="preserve"> =&gt; </t>
  </si>
  <si>
    <t xml:space="preserve"> == </t>
  </si>
  <si>
    <t>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</si>
</sst>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1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9"/>
  <sheetViews>
    <sheetView topLeftCell="A31" workbookViewId="0">
      <selection activeCell="A33" sqref="A33:R61"/>
    </sheetView>
  </sheetViews>
  <sheetFormatPr baseColWidth="10" defaultRowHeight="15" x14ac:dyDescent="0"/>
  <cols>
    <col min="1" max="1" width="6.6640625" bestFit="1" customWidth="1"/>
    <col min="2" max="2" width="7.5" bestFit="1" customWidth="1"/>
    <col min="3" max="3" width="4.5" customWidth="1"/>
    <col min="4" max="4" width="16.1640625" customWidth="1"/>
    <col min="5" max="5" width="9.83203125" bestFit="1" customWidth="1"/>
    <col min="6" max="6" width="12.6640625" customWidth="1"/>
    <col min="7" max="7" width="20" customWidth="1"/>
    <col min="8" max="8" width="14.33203125" bestFit="1" customWidth="1"/>
    <col min="9" max="9" width="5.5" bestFit="1" customWidth="1"/>
    <col min="10" max="10" width="5.83203125" bestFit="1" customWidth="1"/>
    <col min="11" max="11" width="28" customWidth="1"/>
    <col min="12" max="12" width="9.83203125" bestFit="1" customWidth="1"/>
    <col min="13" max="13" width="16.1640625" bestFit="1" customWidth="1"/>
    <col min="14" max="16" width="6.5" bestFit="1" customWidth="1"/>
    <col min="17" max="17" width="10" bestFit="1" customWidth="1"/>
    <col min="18" max="18" width="6.5" bestFit="1" customWidth="1"/>
  </cols>
  <sheetData>
    <row r="1" spans="1:18">
      <c r="A1" t="s">
        <v>40</v>
      </c>
      <c r="B1" t="s">
        <v>41</v>
      </c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  <c r="J1" t="s">
        <v>52</v>
      </c>
      <c r="K1" t="s">
        <v>53</v>
      </c>
      <c r="L1" t="s">
        <v>54</v>
      </c>
      <c r="M1" t="s">
        <v>55</v>
      </c>
      <c r="N1" t="s">
        <v>56</v>
      </c>
      <c r="O1" t="s">
        <v>57</v>
      </c>
      <c r="P1" t="s">
        <v>58</v>
      </c>
      <c r="Q1" t="s">
        <v>59</v>
      </c>
      <c r="R1" t="s">
        <v>60</v>
      </c>
    </row>
    <row r="2" spans="1:18">
      <c r="A2">
        <v>1</v>
      </c>
      <c r="B2" t="s">
        <v>42</v>
      </c>
      <c r="C2" t="s">
        <v>0</v>
      </c>
    </row>
    <row r="3" spans="1:18">
      <c r="A3">
        <v>2</v>
      </c>
      <c r="B3" t="s">
        <v>43</v>
      </c>
      <c r="C3" t="s">
        <v>1</v>
      </c>
      <c r="D3" t="s">
        <v>28</v>
      </c>
    </row>
    <row r="4" spans="1:18">
      <c r="A4">
        <v>3</v>
      </c>
      <c r="B4" t="s">
        <v>43</v>
      </c>
      <c r="C4" t="s">
        <v>2</v>
      </c>
      <c r="D4" t="s">
        <v>38</v>
      </c>
      <c r="E4" t="s">
        <v>30</v>
      </c>
      <c r="F4" t="s">
        <v>2</v>
      </c>
      <c r="G4" t="s">
        <v>34</v>
      </c>
      <c r="I4" t="s">
        <v>32</v>
      </c>
      <c r="J4" t="s">
        <v>33</v>
      </c>
      <c r="K4" t="s">
        <v>63</v>
      </c>
      <c r="L4" t="s">
        <v>30</v>
      </c>
      <c r="M4" t="s">
        <v>2</v>
      </c>
      <c r="N4" t="s">
        <v>31</v>
      </c>
      <c r="O4" t="s">
        <v>36</v>
      </c>
      <c r="P4" t="s">
        <v>39</v>
      </c>
      <c r="Q4" t="s">
        <v>62</v>
      </c>
      <c r="R4" t="s">
        <v>61</v>
      </c>
    </row>
    <row r="5" spans="1:18">
      <c r="A5">
        <v>4</v>
      </c>
      <c r="B5" t="s">
        <v>43</v>
      </c>
      <c r="C5" t="s">
        <v>3</v>
      </c>
      <c r="D5" t="s">
        <v>38</v>
      </c>
      <c r="E5" t="s">
        <v>30</v>
      </c>
      <c r="F5" t="s">
        <v>3</v>
      </c>
      <c r="G5" t="s">
        <v>34</v>
      </c>
      <c r="I5" t="s">
        <v>32</v>
      </c>
      <c r="J5" t="s">
        <v>33</v>
      </c>
      <c r="K5" t="s">
        <v>63</v>
      </c>
      <c r="L5" t="s">
        <v>30</v>
      </c>
      <c r="M5" t="s">
        <v>3</v>
      </c>
      <c r="N5" t="s">
        <v>31</v>
      </c>
      <c r="O5" t="s">
        <v>36</v>
      </c>
      <c r="P5" t="s">
        <v>39</v>
      </c>
      <c r="Q5" t="s">
        <v>62</v>
      </c>
      <c r="R5" t="s">
        <v>61</v>
      </c>
    </row>
    <row r="6" spans="1:18">
      <c r="A6">
        <v>5</v>
      </c>
      <c r="B6" t="s">
        <v>44</v>
      </c>
      <c r="C6" t="s">
        <v>4</v>
      </c>
      <c r="D6" t="s">
        <v>38</v>
      </c>
      <c r="E6" t="s">
        <v>30</v>
      </c>
      <c r="F6" t="s">
        <v>4</v>
      </c>
      <c r="G6" t="s">
        <v>34</v>
      </c>
      <c r="H6" t="s">
        <v>35</v>
      </c>
      <c r="I6" t="s">
        <v>32</v>
      </c>
      <c r="J6" t="s">
        <v>33</v>
      </c>
      <c r="L6" t="s">
        <v>30</v>
      </c>
      <c r="M6" t="s">
        <v>4</v>
      </c>
      <c r="N6" t="s">
        <v>31</v>
      </c>
      <c r="P6" t="s">
        <v>39</v>
      </c>
      <c r="Q6" t="s">
        <v>62</v>
      </c>
      <c r="R6" t="s">
        <v>61</v>
      </c>
    </row>
    <row r="7" spans="1:18">
      <c r="A7">
        <v>6</v>
      </c>
      <c r="B7" t="s">
        <v>42</v>
      </c>
      <c r="C7" t="s">
        <v>5</v>
      </c>
      <c r="D7" t="s">
        <v>38</v>
      </c>
      <c r="E7" t="s">
        <v>30</v>
      </c>
      <c r="F7" t="s">
        <v>5</v>
      </c>
      <c r="G7" t="s">
        <v>34</v>
      </c>
      <c r="I7" t="s">
        <v>32</v>
      </c>
      <c r="L7" t="s">
        <v>30</v>
      </c>
      <c r="M7" t="s">
        <v>5</v>
      </c>
      <c r="N7" t="s">
        <v>31</v>
      </c>
      <c r="Q7" t="s">
        <v>62</v>
      </c>
      <c r="R7" t="s">
        <v>61</v>
      </c>
    </row>
    <row r="8" spans="1:18">
      <c r="A8">
        <v>7</v>
      </c>
      <c r="B8" t="s">
        <v>43</v>
      </c>
      <c r="C8" t="s">
        <v>6</v>
      </c>
      <c r="D8" t="s">
        <v>38</v>
      </c>
      <c r="E8" t="s">
        <v>30</v>
      </c>
      <c r="F8" t="s">
        <v>6</v>
      </c>
      <c r="G8" t="s">
        <v>34</v>
      </c>
      <c r="I8" t="s">
        <v>32</v>
      </c>
      <c r="J8" t="s">
        <v>33</v>
      </c>
      <c r="K8" t="s">
        <v>63</v>
      </c>
      <c r="L8" t="s">
        <v>30</v>
      </c>
      <c r="M8" t="s">
        <v>6</v>
      </c>
      <c r="N8" t="s">
        <v>31</v>
      </c>
      <c r="O8" t="s">
        <v>36</v>
      </c>
      <c r="P8" t="s">
        <v>39</v>
      </c>
      <c r="Q8" t="s">
        <v>62</v>
      </c>
      <c r="R8" t="s">
        <v>61</v>
      </c>
    </row>
    <row r="9" spans="1:18">
      <c r="A9">
        <v>8</v>
      </c>
      <c r="B9" t="s">
        <v>44</v>
      </c>
      <c r="C9" t="s">
        <v>7</v>
      </c>
      <c r="D9" t="s">
        <v>38</v>
      </c>
      <c r="E9" t="s">
        <v>30</v>
      </c>
      <c r="F9" t="s">
        <v>7</v>
      </c>
      <c r="G9" t="s">
        <v>34</v>
      </c>
      <c r="H9" t="s">
        <v>35</v>
      </c>
      <c r="I9" t="s">
        <v>32</v>
      </c>
      <c r="J9" t="s">
        <v>33</v>
      </c>
      <c r="L9" t="s">
        <v>30</v>
      </c>
      <c r="M9" t="s">
        <v>7</v>
      </c>
      <c r="N9" t="s">
        <v>31</v>
      </c>
      <c r="P9" t="s">
        <v>39</v>
      </c>
      <c r="Q9" t="s">
        <v>62</v>
      </c>
      <c r="R9" t="s">
        <v>61</v>
      </c>
    </row>
    <row r="10" spans="1:18">
      <c r="A10">
        <v>9</v>
      </c>
      <c r="B10" t="s">
        <v>42</v>
      </c>
      <c r="C10" t="s">
        <v>8</v>
      </c>
      <c r="D10" t="s">
        <v>38</v>
      </c>
      <c r="E10" t="s">
        <v>30</v>
      </c>
      <c r="F10" t="s">
        <v>8</v>
      </c>
      <c r="G10" t="s">
        <v>34</v>
      </c>
      <c r="I10" t="s">
        <v>32</v>
      </c>
      <c r="L10" t="s">
        <v>30</v>
      </c>
      <c r="M10" t="s">
        <v>8</v>
      </c>
      <c r="N10" t="s">
        <v>31</v>
      </c>
      <c r="Q10" t="s">
        <v>62</v>
      </c>
      <c r="R10" t="s">
        <v>61</v>
      </c>
    </row>
    <row r="11" spans="1:18">
      <c r="A11">
        <v>10</v>
      </c>
      <c r="B11" t="s">
        <v>43</v>
      </c>
      <c r="C11" t="s">
        <v>9</v>
      </c>
      <c r="D11" t="s">
        <v>38</v>
      </c>
      <c r="E11" t="s">
        <v>30</v>
      </c>
      <c r="F11" t="s">
        <v>9</v>
      </c>
      <c r="G11" t="s">
        <v>34</v>
      </c>
      <c r="I11" t="s">
        <v>32</v>
      </c>
      <c r="J11" t="s">
        <v>33</v>
      </c>
      <c r="K11" t="s">
        <v>63</v>
      </c>
      <c r="L11" t="s">
        <v>30</v>
      </c>
      <c r="M11" t="s">
        <v>9</v>
      </c>
      <c r="N11" t="s">
        <v>31</v>
      </c>
      <c r="O11" t="s">
        <v>36</v>
      </c>
      <c r="P11" t="s">
        <v>39</v>
      </c>
      <c r="Q11" t="s">
        <v>62</v>
      </c>
      <c r="R11" t="s">
        <v>61</v>
      </c>
    </row>
    <row r="12" spans="1:18">
      <c r="A12">
        <v>11</v>
      </c>
      <c r="B12" t="s">
        <v>43</v>
      </c>
      <c r="C12" t="s">
        <v>10</v>
      </c>
      <c r="D12" t="s">
        <v>38</v>
      </c>
      <c r="E12" t="s">
        <v>30</v>
      </c>
      <c r="F12" t="s">
        <v>10</v>
      </c>
      <c r="G12" t="s">
        <v>34</v>
      </c>
      <c r="I12" t="s">
        <v>32</v>
      </c>
      <c r="J12" t="s">
        <v>33</v>
      </c>
      <c r="K12" t="s">
        <v>63</v>
      </c>
      <c r="L12" t="s">
        <v>30</v>
      </c>
      <c r="M12" t="s">
        <v>10</v>
      </c>
      <c r="N12" t="s">
        <v>31</v>
      </c>
      <c r="O12" t="s">
        <v>36</v>
      </c>
      <c r="P12" t="s">
        <v>39</v>
      </c>
      <c r="Q12" t="s">
        <v>62</v>
      </c>
      <c r="R12" t="s">
        <v>61</v>
      </c>
    </row>
    <row r="13" spans="1:18">
      <c r="A13">
        <v>12</v>
      </c>
      <c r="B13" t="s">
        <v>42</v>
      </c>
      <c r="C13" t="s">
        <v>11</v>
      </c>
      <c r="D13" t="s">
        <v>38</v>
      </c>
      <c r="E13" t="s">
        <v>30</v>
      </c>
      <c r="F13" t="s">
        <v>11</v>
      </c>
      <c r="G13" t="s">
        <v>34</v>
      </c>
      <c r="I13" t="s">
        <v>32</v>
      </c>
      <c r="L13" t="s">
        <v>30</v>
      </c>
      <c r="M13" t="s">
        <v>11</v>
      </c>
      <c r="N13" t="s">
        <v>31</v>
      </c>
      <c r="Q13" t="s">
        <v>62</v>
      </c>
      <c r="R13" t="s">
        <v>61</v>
      </c>
    </row>
    <row r="14" spans="1:18">
      <c r="A14">
        <v>13</v>
      </c>
      <c r="B14" t="s">
        <v>42</v>
      </c>
      <c r="C14" t="s">
        <v>12</v>
      </c>
      <c r="D14" t="s">
        <v>38</v>
      </c>
      <c r="E14" t="s">
        <v>30</v>
      </c>
      <c r="F14" t="s">
        <v>12</v>
      </c>
      <c r="G14" t="s">
        <v>34</v>
      </c>
      <c r="I14" t="s">
        <v>32</v>
      </c>
      <c r="L14" t="s">
        <v>30</v>
      </c>
      <c r="M14" t="s">
        <v>12</v>
      </c>
      <c r="N14" t="s">
        <v>31</v>
      </c>
      <c r="Q14" t="s">
        <v>62</v>
      </c>
      <c r="R14" t="s">
        <v>61</v>
      </c>
    </row>
    <row r="15" spans="1:18">
      <c r="A15">
        <v>14</v>
      </c>
      <c r="B15" t="s">
        <v>42</v>
      </c>
      <c r="C15" t="s">
        <v>13</v>
      </c>
      <c r="D15" t="s">
        <v>38</v>
      </c>
      <c r="E15" t="s">
        <v>30</v>
      </c>
      <c r="F15" t="s">
        <v>13</v>
      </c>
      <c r="G15" t="s">
        <v>34</v>
      </c>
      <c r="I15" t="s">
        <v>32</v>
      </c>
      <c r="L15" t="s">
        <v>30</v>
      </c>
      <c r="M15" t="s">
        <v>13</v>
      </c>
      <c r="N15" t="s">
        <v>31</v>
      </c>
      <c r="Q15" t="s">
        <v>62</v>
      </c>
      <c r="R15" t="s">
        <v>61</v>
      </c>
    </row>
    <row r="16" spans="1:18">
      <c r="A16">
        <v>15</v>
      </c>
      <c r="B16" t="s">
        <v>44</v>
      </c>
      <c r="C16" t="s">
        <v>14</v>
      </c>
      <c r="D16" t="s">
        <v>38</v>
      </c>
      <c r="E16" t="s">
        <v>30</v>
      </c>
      <c r="F16" t="s">
        <v>14</v>
      </c>
      <c r="G16" t="s">
        <v>34</v>
      </c>
      <c r="H16" t="s">
        <v>35</v>
      </c>
      <c r="I16" t="s">
        <v>32</v>
      </c>
      <c r="J16" t="s">
        <v>33</v>
      </c>
      <c r="L16" t="s">
        <v>30</v>
      </c>
      <c r="M16" t="s">
        <v>14</v>
      </c>
      <c r="N16" t="s">
        <v>31</v>
      </c>
      <c r="P16" t="s">
        <v>39</v>
      </c>
      <c r="Q16" t="s">
        <v>62</v>
      </c>
      <c r="R16" t="s">
        <v>61</v>
      </c>
    </row>
    <row r="17" spans="1:18">
      <c r="A17">
        <v>16</v>
      </c>
      <c r="B17" t="s">
        <v>44</v>
      </c>
      <c r="C17" t="s">
        <v>15</v>
      </c>
      <c r="D17" t="s">
        <v>38</v>
      </c>
      <c r="E17" t="s">
        <v>30</v>
      </c>
      <c r="F17" t="s">
        <v>15</v>
      </c>
      <c r="G17" t="s">
        <v>34</v>
      </c>
      <c r="H17" t="s">
        <v>35</v>
      </c>
      <c r="I17" t="s">
        <v>32</v>
      </c>
      <c r="J17" t="s">
        <v>33</v>
      </c>
      <c r="L17" t="s">
        <v>30</v>
      </c>
      <c r="M17" t="s">
        <v>15</v>
      </c>
      <c r="N17" t="s">
        <v>31</v>
      </c>
      <c r="P17" t="s">
        <v>39</v>
      </c>
      <c r="Q17" t="s">
        <v>62</v>
      </c>
      <c r="R17" t="s">
        <v>61</v>
      </c>
    </row>
    <row r="18" spans="1:18">
      <c r="A18">
        <v>17</v>
      </c>
      <c r="B18" t="s">
        <v>43</v>
      </c>
      <c r="C18" t="s">
        <v>16</v>
      </c>
      <c r="D18" t="s">
        <v>38</v>
      </c>
      <c r="E18" t="s">
        <v>30</v>
      </c>
      <c r="F18" t="s">
        <v>16</v>
      </c>
      <c r="G18" t="s">
        <v>34</v>
      </c>
      <c r="I18" t="s">
        <v>32</v>
      </c>
      <c r="J18" t="s">
        <v>33</v>
      </c>
      <c r="K18" t="s">
        <v>63</v>
      </c>
      <c r="L18" t="s">
        <v>30</v>
      </c>
      <c r="M18" t="s">
        <v>16</v>
      </c>
      <c r="N18" t="s">
        <v>31</v>
      </c>
      <c r="O18" t="s">
        <v>36</v>
      </c>
      <c r="P18" t="s">
        <v>39</v>
      </c>
      <c r="Q18" t="s">
        <v>62</v>
      </c>
      <c r="R18" t="s">
        <v>61</v>
      </c>
    </row>
    <row r="19" spans="1:18">
      <c r="A19">
        <v>18</v>
      </c>
      <c r="B19" t="s">
        <v>43</v>
      </c>
      <c r="C19" t="s">
        <v>17</v>
      </c>
      <c r="D19" t="s">
        <v>38</v>
      </c>
      <c r="E19" t="s">
        <v>30</v>
      </c>
      <c r="F19" t="s">
        <v>17</v>
      </c>
      <c r="G19" t="s">
        <v>34</v>
      </c>
      <c r="I19" t="s">
        <v>32</v>
      </c>
      <c r="J19" t="s">
        <v>33</v>
      </c>
      <c r="K19" t="s">
        <v>63</v>
      </c>
      <c r="L19" t="s">
        <v>30</v>
      </c>
      <c r="M19" t="s">
        <v>17</v>
      </c>
      <c r="N19" t="s">
        <v>31</v>
      </c>
      <c r="O19" t="s">
        <v>36</v>
      </c>
      <c r="P19" t="s">
        <v>39</v>
      </c>
      <c r="Q19" t="s">
        <v>62</v>
      </c>
      <c r="R19" t="s">
        <v>61</v>
      </c>
    </row>
    <row r="20" spans="1:18">
      <c r="A20">
        <v>19</v>
      </c>
      <c r="B20" t="s">
        <v>44</v>
      </c>
      <c r="C20" t="s">
        <v>18</v>
      </c>
      <c r="D20" t="s">
        <v>38</v>
      </c>
      <c r="E20" t="s">
        <v>30</v>
      </c>
      <c r="F20" t="s">
        <v>18</v>
      </c>
      <c r="G20" t="s">
        <v>34</v>
      </c>
      <c r="H20" t="s">
        <v>35</v>
      </c>
      <c r="I20" t="s">
        <v>32</v>
      </c>
      <c r="J20" t="s">
        <v>33</v>
      </c>
      <c r="L20" t="s">
        <v>30</v>
      </c>
      <c r="M20" t="s">
        <v>18</v>
      </c>
      <c r="N20" t="s">
        <v>31</v>
      </c>
      <c r="P20" t="s">
        <v>39</v>
      </c>
      <c r="Q20" t="s">
        <v>62</v>
      </c>
      <c r="R20" t="s">
        <v>61</v>
      </c>
    </row>
    <row r="21" spans="1:18">
      <c r="A21">
        <v>20</v>
      </c>
      <c r="B21" t="s">
        <v>42</v>
      </c>
      <c r="C21" t="s">
        <v>19</v>
      </c>
      <c r="D21" t="s">
        <v>38</v>
      </c>
      <c r="E21" t="s">
        <v>30</v>
      </c>
      <c r="F21" t="s">
        <v>19</v>
      </c>
      <c r="G21" t="s">
        <v>34</v>
      </c>
      <c r="I21" t="s">
        <v>32</v>
      </c>
      <c r="L21" t="s">
        <v>30</v>
      </c>
      <c r="M21" t="s">
        <v>19</v>
      </c>
      <c r="N21" t="s">
        <v>31</v>
      </c>
      <c r="Q21" t="s">
        <v>62</v>
      </c>
      <c r="R21" t="s">
        <v>61</v>
      </c>
    </row>
    <row r="22" spans="1:18">
      <c r="A22">
        <v>21</v>
      </c>
      <c r="B22" t="s">
        <v>43</v>
      </c>
      <c r="C22" t="s">
        <v>20</v>
      </c>
      <c r="D22" t="s">
        <v>38</v>
      </c>
      <c r="E22" t="s">
        <v>30</v>
      </c>
      <c r="F22" t="s">
        <v>20</v>
      </c>
      <c r="G22" t="s">
        <v>34</v>
      </c>
      <c r="I22" t="s">
        <v>32</v>
      </c>
      <c r="J22" t="s">
        <v>33</v>
      </c>
      <c r="K22" t="s">
        <v>63</v>
      </c>
      <c r="L22" t="s">
        <v>30</v>
      </c>
      <c r="M22" t="s">
        <v>20</v>
      </c>
      <c r="N22" t="s">
        <v>31</v>
      </c>
      <c r="O22" t="s">
        <v>36</v>
      </c>
      <c r="P22" t="s">
        <v>39</v>
      </c>
      <c r="Q22" t="s">
        <v>62</v>
      </c>
      <c r="R22" t="s">
        <v>61</v>
      </c>
    </row>
    <row r="23" spans="1:18">
      <c r="A23">
        <v>22</v>
      </c>
      <c r="B23" t="s">
        <v>44</v>
      </c>
      <c r="C23" t="s">
        <v>21</v>
      </c>
      <c r="D23" t="s">
        <v>38</v>
      </c>
      <c r="E23" t="s">
        <v>30</v>
      </c>
      <c r="F23" t="s">
        <v>21</v>
      </c>
      <c r="G23" t="s">
        <v>34</v>
      </c>
      <c r="H23" t="s">
        <v>35</v>
      </c>
      <c r="I23" t="s">
        <v>32</v>
      </c>
      <c r="J23" t="s">
        <v>33</v>
      </c>
      <c r="L23" t="s">
        <v>30</v>
      </c>
      <c r="M23" t="s">
        <v>21</v>
      </c>
      <c r="N23" t="s">
        <v>31</v>
      </c>
      <c r="P23" t="s">
        <v>39</v>
      </c>
      <c r="Q23" t="s">
        <v>62</v>
      </c>
      <c r="R23" t="s">
        <v>61</v>
      </c>
    </row>
    <row r="24" spans="1:18">
      <c r="A24">
        <v>23</v>
      </c>
      <c r="B24" t="s">
        <v>43</v>
      </c>
      <c r="C24" t="s">
        <v>22</v>
      </c>
      <c r="D24" t="s">
        <v>38</v>
      </c>
      <c r="E24" t="s">
        <v>30</v>
      </c>
      <c r="F24" t="s">
        <v>22</v>
      </c>
      <c r="G24" t="s">
        <v>34</v>
      </c>
      <c r="I24" t="s">
        <v>32</v>
      </c>
      <c r="J24" t="s">
        <v>33</v>
      </c>
      <c r="K24" t="s">
        <v>63</v>
      </c>
      <c r="L24" t="s">
        <v>30</v>
      </c>
      <c r="M24" t="s">
        <v>22</v>
      </c>
      <c r="N24" t="s">
        <v>31</v>
      </c>
      <c r="O24" t="s">
        <v>36</v>
      </c>
      <c r="P24" t="s">
        <v>39</v>
      </c>
      <c r="Q24" t="s">
        <v>62</v>
      </c>
      <c r="R24" t="s">
        <v>61</v>
      </c>
    </row>
    <row r="25" spans="1:18">
      <c r="A25">
        <v>24</v>
      </c>
      <c r="B25" t="s">
        <v>42</v>
      </c>
      <c r="C25" t="s">
        <v>23</v>
      </c>
      <c r="D25" t="s">
        <v>38</v>
      </c>
      <c r="E25" t="s">
        <v>30</v>
      </c>
      <c r="F25" t="s">
        <v>29</v>
      </c>
      <c r="G25" t="s">
        <v>34</v>
      </c>
      <c r="I25" t="s">
        <v>32</v>
      </c>
      <c r="L25" t="s">
        <v>30</v>
      </c>
      <c r="M25" t="s">
        <v>29</v>
      </c>
      <c r="N25" t="s">
        <v>31</v>
      </c>
      <c r="Q25" t="s">
        <v>62</v>
      </c>
      <c r="R25" t="s">
        <v>61</v>
      </c>
    </row>
    <row r="26" spans="1:18">
      <c r="A26">
        <v>25</v>
      </c>
      <c r="B26" t="s">
        <v>44</v>
      </c>
      <c r="C26" t="s">
        <v>24</v>
      </c>
      <c r="D26" t="s">
        <v>38</v>
      </c>
      <c r="E26" t="s">
        <v>37</v>
      </c>
      <c r="R26" t="s">
        <v>61</v>
      </c>
    </row>
    <row r="27" spans="1:18">
      <c r="A27">
        <v>26</v>
      </c>
      <c r="B27" t="s">
        <v>42</v>
      </c>
      <c r="C27" t="s">
        <v>25</v>
      </c>
      <c r="D27" t="s">
        <v>38</v>
      </c>
      <c r="E27" t="s">
        <v>30</v>
      </c>
      <c r="F27" t="s">
        <v>29</v>
      </c>
      <c r="G27" t="s">
        <v>34</v>
      </c>
      <c r="I27" t="s">
        <v>32</v>
      </c>
      <c r="L27" t="s">
        <v>30</v>
      </c>
      <c r="M27" t="s">
        <v>29</v>
      </c>
      <c r="N27" t="s">
        <v>31</v>
      </c>
      <c r="Q27" t="s">
        <v>62</v>
      </c>
      <c r="R27" t="s">
        <v>61</v>
      </c>
    </row>
    <row r="28" spans="1:18">
      <c r="A28">
        <v>27</v>
      </c>
      <c r="B28" t="s">
        <v>44</v>
      </c>
      <c r="C28" t="s">
        <v>26</v>
      </c>
      <c r="D28" t="s">
        <v>38</v>
      </c>
      <c r="E28" t="s">
        <v>37</v>
      </c>
      <c r="R28" t="s">
        <v>61</v>
      </c>
    </row>
    <row r="29" spans="1:18">
      <c r="A29">
        <v>28</v>
      </c>
      <c r="B29" t="s">
        <v>43</v>
      </c>
      <c r="C29" t="s">
        <v>27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8"/>
  <sheetViews>
    <sheetView tabSelected="1" topLeftCell="F1" workbookViewId="0">
      <selection activeCell="J19" sqref="J19"/>
    </sheetView>
  </sheetViews>
  <sheetFormatPr baseColWidth="10" defaultRowHeight="15" x14ac:dyDescent="0"/>
  <cols>
    <col min="3" max="3" width="17.1640625" customWidth="1"/>
    <col min="4" max="4" width="17.83203125" bestFit="1" customWidth="1"/>
    <col min="5" max="5" width="4.5" customWidth="1"/>
    <col min="6" max="6" width="26.1640625" bestFit="1" customWidth="1"/>
    <col min="7" max="7" width="4" customWidth="1"/>
    <col min="8" max="8" width="45.83203125" bestFit="1" customWidth="1"/>
    <col min="9" max="9" width="4.1640625" customWidth="1"/>
    <col min="10" max="10" width="60" customWidth="1"/>
    <col min="11" max="11" width="3.6640625" customWidth="1"/>
    <col min="12" max="12" width="8" customWidth="1"/>
    <col min="13" max="13" width="4.1640625" customWidth="1"/>
  </cols>
  <sheetData>
    <row r="1" spans="1:13">
      <c r="A1" t="s">
        <v>40</v>
      </c>
      <c r="B1" t="s">
        <v>41</v>
      </c>
      <c r="C1" t="s">
        <v>69</v>
      </c>
      <c r="D1" t="s">
        <v>45</v>
      </c>
      <c r="E1" t="s">
        <v>47</v>
      </c>
      <c r="F1" t="s">
        <v>48</v>
      </c>
      <c r="G1" t="s">
        <v>49</v>
      </c>
      <c r="H1" t="s">
        <v>51</v>
      </c>
      <c r="I1" t="s">
        <v>52</v>
      </c>
      <c r="J1" t="s">
        <v>53</v>
      </c>
      <c r="K1" t="s">
        <v>66</v>
      </c>
      <c r="L1" t="s">
        <v>67</v>
      </c>
      <c r="M1" t="s">
        <v>68</v>
      </c>
    </row>
    <row r="2" spans="1:13">
      <c r="A2">
        <v>1</v>
      </c>
      <c r="B2" t="s">
        <v>42</v>
      </c>
      <c r="C2" t="s">
        <v>0</v>
      </c>
      <c r="D2" t="str">
        <f>"'" &amp; C2 &amp; "'"</f>
        <v>'requisitionId'</v>
      </c>
      <c r="E2" t="s">
        <v>70</v>
      </c>
    </row>
    <row r="3" spans="1:13">
      <c r="A3">
        <v>2</v>
      </c>
      <c r="B3" t="s">
        <v>43</v>
      </c>
      <c r="C3" t="s">
        <v>1</v>
      </c>
      <c r="D3" t="str">
        <f t="shared" ref="D3:D29" si="0">"'" &amp; C3 &amp; "'"</f>
        <v>'requisitionNo'</v>
      </c>
      <c r="E3" t="s">
        <v>70</v>
      </c>
    </row>
    <row r="4" spans="1:13">
      <c r="A4">
        <v>3</v>
      </c>
      <c r="B4" t="s">
        <v>43</v>
      </c>
      <c r="C4" t="s">
        <v>2</v>
      </c>
      <c r="D4" t="str">
        <f t="shared" si="0"/>
        <v>'initiatingOffice'</v>
      </c>
      <c r="E4" t="s">
        <v>70</v>
      </c>
      <c r="F4" t="str">
        <f>"$postArr[" &amp; D4 &amp; "]"</f>
        <v>$postArr['initiatingOffice']</v>
      </c>
      <c r="I4" t="s">
        <v>32</v>
      </c>
      <c r="J4" t="str">
        <f>"""\" &amp; CHAR(34) &amp; CHAR(34) &amp; " . mysql_real_escape_string($db, " &amp; F4 &amp; ") . " &amp; """\" &amp; CHAR(34) &amp; CHAR(34)</f>
        <v>"\"" . mysql_real_escape_string($db, $postArr['initiatingOffice']) . "\""</v>
      </c>
      <c r="K4" t="s">
        <v>64</v>
      </c>
      <c r="L4" t="s">
        <v>65</v>
      </c>
      <c r="M4" t="s">
        <v>72</v>
      </c>
    </row>
    <row r="5" spans="1:13">
      <c r="A5">
        <v>4</v>
      </c>
      <c r="B5" t="s">
        <v>43</v>
      </c>
      <c r="C5" t="s">
        <v>3</v>
      </c>
      <c r="D5" t="str">
        <f t="shared" si="0"/>
        <v>'requestedBy'</v>
      </c>
      <c r="E5" t="s">
        <v>70</v>
      </c>
      <c r="F5" t="str">
        <f t="shared" ref="F5:F29" si="1">"$postArr[" &amp; D5 &amp; "]"</f>
        <v>$postArr['requestedBy']</v>
      </c>
      <c r="I5" t="s">
        <v>32</v>
      </c>
      <c r="J5" t="str">
        <f>"""\" &amp; CHAR(34) &amp; CHAR(34) &amp; " . mysql_real_escape_string($db, " &amp; F5 &amp; ") . " &amp; """\" &amp; CHAR(34) &amp; CHAR(34)</f>
        <v>"\"" . mysql_real_escape_string($db, $postArr['requestedBy']) . "\""</v>
      </c>
      <c r="K5" t="s">
        <v>64</v>
      </c>
      <c r="L5" t="s">
        <v>65</v>
      </c>
      <c r="M5" t="s">
        <v>72</v>
      </c>
    </row>
    <row r="6" spans="1:13">
      <c r="A6">
        <v>5</v>
      </c>
      <c r="B6" t="s">
        <v>44</v>
      </c>
      <c r="C6" t="s">
        <v>4</v>
      </c>
      <c r="D6" t="str">
        <f t="shared" si="0"/>
        <v>'requestedDate'</v>
      </c>
      <c r="E6" t="s">
        <v>70</v>
      </c>
      <c r="F6" t="str">
        <f t="shared" si="1"/>
        <v>$postArr['requestedDate']</v>
      </c>
      <c r="G6" t="s">
        <v>71</v>
      </c>
      <c r="H6" t="str">
        <f>"date('Y-m-d', strtotime(" &amp; F6 &amp; "))"</f>
        <v>date('Y-m-d', strtotime($postArr['requestedDate']))</v>
      </c>
      <c r="I6" t="s">
        <v>32</v>
      </c>
      <c r="J6" t="str">
        <f>"""\" &amp; CHAR(34) &amp; CHAR(34) &amp; " . " &amp; F5 &amp; " . " &amp; """\" &amp; CHAR(34) &amp; CHAR(34)</f>
        <v>"\"" . $postArr['requestedBy'] . "\""</v>
      </c>
      <c r="K6" t="s">
        <v>64</v>
      </c>
      <c r="L6" t="s">
        <v>65</v>
      </c>
      <c r="M6" t="s">
        <v>72</v>
      </c>
    </row>
    <row r="7" spans="1:13">
      <c r="A7">
        <v>6</v>
      </c>
      <c r="B7" t="s">
        <v>42</v>
      </c>
      <c r="C7" t="s">
        <v>5</v>
      </c>
      <c r="D7" t="str">
        <f t="shared" si="0"/>
        <v>'preparedById'</v>
      </c>
      <c r="E7" t="s">
        <v>70</v>
      </c>
      <c r="F7" t="str">
        <f t="shared" si="1"/>
        <v>$postArr['preparedById']</v>
      </c>
      <c r="I7" t="s">
        <v>32</v>
      </c>
      <c r="J7" t="str">
        <f>F7</f>
        <v>$postArr['preparedById']</v>
      </c>
      <c r="K7" t="s">
        <v>64</v>
      </c>
      <c r="L7" t="s">
        <v>65</v>
      </c>
      <c r="M7" t="s">
        <v>72</v>
      </c>
    </row>
    <row r="8" spans="1:13">
      <c r="A8">
        <v>7</v>
      </c>
      <c r="B8" t="s">
        <v>43</v>
      </c>
      <c r="C8" t="s">
        <v>6</v>
      </c>
      <c r="D8" t="str">
        <f t="shared" si="0"/>
        <v>'preparedByName'</v>
      </c>
      <c r="E8" t="s">
        <v>70</v>
      </c>
      <c r="F8" t="str">
        <f t="shared" si="1"/>
        <v>$postArr['preparedByName']</v>
      </c>
      <c r="I8" t="s">
        <v>32</v>
      </c>
      <c r="J8" t="str">
        <f>"""\" &amp; CHAR(34) &amp; CHAR(34) &amp; " . mysql_real_escape_string($db, " &amp; F8 &amp; ") . " &amp; """\" &amp; CHAR(34) &amp; CHAR(34)</f>
        <v>"\"" . mysql_real_escape_string($db, $postArr['preparedByName']) . "\""</v>
      </c>
      <c r="K8" t="s">
        <v>64</v>
      </c>
      <c r="L8" t="s">
        <v>65</v>
      </c>
      <c r="M8" t="s">
        <v>72</v>
      </c>
    </row>
    <row r="9" spans="1:13">
      <c r="A9">
        <v>8</v>
      </c>
      <c r="B9" t="s">
        <v>44</v>
      </c>
      <c r="C9" t="s">
        <v>7</v>
      </c>
      <c r="D9" t="str">
        <f t="shared" si="0"/>
        <v>'preparedDate'</v>
      </c>
      <c r="E9" t="s">
        <v>70</v>
      </c>
      <c r="F9" t="str">
        <f t="shared" si="1"/>
        <v>$postArr['preparedDate']</v>
      </c>
      <c r="G9" s="1" t="s">
        <v>71</v>
      </c>
      <c r="H9" t="str">
        <f>"date('Y-m-d', strtotime(" &amp; F9 &amp; "))"</f>
        <v>date('Y-m-d', strtotime($postArr['preparedDate']))</v>
      </c>
      <c r="I9" t="s">
        <v>32</v>
      </c>
      <c r="J9" t="str">
        <f>"""\" &amp; CHAR(34) &amp; CHAR(34) &amp; " . " &amp; F8 &amp; " . " &amp; """\" &amp; CHAR(34) &amp; CHAR(34)</f>
        <v>"\"" . $postArr['preparedByName'] . "\""</v>
      </c>
      <c r="K9" t="s">
        <v>64</v>
      </c>
      <c r="L9" t="s">
        <v>65</v>
      </c>
      <c r="M9" t="s">
        <v>72</v>
      </c>
    </row>
    <row r="10" spans="1:13">
      <c r="A10">
        <v>9</v>
      </c>
      <c r="B10" t="s">
        <v>42</v>
      </c>
      <c r="C10" t="s">
        <v>8</v>
      </c>
      <c r="D10" t="str">
        <f t="shared" si="0"/>
        <v>'vendorId'</v>
      </c>
      <c r="E10" t="s">
        <v>70</v>
      </c>
      <c r="F10" t="str">
        <f t="shared" si="1"/>
        <v>$postArr['vendorId']</v>
      </c>
      <c r="I10" t="s">
        <v>32</v>
      </c>
      <c r="J10" t="str">
        <f>F10</f>
        <v>$postArr['vendorId']</v>
      </c>
      <c r="K10" t="s">
        <v>64</v>
      </c>
      <c r="L10" t="s">
        <v>65</v>
      </c>
      <c r="M10" t="s">
        <v>72</v>
      </c>
    </row>
    <row r="11" spans="1:13">
      <c r="A11">
        <v>10</v>
      </c>
      <c r="B11" t="s">
        <v>43</v>
      </c>
      <c r="C11" t="s">
        <v>9</v>
      </c>
      <c r="D11" t="str">
        <f t="shared" si="0"/>
        <v>'vendorName'</v>
      </c>
      <c r="E11" t="s">
        <v>70</v>
      </c>
      <c r="F11" t="str">
        <f t="shared" si="1"/>
        <v>$postArr['vendorName']</v>
      </c>
      <c r="I11" t="s">
        <v>32</v>
      </c>
      <c r="J11" t="str">
        <f>"""\" &amp; CHAR(34) &amp; CHAR(34) &amp; " . mysql_real_escape_string($db, " &amp; F11 &amp; ") . " &amp; """\" &amp; CHAR(34) &amp; CHAR(34)</f>
        <v>"\"" . mysql_real_escape_string($db, $postArr['vendorName']) . "\""</v>
      </c>
      <c r="K11" t="s">
        <v>64</v>
      </c>
      <c r="L11" t="s">
        <v>65</v>
      </c>
      <c r="M11" t="s">
        <v>72</v>
      </c>
    </row>
    <row r="12" spans="1:13">
      <c r="A12">
        <v>11</v>
      </c>
      <c r="B12" t="s">
        <v>43</v>
      </c>
      <c r="C12" t="s">
        <v>10</v>
      </c>
      <c r="D12" t="str">
        <f t="shared" si="0"/>
        <v>'justification'</v>
      </c>
      <c r="E12" t="s">
        <v>70</v>
      </c>
      <c r="F12" t="str">
        <f t="shared" si="1"/>
        <v>$postArr['justification']</v>
      </c>
      <c r="I12" t="s">
        <v>32</v>
      </c>
      <c r="J12" t="str">
        <f>"""\" &amp; CHAR(34) &amp; CHAR(34) &amp; " . mysql_real_escape_string($db, " &amp; F12 &amp; ") . " &amp; """\" &amp; CHAR(34) &amp; CHAR(34)</f>
        <v>"\"" . mysql_real_escape_string($db, $postArr['justification']) . "\""</v>
      </c>
      <c r="K12" t="s">
        <v>64</v>
      </c>
      <c r="L12" t="s">
        <v>65</v>
      </c>
      <c r="M12" t="s">
        <v>72</v>
      </c>
    </row>
    <row r="13" spans="1:13">
      <c r="A13">
        <v>12</v>
      </c>
      <c r="B13" t="s">
        <v>42</v>
      </c>
      <c r="C13" t="s">
        <v>11</v>
      </c>
      <c r="D13" t="str">
        <f t="shared" si="0"/>
        <v>'numItems'</v>
      </c>
      <c r="E13" t="s">
        <v>70</v>
      </c>
      <c r="F13" t="str">
        <f t="shared" si="1"/>
        <v>$postArr['numItems']</v>
      </c>
      <c r="I13" t="s">
        <v>32</v>
      </c>
      <c r="J13" t="str">
        <f>F13</f>
        <v>$postArr['numItems']</v>
      </c>
      <c r="K13" t="s">
        <v>64</v>
      </c>
      <c r="L13" t="s">
        <v>65</v>
      </c>
      <c r="M13" t="s">
        <v>72</v>
      </c>
    </row>
    <row r="14" spans="1:13">
      <c r="A14">
        <v>13</v>
      </c>
      <c r="B14" t="s">
        <v>42</v>
      </c>
      <c r="C14" t="s">
        <v>12</v>
      </c>
      <c r="D14" t="str">
        <f t="shared" si="0"/>
        <v>'rqAmount'</v>
      </c>
      <c r="E14" t="s">
        <v>70</v>
      </c>
      <c r="F14" t="str">
        <f t="shared" si="1"/>
        <v>$postArr['rqAmount']</v>
      </c>
      <c r="I14" t="s">
        <v>32</v>
      </c>
      <c r="J14" t="str">
        <f>F14</f>
        <v>$postArr['rqAmount']</v>
      </c>
      <c r="K14" t="s">
        <v>64</v>
      </c>
      <c r="L14" t="s">
        <v>65</v>
      </c>
      <c r="M14" t="s">
        <v>72</v>
      </c>
    </row>
    <row r="15" spans="1:13">
      <c r="A15">
        <v>14</v>
      </c>
      <c r="B15" t="s">
        <v>42</v>
      </c>
      <c r="C15" t="s">
        <v>13</v>
      </c>
      <c r="D15" t="str">
        <f t="shared" si="0"/>
        <v>'quotationId'</v>
      </c>
      <c r="E15" t="s">
        <v>70</v>
      </c>
      <c r="F15" t="str">
        <f t="shared" si="1"/>
        <v>$postArr['quotationId']</v>
      </c>
      <c r="I15" t="s">
        <v>32</v>
      </c>
      <c r="J15" t="str">
        <f>F15</f>
        <v>$postArr['quotationId']</v>
      </c>
      <c r="K15" t="s">
        <v>64</v>
      </c>
      <c r="L15" t="s">
        <v>65</v>
      </c>
      <c r="M15" t="s">
        <v>72</v>
      </c>
    </row>
    <row r="16" spans="1:13">
      <c r="A16">
        <v>15</v>
      </c>
      <c r="B16" t="s">
        <v>44</v>
      </c>
      <c r="C16" t="s">
        <v>14</v>
      </c>
      <c r="D16" t="str">
        <f t="shared" si="0"/>
        <v>'approvedDate'</v>
      </c>
      <c r="E16" t="s">
        <v>70</v>
      </c>
      <c r="F16" t="str">
        <f t="shared" si="1"/>
        <v>$postArr['approvedDate']</v>
      </c>
      <c r="G16" s="1" t="s">
        <v>71</v>
      </c>
      <c r="H16" t="str">
        <f>"date('Y-m-d', strtotime(" &amp; F16 &amp; "))"</f>
        <v>date('Y-m-d', strtotime($postArr['approvedDate']))</v>
      </c>
      <c r="I16" t="s">
        <v>32</v>
      </c>
      <c r="J16" t="str">
        <f>"""\" &amp; CHAR(34) &amp; CHAR(34) &amp; " . " &amp; F15 &amp; " . " &amp; """\" &amp; CHAR(34) &amp; CHAR(34)</f>
        <v>"\"" . $postArr['quotationId'] . "\""</v>
      </c>
      <c r="K16" t="s">
        <v>64</v>
      </c>
      <c r="L16" t="s">
        <v>65</v>
      </c>
      <c r="M16" t="s">
        <v>72</v>
      </c>
    </row>
    <row r="17" spans="1:13">
      <c r="A17">
        <v>16</v>
      </c>
      <c r="B17" t="s">
        <v>44</v>
      </c>
      <c r="C17" t="s">
        <v>15</v>
      </c>
      <c r="D17" t="str">
        <f t="shared" si="0"/>
        <v>'mofDeliveredDate'</v>
      </c>
      <c r="E17" t="s">
        <v>70</v>
      </c>
      <c r="F17" t="str">
        <f t="shared" si="1"/>
        <v>$postArr['mofDeliveredDate']</v>
      </c>
      <c r="G17" s="1" t="s">
        <v>71</v>
      </c>
      <c r="H17" t="str">
        <f>"date('Y-m-d', strtotime(" &amp; F17 &amp; "))"</f>
        <v>date('Y-m-d', strtotime($postArr['mofDeliveredDate']))</v>
      </c>
      <c r="I17" t="s">
        <v>32</v>
      </c>
      <c r="J17" t="str">
        <f>"""\" &amp; CHAR(34) &amp; CHAR(34) &amp; " . " &amp; F16 &amp; " . " &amp; """\" &amp; CHAR(34) &amp; CHAR(34)</f>
        <v>"\"" . $postArr['approvedDate'] . "\""</v>
      </c>
      <c r="K17" t="s">
        <v>64</v>
      </c>
      <c r="L17" t="s">
        <v>65</v>
      </c>
      <c r="M17" t="s">
        <v>72</v>
      </c>
    </row>
    <row r="18" spans="1:13">
      <c r="A18">
        <v>17</v>
      </c>
      <c r="B18" t="s">
        <v>43</v>
      </c>
      <c r="C18" t="s">
        <v>16</v>
      </c>
      <c r="D18" t="str">
        <f t="shared" si="0"/>
        <v>'poType'</v>
      </c>
      <c r="E18" t="s">
        <v>70</v>
      </c>
      <c r="F18" t="str">
        <f t="shared" si="1"/>
        <v>$postArr['poType']</v>
      </c>
      <c r="I18" t="s">
        <v>32</v>
      </c>
      <c r="J18" t="str">
        <f>"""\" &amp; CHAR(34) &amp; CHAR(34) &amp; " . mysql_real_escape_string($db, " &amp; F18 &amp; ") . " &amp; """\" &amp; CHAR(34) &amp; CHAR(34)</f>
        <v>"\"" . mysql_real_escape_string($db, $postArr['poType']) . "\""</v>
      </c>
      <c r="K18" t="s">
        <v>64</v>
      </c>
      <c r="L18" t="s">
        <v>65</v>
      </c>
      <c r="M18" t="s">
        <v>72</v>
      </c>
    </row>
    <row r="19" spans="1:13">
      <c r="A19">
        <v>18</v>
      </c>
      <c r="B19" t="s">
        <v>43</v>
      </c>
      <c r="C19" t="s">
        <v>17</v>
      </c>
      <c r="D19" t="str">
        <f t="shared" si="0"/>
        <v>'poNo'</v>
      </c>
      <c r="E19" t="s">
        <v>70</v>
      </c>
      <c r="F19" t="str">
        <f t="shared" si="1"/>
        <v>$postArr['poNo']</v>
      </c>
      <c r="I19" t="s">
        <v>32</v>
      </c>
      <c r="J19" t="str">
        <f>"""\" &amp; CHAR(34) &amp; CHAR(34) &amp; " . mysql_real_escape_string($db, " &amp; F19 &amp; ") . " &amp; """\" &amp; CHAR(34) &amp; CHAR(34)</f>
        <v>"\"" . mysql_real_escape_string($db, $postArr['poNo']) . "\""</v>
      </c>
      <c r="K19" t="s">
        <v>64</v>
      </c>
      <c r="L19" t="s">
        <v>65</v>
      </c>
      <c r="M19" t="s">
        <v>72</v>
      </c>
    </row>
    <row r="20" spans="1:13">
      <c r="A20">
        <v>19</v>
      </c>
      <c r="B20" t="s">
        <v>44</v>
      </c>
      <c r="C20" t="s">
        <v>18</v>
      </c>
      <c r="D20" t="str">
        <f t="shared" si="0"/>
        <v>'poDate'</v>
      </c>
      <c r="E20" t="s">
        <v>70</v>
      </c>
      <c r="F20" t="str">
        <f t="shared" si="1"/>
        <v>$postArr['poDate']</v>
      </c>
      <c r="G20" s="1" t="s">
        <v>71</v>
      </c>
      <c r="H20" t="str">
        <f>"date('Y-m-d', strtotime(" &amp; F20 &amp; "))"</f>
        <v>date('Y-m-d', strtotime($postArr['poDate']))</v>
      </c>
      <c r="I20" t="s">
        <v>32</v>
      </c>
      <c r="J20" t="str">
        <f>"""\" &amp; CHAR(34) &amp; CHAR(34) &amp; " . " &amp; F19 &amp; " . " &amp; """\" &amp; CHAR(34) &amp; CHAR(34)</f>
        <v>"\"" . $postArr['poNo'] . "\""</v>
      </c>
      <c r="K20" t="s">
        <v>64</v>
      </c>
      <c r="L20" t="s">
        <v>65</v>
      </c>
      <c r="M20" t="s">
        <v>72</v>
      </c>
    </row>
    <row r="21" spans="1:13">
      <c r="A21">
        <v>20</v>
      </c>
      <c r="B21" t="s">
        <v>42</v>
      </c>
      <c r="C21" t="s">
        <v>19</v>
      </c>
      <c r="D21" t="str">
        <f t="shared" si="0"/>
        <v>'poAmount'</v>
      </c>
      <c r="E21" t="s">
        <v>70</v>
      </c>
      <c r="F21" t="str">
        <f t="shared" si="1"/>
        <v>$postArr['poAmount']</v>
      </c>
      <c r="I21" t="s">
        <v>32</v>
      </c>
      <c r="J21" t="str">
        <f>F21</f>
        <v>$postArr['poAmount']</v>
      </c>
      <c r="K21" t="s">
        <v>64</v>
      </c>
      <c r="L21" t="s">
        <v>65</v>
      </c>
      <c r="M21" t="s">
        <v>72</v>
      </c>
    </row>
    <row r="22" spans="1:13">
      <c r="A22">
        <v>21</v>
      </c>
      <c r="B22" t="s">
        <v>43</v>
      </c>
      <c r="C22" t="s">
        <v>20</v>
      </c>
      <c r="D22" t="str">
        <f t="shared" si="0"/>
        <v>'status'</v>
      </c>
      <c r="E22" t="s">
        <v>70</v>
      </c>
      <c r="F22" t="str">
        <f t="shared" si="1"/>
        <v>$postArr['status']</v>
      </c>
      <c r="I22" t="s">
        <v>32</v>
      </c>
      <c r="J22" t="str">
        <f>"""\" &amp; CHAR(34) &amp; CHAR(34) &amp; " . mysql_real_escape_string($db, " &amp; F22 &amp; ") . " &amp; """\" &amp; CHAR(34) &amp; CHAR(34)</f>
        <v>"\"" . mysql_real_escape_string($db, $postArr['status']) . "\""</v>
      </c>
      <c r="K22" t="s">
        <v>64</v>
      </c>
      <c r="L22" t="s">
        <v>65</v>
      </c>
      <c r="M22" t="s">
        <v>72</v>
      </c>
    </row>
    <row r="23" spans="1:13">
      <c r="A23">
        <v>22</v>
      </c>
      <c r="B23" t="s">
        <v>44</v>
      </c>
      <c r="C23" t="s">
        <v>21</v>
      </c>
      <c r="D23" t="str">
        <f t="shared" si="0"/>
        <v>'statusDate'</v>
      </c>
      <c r="E23" t="s">
        <v>70</v>
      </c>
      <c r="F23" t="str">
        <f t="shared" si="1"/>
        <v>$postArr['statusDate']</v>
      </c>
      <c r="G23" s="1" t="s">
        <v>71</v>
      </c>
      <c r="H23" t="str">
        <f>"date('Y-m-d', strtotime(" &amp; F23 &amp; "))"</f>
        <v>date('Y-m-d', strtotime($postArr['statusDate']))</v>
      </c>
      <c r="I23" t="s">
        <v>32</v>
      </c>
      <c r="J23" t="str">
        <f>"""\" &amp; CHAR(34) &amp; CHAR(34) &amp; " . " &amp; F22 &amp; " . " &amp; """\" &amp; CHAR(34) &amp; CHAR(34)</f>
        <v>"\"" . $postArr['status'] . "\""</v>
      </c>
      <c r="K23" t="s">
        <v>64</v>
      </c>
      <c r="L23" t="s">
        <v>65</v>
      </c>
      <c r="M23" t="s">
        <v>72</v>
      </c>
    </row>
    <row r="24" spans="1:13">
      <c r="A24">
        <v>23</v>
      </c>
      <c r="B24" t="s">
        <v>43</v>
      </c>
      <c r="C24" t="s">
        <v>22</v>
      </c>
      <c r="D24" t="str">
        <f t="shared" si="0"/>
        <v>'remarks'</v>
      </c>
      <c r="E24" t="s">
        <v>70</v>
      </c>
      <c r="F24" t="str">
        <f t="shared" si="1"/>
        <v>$postArr['remarks']</v>
      </c>
      <c r="I24" t="s">
        <v>32</v>
      </c>
      <c r="J24" t="str">
        <f>"""\" &amp; CHAR(34) &amp; CHAR(34) &amp; " . mysql_real_escape_string($db, " &amp; F24 &amp; ") . " &amp; """\" &amp; CHAR(34) &amp; CHAR(34)</f>
        <v>"\"" . mysql_real_escape_string($db, $postArr['remarks']) . "\""</v>
      </c>
      <c r="K24" t="s">
        <v>64</v>
      </c>
      <c r="L24" t="s">
        <v>65</v>
      </c>
      <c r="M24" t="s">
        <v>72</v>
      </c>
    </row>
    <row r="25" spans="1:13">
      <c r="A25">
        <v>24</v>
      </c>
      <c r="B25" t="s">
        <v>42</v>
      </c>
      <c r="C25" t="s">
        <v>23</v>
      </c>
      <c r="D25" t="str">
        <f t="shared" si="0"/>
        <v>'enteredBy'</v>
      </c>
      <c r="E25" t="s">
        <v>70</v>
      </c>
      <c r="F25" t="str">
        <f t="shared" si="1"/>
        <v>$postArr['enteredBy']</v>
      </c>
      <c r="I25" t="s">
        <v>32</v>
      </c>
      <c r="K25" t="s">
        <v>64</v>
      </c>
      <c r="L25" t="s">
        <v>65</v>
      </c>
      <c r="M25" t="s">
        <v>72</v>
      </c>
    </row>
    <row r="26" spans="1:13">
      <c r="A26">
        <v>25</v>
      </c>
      <c r="B26" t="s">
        <v>44</v>
      </c>
      <c r="C26" t="s">
        <v>24</v>
      </c>
      <c r="D26" t="str">
        <f t="shared" si="0"/>
        <v>'enteredDate'</v>
      </c>
      <c r="E26" t="s">
        <v>70</v>
      </c>
      <c r="F26" t="str">
        <f t="shared" si="1"/>
        <v>$postArr['enteredDate']</v>
      </c>
      <c r="I26" t="s">
        <v>32</v>
      </c>
      <c r="M26" t="s">
        <v>72</v>
      </c>
    </row>
    <row r="27" spans="1:13">
      <c r="A27">
        <v>26</v>
      </c>
      <c r="B27" t="s">
        <v>42</v>
      </c>
      <c r="C27" t="s">
        <v>25</v>
      </c>
      <c r="D27" t="str">
        <f t="shared" si="0"/>
        <v>'modifiedBy'</v>
      </c>
      <c r="E27" t="s">
        <v>70</v>
      </c>
      <c r="F27" t="str">
        <f t="shared" si="1"/>
        <v>$postArr['modifiedBy']</v>
      </c>
      <c r="I27" t="s">
        <v>32</v>
      </c>
      <c r="K27" t="s">
        <v>64</v>
      </c>
      <c r="L27" t="s">
        <v>65</v>
      </c>
      <c r="M27" t="s">
        <v>72</v>
      </c>
    </row>
    <row r="28" spans="1:13">
      <c r="A28">
        <v>27</v>
      </c>
      <c r="B28" t="s">
        <v>44</v>
      </c>
      <c r="C28" t="s">
        <v>26</v>
      </c>
      <c r="D28" t="str">
        <f t="shared" si="0"/>
        <v>'modifiedDate'</v>
      </c>
      <c r="E28" t="s">
        <v>70</v>
      </c>
      <c r="F28" t="str">
        <f t="shared" si="1"/>
        <v>$postArr['modifiedDate']</v>
      </c>
      <c r="I28" t="s">
        <v>32</v>
      </c>
      <c r="M28" t="s">
        <v>72</v>
      </c>
    </row>
    <row r="29" spans="1:13">
      <c r="A29">
        <v>28</v>
      </c>
      <c r="B29" t="s">
        <v>43</v>
      </c>
      <c r="C29" t="s">
        <v>27</v>
      </c>
      <c r="D29" t="str">
        <f t="shared" si="0"/>
        <v>'isValid'</v>
      </c>
      <c r="E29" t="s">
        <v>70</v>
      </c>
      <c r="F29" t="str">
        <f t="shared" si="1"/>
        <v>$postArr['isValid']</v>
      </c>
      <c r="I29" t="s">
        <v>32</v>
      </c>
    </row>
    <row r="34" spans="5:6">
      <c r="E34">
        <v>1</v>
      </c>
      <c r="F34" t="str">
        <f>CHAR(E34)</f>
        <v>_x0001_</v>
      </c>
    </row>
    <row r="35" spans="5:6">
      <c r="E35">
        <v>2</v>
      </c>
      <c r="F35" t="str">
        <f t="shared" ref="F35:F98" si="2">CHAR(E35)</f>
        <v>_x0002_</v>
      </c>
    </row>
    <row r="36" spans="5:6">
      <c r="E36">
        <v>3</v>
      </c>
      <c r="F36" t="str">
        <f t="shared" si="2"/>
        <v>_x0003_</v>
      </c>
    </row>
    <row r="37" spans="5:6">
      <c r="E37">
        <v>4</v>
      </c>
      <c r="F37" t="str">
        <f t="shared" si="2"/>
        <v>_x0004_</v>
      </c>
    </row>
    <row r="38" spans="5:6">
      <c r="E38">
        <v>5</v>
      </c>
      <c r="F38" t="str">
        <f t="shared" si="2"/>
        <v>_x0005_</v>
      </c>
    </row>
    <row r="39" spans="5:6">
      <c r="E39">
        <v>6</v>
      </c>
      <c r="F39" t="str">
        <f t="shared" si="2"/>
        <v>_x0006_</v>
      </c>
    </row>
    <row r="40" spans="5:6">
      <c r="E40">
        <v>7</v>
      </c>
      <c r="F40" t="str">
        <f t="shared" si="2"/>
        <v>_x0007_</v>
      </c>
    </row>
    <row r="41" spans="5:6">
      <c r="E41">
        <v>8</v>
      </c>
      <c r="F41" t="str">
        <f t="shared" si="2"/>
        <v>_x0008_</v>
      </c>
    </row>
    <row r="42" spans="5:6">
      <c r="E42">
        <v>9</v>
      </c>
      <c r="F42" t="str">
        <f t="shared" si="2"/>
        <v xml:space="preserve">	</v>
      </c>
    </row>
    <row r="43" spans="5:6">
      <c r="E43">
        <v>10</v>
      </c>
      <c r="F43" t="str">
        <f t="shared" si="2"/>
        <v xml:space="preserve">
</v>
      </c>
    </row>
    <row r="44" spans="5:6">
      <c r="E44">
        <v>11</v>
      </c>
      <c r="F44" t="str">
        <f t="shared" si="2"/>
        <v>_x000B_</v>
      </c>
    </row>
    <row r="45" spans="5:6">
      <c r="E45">
        <v>12</v>
      </c>
      <c r="F45" t="str">
        <f t="shared" si="2"/>
        <v>_x000C_</v>
      </c>
    </row>
    <row r="46" spans="5:6">
      <c r="E46">
        <v>13</v>
      </c>
      <c r="F46" t="str">
        <f t="shared" si="2"/>
        <v>_x000D_</v>
      </c>
    </row>
    <row r="47" spans="5:6">
      <c r="E47">
        <v>14</v>
      </c>
      <c r="F47" t="str">
        <f t="shared" si="2"/>
        <v>_x000E_</v>
      </c>
    </row>
    <row r="48" spans="5:6">
      <c r="E48">
        <v>15</v>
      </c>
      <c r="F48" t="str">
        <f t="shared" si="2"/>
        <v>_x000F_</v>
      </c>
    </row>
    <row r="49" spans="5:6">
      <c r="E49">
        <v>16</v>
      </c>
      <c r="F49" t="str">
        <f t="shared" si="2"/>
        <v>_x0010_</v>
      </c>
    </row>
    <row r="50" spans="5:6">
      <c r="E50">
        <v>17</v>
      </c>
      <c r="F50" t="str">
        <f t="shared" si="2"/>
        <v>_x0011_</v>
      </c>
    </row>
    <row r="51" spans="5:6">
      <c r="E51">
        <v>18</v>
      </c>
      <c r="F51" t="str">
        <f t="shared" si="2"/>
        <v>_x0012_</v>
      </c>
    </row>
    <row r="52" spans="5:6">
      <c r="E52">
        <v>19</v>
      </c>
      <c r="F52" t="str">
        <f t="shared" si="2"/>
        <v>_x0013_</v>
      </c>
    </row>
    <row r="53" spans="5:6">
      <c r="E53">
        <v>20</v>
      </c>
      <c r="F53" t="str">
        <f t="shared" si="2"/>
        <v>_x0014_</v>
      </c>
    </row>
    <row r="54" spans="5:6">
      <c r="E54">
        <v>21</v>
      </c>
      <c r="F54" t="str">
        <f t="shared" si="2"/>
        <v>_x0015_</v>
      </c>
    </row>
    <row r="55" spans="5:6">
      <c r="E55">
        <v>22</v>
      </c>
      <c r="F55" t="str">
        <f t="shared" si="2"/>
        <v>_x0016_</v>
      </c>
    </row>
    <row r="56" spans="5:6">
      <c r="E56">
        <v>23</v>
      </c>
      <c r="F56" t="str">
        <f t="shared" si="2"/>
        <v>_x0017_</v>
      </c>
    </row>
    <row r="57" spans="5:6">
      <c r="E57">
        <v>24</v>
      </c>
      <c r="F57" t="str">
        <f t="shared" si="2"/>
        <v>_x0018_</v>
      </c>
    </row>
    <row r="58" spans="5:6">
      <c r="E58">
        <v>25</v>
      </c>
      <c r="F58" t="str">
        <f t="shared" si="2"/>
        <v>_x0019_</v>
      </c>
    </row>
    <row r="59" spans="5:6">
      <c r="E59">
        <v>26</v>
      </c>
      <c r="F59" t="str">
        <f t="shared" si="2"/>
        <v>_x001A_</v>
      </c>
    </row>
    <row r="60" spans="5:6">
      <c r="E60">
        <v>27</v>
      </c>
      <c r="F60" t="str">
        <f t="shared" si="2"/>
        <v>_x001B_</v>
      </c>
    </row>
    <row r="61" spans="5:6">
      <c r="E61">
        <v>28</v>
      </c>
      <c r="F61" t="str">
        <f t="shared" si="2"/>
        <v>_x001C_</v>
      </c>
    </row>
    <row r="62" spans="5:6">
      <c r="E62">
        <v>29</v>
      </c>
      <c r="F62" t="str">
        <f t="shared" si="2"/>
        <v>_x001D_</v>
      </c>
    </row>
    <row r="63" spans="5:6">
      <c r="E63">
        <v>30</v>
      </c>
      <c r="F63" t="str">
        <f t="shared" si="2"/>
        <v>_x001E_</v>
      </c>
    </row>
    <row r="64" spans="5:6">
      <c r="E64">
        <v>31</v>
      </c>
      <c r="F64" t="str">
        <f t="shared" si="2"/>
        <v>_x001F_</v>
      </c>
    </row>
    <row r="65" spans="5:6">
      <c r="E65">
        <v>32</v>
      </c>
      <c r="F65" t="str">
        <f t="shared" si="2"/>
        <v xml:space="preserve"> </v>
      </c>
    </row>
    <row r="66" spans="5:6">
      <c r="E66">
        <v>33</v>
      </c>
      <c r="F66" t="str">
        <f t="shared" si="2"/>
        <v>!</v>
      </c>
    </row>
    <row r="67" spans="5:6">
      <c r="E67">
        <v>34</v>
      </c>
      <c r="F67" t="str">
        <f t="shared" si="2"/>
        <v>"</v>
      </c>
    </row>
    <row r="68" spans="5:6">
      <c r="E68">
        <v>35</v>
      </c>
      <c r="F68" t="str">
        <f t="shared" si="2"/>
        <v>#</v>
      </c>
    </row>
    <row r="69" spans="5:6">
      <c r="E69">
        <v>36</v>
      </c>
      <c r="F69" t="str">
        <f t="shared" si="2"/>
        <v>$</v>
      </c>
    </row>
    <row r="70" spans="5:6">
      <c r="E70">
        <v>37</v>
      </c>
      <c r="F70" t="str">
        <f t="shared" si="2"/>
        <v>%</v>
      </c>
    </row>
    <row r="71" spans="5:6">
      <c r="E71">
        <v>38</v>
      </c>
      <c r="F71" t="str">
        <f t="shared" si="2"/>
        <v>&amp;</v>
      </c>
    </row>
    <row r="72" spans="5:6">
      <c r="E72">
        <v>39</v>
      </c>
      <c r="F72" t="str">
        <f t="shared" si="2"/>
        <v>'</v>
      </c>
    </row>
    <row r="73" spans="5:6">
      <c r="E73">
        <v>40</v>
      </c>
      <c r="F73" t="str">
        <f t="shared" si="2"/>
        <v>(</v>
      </c>
    </row>
    <row r="74" spans="5:6">
      <c r="E74">
        <v>41</v>
      </c>
      <c r="F74" t="str">
        <f t="shared" si="2"/>
        <v>)</v>
      </c>
    </row>
    <row r="75" spans="5:6">
      <c r="E75">
        <v>42</v>
      </c>
      <c r="F75" t="str">
        <f t="shared" si="2"/>
        <v>*</v>
      </c>
    </row>
    <row r="76" spans="5:6">
      <c r="E76">
        <v>43</v>
      </c>
      <c r="F76" t="str">
        <f t="shared" si="2"/>
        <v>+</v>
      </c>
    </row>
    <row r="77" spans="5:6">
      <c r="E77">
        <v>44</v>
      </c>
      <c r="F77" t="str">
        <f t="shared" si="2"/>
        <v>,</v>
      </c>
    </row>
    <row r="78" spans="5:6">
      <c r="E78">
        <v>45</v>
      </c>
      <c r="F78" t="str">
        <f t="shared" si="2"/>
        <v>-</v>
      </c>
    </row>
    <row r="79" spans="5:6">
      <c r="E79">
        <v>46</v>
      </c>
      <c r="F79" t="str">
        <f t="shared" si="2"/>
        <v>.</v>
      </c>
    </row>
    <row r="80" spans="5:6">
      <c r="E80">
        <v>47</v>
      </c>
      <c r="F80" t="str">
        <f t="shared" si="2"/>
        <v>/</v>
      </c>
    </row>
    <row r="81" spans="5:6">
      <c r="E81">
        <v>48</v>
      </c>
      <c r="F81" t="str">
        <f t="shared" si="2"/>
        <v>0</v>
      </c>
    </row>
    <row r="82" spans="5:6">
      <c r="E82">
        <v>49</v>
      </c>
      <c r="F82" t="str">
        <f t="shared" si="2"/>
        <v>1</v>
      </c>
    </row>
    <row r="83" spans="5:6">
      <c r="E83">
        <v>50</v>
      </c>
      <c r="F83" t="str">
        <f t="shared" si="2"/>
        <v>2</v>
      </c>
    </row>
    <row r="84" spans="5:6">
      <c r="E84">
        <v>51</v>
      </c>
      <c r="F84" t="str">
        <f t="shared" si="2"/>
        <v>3</v>
      </c>
    </row>
    <row r="85" spans="5:6">
      <c r="E85">
        <v>52</v>
      </c>
      <c r="F85" t="str">
        <f t="shared" si="2"/>
        <v>4</v>
      </c>
    </row>
    <row r="86" spans="5:6">
      <c r="E86">
        <v>53</v>
      </c>
      <c r="F86" t="str">
        <f t="shared" si="2"/>
        <v>5</v>
      </c>
    </row>
    <row r="87" spans="5:6">
      <c r="E87">
        <v>54</v>
      </c>
      <c r="F87" t="str">
        <f t="shared" si="2"/>
        <v>6</v>
      </c>
    </row>
    <row r="88" spans="5:6">
      <c r="E88">
        <v>55</v>
      </c>
      <c r="F88" t="str">
        <f t="shared" si="2"/>
        <v>7</v>
      </c>
    </row>
    <row r="89" spans="5:6">
      <c r="E89">
        <v>56</v>
      </c>
      <c r="F89" t="str">
        <f t="shared" si="2"/>
        <v>8</v>
      </c>
    </row>
    <row r="90" spans="5:6">
      <c r="E90">
        <v>57</v>
      </c>
      <c r="F90" t="str">
        <f t="shared" si="2"/>
        <v>9</v>
      </c>
    </row>
    <row r="91" spans="5:6">
      <c r="E91">
        <v>58</v>
      </c>
      <c r="F91" t="str">
        <f t="shared" si="2"/>
        <v>:</v>
      </c>
    </row>
    <row r="92" spans="5:6">
      <c r="E92">
        <v>59</v>
      </c>
      <c r="F92" t="str">
        <f t="shared" si="2"/>
        <v>;</v>
      </c>
    </row>
    <row r="93" spans="5:6">
      <c r="E93">
        <v>60</v>
      </c>
      <c r="F93" t="str">
        <f t="shared" si="2"/>
        <v>&lt;</v>
      </c>
    </row>
    <row r="94" spans="5:6">
      <c r="E94">
        <v>61</v>
      </c>
      <c r="F94" t="str">
        <f t="shared" si="2"/>
        <v>=</v>
      </c>
    </row>
    <row r="95" spans="5:6">
      <c r="E95">
        <v>62</v>
      </c>
      <c r="F95" t="str">
        <f t="shared" si="2"/>
        <v>&gt;</v>
      </c>
    </row>
    <row r="96" spans="5:6">
      <c r="E96">
        <v>63</v>
      </c>
      <c r="F96" t="str">
        <f t="shared" si="2"/>
        <v>?</v>
      </c>
    </row>
    <row r="97" spans="5:6">
      <c r="E97">
        <v>64</v>
      </c>
      <c r="F97" t="str">
        <f t="shared" si="2"/>
        <v>@</v>
      </c>
    </row>
    <row r="98" spans="5:6">
      <c r="E98">
        <v>65</v>
      </c>
      <c r="F98" t="str">
        <f t="shared" si="2"/>
        <v>A</v>
      </c>
    </row>
    <row r="99" spans="5:6">
      <c r="E99">
        <v>66</v>
      </c>
      <c r="F99" t="str">
        <f t="shared" ref="F99:F128" si="3">CHAR(E99)</f>
        <v>B</v>
      </c>
    </row>
    <row r="100" spans="5:6">
      <c r="E100">
        <v>67</v>
      </c>
      <c r="F100" t="str">
        <f t="shared" si="3"/>
        <v>C</v>
      </c>
    </row>
    <row r="101" spans="5:6">
      <c r="E101">
        <v>68</v>
      </c>
      <c r="F101" t="str">
        <f t="shared" si="3"/>
        <v>D</v>
      </c>
    </row>
    <row r="102" spans="5:6">
      <c r="E102">
        <v>69</v>
      </c>
      <c r="F102" t="str">
        <f t="shared" si="3"/>
        <v>E</v>
      </c>
    </row>
    <row r="103" spans="5:6">
      <c r="E103">
        <v>70</v>
      </c>
      <c r="F103" t="str">
        <f t="shared" si="3"/>
        <v>F</v>
      </c>
    </row>
    <row r="104" spans="5:6">
      <c r="E104">
        <v>71</v>
      </c>
      <c r="F104" t="str">
        <f t="shared" si="3"/>
        <v>G</v>
      </c>
    </row>
    <row r="105" spans="5:6">
      <c r="E105">
        <v>72</v>
      </c>
      <c r="F105" t="str">
        <f t="shared" si="3"/>
        <v>H</v>
      </c>
    </row>
    <row r="106" spans="5:6">
      <c r="E106">
        <v>73</v>
      </c>
      <c r="F106" t="str">
        <f t="shared" si="3"/>
        <v>I</v>
      </c>
    </row>
    <row r="107" spans="5:6">
      <c r="E107">
        <v>74</v>
      </c>
      <c r="F107" t="str">
        <f t="shared" si="3"/>
        <v>J</v>
      </c>
    </row>
    <row r="108" spans="5:6">
      <c r="E108">
        <v>75</v>
      </c>
      <c r="F108" t="str">
        <f t="shared" si="3"/>
        <v>K</v>
      </c>
    </row>
    <row r="109" spans="5:6">
      <c r="E109">
        <v>76</v>
      </c>
      <c r="F109" t="str">
        <f t="shared" si="3"/>
        <v>L</v>
      </c>
    </row>
    <row r="110" spans="5:6">
      <c r="E110">
        <v>77</v>
      </c>
      <c r="F110" t="str">
        <f t="shared" si="3"/>
        <v>M</v>
      </c>
    </row>
    <row r="111" spans="5:6">
      <c r="E111">
        <v>78</v>
      </c>
      <c r="F111" t="str">
        <f t="shared" si="3"/>
        <v>N</v>
      </c>
    </row>
    <row r="112" spans="5:6">
      <c r="E112">
        <v>79</v>
      </c>
      <c r="F112" t="str">
        <f t="shared" si="3"/>
        <v>O</v>
      </c>
    </row>
    <row r="113" spans="5:6">
      <c r="E113">
        <v>80</v>
      </c>
      <c r="F113" t="str">
        <f t="shared" si="3"/>
        <v>P</v>
      </c>
    </row>
    <row r="114" spans="5:6">
      <c r="E114">
        <v>81</v>
      </c>
      <c r="F114" t="str">
        <f t="shared" si="3"/>
        <v>Q</v>
      </c>
    </row>
    <row r="115" spans="5:6">
      <c r="E115">
        <v>82</v>
      </c>
      <c r="F115" t="str">
        <f t="shared" si="3"/>
        <v>R</v>
      </c>
    </row>
    <row r="116" spans="5:6">
      <c r="E116">
        <v>83</v>
      </c>
      <c r="F116" t="str">
        <f t="shared" si="3"/>
        <v>S</v>
      </c>
    </row>
    <row r="117" spans="5:6">
      <c r="E117">
        <v>84</v>
      </c>
      <c r="F117" t="str">
        <f t="shared" si="3"/>
        <v>T</v>
      </c>
    </row>
    <row r="118" spans="5:6">
      <c r="E118">
        <v>85</v>
      </c>
      <c r="F118" t="str">
        <f t="shared" si="3"/>
        <v>U</v>
      </c>
    </row>
    <row r="119" spans="5:6">
      <c r="E119">
        <v>86</v>
      </c>
      <c r="F119" t="str">
        <f t="shared" si="3"/>
        <v>V</v>
      </c>
    </row>
    <row r="120" spans="5:6">
      <c r="E120">
        <v>87</v>
      </c>
      <c r="F120" t="str">
        <f t="shared" si="3"/>
        <v>W</v>
      </c>
    </row>
    <row r="121" spans="5:6">
      <c r="E121">
        <v>88</v>
      </c>
      <c r="F121" t="str">
        <f t="shared" si="3"/>
        <v>X</v>
      </c>
    </row>
    <row r="122" spans="5:6">
      <c r="E122">
        <v>89</v>
      </c>
      <c r="F122" t="str">
        <f t="shared" si="3"/>
        <v>Y</v>
      </c>
    </row>
    <row r="123" spans="5:6">
      <c r="E123">
        <v>90</v>
      </c>
      <c r="F123" t="str">
        <f t="shared" si="3"/>
        <v>Z</v>
      </c>
    </row>
    <row r="124" spans="5:6">
      <c r="E124">
        <v>91</v>
      </c>
      <c r="F124" t="str">
        <f t="shared" si="3"/>
        <v>[</v>
      </c>
    </row>
    <row r="125" spans="5:6">
      <c r="E125">
        <v>92</v>
      </c>
      <c r="F125" t="str">
        <f t="shared" si="3"/>
        <v>\</v>
      </c>
    </row>
    <row r="126" spans="5:6">
      <c r="E126">
        <v>93</v>
      </c>
      <c r="F126" t="str">
        <f t="shared" si="3"/>
        <v>]</v>
      </c>
    </row>
    <row r="127" spans="5:6">
      <c r="E127">
        <v>94</v>
      </c>
      <c r="F127" t="str">
        <f t="shared" si="3"/>
        <v>^</v>
      </c>
    </row>
    <row r="128" spans="5:6">
      <c r="E128">
        <v>95</v>
      </c>
      <c r="F128" t="str">
        <f t="shared" si="3"/>
        <v>_</v>
      </c>
    </row>
  </sheetData>
  <autoFilter ref="A1:M29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Private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 Vate</dc:creator>
  <cp:lastModifiedBy>cacg</cp:lastModifiedBy>
  <dcterms:created xsi:type="dcterms:W3CDTF">2018-08-12T23:24:54Z</dcterms:created>
  <dcterms:modified xsi:type="dcterms:W3CDTF">2018-08-13T03:41:34Z</dcterms:modified>
</cp:coreProperties>
</file>