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Tulane University\RCSE-6840 files\Yazoo\inventory\inventory_plots\"/>
    </mc:Choice>
  </mc:AlternateContent>
  <xr:revisionPtr revIDLastSave="0" documentId="13_ncr:1_{864C6C89-9F84-4D06-B96D-B933C53A837D}" xr6:coauthVersionLast="43" xr6:coauthVersionMax="43" xr10:uidLastSave="{00000000-0000-0000-0000-000000000000}"/>
  <bookViews>
    <workbookView xWindow="8670" yWindow="1440" windowWidth="28770" windowHeight="15390" firstSheet="1" activeTab="3" xr2:uid="{00000000-000D-0000-FFFF-FFFF00000000}"/>
  </bookViews>
  <sheets>
    <sheet name="flow_inventory_plots" sheetId="2" r:id="rId1"/>
    <sheet name="gage_height_inventory_plots" sheetId="5" r:id="rId2"/>
    <sheet name="temperature_inventory_plots " sheetId="7" r:id="rId3"/>
    <sheet name="sed_mgL_inventory_plots" sheetId="9" r:id="rId4"/>
    <sheet name="spec_cond_inventory_plots" sheetId="11" r:id="rId5"/>
    <sheet name="site_huc_lookup" sheetId="3" r:id="rId6"/>
    <sheet name="flow_inventory_all" sheetId="1" r:id="rId7"/>
    <sheet name="gage_ht_inventory_all" sheetId="4" r:id="rId8"/>
    <sheet name="tmp_inventory_all" sheetId="6" r:id="rId9"/>
    <sheet name="sed_mgl_inventory_all" sheetId="8" r:id="rId10"/>
    <sheet name="sp_cond_inventory_all" sheetId="10" r:id="rId1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1" l="1"/>
  <c r="H22" i="11" s="1"/>
  <c r="B21" i="11"/>
  <c r="G21" i="11" s="1"/>
  <c r="B20" i="11"/>
  <c r="L20" i="11" s="1"/>
  <c r="B19" i="11"/>
  <c r="R19" i="11" s="1"/>
  <c r="B18" i="11"/>
  <c r="AI18" i="11" s="1"/>
  <c r="B17" i="11"/>
  <c r="L17" i="11" s="1"/>
  <c r="B16" i="11"/>
  <c r="O16" i="11" s="1"/>
  <c r="B15" i="11"/>
  <c r="I15" i="11" s="1"/>
  <c r="B14" i="11"/>
  <c r="T14" i="11" s="1"/>
  <c r="B13" i="11"/>
  <c r="L13" i="11" s="1"/>
  <c r="B12" i="11"/>
  <c r="B11" i="11"/>
  <c r="B10" i="11"/>
  <c r="B9" i="11"/>
  <c r="B8" i="11"/>
  <c r="B7" i="11"/>
  <c r="W7" i="11" s="1"/>
  <c r="C4" i="11"/>
  <c r="G1" i="11" s="1"/>
  <c r="B22" i="9"/>
  <c r="L22" i="9" s="1"/>
  <c r="B21" i="9"/>
  <c r="G21" i="9" s="1"/>
  <c r="B20" i="9"/>
  <c r="J20" i="9" s="1"/>
  <c r="B19" i="9"/>
  <c r="M19" i="9" s="1"/>
  <c r="B18" i="9"/>
  <c r="H18" i="9" s="1"/>
  <c r="B17" i="9"/>
  <c r="K17" i="9" s="1"/>
  <c r="B16" i="9"/>
  <c r="F16" i="9" s="1"/>
  <c r="B15" i="9"/>
  <c r="I15" i="9" s="1"/>
  <c r="B14" i="9"/>
  <c r="L14" i="9" s="1"/>
  <c r="B13" i="9"/>
  <c r="G13" i="9" s="1"/>
  <c r="B12" i="9"/>
  <c r="J12" i="9" s="1"/>
  <c r="B11" i="9"/>
  <c r="M11" i="9" s="1"/>
  <c r="B10" i="9"/>
  <c r="H10" i="9" s="1"/>
  <c r="B9" i="9"/>
  <c r="K9" i="9" s="1"/>
  <c r="B8" i="9"/>
  <c r="F8" i="9" s="1"/>
  <c r="B7" i="9"/>
  <c r="J7" i="9" s="1"/>
  <c r="C4" i="9"/>
  <c r="G1" i="9" s="1"/>
  <c r="B22" i="7"/>
  <c r="AA22" i="7" s="1"/>
  <c r="B21" i="7"/>
  <c r="O21" i="7" s="1"/>
  <c r="B20" i="7"/>
  <c r="Q20" i="7" s="1"/>
  <c r="B19" i="7"/>
  <c r="U19" i="7" s="1"/>
  <c r="B18" i="7"/>
  <c r="L18" i="7" s="1"/>
  <c r="B17" i="7"/>
  <c r="S17" i="7" s="1"/>
  <c r="B16" i="7"/>
  <c r="V16" i="7" s="1"/>
  <c r="B15" i="7"/>
  <c r="P15" i="7" s="1"/>
  <c r="B14" i="7"/>
  <c r="AA14" i="7" s="1"/>
  <c r="B13" i="7"/>
  <c r="B12" i="7"/>
  <c r="V12" i="7" s="1"/>
  <c r="B11" i="7"/>
  <c r="Y11" i="7" s="1"/>
  <c r="B10" i="7"/>
  <c r="O10" i="7" s="1"/>
  <c r="B9" i="7"/>
  <c r="W9" i="7" s="1"/>
  <c r="B8" i="7"/>
  <c r="Z8" i="7" s="1"/>
  <c r="B7" i="7"/>
  <c r="Y7" i="7" s="1"/>
  <c r="C4" i="7"/>
  <c r="G1" i="7" s="1"/>
  <c r="B22" i="5"/>
  <c r="T22" i="5" s="1"/>
  <c r="B21" i="5"/>
  <c r="N21" i="5" s="1"/>
  <c r="B20" i="5"/>
  <c r="F20" i="5" s="1"/>
  <c r="B19" i="5"/>
  <c r="O19" i="5" s="1"/>
  <c r="B18" i="5"/>
  <c r="V18" i="5" s="1"/>
  <c r="B17" i="5"/>
  <c r="O17" i="5" s="1"/>
  <c r="B16" i="5"/>
  <c r="N16" i="5" s="1"/>
  <c r="B15" i="5"/>
  <c r="AA15" i="5" s="1"/>
  <c r="B14" i="5"/>
  <c r="L14" i="5" s="1"/>
  <c r="B13" i="5"/>
  <c r="AD13" i="5" s="1"/>
  <c r="B12" i="5"/>
  <c r="B11" i="5"/>
  <c r="E11" i="5" s="1"/>
  <c r="B10" i="5"/>
  <c r="B9" i="5"/>
  <c r="B8" i="5"/>
  <c r="D8" i="5" s="1"/>
  <c r="B7" i="5"/>
  <c r="K7" i="5" s="1"/>
  <c r="C4" i="5"/>
  <c r="G1" i="5" s="1"/>
  <c r="C4" i="2"/>
  <c r="G1" i="2" s="1"/>
  <c r="B8" i="2"/>
  <c r="B9" i="2"/>
  <c r="AH9" i="2" s="1"/>
  <c r="B10" i="2"/>
  <c r="Y10" i="2" s="1"/>
  <c r="B11" i="2"/>
  <c r="CN11" i="2" s="1"/>
  <c r="B12" i="2"/>
  <c r="AD12" i="2" s="1"/>
  <c r="B13" i="2"/>
  <c r="DN13" i="2" s="1"/>
  <c r="B14" i="2"/>
  <c r="AB14" i="2" s="1"/>
  <c r="B15" i="2"/>
  <c r="B16" i="2"/>
  <c r="AB16" i="2" s="1"/>
  <c r="B17" i="2"/>
  <c r="AM17" i="2" s="1"/>
  <c r="B18" i="2"/>
  <c r="AR18" i="2" s="1"/>
  <c r="B19" i="2"/>
  <c r="AU19" i="2" s="1"/>
  <c r="B20" i="2"/>
  <c r="F20" i="2" s="1"/>
  <c r="B21" i="2"/>
  <c r="AI21" i="2" s="1"/>
  <c r="B22" i="2"/>
  <c r="AX22" i="2" s="1"/>
  <c r="B7" i="2"/>
  <c r="DH7" i="2" l="1"/>
  <c r="E7" i="2"/>
  <c r="Y21" i="11"/>
  <c r="M21" i="11"/>
  <c r="T18" i="11"/>
  <c r="C17" i="7"/>
  <c r="D22" i="11"/>
  <c r="AH22" i="11"/>
  <c r="P22" i="11"/>
  <c r="AO21" i="11"/>
  <c r="AP22" i="11"/>
  <c r="AS21" i="11"/>
  <c r="N21" i="11"/>
  <c r="D13" i="11"/>
  <c r="AF22" i="11"/>
  <c r="AJ21" i="11"/>
  <c r="I21" i="11"/>
  <c r="E13" i="11"/>
  <c r="Z22" i="11"/>
  <c r="AH21" i="11"/>
  <c r="AU18" i="11"/>
  <c r="T22" i="11"/>
  <c r="AD21" i="11"/>
  <c r="AJ18" i="11"/>
  <c r="AU22" i="11"/>
  <c r="L22" i="11"/>
  <c r="X21" i="11"/>
  <c r="AS15" i="11"/>
  <c r="AT22" i="11"/>
  <c r="AT21" i="11"/>
  <c r="T21" i="11"/>
  <c r="AQ14" i="11"/>
  <c r="AM7" i="11"/>
  <c r="R7" i="11"/>
  <c r="AQ22" i="11"/>
  <c r="AA22" i="11"/>
  <c r="N22" i="11"/>
  <c r="AP21" i="11"/>
  <c r="AF21" i="11"/>
  <c r="U21" i="11"/>
  <c r="J21" i="11"/>
  <c r="AE20" i="11"/>
  <c r="AE18" i="11"/>
  <c r="AL17" i="11"/>
  <c r="V17" i="11"/>
  <c r="F17" i="11"/>
  <c r="AR14" i="11"/>
  <c r="AL7" i="11"/>
  <c r="Q7" i="11"/>
  <c r="AK17" i="11"/>
  <c r="U17" i="11"/>
  <c r="AK7" i="11"/>
  <c r="O7" i="11"/>
  <c r="AL22" i="11"/>
  <c r="X22" i="11"/>
  <c r="K22" i="11"/>
  <c r="AN21" i="11"/>
  <c r="AC21" i="11"/>
  <c r="R21" i="11"/>
  <c r="H21" i="11"/>
  <c r="P20" i="11"/>
  <c r="S18" i="11"/>
  <c r="AH17" i="11"/>
  <c r="R17" i="11"/>
  <c r="AH15" i="11"/>
  <c r="AM14" i="11"/>
  <c r="AH7" i="11"/>
  <c r="M7" i="11"/>
  <c r="AJ22" i="11"/>
  <c r="W22" i="11"/>
  <c r="J22" i="11"/>
  <c r="AL21" i="11"/>
  <c r="AB21" i="11"/>
  <c r="Q21" i="11"/>
  <c r="F21" i="11"/>
  <c r="O20" i="11"/>
  <c r="O18" i="11"/>
  <c r="AG17" i="11"/>
  <c r="Q17" i="11"/>
  <c r="AG15" i="11"/>
  <c r="AB14" i="11"/>
  <c r="AA20" i="11"/>
  <c r="C15" i="11"/>
  <c r="C22" i="11"/>
  <c r="AC7" i="11"/>
  <c r="G7" i="11"/>
  <c r="AI22" i="11"/>
  <c r="V22" i="11"/>
  <c r="F22" i="11"/>
  <c r="AK21" i="11"/>
  <c r="Z21" i="11"/>
  <c r="P21" i="11"/>
  <c r="AR20" i="11"/>
  <c r="K20" i="11"/>
  <c r="AT17" i="11"/>
  <c r="AD17" i="11"/>
  <c r="N17" i="11"/>
  <c r="AC15" i="11"/>
  <c r="AA14" i="11"/>
  <c r="AA7" i="11"/>
  <c r="AQ20" i="11"/>
  <c r="AS17" i="11"/>
  <c r="AC17" i="11"/>
  <c r="M17" i="11"/>
  <c r="R15" i="11"/>
  <c r="W14" i="11"/>
  <c r="AN20" i="11"/>
  <c r="AP17" i="11"/>
  <c r="Z17" i="11"/>
  <c r="J17" i="11"/>
  <c r="Q15" i="11"/>
  <c r="G14" i="11"/>
  <c r="AU7" i="11"/>
  <c r="Z7" i="11"/>
  <c r="AS7" i="11"/>
  <c r="AR22" i="11"/>
  <c r="AE22" i="11"/>
  <c r="O22" i="11"/>
  <c r="AR21" i="11"/>
  <c r="AG21" i="11"/>
  <c r="V21" i="11"/>
  <c r="L21" i="11"/>
  <c r="AF20" i="11"/>
  <c r="AO17" i="11"/>
  <c r="Y17" i="11"/>
  <c r="I17" i="11"/>
  <c r="M15" i="11"/>
  <c r="AO13" i="11"/>
  <c r="I19" i="11"/>
  <c r="L7" i="11"/>
  <c r="T7" i="11"/>
  <c r="AB7" i="11"/>
  <c r="AJ7" i="11"/>
  <c r="AR7" i="11"/>
  <c r="H7" i="11"/>
  <c r="P7" i="11"/>
  <c r="X7" i="11"/>
  <c r="AF7" i="11"/>
  <c r="AN7" i="11"/>
  <c r="F7" i="11"/>
  <c r="J18" i="11"/>
  <c r="R18" i="11"/>
  <c r="Z18" i="11"/>
  <c r="AH18" i="11"/>
  <c r="AP18" i="11"/>
  <c r="M18" i="11"/>
  <c r="U18" i="11"/>
  <c r="AC18" i="11"/>
  <c r="AK18" i="11"/>
  <c r="AS18" i="11"/>
  <c r="F18" i="11"/>
  <c r="N18" i="11"/>
  <c r="V18" i="11"/>
  <c r="AD18" i="11"/>
  <c r="AL18" i="11"/>
  <c r="AT18" i="11"/>
  <c r="I18" i="11"/>
  <c r="Q18" i="11"/>
  <c r="Y18" i="11"/>
  <c r="AG18" i="11"/>
  <c r="AO18" i="11"/>
  <c r="AT7" i="11"/>
  <c r="AI7" i="11"/>
  <c r="Y7" i="11"/>
  <c r="N7" i="11"/>
  <c r="AP20" i="11"/>
  <c r="AB20" i="11"/>
  <c r="AL19" i="11"/>
  <c r="V19" i="11"/>
  <c r="F19" i="11"/>
  <c r="AF18" i="11"/>
  <c r="P18" i="11"/>
  <c r="AJ16" i="11"/>
  <c r="T16" i="11"/>
  <c r="AT15" i="11"/>
  <c r="AD15" i="11"/>
  <c r="N15" i="11"/>
  <c r="AN14" i="11"/>
  <c r="X14" i="11"/>
  <c r="F20" i="11"/>
  <c r="N20" i="11"/>
  <c r="V20" i="11"/>
  <c r="AD20" i="11"/>
  <c r="AL20" i="11"/>
  <c r="AT20" i="11"/>
  <c r="I20" i="11"/>
  <c r="Q20" i="11"/>
  <c r="Y20" i="11"/>
  <c r="AG20" i="11"/>
  <c r="AO20" i="11"/>
  <c r="J20" i="11"/>
  <c r="R20" i="11"/>
  <c r="Z20" i="11"/>
  <c r="M20" i="11"/>
  <c r="U20" i="11"/>
  <c r="AC20" i="11"/>
  <c r="AK20" i="11"/>
  <c r="AS20" i="11"/>
  <c r="AM20" i="11"/>
  <c r="X20" i="11"/>
  <c r="H20" i="11"/>
  <c r="AH19" i="11"/>
  <c r="AR18" i="11"/>
  <c r="AB18" i="11"/>
  <c r="L18" i="11"/>
  <c r="AF16" i="11"/>
  <c r="P16" i="11"/>
  <c r="AP15" i="11"/>
  <c r="Z15" i="11"/>
  <c r="J15" i="11"/>
  <c r="AJ14" i="11"/>
  <c r="H19" i="11"/>
  <c r="P19" i="11"/>
  <c r="X19" i="11"/>
  <c r="AF19" i="11"/>
  <c r="AN19" i="11"/>
  <c r="K19" i="11"/>
  <c r="S19" i="11"/>
  <c r="AA19" i="11"/>
  <c r="AI19" i="11"/>
  <c r="AQ19" i="11"/>
  <c r="L19" i="11"/>
  <c r="T19" i="11"/>
  <c r="AB19" i="11"/>
  <c r="AJ19" i="11"/>
  <c r="AR19" i="11"/>
  <c r="G19" i="11"/>
  <c r="O19" i="11"/>
  <c r="W19" i="11"/>
  <c r="AE19" i="11"/>
  <c r="AM19" i="11"/>
  <c r="AU19" i="11"/>
  <c r="L9" i="11"/>
  <c r="T9" i="11"/>
  <c r="AB9" i="11"/>
  <c r="AJ9" i="11"/>
  <c r="AR9" i="11"/>
  <c r="M9" i="11"/>
  <c r="U9" i="11"/>
  <c r="AC9" i="11"/>
  <c r="AK9" i="11"/>
  <c r="AS9" i="11"/>
  <c r="F9" i="11"/>
  <c r="N9" i="11"/>
  <c r="V9" i="11"/>
  <c r="AD9" i="11"/>
  <c r="AL9" i="11"/>
  <c r="AT9" i="11"/>
  <c r="G9" i="11"/>
  <c r="O9" i="11"/>
  <c r="W9" i="11"/>
  <c r="AE9" i="11"/>
  <c r="AM9" i="11"/>
  <c r="AU9" i="11"/>
  <c r="H9" i="11"/>
  <c r="P9" i="11"/>
  <c r="X9" i="11"/>
  <c r="AF9" i="11"/>
  <c r="AN9" i="11"/>
  <c r="I9" i="11"/>
  <c r="Q9" i="11"/>
  <c r="Y9" i="11"/>
  <c r="AG9" i="11"/>
  <c r="AO9" i="11"/>
  <c r="J9" i="11"/>
  <c r="R9" i="11"/>
  <c r="Z9" i="11"/>
  <c r="AH9" i="11"/>
  <c r="AP9" i="11"/>
  <c r="K9" i="11"/>
  <c r="S9" i="11"/>
  <c r="AA9" i="11"/>
  <c r="AI9" i="11"/>
  <c r="AQ9" i="11"/>
  <c r="E9" i="11"/>
  <c r="J14" i="11"/>
  <c r="R14" i="11"/>
  <c r="Z14" i="11"/>
  <c r="AH14" i="11"/>
  <c r="AP14" i="11"/>
  <c r="K14" i="11"/>
  <c r="S14" i="11"/>
  <c r="M14" i="11"/>
  <c r="U14" i="11"/>
  <c r="AC14" i="11"/>
  <c r="AK14" i="11"/>
  <c r="AS14" i="11"/>
  <c r="C14" i="11"/>
  <c r="F14" i="11"/>
  <c r="N14" i="11"/>
  <c r="V14" i="11"/>
  <c r="AD14" i="11"/>
  <c r="AL14" i="11"/>
  <c r="AT14" i="11"/>
  <c r="H14" i="11"/>
  <c r="I14" i="11"/>
  <c r="Q14" i="11"/>
  <c r="Y14" i="11"/>
  <c r="AG14" i="11"/>
  <c r="AO14" i="11"/>
  <c r="AP7" i="11"/>
  <c r="AE7" i="11"/>
  <c r="U7" i="11"/>
  <c r="J7" i="11"/>
  <c r="AN22" i="11"/>
  <c r="AD22" i="11"/>
  <c r="S22" i="11"/>
  <c r="AJ20" i="11"/>
  <c r="W20" i="11"/>
  <c r="G20" i="11"/>
  <c r="AG19" i="11"/>
  <c r="Q19" i="11"/>
  <c r="AQ18" i="11"/>
  <c r="AA18" i="11"/>
  <c r="K18" i="11"/>
  <c r="AU16" i="11"/>
  <c r="AE16" i="11"/>
  <c r="AO15" i="11"/>
  <c r="Y15" i="11"/>
  <c r="AI14" i="11"/>
  <c r="P14" i="11"/>
  <c r="F16" i="11"/>
  <c r="N16" i="11"/>
  <c r="V16" i="11"/>
  <c r="AD16" i="11"/>
  <c r="AL16" i="11"/>
  <c r="AT16" i="11"/>
  <c r="I16" i="11"/>
  <c r="Q16" i="11"/>
  <c r="Y16" i="11"/>
  <c r="AG16" i="11"/>
  <c r="AO16" i="11"/>
  <c r="J16" i="11"/>
  <c r="R16" i="11"/>
  <c r="Z16" i="11"/>
  <c r="AH16" i="11"/>
  <c r="AP16" i="11"/>
  <c r="M16" i="11"/>
  <c r="U16" i="11"/>
  <c r="AC16" i="11"/>
  <c r="AK16" i="11"/>
  <c r="AS16" i="11"/>
  <c r="F8" i="11"/>
  <c r="N8" i="11"/>
  <c r="V8" i="11"/>
  <c r="AD8" i="11"/>
  <c r="AL8" i="11"/>
  <c r="AT8" i="11"/>
  <c r="G8" i="11"/>
  <c r="O8" i="11"/>
  <c r="W8" i="11"/>
  <c r="AE8" i="11"/>
  <c r="AM8" i="11"/>
  <c r="AU8" i="11"/>
  <c r="H8" i="11"/>
  <c r="P8" i="11"/>
  <c r="X8" i="11"/>
  <c r="AF8" i="11"/>
  <c r="AN8" i="11"/>
  <c r="I8" i="11"/>
  <c r="Q8" i="11"/>
  <c r="Y8" i="11"/>
  <c r="AG8" i="11"/>
  <c r="AO8" i="11"/>
  <c r="J8" i="11"/>
  <c r="R8" i="11"/>
  <c r="Z8" i="11"/>
  <c r="AH8" i="11"/>
  <c r="AP8" i="11"/>
  <c r="K8" i="11"/>
  <c r="S8" i="11"/>
  <c r="AA8" i="11"/>
  <c r="AI8" i="11"/>
  <c r="AQ8" i="11"/>
  <c r="L8" i="11"/>
  <c r="T8" i="11"/>
  <c r="AB8" i="11"/>
  <c r="AJ8" i="11"/>
  <c r="AR8" i="11"/>
  <c r="M8" i="11"/>
  <c r="U8" i="11"/>
  <c r="AC8" i="11"/>
  <c r="AK8" i="11"/>
  <c r="AS8" i="11"/>
  <c r="AK19" i="11"/>
  <c r="U19" i="11"/>
  <c r="AI16" i="11"/>
  <c r="S16" i="11"/>
  <c r="AQ7" i="11"/>
  <c r="AG7" i="11"/>
  <c r="V7" i="11"/>
  <c r="K7" i="11"/>
  <c r="J10" i="11"/>
  <c r="R10" i="11"/>
  <c r="Z10" i="11"/>
  <c r="AH10" i="11"/>
  <c r="AP10" i="11"/>
  <c r="K10" i="11"/>
  <c r="S10" i="11"/>
  <c r="AA10" i="11"/>
  <c r="AI10" i="11"/>
  <c r="AQ10" i="11"/>
  <c r="L10" i="11"/>
  <c r="T10" i="11"/>
  <c r="AB10" i="11"/>
  <c r="AJ10" i="11"/>
  <c r="AR10" i="11"/>
  <c r="M10" i="11"/>
  <c r="U10" i="11"/>
  <c r="AC10" i="11"/>
  <c r="AK10" i="11"/>
  <c r="AS10" i="11"/>
  <c r="F10" i="11"/>
  <c r="N10" i="11"/>
  <c r="V10" i="11"/>
  <c r="AD10" i="11"/>
  <c r="AL10" i="11"/>
  <c r="AT10" i="11"/>
  <c r="G10" i="11"/>
  <c r="O10" i="11"/>
  <c r="W10" i="11"/>
  <c r="AE10" i="11"/>
  <c r="AM10" i="11"/>
  <c r="AU10" i="11"/>
  <c r="H10" i="11"/>
  <c r="P10" i="11"/>
  <c r="X10" i="11"/>
  <c r="AF10" i="11"/>
  <c r="AN10" i="11"/>
  <c r="I10" i="11"/>
  <c r="Q10" i="11"/>
  <c r="Y10" i="11"/>
  <c r="AG10" i="11"/>
  <c r="AO10" i="11"/>
  <c r="H15" i="11"/>
  <c r="P15" i="11"/>
  <c r="X15" i="11"/>
  <c r="AF15" i="11"/>
  <c r="AN15" i="11"/>
  <c r="K15" i="11"/>
  <c r="S15" i="11"/>
  <c r="AA15" i="11"/>
  <c r="AI15" i="11"/>
  <c r="AQ15" i="11"/>
  <c r="L15" i="11"/>
  <c r="T15" i="11"/>
  <c r="AB15" i="11"/>
  <c r="AJ15" i="11"/>
  <c r="AR15" i="11"/>
  <c r="G15" i="11"/>
  <c r="O15" i="11"/>
  <c r="W15" i="11"/>
  <c r="AE15" i="11"/>
  <c r="AM15" i="11"/>
  <c r="AU15" i="11"/>
  <c r="M22" i="11"/>
  <c r="U22" i="11"/>
  <c r="AC22" i="11"/>
  <c r="AK22" i="11"/>
  <c r="AS22" i="11"/>
  <c r="I22" i="11"/>
  <c r="Q22" i="11"/>
  <c r="Y22" i="11"/>
  <c r="AG22" i="11"/>
  <c r="AO22" i="11"/>
  <c r="AO7" i="11"/>
  <c r="AD7" i="11"/>
  <c r="S7" i="11"/>
  <c r="I7" i="11"/>
  <c r="AM22" i="11"/>
  <c r="AB22" i="11"/>
  <c r="R22" i="11"/>
  <c r="G22" i="11"/>
  <c r="AI20" i="11"/>
  <c r="T20" i="11"/>
  <c r="AT19" i="11"/>
  <c r="AD19" i="11"/>
  <c r="N19" i="11"/>
  <c r="AN18" i="11"/>
  <c r="X18" i="11"/>
  <c r="H18" i="11"/>
  <c r="AR16" i="11"/>
  <c r="AB16" i="11"/>
  <c r="L16" i="11"/>
  <c r="AL15" i="11"/>
  <c r="V15" i="11"/>
  <c r="F15" i="11"/>
  <c r="AF14" i="11"/>
  <c r="O14" i="11"/>
  <c r="F12" i="11"/>
  <c r="N12" i="11"/>
  <c r="V12" i="11"/>
  <c r="AD12" i="11"/>
  <c r="AL12" i="11"/>
  <c r="AT12" i="11"/>
  <c r="G12" i="11"/>
  <c r="O12" i="11"/>
  <c r="W12" i="11"/>
  <c r="AE12" i="11"/>
  <c r="AM12" i="11"/>
  <c r="AU12" i="11"/>
  <c r="H12" i="11"/>
  <c r="P12" i="11"/>
  <c r="X12" i="11"/>
  <c r="AF12" i="11"/>
  <c r="AN12" i="11"/>
  <c r="I12" i="11"/>
  <c r="Q12" i="11"/>
  <c r="Y12" i="11"/>
  <c r="AG12" i="11"/>
  <c r="AO12" i="11"/>
  <c r="J12" i="11"/>
  <c r="R12" i="11"/>
  <c r="Z12" i="11"/>
  <c r="AH12" i="11"/>
  <c r="AP12" i="11"/>
  <c r="K12" i="11"/>
  <c r="S12" i="11"/>
  <c r="AA12" i="11"/>
  <c r="AI12" i="11"/>
  <c r="AQ12" i="11"/>
  <c r="L12" i="11"/>
  <c r="T12" i="11"/>
  <c r="AB12" i="11"/>
  <c r="AJ12" i="11"/>
  <c r="AR12" i="11"/>
  <c r="M12" i="11"/>
  <c r="U12" i="11"/>
  <c r="AC12" i="11"/>
  <c r="AK12" i="11"/>
  <c r="AS12" i="11"/>
  <c r="E12" i="11"/>
  <c r="H11" i="11"/>
  <c r="P11" i="11"/>
  <c r="X11" i="11"/>
  <c r="AF11" i="11"/>
  <c r="AN11" i="11"/>
  <c r="I11" i="11"/>
  <c r="Q11" i="11"/>
  <c r="Y11" i="11"/>
  <c r="AG11" i="11"/>
  <c r="AO11" i="11"/>
  <c r="J11" i="11"/>
  <c r="R11" i="11"/>
  <c r="Z11" i="11"/>
  <c r="AH11" i="11"/>
  <c r="AP11" i="11"/>
  <c r="K11" i="11"/>
  <c r="S11" i="11"/>
  <c r="AA11" i="11"/>
  <c r="AI11" i="11"/>
  <c r="AQ11" i="11"/>
  <c r="L11" i="11"/>
  <c r="T11" i="11"/>
  <c r="AB11" i="11"/>
  <c r="AJ11" i="11"/>
  <c r="AR11" i="11"/>
  <c r="M11" i="11"/>
  <c r="U11" i="11"/>
  <c r="AC11" i="11"/>
  <c r="AK11" i="11"/>
  <c r="AS11" i="11"/>
  <c r="F11" i="11"/>
  <c r="N11" i="11"/>
  <c r="V11" i="11"/>
  <c r="AD11" i="11"/>
  <c r="AL11" i="11"/>
  <c r="AT11" i="11"/>
  <c r="G11" i="11"/>
  <c r="O11" i="11"/>
  <c r="W11" i="11"/>
  <c r="AE11" i="11"/>
  <c r="AM11" i="11"/>
  <c r="AU11" i="11"/>
  <c r="AU20" i="11"/>
  <c r="AH20" i="11"/>
  <c r="S20" i="11"/>
  <c r="AS19" i="11"/>
  <c r="AC19" i="11"/>
  <c r="M19" i="11"/>
  <c r="AM18" i="11"/>
  <c r="W18" i="11"/>
  <c r="G18" i="11"/>
  <c r="AQ16" i="11"/>
  <c r="AA16" i="11"/>
  <c r="K16" i="11"/>
  <c r="AK15" i="11"/>
  <c r="U15" i="11"/>
  <c r="AU14" i="11"/>
  <c r="AE14" i="11"/>
  <c r="L14" i="11"/>
  <c r="AP19" i="11"/>
  <c r="Z19" i="11"/>
  <c r="J19" i="11"/>
  <c r="AN16" i="11"/>
  <c r="X16" i="11"/>
  <c r="H16" i="11"/>
  <c r="AO19" i="11"/>
  <c r="Y19" i="11"/>
  <c r="AM16" i="11"/>
  <c r="W16" i="11"/>
  <c r="G16" i="11"/>
  <c r="AQ21" i="11"/>
  <c r="AI21" i="11"/>
  <c r="AA21" i="11"/>
  <c r="S21" i="11"/>
  <c r="K21" i="11"/>
  <c r="AQ17" i="11"/>
  <c r="AI17" i="11"/>
  <c r="AA17" i="11"/>
  <c r="S17" i="11"/>
  <c r="K17" i="11"/>
  <c r="AQ13" i="11"/>
  <c r="AI13" i="11"/>
  <c r="AA13" i="11"/>
  <c r="S13" i="11"/>
  <c r="K13" i="11"/>
  <c r="AP13" i="11"/>
  <c r="AH13" i="11"/>
  <c r="Z13" i="11"/>
  <c r="R13" i="11"/>
  <c r="J13" i="11"/>
  <c r="AG13" i="11"/>
  <c r="Y13" i="11"/>
  <c r="Q13" i="11"/>
  <c r="I13" i="11"/>
  <c r="AN17" i="11"/>
  <c r="AF17" i="11"/>
  <c r="X17" i="11"/>
  <c r="P17" i="11"/>
  <c r="H17" i="11"/>
  <c r="AN13" i="11"/>
  <c r="AF13" i="11"/>
  <c r="X13" i="11"/>
  <c r="P13" i="11"/>
  <c r="H13" i="11"/>
  <c r="AU21" i="11"/>
  <c r="AM21" i="11"/>
  <c r="AE21" i="11"/>
  <c r="W21" i="11"/>
  <c r="O21" i="11"/>
  <c r="AU17" i="11"/>
  <c r="AM17" i="11"/>
  <c r="AE17" i="11"/>
  <c r="W17" i="11"/>
  <c r="O17" i="11"/>
  <c r="G17" i="11"/>
  <c r="AU13" i="11"/>
  <c r="AM13" i="11"/>
  <c r="AE13" i="11"/>
  <c r="W13" i="11"/>
  <c r="O13" i="11"/>
  <c r="G13" i="11"/>
  <c r="AT13" i="11"/>
  <c r="AL13" i="11"/>
  <c r="AD13" i="11"/>
  <c r="V13" i="11"/>
  <c r="N13" i="11"/>
  <c r="F13" i="11"/>
  <c r="AS13" i="11"/>
  <c r="AK13" i="11"/>
  <c r="AC13" i="11"/>
  <c r="U13" i="11"/>
  <c r="M13" i="11"/>
  <c r="AR17" i="11"/>
  <c r="AJ17" i="11"/>
  <c r="AB17" i="11"/>
  <c r="T17" i="11"/>
  <c r="AR13" i="11"/>
  <c r="AJ13" i="11"/>
  <c r="AB13" i="11"/>
  <c r="T13" i="11"/>
  <c r="C8" i="11"/>
  <c r="D18" i="11"/>
  <c r="D8" i="11"/>
  <c r="E8" i="11"/>
  <c r="D14" i="11"/>
  <c r="D15" i="11"/>
  <c r="D16" i="11"/>
  <c r="D10" i="11"/>
  <c r="E14" i="11"/>
  <c r="E15" i="11"/>
  <c r="E16" i="11"/>
  <c r="C10" i="11"/>
  <c r="C17" i="11"/>
  <c r="E19" i="11"/>
  <c r="E17" i="11"/>
  <c r="D11" i="11"/>
  <c r="C12" i="11"/>
  <c r="E11" i="11"/>
  <c r="D12" i="11"/>
  <c r="C13" i="11"/>
  <c r="C7" i="11"/>
  <c r="E20" i="11"/>
  <c r="D20" i="11"/>
  <c r="C20" i="11"/>
  <c r="D7" i="11"/>
  <c r="D9" i="11"/>
  <c r="E21" i="11"/>
  <c r="D21" i="11"/>
  <c r="E7" i="11"/>
  <c r="C9" i="11"/>
  <c r="E10" i="11"/>
  <c r="C16" i="11"/>
  <c r="C21" i="11"/>
  <c r="C11" i="11"/>
  <c r="D17" i="11"/>
  <c r="E18" i="11"/>
  <c r="E22" i="11"/>
  <c r="C19" i="11"/>
  <c r="C18" i="11"/>
  <c r="D19" i="11"/>
  <c r="E11" i="9"/>
  <c r="F7" i="9"/>
  <c r="AG7" i="9"/>
  <c r="Y7" i="9"/>
  <c r="Q7" i="9"/>
  <c r="I7" i="9"/>
  <c r="AI22" i="9"/>
  <c r="AA22" i="9"/>
  <c r="S22" i="9"/>
  <c r="K22" i="9"/>
  <c r="AL21" i="9"/>
  <c r="AD21" i="9"/>
  <c r="V21" i="9"/>
  <c r="N21" i="9"/>
  <c r="F21" i="9"/>
  <c r="AG20" i="9"/>
  <c r="Y20" i="9"/>
  <c r="Q20" i="9"/>
  <c r="I20" i="9"/>
  <c r="AJ19" i="9"/>
  <c r="AB19" i="9"/>
  <c r="T19" i="9"/>
  <c r="L19" i="9"/>
  <c r="AM18" i="9"/>
  <c r="AE18" i="9"/>
  <c r="W18" i="9"/>
  <c r="O18" i="9"/>
  <c r="G18" i="9"/>
  <c r="AH17" i="9"/>
  <c r="Z17" i="9"/>
  <c r="R17" i="9"/>
  <c r="J17" i="9"/>
  <c r="AK16" i="9"/>
  <c r="AC16" i="9"/>
  <c r="U16" i="9"/>
  <c r="M16" i="9"/>
  <c r="AN15" i="9"/>
  <c r="AF15" i="9"/>
  <c r="X15" i="9"/>
  <c r="P15" i="9"/>
  <c r="H15" i="9"/>
  <c r="AI14" i="9"/>
  <c r="AA14" i="9"/>
  <c r="S14" i="9"/>
  <c r="K14" i="9"/>
  <c r="AL13" i="9"/>
  <c r="AD13" i="9"/>
  <c r="V13" i="9"/>
  <c r="N13" i="9"/>
  <c r="F13" i="9"/>
  <c r="AG12" i="9"/>
  <c r="Y12" i="9"/>
  <c r="Q12" i="9"/>
  <c r="I12" i="9"/>
  <c r="AJ11" i="9"/>
  <c r="AB11" i="9"/>
  <c r="T11" i="9"/>
  <c r="L11" i="9"/>
  <c r="AM10" i="9"/>
  <c r="AE10" i="9"/>
  <c r="W10" i="9"/>
  <c r="O10" i="9"/>
  <c r="G10" i="9"/>
  <c r="AH9" i="9"/>
  <c r="Z9" i="9"/>
  <c r="R9" i="9"/>
  <c r="J9" i="9"/>
  <c r="AK8" i="9"/>
  <c r="AC8" i="9"/>
  <c r="U8" i="9"/>
  <c r="M8" i="9"/>
  <c r="C19" i="9"/>
  <c r="AN7" i="9"/>
  <c r="AF7" i="9"/>
  <c r="X7" i="9"/>
  <c r="P7" i="9"/>
  <c r="H7" i="9"/>
  <c r="AH22" i="9"/>
  <c r="Z22" i="9"/>
  <c r="R22" i="9"/>
  <c r="J22" i="9"/>
  <c r="AK21" i="9"/>
  <c r="AC21" i="9"/>
  <c r="U21" i="9"/>
  <c r="M21" i="9"/>
  <c r="AN20" i="9"/>
  <c r="AF20" i="9"/>
  <c r="X20" i="9"/>
  <c r="P20" i="9"/>
  <c r="H20" i="9"/>
  <c r="AI19" i="9"/>
  <c r="AA19" i="9"/>
  <c r="S19" i="9"/>
  <c r="K19" i="9"/>
  <c r="AL18" i="9"/>
  <c r="AD18" i="9"/>
  <c r="V18" i="9"/>
  <c r="N18" i="9"/>
  <c r="F18" i="9"/>
  <c r="AG17" i="9"/>
  <c r="Y17" i="9"/>
  <c r="Q17" i="9"/>
  <c r="I17" i="9"/>
  <c r="AJ16" i="9"/>
  <c r="AB16" i="9"/>
  <c r="T16" i="9"/>
  <c r="L16" i="9"/>
  <c r="AM15" i="9"/>
  <c r="AE15" i="9"/>
  <c r="W15" i="9"/>
  <c r="O15" i="9"/>
  <c r="G15" i="9"/>
  <c r="AH14" i="9"/>
  <c r="Z14" i="9"/>
  <c r="R14" i="9"/>
  <c r="J14" i="9"/>
  <c r="AK13" i="9"/>
  <c r="AC13" i="9"/>
  <c r="U13" i="9"/>
  <c r="M13" i="9"/>
  <c r="AN12" i="9"/>
  <c r="AF12" i="9"/>
  <c r="X12" i="9"/>
  <c r="P12" i="9"/>
  <c r="H12" i="9"/>
  <c r="AI11" i="9"/>
  <c r="AA11" i="9"/>
  <c r="S11" i="9"/>
  <c r="K11" i="9"/>
  <c r="AL10" i="9"/>
  <c r="AD10" i="9"/>
  <c r="V10" i="9"/>
  <c r="N10" i="9"/>
  <c r="F10" i="9"/>
  <c r="AG9" i="9"/>
  <c r="Y9" i="9"/>
  <c r="Q9" i="9"/>
  <c r="I9" i="9"/>
  <c r="AJ8" i="9"/>
  <c r="AB8" i="9"/>
  <c r="T8" i="9"/>
  <c r="L8" i="9"/>
  <c r="D19" i="9"/>
  <c r="AM7" i="9"/>
  <c r="AE7" i="9"/>
  <c r="W7" i="9"/>
  <c r="O7" i="9"/>
  <c r="G7" i="9"/>
  <c r="AG22" i="9"/>
  <c r="Y22" i="9"/>
  <c r="Q22" i="9"/>
  <c r="I22" i="9"/>
  <c r="AJ21" i="9"/>
  <c r="AB21" i="9"/>
  <c r="T21" i="9"/>
  <c r="L21" i="9"/>
  <c r="AM20" i="9"/>
  <c r="AE20" i="9"/>
  <c r="W20" i="9"/>
  <c r="O20" i="9"/>
  <c r="G20" i="9"/>
  <c r="AH19" i="9"/>
  <c r="Z19" i="9"/>
  <c r="R19" i="9"/>
  <c r="J19" i="9"/>
  <c r="AK18" i="9"/>
  <c r="AC18" i="9"/>
  <c r="U18" i="9"/>
  <c r="M18" i="9"/>
  <c r="AN17" i="9"/>
  <c r="AF17" i="9"/>
  <c r="X17" i="9"/>
  <c r="P17" i="9"/>
  <c r="H17" i="9"/>
  <c r="AI16" i="9"/>
  <c r="AA16" i="9"/>
  <c r="S16" i="9"/>
  <c r="K16" i="9"/>
  <c r="AL15" i="9"/>
  <c r="AD15" i="9"/>
  <c r="V15" i="9"/>
  <c r="N15" i="9"/>
  <c r="F15" i="9"/>
  <c r="AG14" i="9"/>
  <c r="Y14" i="9"/>
  <c r="Q14" i="9"/>
  <c r="I14" i="9"/>
  <c r="AJ13" i="9"/>
  <c r="AB13" i="9"/>
  <c r="T13" i="9"/>
  <c r="L13" i="9"/>
  <c r="AM12" i="9"/>
  <c r="AE12" i="9"/>
  <c r="W12" i="9"/>
  <c r="O12" i="9"/>
  <c r="G12" i="9"/>
  <c r="AH11" i="9"/>
  <c r="Z11" i="9"/>
  <c r="R11" i="9"/>
  <c r="J11" i="9"/>
  <c r="AK10" i="9"/>
  <c r="AC10" i="9"/>
  <c r="U10" i="9"/>
  <c r="M10" i="9"/>
  <c r="AN9" i="9"/>
  <c r="AF9" i="9"/>
  <c r="X9" i="9"/>
  <c r="P9" i="9"/>
  <c r="H9" i="9"/>
  <c r="AI8" i="9"/>
  <c r="AA8" i="9"/>
  <c r="S8" i="9"/>
  <c r="K8" i="9"/>
  <c r="E19" i="9"/>
  <c r="AL7" i="9"/>
  <c r="AD7" i="9"/>
  <c r="V7" i="9"/>
  <c r="N7" i="9"/>
  <c r="AN22" i="9"/>
  <c r="AF22" i="9"/>
  <c r="X22" i="9"/>
  <c r="P22" i="9"/>
  <c r="H22" i="9"/>
  <c r="AI21" i="9"/>
  <c r="AA21" i="9"/>
  <c r="S21" i="9"/>
  <c r="K21" i="9"/>
  <c r="AL20" i="9"/>
  <c r="AD20" i="9"/>
  <c r="V20" i="9"/>
  <c r="N20" i="9"/>
  <c r="F20" i="9"/>
  <c r="AG19" i="9"/>
  <c r="Y19" i="9"/>
  <c r="Q19" i="9"/>
  <c r="I19" i="9"/>
  <c r="AJ18" i="9"/>
  <c r="AB18" i="9"/>
  <c r="T18" i="9"/>
  <c r="L18" i="9"/>
  <c r="AM17" i="9"/>
  <c r="AE17" i="9"/>
  <c r="W17" i="9"/>
  <c r="O17" i="9"/>
  <c r="G17" i="9"/>
  <c r="AH16" i="9"/>
  <c r="Z16" i="9"/>
  <c r="R16" i="9"/>
  <c r="J16" i="9"/>
  <c r="AK15" i="9"/>
  <c r="AC15" i="9"/>
  <c r="U15" i="9"/>
  <c r="M15" i="9"/>
  <c r="AN14" i="9"/>
  <c r="AF14" i="9"/>
  <c r="X14" i="9"/>
  <c r="P14" i="9"/>
  <c r="H14" i="9"/>
  <c r="AI13" i="9"/>
  <c r="AA13" i="9"/>
  <c r="S13" i="9"/>
  <c r="K13" i="9"/>
  <c r="AL12" i="9"/>
  <c r="AD12" i="9"/>
  <c r="V12" i="9"/>
  <c r="N12" i="9"/>
  <c r="F12" i="9"/>
  <c r="AG11" i="9"/>
  <c r="Y11" i="9"/>
  <c r="Q11" i="9"/>
  <c r="I11" i="9"/>
  <c r="AJ10" i="9"/>
  <c r="AB10" i="9"/>
  <c r="T10" i="9"/>
  <c r="L10" i="9"/>
  <c r="AM9" i="9"/>
  <c r="AE9" i="9"/>
  <c r="W9" i="9"/>
  <c r="O9" i="9"/>
  <c r="G9" i="9"/>
  <c r="AH8" i="9"/>
  <c r="Z8" i="9"/>
  <c r="R8" i="9"/>
  <c r="J8" i="9"/>
  <c r="AK7" i="9"/>
  <c r="AC7" i="9"/>
  <c r="U7" i="9"/>
  <c r="M7" i="9"/>
  <c r="AM22" i="9"/>
  <c r="AE22" i="9"/>
  <c r="W22" i="9"/>
  <c r="O22" i="9"/>
  <c r="G22" i="9"/>
  <c r="AH21" i="9"/>
  <c r="Z21" i="9"/>
  <c r="R21" i="9"/>
  <c r="J21" i="9"/>
  <c r="AK20" i="9"/>
  <c r="AC20" i="9"/>
  <c r="U20" i="9"/>
  <c r="M20" i="9"/>
  <c r="AN19" i="9"/>
  <c r="AF19" i="9"/>
  <c r="X19" i="9"/>
  <c r="P19" i="9"/>
  <c r="H19" i="9"/>
  <c r="AI18" i="9"/>
  <c r="AA18" i="9"/>
  <c r="S18" i="9"/>
  <c r="K18" i="9"/>
  <c r="AL17" i="9"/>
  <c r="AD17" i="9"/>
  <c r="V17" i="9"/>
  <c r="N17" i="9"/>
  <c r="F17" i="9"/>
  <c r="AG16" i="9"/>
  <c r="Y16" i="9"/>
  <c r="Q16" i="9"/>
  <c r="I16" i="9"/>
  <c r="AJ15" i="9"/>
  <c r="AB15" i="9"/>
  <c r="T15" i="9"/>
  <c r="L15" i="9"/>
  <c r="AM14" i="9"/>
  <c r="AE14" i="9"/>
  <c r="W14" i="9"/>
  <c r="O14" i="9"/>
  <c r="G14" i="9"/>
  <c r="AH13" i="9"/>
  <c r="Z13" i="9"/>
  <c r="R13" i="9"/>
  <c r="J13" i="9"/>
  <c r="AK12" i="9"/>
  <c r="AC12" i="9"/>
  <c r="U12" i="9"/>
  <c r="M12" i="9"/>
  <c r="AN11" i="9"/>
  <c r="AF11" i="9"/>
  <c r="X11" i="9"/>
  <c r="P11" i="9"/>
  <c r="H11" i="9"/>
  <c r="AI10" i="9"/>
  <c r="AA10" i="9"/>
  <c r="S10" i="9"/>
  <c r="K10" i="9"/>
  <c r="AL9" i="9"/>
  <c r="AD9" i="9"/>
  <c r="V9" i="9"/>
  <c r="N9" i="9"/>
  <c r="F9" i="9"/>
  <c r="AG8" i="9"/>
  <c r="Y8" i="9"/>
  <c r="Q8" i="9"/>
  <c r="I8" i="9"/>
  <c r="AJ7" i="9"/>
  <c r="AB7" i="9"/>
  <c r="T7" i="9"/>
  <c r="L7" i="9"/>
  <c r="AL22" i="9"/>
  <c r="AD22" i="9"/>
  <c r="V22" i="9"/>
  <c r="N22" i="9"/>
  <c r="F22" i="9"/>
  <c r="AG21" i="9"/>
  <c r="Y21" i="9"/>
  <c r="Q21" i="9"/>
  <c r="I21" i="9"/>
  <c r="AJ20" i="9"/>
  <c r="AB20" i="9"/>
  <c r="T20" i="9"/>
  <c r="L20" i="9"/>
  <c r="AM19" i="9"/>
  <c r="AE19" i="9"/>
  <c r="W19" i="9"/>
  <c r="O19" i="9"/>
  <c r="G19" i="9"/>
  <c r="AH18" i="9"/>
  <c r="Z18" i="9"/>
  <c r="R18" i="9"/>
  <c r="J18" i="9"/>
  <c r="AK17" i="9"/>
  <c r="AC17" i="9"/>
  <c r="U17" i="9"/>
  <c r="M17" i="9"/>
  <c r="AN16" i="9"/>
  <c r="AF16" i="9"/>
  <c r="X16" i="9"/>
  <c r="P16" i="9"/>
  <c r="H16" i="9"/>
  <c r="AI15" i="9"/>
  <c r="AA15" i="9"/>
  <c r="S15" i="9"/>
  <c r="K15" i="9"/>
  <c r="AL14" i="9"/>
  <c r="AD14" i="9"/>
  <c r="V14" i="9"/>
  <c r="N14" i="9"/>
  <c r="F14" i="9"/>
  <c r="AG13" i="9"/>
  <c r="Y13" i="9"/>
  <c r="Q13" i="9"/>
  <c r="I13" i="9"/>
  <c r="AJ12" i="9"/>
  <c r="AB12" i="9"/>
  <c r="T12" i="9"/>
  <c r="L12" i="9"/>
  <c r="AM11" i="9"/>
  <c r="AE11" i="9"/>
  <c r="W11" i="9"/>
  <c r="O11" i="9"/>
  <c r="G11" i="9"/>
  <c r="AH10" i="9"/>
  <c r="Z10" i="9"/>
  <c r="R10" i="9"/>
  <c r="J10" i="9"/>
  <c r="AK9" i="9"/>
  <c r="AC9" i="9"/>
  <c r="U9" i="9"/>
  <c r="M9" i="9"/>
  <c r="AN8" i="9"/>
  <c r="AF8" i="9"/>
  <c r="X8" i="9"/>
  <c r="P8" i="9"/>
  <c r="H8" i="9"/>
  <c r="C11" i="9"/>
  <c r="E21" i="9"/>
  <c r="AI7" i="9"/>
  <c r="AA7" i="9"/>
  <c r="S7" i="9"/>
  <c r="K7" i="9"/>
  <c r="AK22" i="9"/>
  <c r="AC22" i="9"/>
  <c r="U22" i="9"/>
  <c r="M22" i="9"/>
  <c r="AN21" i="9"/>
  <c r="AF21" i="9"/>
  <c r="X21" i="9"/>
  <c r="P21" i="9"/>
  <c r="H21" i="9"/>
  <c r="AI20" i="9"/>
  <c r="AA20" i="9"/>
  <c r="S20" i="9"/>
  <c r="K20" i="9"/>
  <c r="AL19" i="9"/>
  <c r="AD19" i="9"/>
  <c r="V19" i="9"/>
  <c r="N19" i="9"/>
  <c r="F19" i="9"/>
  <c r="AG18" i="9"/>
  <c r="Y18" i="9"/>
  <c r="Q18" i="9"/>
  <c r="I18" i="9"/>
  <c r="AJ17" i="9"/>
  <c r="AB17" i="9"/>
  <c r="T17" i="9"/>
  <c r="L17" i="9"/>
  <c r="AM16" i="9"/>
  <c r="AE16" i="9"/>
  <c r="W16" i="9"/>
  <c r="O16" i="9"/>
  <c r="G16" i="9"/>
  <c r="AH15" i="9"/>
  <c r="Z15" i="9"/>
  <c r="R15" i="9"/>
  <c r="J15" i="9"/>
  <c r="AK14" i="9"/>
  <c r="AC14" i="9"/>
  <c r="U14" i="9"/>
  <c r="M14" i="9"/>
  <c r="AN13" i="9"/>
  <c r="AF13" i="9"/>
  <c r="X13" i="9"/>
  <c r="P13" i="9"/>
  <c r="H13" i="9"/>
  <c r="AI12" i="9"/>
  <c r="AA12" i="9"/>
  <c r="S12" i="9"/>
  <c r="K12" i="9"/>
  <c r="AL11" i="9"/>
  <c r="AD11" i="9"/>
  <c r="V11" i="9"/>
  <c r="N11" i="9"/>
  <c r="F11" i="9"/>
  <c r="AG10" i="9"/>
  <c r="Y10" i="9"/>
  <c r="Q10" i="9"/>
  <c r="I10" i="9"/>
  <c r="AJ9" i="9"/>
  <c r="AB9" i="9"/>
  <c r="T9" i="9"/>
  <c r="L9" i="9"/>
  <c r="AM8" i="9"/>
  <c r="AE8" i="9"/>
  <c r="W8" i="9"/>
  <c r="O8" i="9"/>
  <c r="G8" i="9"/>
  <c r="D11" i="9"/>
  <c r="AH7" i="9"/>
  <c r="Z7" i="9"/>
  <c r="R7" i="9"/>
  <c r="AJ22" i="9"/>
  <c r="AB22" i="9"/>
  <c r="T22" i="9"/>
  <c r="AM21" i="9"/>
  <c r="AE21" i="9"/>
  <c r="W21" i="9"/>
  <c r="O21" i="9"/>
  <c r="AH20" i="9"/>
  <c r="Z20" i="9"/>
  <c r="R20" i="9"/>
  <c r="AK19" i="9"/>
  <c r="AC19" i="9"/>
  <c r="U19" i="9"/>
  <c r="AN18" i="9"/>
  <c r="AF18" i="9"/>
  <c r="X18" i="9"/>
  <c r="P18" i="9"/>
  <c r="AI17" i="9"/>
  <c r="AA17" i="9"/>
  <c r="S17" i="9"/>
  <c r="AL16" i="9"/>
  <c r="AD16" i="9"/>
  <c r="V16" i="9"/>
  <c r="N16" i="9"/>
  <c r="AG15" i="9"/>
  <c r="Y15" i="9"/>
  <c r="Q15" i="9"/>
  <c r="AJ14" i="9"/>
  <c r="AB14" i="9"/>
  <c r="T14" i="9"/>
  <c r="AM13" i="9"/>
  <c r="AE13" i="9"/>
  <c r="W13" i="9"/>
  <c r="O13" i="9"/>
  <c r="AH12" i="9"/>
  <c r="Z12" i="9"/>
  <c r="R12" i="9"/>
  <c r="AK11" i="9"/>
  <c r="AC11" i="9"/>
  <c r="U11" i="9"/>
  <c r="AN10" i="9"/>
  <c r="AF10" i="9"/>
  <c r="X10" i="9"/>
  <c r="P10" i="9"/>
  <c r="AI9" i="9"/>
  <c r="AA9" i="9"/>
  <c r="S9" i="9"/>
  <c r="AL8" i="9"/>
  <c r="AD8" i="9"/>
  <c r="V8" i="9"/>
  <c r="N8" i="9"/>
  <c r="D12" i="9"/>
  <c r="E12" i="9"/>
  <c r="E7" i="9"/>
  <c r="E8" i="9"/>
  <c r="C9" i="9"/>
  <c r="D10" i="9"/>
  <c r="E13" i="9"/>
  <c r="C17" i="9"/>
  <c r="E20" i="9"/>
  <c r="D7" i="9"/>
  <c r="C8" i="9"/>
  <c r="C15" i="9"/>
  <c r="D18" i="9"/>
  <c r="D20" i="9"/>
  <c r="E9" i="9"/>
  <c r="E17" i="9"/>
  <c r="C7" i="9"/>
  <c r="D8" i="9"/>
  <c r="D9" i="9"/>
  <c r="E18" i="9"/>
  <c r="C10" i="9"/>
  <c r="D17" i="9"/>
  <c r="C18" i="9"/>
  <c r="E14" i="9"/>
  <c r="D14" i="9"/>
  <c r="C14" i="9"/>
  <c r="E16" i="9"/>
  <c r="C16" i="9"/>
  <c r="E10" i="9"/>
  <c r="D16" i="9"/>
  <c r="D15" i="9"/>
  <c r="C22" i="9"/>
  <c r="C13" i="9"/>
  <c r="E15" i="9"/>
  <c r="C21" i="9"/>
  <c r="D22" i="9"/>
  <c r="C12" i="9"/>
  <c r="D13" i="9"/>
  <c r="C20" i="9"/>
  <c r="D21" i="9"/>
  <c r="E22" i="9"/>
  <c r="E21" i="7"/>
  <c r="D17" i="7"/>
  <c r="AT21" i="7"/>
  <c r="E17" i="7"/>
  <c r="Y20" i="7"/>
  <c r="AU18" i="7"/>
  <c r="AH17" i="7"/>
  <c r="N16" i="7"/>
  <c r="AV14" i="7"/>
  <c r="K22" i="7"/>
  <c r="AH20" i="7"/>
  <c r="L19" i="7"/>
  <c r="AI17" i="7"/>
  <c r="Z16" i="7"/>
  <c r="M15" i="7"/>
  <c r="AI21" i="7"/>
  <c r="N20" i="7"/>
  <c r="AJ18" i="7"/>
  <c r="Z17" i="7"/>
  <c r="M16" i="7"/>
  <c r="C18" i="7"/>
  <c r="AR22" i="7"/>
  <c r="AE21" i="7"/>
  <c r="AS19" i="7"/>
  <c r="AF18" i="7"/>
  <c r="O17" i="7"/>
  <c r="AV15" i="7"/>
  <c r="Z12" i="7"/>
  <c r="E15" i="7"/>
  <c r="D18" i="7"/>
  <c r="AI22" i="7"/>
  <c r="W21" i="7"/>
  <c r="AJ19" i="7"/>
  <c r="X18" i="7"/>
  <c r="K17" i="7"/>
  <c r="AK15" i="7"/>
  <c r="F12" i="7"/>
  <c r="AF22" i="7"/>
  <c r="N21" i="7"/>
  <c r="AG19" i="7"/>
  <c r="O18" i="7"/>
  <c r="AT16" i="7"/>
  <c r="AG15" i="7"/>
  <c r="AA9" i="7"/>
  <c r="D19" i="7"/>
  <c r="X22" i="7"/>
  <c r="K21" i="7"/>
  <c r="Y19" i="7"/>
  <c r="AK16" i="7"/>
  <c r="Y15" i="7"/>
  <c r="G9" i="7"/>
  <c r="L22" i="7"/>
  <c r="AT20" i="7"/>
  <c r="M19" i="7"/>
  <c r="AU17" i="7"/>
  <c r="AH16" i="7"/>
  <c r="AC8" i="7"/>
  <c r="H13" i="7"/>
  <c r="P13" i="7"/>
  <c r="X13" i="7"/>
  <c r="AF13" i="7"/>
  <c r="AN13" i="7"/>
  <c r="AV13" i="7"/>
  <c r="I13" i="7"/>
  <c r="Q13" i="7"/>
  <c r="Y13" i="7"/>
  <c r="AG13" i="7"/>
  <c r="AO13" i="7"/>
  <c r="J13" i="7"/>
  <c r="R13" i="7"/>
  <c r="Z13" i="7"/>
  <c r="AH13" i="7"/>
  <c r="AP13" i="7"/>
  <c r="L13" i="7"/>
  <c r="T13" i="7"/>
  <c r="AB13" i="7"/>
  <c r="AJ13" i="7"/>
  <c r="AR13" i="7"/>
  <c r="M13" i="7"/>
  <c r="U13" i="7"/>
  <c r="AC13" i="7"/>
  <c r="AK13" i="7"/>
  <c r="AS13" i="7"/>
  <c r="C13" i="7"/>
  <c r="AG20" i="7"/>
  <c r="J20" i="7"/>
  <c r="D10" i="7"/>
  <c r="M14" i="7"/>
  <c r="U14" i="7"/>
  <c r="AC14" i="7"/>
  <c r="AK14" i="7"/>
  <c r="AS14" i="7"/>
  <c r="F14" i="7"/>
  <c r="N14" i="7"/>
  <c r="V14" i="7"/>
  <c r="AD14" i="7"/>
  <c r="AL14" i="7"/>
  <c r="AT14" i="7"/>
  <c r="G14" i="7"/>
  <c r="O14" i="7"/>
  <c r="W14" i="7"/>
  <c r="AE14" i="7"/>
  <c r="AM14" i="7"/>
  <c r="AU14" i="7"/>
  <c r="I14" i="7"/>
  <c r="Q14" i="7"/>
  <c r="Y14" i="7"/>
  <c r="AG14" i="7"/>
  <c r="AO14" i="7"/>
  <c r="J14" i="7"/>
  <c r="R14" i="7"/>
  <c r="Z14" i="7"/>
  <c r="AH14" i="7"/>
  <c r="AP14" i="7"/>
  <c r="E10" i="7"/>
  <c r="J15" i="7"/>
  <c r="R15" i="7"/>
  <c r="Z15" i="7"/>
  <c r="AH15" i="7"/>
  <c r="AP15" i="7"/>
  <c r="K15" i="7"/>
  <c r="S15" i="7"/>
  <c r="AA15" i="7"/>
  <c r="AI15" i="7"/>
  <c r="AQ15" i="7"/>
  <c r="L15" i="7"/>
  <c r="T15" i="7"/>
  <c r="AB15" i="7"/>
  <c r="AJ15" i="7"/>
  <c r="AR15" i="7"/>
  <c r="F15" i="7"/>
  <c r="N15" i="7"/>
  <c r="V15" i="7"/>
  <c r="AD15" i="7"/>
  <c r="AL15" i="7"/>
  <c r="AT15" i="7"/>
  <c r="G15" i="7"/>
  <c r="O15" i="7"/>
  <c r="W15" i="7"/>
  <c r="AE15" i="7"/>
  <c r="AM15" i="7"/>
  <c r="AU15" i="7"/>
  <c r="I18" i="7"/>
  <c r="Q18" i="7"/>
  <c r="Y18" i="7"/>
  <c r="AG18" i="7"/>
  <c r="AO18" i="7"/>
  <c r="J18" i="7"/>
  <c r="R18" i="7"/>
  <c r="Z18" i="7"/>
  <c r="AH18" i="7"/>
  <c r="AP18" i="7"/>
  <c r="K18" i="7"/>
  <c r="S18" i="7"/>
  <c r="AA18" i="7"/>
  <c r="AI18" i="7"/>
  <c r="AQ18" i="7"/>
  <c r="M18" i="7"/>
  <c r="U18" i="7"/>
  <c r="AC18" i="7"/>
  <c r="AK18" i="7"/>
  <c r="AS18" i="7"/>
  <c r="F18" i="7"/>
  <c r="N18" i="7"/>
  <c r="V18" i="7"/>
  <c r="AD18" i="7"/>
  <c r="AL18" i="7"/>
  <c r="AT18" i="7"/>
  <c r="D21" i="7"/>
  <c r="AQ7" i="7"/>
  <c r="AV22" i="7"/>
  <c r="AU21" i="7"/>
  <c r="AA21" i="7"/>
  <c r="F21" i="7"/>
  <c r="Z20" i="7"/>
  <c r="F20" i="7"/>
  <c r="AB19" i="7"/>
  <c r="AV18" i="7"/>
  <c r="AB18" i="7"/>
  <c r="G18" i="7"/>
  <c r="AA17" i="7"/>
  <c r="G17" i="7"/>
  <c r="AC16" i="7"/>
  <c r="F16" i="7"/>
  <c r="AC15" i="7"/>
  <c r="H15" i="7"/>
  <c r="AB14" i="7"/>
  <c r="H14" i="7"/>
  <c r="AD13" i="7"/>
  <c r="G13" i="7"/>
  <c r="AD12" i="7"/>
  <c r="I12" i="7"/>
  <c r="AC11" i="7"/>
  <c r="I11" i="7"/>
  <c r="AE10" i="7"/>
  <c r="H10" i="7"/>
  <c r="AE9" i="7"/>
  <c r="J9" i="7"/>
  <c r="AD8" i="7"/>
  <c r="J7" i="7"/>
  <c r="R7" i="7"/>
  <c r="Z7" i="7"/>
  <c r="AH7" i="7"/>
  <c r="K7" i="7"/>
  <c r="S7" i="7"/>
  <c r="AA7" i="7"/>
  <c r="AI7" i="7"/>
  <c r="L7" i="7"/>
  <c r="T7" i="7"/>
  <c r="AB7" i="7"/>
  <c r="AJ7" i="7"/>
  <c r="F7" i="7"/>
  <c r="N7" i="7"/>
  <c r="V7" i="7"/>
  <c r="AD7" i="7"/>
  <c r="AL7" i="7"/>
  <c r="G7" i="7"/>
  <c r="O7" i="7"/>
  <c r="W7" i="7"/>
  <c r="AE7" i="7"/>
  <c r="AM7" i="7"/>
  <c r="AB11" i="7"/>
  <c r="AB10" i="7"/>
  <c r="G10" i="7"/>
  <c r="C7" i="7"/>
  <c r="M22" i="7"/>
  <c r="U22" i="7"/>
  <c r="AC22" i="7"/>
  <c r="AK22" i="7"/>
  <c r="AS22" i="7"/>
  <c r="F22" i="7"/>
  <c r="N22" i="7"/>
  <c r="V22" i="7"/>
  <c r="AD22" i="7"/>
  <c r="AL22" i="7"/>
  <c r="AT22" i="7"/>
  <c r="G22" i="7"/>
  <c r="O22" i="7"/>
  <c r="W22" i="7"/>
  <c r="AE22" i="7"/>
  <c r="AM22" i="7"/>
  <c r="AU22" i="7"/>
  <c r="I22" i="7"/>
  <c r="Q22" i="7"/>
  <c r="Y22" i="7"/>
  <c r="AG22" i="7"/>
  <c r="AO22" i="7"/>
  <c r="J22" i="7"/>
  <c r="R22" i="7"/>
  <c r="Z22" i="7"/>
  <c r="AH22" i="7"/>
  <c r="AP22" i="7"/>
  <c r="AO7" i="7"/>
  <c r="U7" i="7"/>
  <c r="AQ22" i="7"/>
  <c r="T22" i="7"/>
  <c r="AQ21" i="7"/>
  <c r="V21" i="7"/>
  <c r="AP20" i="7"/>
  <c r="V20" i="7"/>
  <c r="AR19" i="7"/>
  <c r="AR18" i="7"/>
  <c r="W18" i="7"/>
  <c r="AQ17" i="7"/>
  <c r="W17" i="7"/>
  <c r="AS16" i="7"/>
  <c r="AS15" i="7"/>
  <c r="X15" i="7"/>
  <c r="AR14" i="7"/>
  <c r="X14" i="7"/>
  <c r="AT13" i="7"/>
  <c r="W13" i="7"/>
  <c r="AT12" i="7"/>
  <c r="Y12" i="7"/>
  <c r="AS11" i="7"/>
  <c r="AU10" i="7"/>
  <c r="X10" i="7"/>
  <c r="AU9" i="7"/>
  <c r="Z9" i="7"/>
  <c r="AT8" i="7"/>
  <c r="F11" i="7"/>
  <c r="N11" i="7"/>
  <c r="V11" i="7"/>
  <c r="AD11" i="7"/>
  <c r="AL11" i="7"/>
  <c r="AT11" i="7"/>
  <c r="G11" i="7"/>
  <c r="O11" i="7"/>
  <c r="W11" i="7"/>
  <c r="AE11" i="7"/>
  <c r="AM11" i="7"/>
  <c r="AU11" i="7"/>
  <c r="H11" i="7"/>
  <c r="P11" i="7"/>
  <c r="X11" i="7"/>
  <c r="AF11" i="7"/>
  <c r="AN11" i="7"/>
  <c r="AV11" i="7"/>
  <c r="J11" i="7"/>
  <c r="R11" i="7"/>
  <c r="Z11" i="7"/>
  <c r="AH11" i="7"/>
  <c r="AP11" i="7"/>
  <c r="K11" i="7"/>
  <c r="S11" i="7"/>
  <c r="AA11" i="7"/>
  <c r="AI11" i="7"/>
  <c r="AQ11" i="7"/>
  <c r="AP7" i="7"/>
  <c r="X7" i="7"/>
  <c r="AV10" i="7"/>
  <c r="G16" i="7"/>
  <c r="O16" i="7"/>
  <c r="W16" i="7"/>
  <c r="AE16" i="7"/>
  <c r="AM16" i="7"/>
  <c r="AU16" i="7"/>
  <c r="H16" i="7"/>
  <c r="P16" i="7"/>
  <c r="X16" i="7"/>
  <c r="AF16" i="7"/>
  <c r="AN16" i="7"/>
  <c r="AV16" i="7"/>
  <c r="I16" i="7"/>
  <c r="Q16" i="7"/>
  <c r="Y16" i="7"/>
  <c r="AG16" i="7"/>
  <c r="AO16" i="7"/>
  <c r="K16" i="7"/>
  <c r="S16" i="7"/>
  <c r="AA16" i="7"/>
  <c r="AI16" i="7"/>
  <c r="AQ16" i="7"/>
  <c r="L16" i="7"/>
  <c r="T16" i="7"/>
  <c r="AB16" i="7"/>
  <c r="AJ16" i="7"/>
  <c r="AR16" i="7"/>
  <c r="F8" i="7"/>
  <c r="G8" i="7"/>
  <c r="O8" i="7"/>
  <c r="W8" i="7"/>
  <c r="AE8" i="7"/>
  <c r="AM8" i="7"/>
  <c r="AU8" i="7"/>
  <c r="H8" i="7"/>
  <c r="P8" i="7"/>
  <c r="X8" i="7"/>
  <c r="AF8" i="7"/>
  <c r="AN8" i="7"/>
  <c r="AV8" i="7"/>
  <c r="I8" i="7"/>
  <c r="Q8" i="7"/>
  <c r="Y8" i="7"/>
  <c r="AG8" i="7"/>
  <c r="AO8" i="7"/>
  <c r="J8" i="7"/>
  <c r="K8" i="7"/>
  <c r="S8" i="7"/>
  <c r="AA8" i="7"/>
  <c r="AI8" i="7"/>
  <c r="AQ8" i="7"/>
  <c r="L8" i="7"/>
  <c r="T8" i="7"/>
  <c r="AB8" i="7"/>
  <c r="AJ8" i="7"/>
  <c r="AR8" i="7"/>
  <c r="C12" i="7"/>
  <c r="D16" i="7"/>
  <c r="F19" i="7"/>
  <c r="N19" i="7"/>
  <c r="V19" i="7"/>
  <c r="AD19" i="7"/>
  <c r="AL19" i="7"/>
  <c r="AT19" i="7"/>
  <c r="G19" i="7"/>
  <c r="O19" i="7"/>
  <c r="W19" i="7"/>
  <c r="AE19" i="7"/>
  <c r="AM19" i="7"/>
  <c r="AU19" i="7"/>
  <c r="H19" i="7"/>
  <c r="P19" i="7"/>
  <c r="X19" i="7"/>
  <c r="AF19" i="7"/>
  <c r="AN19" i="7"/>
  <c r="AV19" i="7"/>
  <c r="J19" i="7"/>
  <c r="R19" i="7"/>
  <c r="Z19" i="7"/>
  <c r="AH19" i="7"/>
  <c r="AP19" i="7"/>
  <c r="K19" i="7"/>
  <c r="S19" i="7"/>
  <c r="AA19" i="7"/>
  <c r="AI19" i="7"/>
  <c r="AQ19" i="7"/>
  <c r="AV7" i="7"/>
  <c r="AN7" i="7"/>
  <c r="Q7" i="7"/>
  <c r="AN22" i="7"/>
  <c r="S22" i="7"/>
  <c r="AM21" i="7"/>
  <c r="S21" i="7"/>
  <c r="AO20" i="7"/>
  <c r="R20" i="7"/>
  <c r="AO19" i="7"/>
  <c r="T19" i="7"/>
  <c r="AN18" i="7"/>
  <c r="T18" i="7"/>
  <c r="AP17" i="7"/>
  <c r="AP16" i="7"/>
  <c r="U16" i="7"/>
  <c r="AO15" i="7"/>
  <c r="U15" i="7"/>
  <c r="AQ14" i="7"/>
  <c r="T14" i="7"/>
  <c r="AQ13" i="7"/>
  <c r="V13" i="7"/>
  <c r="AP12" i="7"/>
  <c r="AR11" i="7"/>
  <c r="U11" i="7"/>
  <c r="AR10" i="7"/>
  <c r="W10" i="7"/>
  <c r="AQ9" i="7"/>
  <c r="AS8" i="7"/>
  <c r="V8" i="7"/>
  <c r="AU13" i="7"/>
  <c r="AA13" i="7"/>
  <c r="F13" i="7"/>
  <c r="K12" i="7"/>
  <c r="S12" i="7"/>
  <c r="AA12" i="7"/>
  <c r="AI12" i="7"/>
  <c r="AQ12" i="7"/>
  <c r="L12" i="7"/>
  <c r="T12" i="7"/>
  <c r="AB12" i="7"/>
  <c r="AJ12" i="7"/>
  <c r="AR12" i="7"/>
  <c r="M12" i="7"/>
  <c r="U12" i="7"/>
  <c r="AC12" i="7"/>
  <c r="AK12" i="7"/>
  <c r="AS12" i="7"/>
  <c r="G12" i="7"/>
  <c r="O12" i="7"/>
  <c r="W12" i="7"/>
  <c r="AE12" i="7"/>
  <c r="AM12" i="7"/>
  <c r="AU12" i="7"/>
  <c r="H12" i="7"/>
  <c r="P12" i="7"/>
  <c r="X12" i="7"/>
  <c r="AF12" i="7"/>
  <c r="AN12" i="7"/>
  <c r="AV12" i="7"/>
  <c r="L9" i="7"/>
  <c r="T9" i="7"/>
  <c r="AB9" i="7"/>
  <c r="AJ9" i="7"/>
  <c r="AR9" i="7"/>
  <c r="M9" i="7"/>
  <c r="U9" i="7"/>
  <c r="AC9" i="7"/>
  <c r="AK9" i="7"/>
  <c r="AS9" i="7"/>
  <c r="F9" i="7"/>
  <c r="N9" i="7"/>
  <c r="V9" i="7"/>
  <c r="AD9" i="7"/>
  <c r="AL9" i="7"/>
  <c r="AT9" i="7"/>
  <c r="H9" i="7"/>
  <c r="P9" i="7"/>
  <c r="X9" i="7"/>
  <c r="AF9" i="7"/>
  <c r="AN9" i="7"/>
  <c r="AV9" i="7"/>
  <c r="I9" i="7"/>
  <c r="Q9" i="7"/>
  <c r="Y9" i="7"/>
  <c r="AG9" i="7"/>
  <c r="AO9" i="7"/>
  <c r="E12" i="7"/>
  <c r="L17" i="7"/>
  <c r="T17" i="7"/>
  <c r="AB17" i="7"/>
  <c r="AJ17" i="7"/>
  <c r="AR17" i="7"/>
  <c r="M17" i="7"/>
  <c r="U17" i="7"/>
  <c r="AC17" i="7"/>
  <c r="AK17" i="7"/>
  <c r="AS17" i="7"/>
  <c r="F17" i="7"/>
  <c r="N17" i="7"/>
  <c r="V17" i="7"/>
  <c r="AD17" i="7"/>
  <c r="AL17" i="7"/>
  <c r="AT17" i="7"/>
  <c r="H17" i="7"/>
  <c r="P17" i="7"/>
  <c r="X17" i="7"/>
  <c r="AF17" i="7"/>
  <c r="AN17" i="7"/>
  <c r="AV17" i="7"/>
  <c r="I17" i="7"/>
  <c r="Q17" i="7"/>
  <c r="Y17" i="7"/>
  <c r="AG17" i="7"/>
  <c r="AO17" i="7"/>
  <c r="C19" i="7"/>
  <c r="AU7" i="7"/>
  <c r="AK7" i="7"/>
  <c r="P7" i="7"/>
  <c r="AJ22" i="7"/>
  <c r="P22" i="7"/>
  <c r="AL21" i="7"/>
  <c r="AL20" i="7"/>
  <c r="AK19" i="7"/>
  <c r="Q19" i="7"/>
  <c r="AM18" i="7"/>
  <c r="P18" i="7"/>
  <c r="AM17" i="7"/>
  <c r="R17" i="7"/>
  <c r="AL16" i="7"/>
  <c r="R16" i="7"/>
  <c r="AN15" i="7"/>
  <c r="Q15" i="7"/>
  <c r="AN14" i="7"/>
  <c r="S14" i="7"/>
  <c r="AM13" i="7"/>
  <c r="S13" i="7"/>
  <c r="AO12" i="7"/>
  <c r="R12" i="7"/>
  <c r="AO11" i="7"/>
  <c r="T11" i="7"/>
  <c r="AN10" i="7"/>
  <c r="T10" i="7"/>
  <c r="AP9" i="7"/>
  <c r="S9" i="7"/>
  <c r="AP8" i="7"/>
  <c r="U8" i="7"/>
  <c r="AT7" i="7"/>
  <c r="M7" i="7"/>
  <c r="AJ14" i="7"/>
  <c r="P14" i="7"/>
  <c r="AL13" i="7"/>
  <c r="O13" i="7"/>
  <c r="AL12" i="7"/>
  <c r="Q12" i="7"/>
  <c r="AK11" i="7"/>
  <c r="Q11" i="7"/>
  <c r="AM10" i="7"/>
  <c r="P10" i="7"/>
  <c r="AM9" i="7"/>
  <c r="R9" i="7"/>
  <c r="AL8" i="7"/>
  <c r="R8" i="7"/>
  <c r="AG7" i="7"/>
  <c r="AS7" i="7"/>
  <c r="I7" i="7"/>
  <c r="AI14" i="7"/>
  <c r="L14" i="7"/>
  <c r="AI13" i="7"/>
  <c r="N13" i="7"/>
  <c r="AH12" i="7"/>
  <c r="N12" i="7"/>
  <c r="AJ11" i="7"/>
  <c r="M11" i="7"/>
  <c r="AJ10" i="7"/>
  <c r="AI9" i="7"/>
  <c r="O9" i="7"/>
  <c r="AK8" i="7"/>
  <c r="N8" i="7"/>
  <c r="I10" i="7"/>
  <c r="Q10" i="7"/>
  <c r="Y10" i="7"/>
  <c r="AG10" i="7"/>
  <c r="AO10" i="7"/>
  <c r="J10" i="7"/>
  <c r="R10" i="7"/>
  <c r="Z10" i="7"/>
  <c r="AH10" i="7"/>
  <c r="AP10" i="7"/>
  <c r="K10" i="7"/>
  <c r="S10" i="7"/>
  <c r="AA10" i="7"/>
  <c r="AI10" i="7"/>
  <c r="AQ10" i="7"/>
  <c r="M10" i="7"/>
  <c r="U10" i="7"/>
  <c r="AC10" i="7"/>
  <c r="AK10" i="7"/>
  <c r="AS10" i="7"/>
  <c r="F10" i="7"/>
  <c r="N10" i="7"/>
  <c r="V10" i="7"/>
  <c r="AD10" i="7"/>
  <c r="AL10" i="7"/>
  <c r="AT10" i="7"/>
  <c r="C10" i="7"/>
  <c r="K20" i="7"/>
  <c r="S20" i="7"/>
  <c r="AA20" i="7"/>
  <c r="AI20" i="7"/>
  <c r="AQ20" i="7"/>
  <c r="L20" i="7"/>
  <c r="T20" i="7"/>
  <c r="AB20" i="7"/>
  <c r="AJ20" i="7"/>
  <c r="AR20" i="7"/>
  <c r="M20" i="7"/>
  <c r="U20" i="7"/>
  <c r="AC20" i="7"/>
  <c r="AK20" i="7"/>
  <c r="AS20" i="7"/>
  <c r="G20" i="7"/>
  <c r="O20" i="7"/>
  <c r="W20" i="7"/>
  <c r="AE20" i="7"/>
  <c r="AM20" i="7"/>
  <c r="AU20" i="7"/>
  <c r="H20" i="7"/>
  <c r="P20" i="7"/>
  <c r="X20" i="7"/>
  <c r="AF20" i="7"/>
  <c r="AN20" i="7"/>
  <c r="AV20" i="7"/>
  <c r="AF7" i="7"/>
  <c r="H21" i="7"/>
  <c r="P21" i="7"/>
  <c r="X21" i="7"/>
  <c r="AF21" i="7"/>
  <c r="AN21" i="7"/>
  <c r="AV21" i="7"/>
  <c r="I21" i="7"/>
  <c r="Q21" i="7"/>
  <c r="Y21" i="7"/>
  <c r="AG21" i="7"/>
  <c r="AO21" i="7"/>
  <c r="J21" i="7"/>
  <c r="R21" i="7"/>
  <c r="Z21" i="7"/>
  <c r="AH21" i="7"/>
  <c r="AP21" i="7"/>
  <c r="L21" i="7"/>
  <c r="T21" i="7"/>
  <c r="AB21" i="7"/>
  <c r="AJ21" i="7"/>
  <c r="AR21" i="7"/>
  <c r="M21" i="7"/>
  <c r="U21" i="7"/>
  <c r="AC21" i="7"/>
  <c r="AK21" i="7"/>
  <c r="AS21" i="7"/>
  <c r="AR7" i="7"/>
  <c r="AC7" i="7"/>
  <c r="H7" i="7"/>
  <c r="AB22" i="7"/>
  <c r="H22" i="7"/>
  <c r="AD21" i="7"/>
  <c r="G21" i="7"/>
  <c r="AD20" i="7"/>
  <c r="I20" i="7"/>
  <c r="AC19" i="7"/>
  <c r="I19" i="7"/>
  <c r="AE18" i="7"/>
  <c r="H18" i="7"/>
  <c r="AE17" i="7"/>
  <c r="J17" i="7"/>
  <c r="AD16" i="7"/>
  <c r="J16" i="7"/>
  <c r="AF15" i="7"/>
  <c r="I15" i="7"/>
  <c r="AF14" i="7"/>
  <c r="K14" i="7"/>
  <c r="AE13" i="7"/>
  <c r="K13" i="7"/>
  <c r="AG12" i="7"/>
  <c r="J12" i="7"/>
  <c r="AG11" i="7"/>
  <c r="L11" i="7"/>
  <c r="AF10" i="7"/>
  <c r="L10" i="7"/>
  <c r="AH9" i="7"/>
  <c r="K9" i="7"/>
  <c r="AH8" i="7"/>
  <c r="M8" i="7"/>
  <c r="E7" i="7"/>
  <c r="D7" i="7"/>
  <c r="C14" i="7"/>
  <c r="C8" i="7"/>
  <c r="C9" i="7"/>
  <c r="D8" i="7"/>
  <c r="D9" i="7"/>
  <c r="E11" i="7"/>
  <c r="D11" i="7"/>
  <c r="E8" i="7"/>
  <c r="E9" i="7"/>
  <c r="C11" i="7"/>
  <c r="D12" i="7"/>
  <c r="E14" i="7"/>
  <c r="D14" i="7"/>
  <c r="E16" i="7"/>
  <c r="C16" i="7"/>
  <c r="D20" i="7"/>
  <c r="D13" i="7"/>
  <c r="E13" i="7"/>
  <c r="C15" i="7"/>
  <c r="D15" i="7"/>
  <c r="E20" i="7"/>
  <c r="C20" i="7"/>
  <c r="E18" i="7"/>
  <c r="C22" i="7"/>
  <c r="D22" i="7"/>
  <c r="E22" i="7"/>
  <c r="E19" i="7"/>
  <c r="C21" i="7"/>
  <c r="R20" i="5"/>
  <c r="D19" i="5"/>
  <c r="O20" i="5"/>
  <c r="L20" i="5"/>
  <c r="AI19" i="5"/>
  <c r="AF19" i="5"/>
  <c r="AL20" i="5"/>
  <c r="AA19" i="5"/>
  <c r="AK20" i="5"/>
  <c r="N19" i="5"/>
  <c r="AD20" i="5"/>
  <c r="K19" i="5"/>
  <c r="J7" i="5"/>
  <c r="AE22" i="5"/>
  <c r="S22" i="5"/>
  <c r="D13" i="5"/>
  <c r="E13" i="5"/>
  <c r="AM7" i="5"/>
  <c r="V7" i="5"/>
  <c r="AP22" i="5"/>
  <c r="AB22" i="5"/>
  <c r="M22" i="5"/>
  <c r="AJ20" i="5"/>
  <c r="M20" i="5"/>
  <c r="AC19" i="5"/>
  <c r="H19" i="5"/>
  <c r="Z7" i="5"/>
  <c r="R22" i="5"/>
  <c r="AL7" i="5"/>
  <c r="AM22" i="5"/>
  <c r="AA22" i="5"/>
  <c r="G19" i="5"/>
  <c r="C14" i="5"/>
  <c r="E19" i="5"/>
  <c r="AI7" i="5"/>
  <c r="S7" i="5"/>
  <c r="AL22" i="5"/>
  <c r="Z22" i="5"/>
  <c r="J22" i="5"/>
  <c r="AC20" i="5"/>
  <c r="J20" i="5"/>
  <c r="W19" i="5"/>
  <c r="AE18" i="5"/>
  <c r="T7" i="5"/>
  <c r="L22" i="5"/>
  <c r="AH7" i="5"/>
  <c r="O7" i="5"/>
  <c r="AJ22" i="5"/>
  <c r="W22" i="5"/>
  <c r="H22" i="5"/>
  <c r="Z20" i="5"/>
  <c r="AN19" i="5"/>
  <c r="V19" i="5"/>
  <c r="AK16" i="5"/>
  <c r="AA7" i="5"/>
  <c r="D7" i="5"/>
  <c r="AP7" i="5"/>
  <c r="G7" i="5"/>
  <c r="AD22" i="5"/>
  <c r="E14" i="5"/>
  <c r="D20" i="5"/>
  <c r="AE7" i="5"/>
  <c r="N7" i="5"/>
  <c r="AI22" i="5"/>
  <c r="V22" i="5"/>
  <c r="G22" i="5"/>
  <c r="W20" i="5"/>
  <c r="AM19" i="5"/>
  <c r="U19" i="5"/>
  <c r="AB7" i="5"/>
  <c r="L7" i="5"/>
  <c r="AH22" i="5"/>
  <c r="AP20" i="5"/>
  <c r="V20" i="5"/>
  <c r="AK19" i="5"/>
  <c r="AO13" i="5"/>
  <c r="S21" i="5"/>
  <c r="M12" i="5"/>
  <c r="U12" i="5"/>
  <c r="AC12" i="5"/>
  <c r="AK12" i="5"/>
  <c r="I12" i="5"/>
  <c r="Q12" i="5"/>
  <c r="Y12" i="5"/>
  <c r="AG12" i="5"/>
  <c r="AO12" i="5"/>
  <c r="G12" i="5"/>
  <c r="R12" i="5"/>
  <c r="AB12" i="5"/>
  <c r="AM12" i="5"/>
  <c r="H12" i="5"/>
  <c r="S12" i="5"/>
  <c r="AD12" i="5"/>
  <c r="AN12" i="5"/>
  <c r="J12" i="5"/>
  <c r="T12" i="5"/>
  <c r="AE12" i="5"/>
  <c r="AP12" i="5"/>
  <c r="K12" i="5"/>
  <c r="V12" i="5"/>
  <c r="AF12" i="5"/>
  <c r="L12" i="5"/>
  <c r="W12" i="5"/>
  <c r="AH12" i="5"/>
  <c r="N12" i="5"/>
  <c r="X12" i="5"/>
  <c r="AI12" i="5"/>
  <c r="F12" i="5"/>
  <c r="P12" i="5"/>
  <c r="AA12" i="5"/>
  <c r="AL12" i="5"/>
  <c r="O12" i="5"/>
  <c r="AJ12" i="5"/>
  <c r="C8" i="5"/>
  <c r="D12" i="5"/>
  <c r="Y21" i="5"/>
  <c r="D16" i="5"/>
  <c r="AJ7" i="5"/>
  <c r="W7" i="5"/>
  <c r="AO21" i="5"/>
  <c r="T21" i="5"/>
  <c r="AF18" i="5"/>
  <c r="F18" i="5"/>
  <c r="AA17" i="5"/>
  <c r="AP16" i="5"/>
  <c r="H16" i="5"/>
  <c r="AK21" i="5"/>
  <c r="W18" i="5"/>
  <c r="Q17" i="5"/>
  <c r="AH16" i="5"/>
  <c r="G21" i="5"/>
  <c r="O21" i="5"/>
  <c r="W21" i="5"/>
  <c r="AE21" i="5"/>
  <c r="AM21" i="5"/>
  <c r="H21" i="5"/>
  <c r="P21" i="5"/>
  <c r="X21" i="5"/>
  <c r="AF21" i="5"/>
  <c r="AN21" i="5"/>
  <c r="J21" i="5"/>
  <c r="R21" i="5"/>
  <c r="Z21" i="5"/>
  <c r="AH21" i="5"/>
  <c r="AP21" i="5"/>
  <c r="Q21" i="5"/>
  <c r="AC21" i="5"/>
  <c r="I21" i="5"/>
  <c r="U21" i="5"/>
  <c r="AI21" i="5"/>
  <c r="K21" i="5"/>
  <c r="V21" i="5"/>
  <c r="AJ21" i="5"/>
  <c r="D17" i="5"/>
  <c r="C21" i="5"/>
  <c r="AG21" i="5"/>
  <c r="M21" i="5"/>
  <c r="AB16" i="5"/>
  <c r="F17" i="5"/>
  <c r="N17" i="5"/>
  <c r="V17" i="5"/>
  <c r="AD17" i="5"/>
  <c r="AL17" i="5"/>
  <c r="H17" i="5"/>
  <c r="P17" i="5"/>
  <c r="X17" i="5"/>
  <c r="AF17" i="5"/>
  <c r="AN17" i="5"/>
  <c r="J17" i="5"/>
  <c r="R17" i="5"/>
  <c r="Z17" i="5"/>
  <c r="AH17" i="5"/>
  <c r="AP17" i="5"/>
  <c r="G17" i="5"/>
  <c r="T17" i="5"/>
  <c r="AG17" i="5"/>
  <c r="I17" i="5"/>
  <c r="U17" i="5"/>
  <c r="AI17" i="5"/>
  <c r="L17" i="5"/>
  <c r="Y17" i="5"/>
  <c r="AK17" i="5"/>
  <c r="S17" i="5"/>
  <c r="AO17" i="5"/>
  <c r="AB17" i="5"/>
  <c r="K17" i="5"/>
  <c r="AC17" i="5"/>
  <c r="K11" i="5"/>
  <c r="S11" i="5"/>
  <c r="AA11" i="5"/>
  <c r="AI11" i="5"/>
  <c r="L11" i="5"/>
  <c r="T11" i="5"/>
  <c r="AB11" i="5"/>
  <c r="AJ11" i="5"/>
  <c r="M11" i="5"/>
  <c r="U11" i="5"/>
  <c r="AC11" i="5"/>
  <c r="AK11" i="5"/>
  <c r="F11" i="5"/>
  <c r="N11" i="5"/>
  <c r="V11" i="5"/>
  <c r="AD11" i="5"/>
  <c r="AL11" i="5"/>
  <c r="G11" i="5"/>
  <c r="O11" i="5"/>
  <c r="W11" i="5"/>
  <c r="AE11" i="5"/>
  <c r="AM11" i="5"/>
  <c r="H11" i="5"/>
  <c r="P11" i="5"/>
  <c r="X11" i="5"/>
  <c r="AF11" i="5"/>
  <c r="AN11" i="5"/>
  <c r="I11" i="5"/>
  <c r="Q11" i="5"/>
  <c r="Y11" i="5"/>
  <c r="AG11" i="5"/>
  <c r="AO11" i="5"/>
  <c r="J11" i="5"/>
  <c r="R11" i="5"/>
  <c r="Z11" i="5"/>
  <c r="AH11" i="5"/>
  <c r="AP11" i="5"/>
  <c r="D11" i="5"/>
  <c r="M18" i="5"/>
  <c r="U18" i="5"/>
  <c r="AC18" i="5"/>
  <c r="I18" i="5"/>
  <c r="Q18" i="5"/>
  <c r="Y18" i="5"/>
  <c r="N18" i="5"/>
  <c r="X18" i="5"/>
  <c r="AH18" i="5"/>
  <c r="AP18" i="5"/>
  <c r="O18" i="5"/>
  <c r="Z18" i="5"/>
  <c r="AI18" i="5"/>
  <c r="G18" i="5"/>
  <c r="R18" i="5"/>
  <c r="AB18" i="5"/>
  <c r="AK18" i="5"/>
  <c r="T18" i="5"/>
  <c r="AJ18" i="5"/>
  <c r="J18" i="5"/>
  <c r="AA18" i="5"/>
  <c r="AN18" i="5"/>
  <c r="K18" i="5"/>
  <c r="AD18" i="5"/>
  <c r="AO18" i="5"/>
  <c r="M7" i="5"/>
  <c r="U7" i="5"/>
  <c r="AC7" i="5"/>
  <c r="AK7" i="5"/>
  <c r="E7" i="5"/>
  <c r="H7" i="5"/>
  <c r="P7" i="5"/>
  <c r="X7" i="5"/>
  <c r="AF7" i="5"/>
  <c r="AN7" i="5"/>
  <c r="I7" i="5"/>
  <c r="Q7" i="5"/>
  <c r="Y7" i="5"/>
  <c r="AG7" i="5"/>
  <c r="AO7" i="5"/>
  <c r="C11" i="5"/>
  <c r="F7" i="5"/>
  <c r="AD7" i="5"/>
  <c r="R7" i="5"/>
  <c r="AD21" i="5"/>
  <c r="L21" i="5"/>
  <c r="S18" i="5"/>
  <c r="M17" i="5"/>
  <c r="Z16" i="5"/>
  <c r="Z12" i="5"/>
  <c r="W17" i="5"/>
  <c r="AB21" i="5"/>
  <c r="F21" i="5"/>
  <c r="AM18" i="5"/>
  <c r="P18" i="5"/>
  <c r="AM17" i="5"/>
  <c r="X16" i="5"/>
  <c r="AI15" i="5"/>
  <c r="M9" i="5"/>
  <c r="U9" i="5"/>
  <c r="AC9" i="5"/>
  <c r="AK9" i="5"/>
  <c r="F9" i="5"/>
  <c r="N9" i="5"/>
  <c r="V9" i="5"/>
  <c r="AD9" i="5"/>
  <c r="AL9" i="5"/>
  <c r="G9" i="5"/>
  <c r="O9" i="5"/>
  <c r="W9" i="5"/>
  <c r="AE9" i="5"/>
  <c r="AM9" i="5"/>
  <c r="H9" i="5"/>
  <c r="P9" i="5"/>
  <c r="X9" i="5"/>
  <c r="AF9" i="5"/>
  <c r="AN9" i="5"/>
  <c r="I9" i="5"/>
  <c r="Q9" i="5"/>
  <c r="Y9" i="5"/>
  <c r="AG9" i="5"/>
  <c r="AO9" i="5"/>
  <c r="J9" i="5"/>
  <c r="R9" i="5"/>
  <c r="Z9" i="5"/>
  <c r="AH9" i="5"/>
  <c r="AP9" i="5"/>
  <c r="K9" i="5"/>
  <c r="S9" i="5"/>
  <c r="AA9" i="5"/>
  <c r="AI9" i="5"/>
  <c r="L9" i="5"/>
  <c r="T9" i="5"/>
  <c r="AB9" i="5"/>
  <c r="AJ9" i="5"/>
  <c r="AL21" i="5"/>
  <c r="F8" i="5"/>
  <c r="N8" i="5"/>
  <c r="V8" i="5"/>
  <c r="AD8" i="5"/>
  <c r="AL8" i="5"/>
  <c r="G8" i="5"/>
  <c r="O8" i="5"/>
  <c r="W8" i="5"/>
  <c r="AE8" i="5"/>
  <c r="AM8" i="5"/>
  <c r="H8" i="5"/>
  <c r="P8" i="5"/>
  <c r="X8" i="5"/>
  <c r="AF8" i="5"/>
  <c r="AN8" i="5"/>
  <c r="I8" i="5"/>
  <c r="Q8" i="5"/>
  <c r="Y8" i="5"/>
  <c r="AG8" i="5"/>
  <c r="AO8" i="5"/>
  <c r="J8" i="5"/>
  <c r="R8" i="5"/>
  <c r="Z8" i="5"/>
  <c r="AH8" i="5"/>
  <c r="AP8" i="5"/>
  <c r="K8" i="5"/>
  <c r="S8" i="5"/>
  <c r="AA8" i="5"/>
  <c r="AI8" i="5"/>
  <c r="L8" i="5"/>
  <c r="T8" i="5"/>
  <c r="AB8" i="5"/>
  <c r="AJ8" i="5"/>
  <c r="M8" i="5"/>
  <c r="U8" i="5"/>
  <c r="AC8" i="5"/>
  <c r="AK8" i="5"/>
  <c r="AA21" i="5"/>
  <c r="AL18" i="5"/>
  <c r="L18" i="5"/>
  <c r="AJ17" i="5"/>
  <c r="M15" i="5"/>
  <c r="U15" i="5"/>
  <c r="AC15" i="5"/>
  <c r="AK15" i="5"/>
  <c r="F15" i="5"/>
  <c r="N15" i="5"/>
  <c r="V15" i="5"/>
  <c r="AD15" i="5"/>
  <c r="AL15" i="5"/>
  <c r="G15" i="5"/>
  <c r="O15" i="5"/>
  <c r="W15" i="5"/>
  <c r="AE15" i="5"/>
  <c r="AM15" i="5"/>
  <c r="H15" i="5"/>
  <c r="P15" i="5"/>
  <c r="X15" i="5"/>
  <c r="AF15" i="5"/>
  <c r="AN15" i="5"/>
  <c r="I15" i="5"/>
  <c r="Q15" i="5"/>
  <c r="Y15" i="5"/>
  <c r="AG15" i="5"/>
  <c r="AO15" i="5"/>
  <c r="J15" i="5"/>
  <c r="R15" i="5"/>
  <c r="Z15" i="5"/>
  <c r="AH15" i="5"/>
  <c r="AP15" i="5"/>
  <c r="L15" i="5"/>
  <c r="T15" i="5"/>
  <c r="AB15" i="5"/>
  <c r="AJ15" i="5"/>
  <c r="S15" i="5"/>
  <c r="E15" i="5"/>
  <c r="C15" i="5"/>
  <c r="G16" i="5"/>
  <c r="O16" i="5"/>
  <c r="W16" i="5"/>
  <c r="AE16" i="5"/>
  <c r="AM16" i="5"/>
  <c r="I16" i="5"/>
  <c r="Q16" i="5"/>
  <c r="Y16" i="5"/>
  <c r="AG16" i="5"/>
  <c r="AO16" i="5"/>
  <c r="K16" i="5"/>
  <c r="S16" i="5"/>
  <c r="AA16" i="5"/>
  <c r="AI16" i="5"/>
  <c r="R16" i="5"/>
  <c r="AD16" i="5"/>
  <c r="F16" i="5"/>
  <c r="T16" i="5"/>
  <c r="AF16" i="5"/>
  <c r="J16" i="5"/>
  <c r="V16" i="5"/>
  <c r="AJ16" i="5"/>
  <c r="L16" i="5"/>
  <c r="AC16" i="5"/>
  <c r="E16" i="5"/>
  <c r="P16" i="5"/>
  <c r="AL16" i="5"/>
  <c r="U16" i="5"/>
  <c r="AN16" i="5"/>
  <c r="AG18" i="5"/>
  <c r="H18" i="5"/>
  <c r="AE17" i="5"/>
  <c r="M16" i="5"/>
  <c r="K15" i="5"/>
  <c r="L13" i="5"/>
  <c r="T13" i="5"/>
  <c r="AB13" i="5"/>
  <c r="AJ13" i="5"/>
  <c r="H13" i="5"/>
  <c r="P13" i="5"/>
  <c r="X13" i="5"/>
  <c r="AF13" i="5"/>
  <c r="AN13" i="5"/>
  <c r="K13" i="5"/>
  <c r="V13" i="5"/>
  <c r="AG13" i="5"/>
  <c r="M13" i="5"/>
  <c r="W13" i="5"/>
  <c r="AH13" i="5"/>
  <c r="N13" i="5"/>
  <c r="Y13" i="5"/>
  <c r="AI13" i="5"/>
  <c r="O13" i="5"/>
  <c r="Z13" i="5"/>
  <c r="AK13" i="5"/>
  <c r="F13" i="5"/>
  <c r="Q13" i="5"/>
  <c r="AA13" i="5"/>
  <c r="AL13" i="5"/>
  <c r="G13" i="5"/>
  <c r="R13" i="5"/>
  <c r="AC13" i="5"/>
  <c r="AM13" i="5"/>
  <c r="J13" i="5"/>
  <c r="U13" i="5"/>
  <c r="AE13" i="5"/>
  <c r="AP13" i="5"/>
  <c r="I13" i="5"/>
  <c r="I19" i="5"/>
  <c r="Q19" i="5"/>
  <c r="Y19" i="5"/>
  <c r="AG19" i="5"/>
  <c r="AO19" i="5"/>
  <c r="J19" i="5"/>
  <c r="R19" i="5"/>
  <c r="Z19" i="5"/>
  <c r="AH19" i="5"/>
  <c r="AP19" i="5"/>
  <c r="L19" i="5"/>
  <c r="T19" i="5"/>
  <c r="AB19" i="5"/>
  <c r="AJ19" i="5"/>
  <c r="F22" i="5"/>
  <c r="N22" i="5"/>
  <c r="I22" i="5"/>
  <c r="Q22" i="5"/>
  <c r="AO22" i="5"/>
  <c r="AG22" i="5"/>
  <c r="Y22" i="5"/>
  <c r="P22" i="5"/>
  <c r="AH20" i="5"/>
  <c r="U20" i="5"/>
  <c r="G20" i="5"/>
  <c r="AE19" i="5"/>
  <c r="S19" i="5"/>
  <c r="F19" i="5"/>
  <c r="L10" i="5"/>
  <c r="T10" i="5"/>
  <c r="AB10" i="5"/>
  <c r="AJ10" i="5"/>
  <c r="M10" i="5"/>
  <c r="U10" i="5"/>
  <c r="AC10" i="5"/>
  <c r="AK10" i="5"/>
  <c r="F10" i="5"/>
  <c r="N10" i="5"/>
  <c r="V10" i="5"/>
  <c r="AD10" i="5"/>
  <c r="AL10" i="5"/>
  <c r="G10" i="5"/>
  <c r="O10" i="5"/>
  <c r="W10" i="5"/>
  <c r="AE10" i="5"/>
  <c r="AM10" i="5"/>
  <c r="H10" i="5"/>
  <c r="P10" i="5"/>
  <c r="X10" i="5"/>
  <c r="AF10" i="5"/>
  <c r="AN10" i="5"/>
  <c r="I10" i="5"/>
  <c r="Q10" i="5"/>
  <c r="Y10" i="5"/>
  <c r="AG10" i="5"/>
  <c r="AO10" i="5"/>
  <c r="J10" i="5"/>
  <c r="R10" i="5"/>
  <c r="Z10" i="5"/>
  <c r="AH10" i="5"/>
  <c r="AP10" i="5"/>
  <c r="K10" i="5"/>
  <c r="S10" i="5"/>
  <c r="AA10" i="5"/>
  <c r="AI10" i="5"/>
  <c r="C13" i="5"/>
  <c r="C19" i="5"/>
  <c r="D22" i="5"/>
  <c r="AN22" i="5"/>
  <c r="AF22" i="5"/>
  <c r="X22" i="5"/>
  <c r="O22" i="5"/>
  <c r="AE20" i="5"/>
  <c r="T20" i="5"/>
  <c r="AD19" i="5"/>
  <c r="P19" i="5"/>
  <c r="G14" i="5"/>
  <c r="N14" i="5"/>
  <c r="V14" i="5"/>
  <c r="AD14" i="5"/>
  <c r="AL14" i="5"/>
  <c r="F14" i="5"/>
  <c r="O14" i="5"/>
  <c r="W14" i="5"/>
  <c r="AE14" i="5"/>
  <c r="AM14" i="5"/>
  <c r="H14" i="5"/>
  <c r="P14" i="5"/>
  <c r="X14" i="5"/>
  <c r="AF14" i="5"/>
  <c r="AN14" i="5"/>
  <c r="I14" i="5"/>
  <c r="Q14" i="5"/>
  <c r="Y14" i="5"/>
  <c r="AG14" i="5"/>
  <c r="AO14" i="5"/>
  <c r="J14" i="5"/>
  <c r="R14" i="5"/>
  <c r="Z14" i="5"/>
  <c r="AH14" i="5"/>
  <c r="AP14" i="5"/>
  <c r="K14" i="5"/>
  <c r="S14" i="5"/>
  <c r="AA14" i="5"/>
  <c r="AI14" i="5"/>
  <c r="M14" i="5"/>
  <c r="U14" i="5"/>
  <c r="AC14" i="5"/>
  <c r="AK14" i="5"/>
  <c r="AB14" i="5"/>
  <c r="AJ14" i="5"/>
  <c r="H20" i="5"/>
  <c r="P20" i="5"/>
  <c r="X20" i="5"/>
  <c r="AF20" i="5"/>
  <c r="AN20" i="5"/>
  <c r="I20" i="5"/>
  <c r="Q20" i="5"/>
  <c r="Y20" i="5"/>
  <c r="AG20" i="5"/>
  <c r="AO20" i="5"/>
  <c r="K20" i="5"/>
  <c r="S20" i="5"/>
  <c r="AA20" i="5"/>
  <c r="AI20" i="5"/>
  <c r="AK22" i="5"/>
  <c r="AC22" i="5"/>
  <c r="U22" i="5"/>
  <c r="K22" i="5"/>
  <c r="AM20" i="5"/>
  <c r="AB20" i="5"/>
  <c r="N20" i="5"/>
  <c r="AL19" i="5"/>
  <c r="X19" i="5"/>
  <c r="M19" i="5"/>
  <c r="T14" i="5"/>
  <c r="S13" i="5"/>
  <c r="E8" i="5"/>
  <c r="E12" i="5"/>
  <c r="C7" i="5"/>
  <c r="C12" i="5"/>
  <c r="C9" i="5"/>
  <c r="C10" i="5"/>
  <c r="D9" i="5"/>
  <c r="D10" i="5"/>
  <c r="E9" i="5"/>
  <c r="E10" i="5"/>
  <c r="E18" i="5"/>
  <c r="C18" i="5"/>
  <c r="D18" i="5"/>
  <c r="D14" i="5"/>
  <c r="D15" i="5"/>
  <c r="C17" i="5"/>
  <c r="E17" i="5"/>
  <c r="C16" i="5"/>
  <c r="D21" i="5"/>
  <c r="E21" i="5"/>
  <c r="C20" i="5"/>
  <c r="E20" i="5"/>
  <c r="C22" i="5"/>
  <c r="E22" i="5"/>
  <c r="CM7" i="2"/>
  <c r="CV7" i="2"/>
  <c r="CH20" i="2"/>
  <c r="AM19" i="2"/>
  <c r="CB7" i="2"/>
  <c r="DK19" i="2"/>
  <c r="O19" i="2"/>
  <c r="BB7" i="2"/>
  <c r="CY19" i="2"/>
  <c r="BS17" i="2"/>
  <c r="AO7" i="2"/>
  <c r="CU19" i="2"/>
  <c r="BI17" i="2"/>
  <c r="CF20" i="2"/>
  <c r="CU21" i="2"/>
  <c r="CE19" i="2"/>
  <c r="Q17" i="2"/>
  <c r="AE19" i="2"/>
  <c r="BK21" i="2"/>
  <c r="BS19" i="2"/>
  <c r="AY11" i="2"/>
  <c r="AE21" i="2"/>
  <c r="AY19" i="2"/>
  <c r="CS9" i="2"/>
  <c r="AB22" i="2"/>
  <c r="CP22" i="2"/>
  <c r="J22" i="2"/>
  <c r="CM21" i="2"/>
  <c r="BC21" i="2"/>
  <c r="U21" i="2"/>
  <c r="AW17" i="2"/>
  <c r="BH14" i="2"/>
  <c r="J9" i="2"/>
  <c r="BN7" i="2"/>
  <c r="CN22" i="2"/>
  <c r="F22" i="2"/>
  <c r="CG21" i="2"/>
  <c r="BA21" i="2"/>
  <c r="O21" i="2"/>
  <c r="BJ20" i="2"/>
  <c r="CQ19" i="2"/>
  <c r="S19" i="2"/>
  <c r="AG17" i="2"/>
  <c r="AV14" i="2"/>
  <c r="P14" i="2"/>
  <c r="AD22" i="2"/>
  <c r="BX14" i="2"/>
  <c r="BV22" i="2"/>
  <c r="CA21" i="2"/>
  <c r="M21" i="2"/>
  <c r="AB7" i="2"/>
  <c r="AZ22" i="2"/>
  <c r="DC21" i="2"/>
  <c r="BW21" i="2"/>
  <c r="AK21" i="2"/>
  <c r="DD20" i="2"/>
  <c r="V20" i="2"/>
  <c r="BK19" i="2"/>
  <c r="CO17" i="2"/>
  <c r="G17" i="2"/>
  <c r="BB13" i="2"/>
  <c r="DH22" i="2"/>
  <c r="DF22" i="2"/>
  <c r="CQ21" i="2"/>
  <c r="BG21" i="2"/>
  <c r="AA21" i="2"/>
  <c r="DM21" i="2"/>
  <c r="AU21" i="2"/>
  <c r="AR20" i="2"/>
  <c r="BR22" i="2"/>
  <c r="DG21" i="2"/>
  <c r="BY21" i="2"/>
  <c r="AQ21" i="2"/>
  <c r="K21" i="2"/>
  <c r="AN20" i="2"/>
  <c r="CY17" i="2"/>
  <c r="M17" i="2"/>
  <c r="DF7" i="2"/>
  <c r="P7" i="2"/>
  <c r="CW21" i="2"/>
  <c r="BQ21" i="2"/>
  <c r="CZ20" i="2"/>
  <c r="T20" i="2"/>
  <c r="BC19" i="2"/>
  <c r="BY17" i="2"/>
  <c r="DN14" i="2"/>
  <c r="CX14" i="2"/>
  <c r="BL20" i="2"/>
  <c r="F15" i="2"/>
  <c r="N15" i="2"/>
  <c r="V15" i="2"/>
  <c r="AD15" i="2"/>
  <c r="AL15" i="2"/>
  <c r="AT15" i="2"/>
  <c r="BB15" i="2"/>
  <c r="BJ15" i="2"/>
  <c r="BR15" i="2"/>
  <c r="BZ15" i="2"/>
  <c r="CH15" i="2"/>
  <c r="CP15" i="2"/>
  <c r="CX15" i="2"/>
  <c r="DF15" i="2"/>
  <c r="DN15" i="2"/>
  <c r="H15" i="2"/>
  <c r="P15" i="2"/>
  <c r="X15" i="2"/>
  <c r="AF15" i="2"/>
  <c r="AN15" i="2"/>
  <c r="AV15" i="2"/>
  <c r="BD15" i="2"/>
  <c r="BL15" i="2"/>
  <c r="BT15" i="2"/>
  <c r="CB15" i="2"/>
  <c r="CJ15" i="2"/>
  <c r="CR15" i="2"/>
  <c r="CZ15" i="2"/>
  <c r="DH15" i="2"/>
  <c r="I15" i="2"/>
  <c r="Q15" i="2"/>
  <c r="Y15" i="2"/>
  <c r="AG15" i="2"/>
  <c r="AO15" i="2"/>
  <c r="AW15" i="2"/>
  <c r="BE15" i="2"/>
  <c r="BM15" i="2"/>
  <c r="BU15" i="2"/>
  <c r="CC15" i="2"/>
  <c r="CK15" i="2"/>
  <c r="CS15" i="2"/>
  <c r="DA15" i="2"/>
  <c r="J15" i="2"/>
  <c r="R15" i="2"/>
  <c r="Z15" i="2"/>
  <c r="AH15" i="2"/>
  <c r="AP15" i="2"/>
  <c r="AX15" i="2"/>
  <c r="BF15" i="2"/>
  <c r="BN15" i="2"/>
  <c r="L15" i="2"/>
  <c r="T15" i="2"/>
  <c r="AB15" i="2"/>
  <c r="AJ15" i="2"/>
  <c r="AR15" i="2"/>
  <c r="AZ15" i="2"/>
  <c r="BH15" i="2"/>
  <c r="BP15" i="2"/>
  <c r="BX15" i="2"/>
  <c r="CF15" i="2"/>
  <c r="CN15" i="2"/>
  <c r="CV15" i="2"/>
  <c r="DD15" i="2"/>
  <c r="DL15" i="2"/>
  <c r="G15" i="2"/>
  <c r="AC15" i="2"/>
  <c r="AY15" i="2"/>
  <c r="BS15" i="2"/>
  <c r="CI15" i="2"/>
  <c r="CY15" i="2"/>
  <c r="DM15" i="2"/>
  <c r="M15" i="2"/>
  <c r="AI15" i="2"/>
  <c r="BC15" i="2"/>
  <c r="BW15" i="2"/>
  <c r="CM15" i="2"/>
  <c r="DC15" i="2"/>
  <c r="O15" i="2"/>
  <c r="AK15" i="2"/>
  <c r="BG15" i="2"/>
  <c r="BY15" i="2"/>
  <c r="CO15" i="2"/>
  <c r="DE15" i="2"/>
  <c r="S15" i="2"/>
  <c r="AM15" i="2"/>
  <c r="BI15" i="2"/>
  <c r="CA15" i="2"/>
  <c r="CQ15" i="2"/>
  <c r="DG15" i="2"/>
  <c r="W15" i="2"/>
  <c r="AS15" i="2"/>
  <c r="BO15" i="2"/>
  <c r="CE15" i="2"/>
  <c r="CU15" i="2"/>
  <c r="DJ15" i="2"/>
  <c r="K15" i="2"/>
  <c r="BQ15" i="2"/>
  <c r="DI15" i="2"/>
  <c r="AA15" i="2"/>
  <c r="CD15" i="2"/>
  <c r="AE15" i="2"/>
  <c r="CG15" i="2"/>
  <c r="AQ15" i="2"/>
  <c r="CL15" i="2"/>
  <c r="BA15" i="2"/>
  <c r="CW15" i="2"/>
  <c r="BZ7" i="2"/>
  <c r="AN7" i="2"/>
  <c r="M22" i="2"/>
  <c r="U22" i="2"/>
  <c r="AC22" i="2"/>
  <c r="AK22" i="2"/>
  <c r="AS22" i="2"/>
  <c r="BA22" i="2"/>
  <c r="BI22" i="2"/>
  <c r="BQ22" i="2"/>
  <c r="BY22" i="2"/>
  <c r="CG22" i="2"/>
  <c r="CO22" i="2"/>
  <c r="CW22" i="2"/>
  <c r="DE22" i="2"/>
  <c r="DM22" i="2"/>
  <c r="G22" i="2"/>
  <c r="O22" i="2"/>
  <c r="W22" i="2"/>
  <c r="AE22" i="2"/>
  <c r="AM22" i="2"/>
  <c r="AU22" i="2"/>
  <c r="BC22" i="2"/>
  <c r="BK22" i="2"/>
  <c r="BS22" i="2"/>
  <c r="CA22" i="2"/>
  <c r="CI22" i="2"/>
  <c r="CQ22" i="2"/>
  <c r="CY22" i="2"/>
  <c r="DG22" i="2"/>
  <c r="H22" i="2"/>
  <c r="P22" i="2"/>
  <c r="X22" i="2"/>
  <c r="AF22" i="2"/>
  <c r="AN22" i="2"/>
  <c r="AV22" i="2"/>
  <c r="BD22" i="2"/>
  <c r="BL22" i="2"/>
  <c r="BT22" i="2"/>
  <c r="CB22" i="2"/>
  <c r="CJ22" i="2"/>
  <c r="CR22" i="2"/>
  <c r="I22" i="2"/>
  <c r="Q22" i="2"/>
  <c r="Y22" i="2"/>
  <c r="AG22" i="2"/>
  <c r="AO22" i="2"/>
  <c r="AW22" i="2"/>
  <c r="BE22" i="2"/>
  <c r="BM22" i="2"/>
  <c r="BU22" i="2"/>
  <c r="CC22" i="2"/>
  <c r="CK22" i="2"/>
  <c r="CS22" i="2"/>
  <c r="DA22" i="2"/>
  <c r="DI22" i="2"/>
  <c r="K22" i="2"/>
  <c r="S22" i="2"/>
  <c r="AA22" i="2"/>
  <c r="AI22" i="2"/>
  <c r="AQ22" i="2"/>
  <c r="AY22" i="2"/>
  <c r="BG22" i="2"/>
  <c r="BO22" i="2"/>
  <c r="BW22" i="2"/>
  <c r="CE22" i="2"/>
  <c r="CM22" i="2"/>
  <c r="CU22" i="2"/>
  <c r="DC22" i="2"/>
  <c r="DK22" i="2"/>
  <c r="DL7" i="2"/>
  <c r="DC7" i="2"/>
  <c r="CT7" i="2"/>
  <c r="CK7" i="2"/>
  <c r="BX7" i="2"/>
  <c r="BL7" i="2"/>
  <c r="AX7" i="2"/>
  <c r="AL7" i="2"/>
  <c r="Y7" i="2"/>
  <c r="L7" i="2"/>
  <c r="DD22" i="2"/>
  <c r="CL22" i="2"/>
  <c r="BP22" i="2"/>
  <c r="AT22" i="2"/>
  <c r="Z22" i="2"/>
  <c r="CX20" i="2"/>
  <c r="CB20" i="2"/>
  <c r="BH20" i="2"/>
  <c r="AL20" i="2"/>
  <c r="P20" i="2"/>
  <c r="DN18" i="2"/>
  <c r="BL18" i="2"/>
  <c r="F18" i="2"/>
  <c r="BJ16" i="2"/>
  <c r="BV15" i="2"/>
  <c r="AT12" i="2"/>
  <c r="F21" i="2"/>
  <c r="N21" i="2"/>
  <c r="V21" i="2"/>
  <c r="AD21" i="2"/>
  <c r="AL21" i="2"/>
  <c r="AT21" i="2"/>
  <c r="BB21" i="2"/>
  <c r="BJ21" i="2"/>
  <c r="BR21" i="2"/>
  <c r="BZ21" i="2"/>
  <c r="CH21" i="2"/>
  <c r="CP21" i="2"/>
  <c r="CX21" i="2"/>
  <c r="DF21" i="2"/>
  <c r="DN21" i="2"/>
  <c r="H21" i="2"/>
  <c r="P21" i="2"/>
  <c r="X21" i="2"/>
  <c r="AF21" i="2"/>
  <c r="AN21" i="2"/>
  <c r="AV21" i="2"/>
  <c r="BD21" i="2"/>
  <c r="BL21" i="2"/>
  <c r="BT21" i="2"/>
  <c r="CB21" i="2"/>
  <c r="CJ21" i="2"/>
  <c r="CR21" i="2"/>
  <c r="CZ21" i="2"/>
  <c r="DH21" i="2"/>
  <c r="I21" i="2"/>
  <c r="Q21" i="2"/>
  <c r="Y21" i="2"/>
  <c r="AG21" i="2"/>
  <c r="AO21" i="2"/>
  <c r="AW21" i="2"/>
  <c r="BE21" i="2"/>
  <c r="BM21" i="2"/>
  <c r="BU21" i="2"/>
  <c r="CC21" i="2"/>
  <c r="CK21" i="2"/>
  <c r="CS21" i="2"/>
  <c r="DA21" i="2"/>
  <c r="DI21" i="2"/>
  <c r="J21" i="2"/>
  <c r="R21" i="2"/>
  <c r="Z21" i="2"/>
  <c r="AH21" i="2"/>
  <c r="AP21" i="2"/>
  <c r="AX21" i="2"/>
  <c r="BF21" i="2"/>
  <c r="BN21" i="2"/>
  <c r="BV21" i="2"/>
  <c r="CD21" i="2"/>
  <c r="CL21" i="2"/>
  <c r="CT21" i="2"/>
  <c r="DB21" i="2"/>
  <c r="DJ21" i="2"/>
  <c r="L21" i="2"/>
  <c r="T21" i="2"/>
  <c r="AB21" i="2"/>
  <c r="AJ21" i="2"/>
  <c r="AR21" i="2"/>
  <c r="AZ21" i="2"/>
  <c r="BH21" i="2"/>
  <c r="BP21" i="2"/>
  <c r="BX21" i="2"/>
  <c r="CF21" i="2"/>
  <c r="CN21" i="2"/>
  <c r="CV21" i="2"/>
  <c r="DD21" i="2"/>
  <c r="DL21" i="2"/>
  <c r="L13" i="2"/>
  <c r="T13" i="2"/>
  <c r="AB13" i="2"/>
  <c r="AJ13" i="2"/>
  <c r="AR13" i="2"/>
  <c r="AZ13" i="2"/>
  <c r="BH13" i="2"/>
  <c r="BP13" i="2"/>
  <c r="BX13" i="2"/>
  <c r="CF13" i="2"/>
  <c r="CN13" i="2"/>
  <c r="CV13" i="2"/>
  <c r="DD13" i="2"/>
  <c r="DL13" i="2"/>
  <c r="G13" i="2"/>
  <c r="O13" i="2"/>
  <c r="W13" i="2"/>
  <c r="AE13" i="2"/>
  <c r="AM13" i="2"/>
  <c r="AU13" i="2"/>
  <c r="BC13" i="2"/>
  <c r="BK13" i="2"/>
  <c r="BS13" i="2"/>
  <c r="CA13" i="2"/>
  <c r="CI13" i="2"/>
  <c r="CQ13" i="2"/>
  <c r="H13" i="2"/>
  <c r="P13" i="2"/>
  <c r="X13" i="2"/>
  <c r="AF13" i="2"/>
  <c r="AN13" i="2"/>
  <c r="AV13" i="2"/>
  <c r="BD13" i="2"/>
  <c r="BL13" i="2"/>
  <c r="BT13" i="2"/>
  <c r="CB13" i="2"/>
  <c r="CJ13" i="2"/>
  <c r="CR13" i="2"/>
  <c r="CZ13" i="2"/>
  <c r="DH13" i="2"/>
  <c r="I13" i="2"/>
  <c r="U13" i="2"/>
  <c r="AH13" i="2"/>
  <c r="AT13" i="2"/>
  <c r="BG13" i="2"/>
  <c r="BU13" i="2"/>
  <c r="CG13" i="2"/>
  <c r="CT13" i="2"/>
  <c r="DE13" i="2"/>
  <c r="K13" i="2"/>
  <c r="Y13" i="2"/>
  <c r="AK13" i="2"/>
  <c r="AX13" i="2"/>
  <c r="BJ13" i="2"/>
  <c r="BW13" i="2"/>
  <c r="CK13" i="2"/>
  <c r="CW13" i="2"/>
  <c r="DG13" i="2"/>
  <c r="M13" i="2"/>
  <c r="Z13" i="2"/>
  <c r="AL13" i="2"/>
  <c r="AY13" i="2"/>
  <c r="BM13" i="2"/>
  <c r="BY13" i="2"/>
  <c r="CL13" i="2"/>
  <c r="CX13" i="2"/>
  <c r="DI13" i="2"/>
  <c r="N13" i="2"/>
  <c r="AA13" i="2"/>
  <c r="AO13" i="2"/>
  <c r="BA13" i="2"/>
  <c r="BN13" i="2"/>
  <c r="BZ13" i="2"/>
  <c r="CM13" i="2"/>
  <c r="CY13" i="2"/>
  <c r="DJ13" i="2"/>
  <c r="R13" i="2"/>
  <c r="AD13" i="2"/>
  <c r="AQ13" i="2"/>
  <c r="BE13" i="2"/>
  <c r="BQ13" i="2"/>
  <c r="CD13" i="2"/>
  <c r="CP13" i="2"/>
  <c r="DB13" i="2"/>
  <c r="DM13" i="2"/>
  <c r="AG13" i="2"/>
  <c r="BO13" i="2"/>
  <c r="CU13" i="2"/>
  <c r="F13" i="2"/>
  <c r="AP13" i="2"/>
  <c r="BV13" i="2"/>
  <c r="DC13" i="2"/>
  <c r="J13" i="2"/>
  <c r="AS13" i="2"/>
  <c r="CC13" i="2"/>
  <c r="DF13" i="2"/>
  <c r="Q13" i="2"/>
  <c r="AW13" i="2"/>
  <c r="CE13" i="2"/>
  <c r="DK13" i="2"/>
  <c r="V13" i="2"/>
  <c r="BF13" i="2"/>
  <c r="CO13" i="2"/>
  <c r="AI13" i="2"/>
  <c r="BI13" i="2"/>
  <c r="BR13" i="2"/>
  <c r="CH13" i="2"/>
  <c r="S13" i="2"/>
  <c r="DA13" i="2"/>
  <c r="DK7" i="2"/>
  <c r="DB7" i="2"/>
  <c r="CS7" i="2"/>
  <c r="CJ7" i="2"/>
  <c r="BV7" i="2"/>
  <c r="BJ7" i="2"/>
  <c r="AW7" i="2"/>
  <c r="AJ7" i="2"/>
  <c r="X7" i="2"/>
  <c r="J7" i="2"/>
  <c r="DB22" i="2"/>
  <c r="CH22" i="2"/>
  <c r="BN22" i="2"/>
  <c r="AR22" i="2"/>
  <c r="V22" i="2"/>
  <c r="DK21" i="2"/>
  <c r="CO21" i="2"/>
  <c r="BS21" i="2"/>
  <c r="AY21" i="2"/>
  <c r="AC21" i="2"/>
  <c r="G21" i="2"/>
  <c r="CV20" i="2"/>
  <c r="BZ20" i="2"/>
  <c r="BD20" i="2"/>
  <c r="AJ20" i="2"/>
  <c r="N20" i="2"/>
  <c r="CI19" i="2"/>
  <c r="DH18" i="2"/>
  <c r="BB18" i="2"/>
  <c r="DI17" i="2"/>
  <c r="BC17" i="2"/>
  <c r="DF16" i="2"/>
  <c r="BB16" i="2"/>
  <c r="BK15" i="2"/>
  <c r="DI9" i="2"/>
  <c r="F8" i="2"/>
  <c r="I8" i="2"/>
  <c r="Q8" i="2"/>
  <c r="Y8" i="2"/>
  <c r="AG8" i="2"/>
  <c r="AO8" i="2"/>
  <c r="AW8" i="2"/>
  <c r="BE8" i="2"/>
  <c r="BM8" i="2"/>
  <c r="BU8" i="2"/>
  <c r="CC8" i="2"/>
  <c r="CK8" i="2"/>
  <c r="CS8" i="2"/>
  <c r="DA8" i="2"/>
  <c r="DI8" i="2"/>
  <c r="J8" i="2"/>
  <c r="R8" i="2"/>
  <c r="Z8" i="2"/>
  <c r="AH8" i="2"/>
  <c r="AP8" i="2"/>
  <c r="AX8" i="2"/>
  <c r="BF8" i="2"/>
  <c r="BN8" i="2"/>
  <c r="BV8" i="2"/>
  <c r="CD8" i="2"/>
  <c r="CL8" i="2"/>
  <c r="CT8" i="2"/>
  <c r="DB8" i="2"/>
  <c r="DJ8" i="2"/>
  <c r="L8" i="2"/>
  <c r="T8" i="2"/>
  <c r="AB8" i="2"/>
  <c r="AJ8" i="2"/>
  <c r="AR8" i="2"/>
  <c r="AZ8" i="2"/>
  <c r="BH8" i="2"/>
  <c r="BP8" i="2"/>
  <c r="BX8" i="2"/>
  <c r="CF8" i="2"/>
  <c r="CN8" i="2"/>
  <c r="CV8" i="2"/>
  <c r="DD8" i="2"/>
  <c r="DL8" i="2"/>
  <c r="M8" i="2"/>
  <c r="U8" i="2"/>
  <c r="AC8" i="2"/>
  <c r="AK8" i="2"/>
  <c r="AS8" i="2"/>
  <c r="BA8" i="2"/>
  <c r="BI8" i="2"/>
  <c r="BQ8" i="2"/>
  <c r="BY8" i="2"/>
  <c r="CG8" i="2"/>
  <c r="CO8" i="2"/>
  <c r="CW8" i="2"/>
  <c r="DE8" i="2"/>
  <c r="DM8" i="2"/>
  <c r="H8" i="2"/>
  <c r="X8" i="2"/>
  <c r="AN8" i="2"/>
  <c r="BD8" i="2"/>
  <c r="BT8" i="2"/>
  <c r="CJ8" i="2"/>
  <c r="CZ8" i="2"/>
  <c r="N8" i="2"/>
  <c r="AD8" i="2"/>
  <c r="AT8" i="2"/>
  <c r="BJ8" i="2"/>
  <c r="BZ8" i="2"/>
  <c r="CP8" i="2"/>
  <c r="DF8" i="2"/>
  <c r="O8" i="2"/>
  <c r="AE8" i="2"/>
  <c r="AU8" i="2"/>
  <c r="BK8" i="2"/>
  <c r="CA8" i="2"/>
  <c r="CQ8" i="2"/>
  <c r="DG8" i="2"/>
  <c r="P8" i="2"/>
  <c r="AF8" i="2"/>
  <c r="AV8" i="2"/>
  <c r="BL8" i="2"/>
  <c r="CB8" i="2"/>
  <c r="CR8" i="2"/>
  <c r="DH8" i="2"/>
  <c r="V8" i="2"/>
  <c r="AL8" i="2"/>
  <c r="BB8" i="2"/>
  <c r="BR8" i="2"/>
  <c r="CH8" i="2"/>
  <c r="CX8" i="2"/>
  <c r="DN8" i="2"/>
  <c r="K8" i="2"/>
  <c r="BC8" i="2"/>
  <c r="CU8" i="2"/>
  <c r="W8" i="2"/>
  <c r="BO8" i="2"/>
  <c r="DC8" i="2"/>
  <c r="AA8" i="2"/>
  <c r="BS8" i="2"/>
  <c r="DK8" i="2"/>
  <c r="AI8" i="2"/>
  <c r="BW8" i="2"/>
  <c r="AQ8" i="2"/>
  <c r="CI8" i="2"/>
  <c r="S8" i="2"/>
  <c r="AY8" i="2"/>
  <c r="BG8" i="2"/>
  <c r="CE8" i="2"/>
  <c r="CY8" i="2"/>
  <c r="CL7" i="2"/>
  <c r="Z7" i="2"/>
  <c r="M12" i="2"/>
  <c r="U12" i="2"/>
  <c r="AC12" i="2"/>
  <c r="AK12" i="2"/>
  <c r="AS12" i="2"/>
  <c r="BA12" i="2"/>
  <c r="BI12" i="2"/>
  <c r="BQ12" i="2"/>
  <c r="BY12" i="2"/>
  <c r="CG12" i="2"/>
  <c r="CO12" i="2"/>
  <c r="CW12" i="2"/>
  <c r="DE12" i="2"/>
  <c r="DM12" i="2"/>
  <c r="H12" i="2"/>
  <c r="P12" i="2"/>
  <c r="X12" i="2"/>
  <c r="AF12" i="2"/>
  <c r="AN12" i="2"/>
  <c r="AV12" i="2"/>
  <c r="BD12" i="2"/>
  <c r="BL12" i="2"/>
  <c r="BT12" i="2"/>
  <c r="CB12" i="2"/>
  <c r="CJ12" i="2"/>
  <c r="CR12" i="2"/>
  <c r="CZ12" i="2"/>
  <c r="DH12" i="2"/>
  <c r="I12" i="2"/>
  <c r="Q12" i="2"/>
  <c r="Y12" i="2"/>
  <c r="AG12" i="2"/>
  <c r="AO12" i="2"/>
  <c r="AW12" i="2"/>
  <c r="BE12" i="2"/>
  <c r="BM12" i="2"/>
  <c r="BU12" i="2"/>
  <c r="CC12" i="2"/>
  <c r="CK12" i="2"/>
  <c r="CS12" i="2"/>
  <c r="DA12" i="2"/>
  <c r="DI12" i="2"/>
  <c r="F12" i="2"/>
  <c r="S12" i="2"/>
  <c r="AE12" i="2"/>
  <c r="AR12" i="2"/>
  <c r="BF12" i="2"/>
  <c r="BR12" i="2"/>
  <c r="CE12" i="2"/>
  <c r="CQ12" i="2"/>
  <c r="DD12" i="2"/>
  <c r="J12" i="2"/>
  <c r="V12" i="2"/>
  <c r="AI12" i="2"/>
  <c r="AU12" i="2"/>
  <c r="BH12" i="2"/>
  <c r="BV12" i="2"/>
  <c r="CH12" i="2"/>
  <c r="CU12" i="2"/>
  <c r="DG12" i="2"/>
  <c r="K12" i="2"/>
  <c r="W12" i="2"/>
  <c r="AJ12" i="2"/>
  <c r="AX12" i="2"/>
  <c r="BJ12" i="2"/>
  <c r="BW12" i="2"/>
  <c r="CI12" i="2"/>
  <c r="CV12" i="2"/>
  <c r="DJ12" i="2"/>
  <c r="L12" i="2"/>
  <c r="Z12" i="2"/>
  <c r="AL12" i="2"/>
  <c r="AY12" i="2"/>
  <c r="BK12" i="2"/>
  <c r="BX12" i="2"/>
  <c r="CL12" i="2"/>
  <c r="CX12" i="2"/>
  <c r="DK12" i="2"/>
  <c r="O12" i="2"/>
  <c r="AB12" i="2"/>
  <c r="AP12" i="2"/>
  <c r="BB12" i="2"/>
  <c r="BO12" i="2"/>
  <c r="CA12" i="2"/>
  <c r="CN12" i="2"/>
  <c r="DB12" i="2"/>
  <c r="DN12" i="2"/>
  <c r="G12" i="2"/>
  <c r="AQ12" i="2"/>
  <c r="BZ12" i="2"/>
  <c r="DF12" i="2"/>
  <c r="R12" i="2"/>
  <c r="AZ12" i="2"/>
  <c r="CF12" i="2"/>
  <c r="T12" i="2"/>
  <c r="BC12" i="2"/>
  <c r="CM12" i="2"/>
  <c r="AA12" i="2"/>
  <c r="BG12" i="2"/>
  <c r="CP12" i="2"/>
  <c r="AH12" i="2"/>
  <c r="BP12" i="2"/>
  <c r="CY12" i="2"/>
  <c r="BN12" i="2"/>
  <c r="CD12" i="2"/>
  <c r="CT12" i="2"/>
  <c r="N12" i="2"/>
  <c r="DC12" i="2"/>
  <c r="AM12" i="2"/>
  <c r="CR7" i="2"/>
  <c r="BU7" i="2"/>
  <c r="AV7" i="2"/>
  <c r="V7" i="2"/>
  <c r="CZ22" i="2"/>
  <c r="BJ22" i="2"/>
  <c r="T22" i="2"/>
  <c r="DJ7" i="2"/>
  <c r="DA7" i="2"/>
  <c r="CH7" i="2"/>
  <c r="BH7" i="2"/>
  <c r="AH7" i="2"/>
  <c r="H7" i="2"/>
  <c r="CF22" i="2"/>
  <c r="AP22" i="2"/>
  <c r="DN20" i="2"/>
  <c r="CR20" i="2"/>
  <c r="BX20" i="2"/>
  <c r="BB20" i="2"/>
  <c r="AF20" i="2"/>
  <c r="K20" i="2"/>
  <c r="DD18" i="2"/>
  <c r="AV18" i="2"/>
  <c r="CZ16" i="2"/>
  <c r="AL16" i="2"/>
  <c r="AU15" i="2"/>
  <c r="F19" i="2"/>
  <c r="N19" i="2"/>
  <c r="V19" i="2"/>
  <c r="AD19" i="2"/>
  <c r="AL19" i="2"/>
  <c r="AT19" i="2"/>
  <c r="BB19" i="2"/>
  <c r="BJ19" i="2"/>
  <c r="BR19" i="2"/>
  <c r="BZ19" i="2"/>
  <c r="CH19" i="2"/>
  <c r="CP19" i="2"/>
  <c r="CX19" i="2"/>
  <c r="DF19" i="2"/>
  <c r="DN19" i="2"/>
  <c r="H19" i="2"/>
  <c r="P19" i="2"/>
  <c r="X19" i="2"/>
  <c r="AF19" i="2"/>
  <c r="AN19" i="2"/>
  <c r="AV19" i="2"/>
  <c r="BD19" i="2"/>
  <c r="BL19" i="2"/>
  <c r="BT19" i="2"/>
  <c r="CB19" i="2"/>
  <c r="CJ19" i="2"/>
  <c r="CR19" i="2"/>
  <c r="CZ19" i="2"/>
  <c r="DH19" i="2"/>
  <c r="I19" i="2"/>
  <c r="J19" i="2"/>
  <c r="R19" i="2"/>
  <c r="Z19" i="2"/>
  <c r="AH19" i="2"/>
  <c r="AP19" i="2"/>
  <c r="AX19" i="2"/>
  <c r="BF19" i="2"/>
  <c r="BN19" i="2"/>
  <c r="BV19" i="2"/>
  <c r="CD19" i="2"/>
  <c r="CL19" i="2"/>
  <c r="CT19" i="2"/>
  <c r="DB19" i="2"/>
  <c r="DJ19" i="2"/>
  <c r="L19" i="2"/>
  <c r="T19" i="2"/>
  <c r="AB19" i="2"/>
  <c r="AJ19" i="2"/>
  <c r="AR19" i="2"/>
  <c r="AZ19" i="2"/>
  <c r="BH19" i="2"/>
  <c r="BP19" i="2"/>
  <c r="BX19" i="2"/>
  <c r="CF19" i="2"/>
  <c r="CN19" i="2"/>
  <c r="CV19" i="2"/>
  <c r="DD19" i="2"/>
  <c r="DL19" i="2"/>
  <c r="U19" i="2"/>
  <c r="AK19" i="2"/>
  <c r="BA19" i="2"/>
  <c r="BQ19" i="2"/>
  <c r="CG19" i="2"/>
  <c r="CW19" i="2"/>
  <c r="DM19" i="2"/>
  <c r="G19" i="2"/>
  <c r="Y19" i="2"/>
  <c r="AO19" i="2"/>
  <c r="BE19" i="2"/>
  <c r="BU19" i="2"/>
  <c r="CK19" i="2"/>
  <c r="DA19" i="2"/>
  <c r="K19" i="2"/>
  <c r="AA19" i="2"/>
  <c r="AQ19" i="2"/>
  <c r="BG19" i="2"/>
  <c r="BW19" i="2"/>
  <c r="CM19" i="2"/>
  <c r="DC19" i="2"/>
  <c r="M19" i="2"/>
  <c r="AC19" i="2"/>
  <c r="AS19" i="2"/>
  <c r="BI19" i="2"/>
  <c r="BY19" i="2"/>
  <c r="CO19" i="2"/>
  <c r="DE19" i="2"/>
  <c r="Q19" i="2"/>
  <c r="AG19" i="2"/>
  <c r="AW19" i="2"/>
  <c r="BM19" i="2"/>
  <c r="CC19" i="2"/>
  <c r="CS19" i="2"/>
  <c r="DI19" i="2"/>
  <c r="F11" i="2"/>
  <c r="N11" i="2"/>
  <c r="V11" i="2"/>
  <c r="AD11" i="2"/>
  <c r="AL11" i="2"/>
  <c r="AT11" i="2"/>
  <c r="BB11" i="2"/>
  <c r="BJ11" i="2"/>
  <c r="BR11" i="2"/>
  <c r="BZ11" i="2"/>
  <c r="CH11" i="2"/>
  <c r="CP11" i="2"/>
  <c r="CX11" i="2"/>
  <c r="DF11" i="2"/>
  <c r="DN11" i="2"/>
  <c r="I11" i="2"/>
  <c r="Q11" i="2"/>
  <c r="Y11" i="2"/>
  <c r="AG11" i="2"/>
  <c r="AO11" i="2"/>
  <c r="AW11" i="2"/>
  <c r="BE11" i="2"/>
  <c r="BM11" i="2"/>
  <c r="BU11" i="2"/>
  <c r="CC11" i="2"/>
  <c r="CK11" i="2"/>
  <c r="CS11" i="2"/>
  <c r="DA11" i="2"/>
  <c r="DI11" i="2"/>
  <c r="J11" i="2"/>
  <c r="R11" i="2"/>
  <c r="Z11" i="2"/>
  <c r="AH11" i="2"/>
  <c r="AP11" i="2"/>
  <c r="AX11" i="2"/>
  <c r="BF11" i="2"/>
  <c r="BN11" i="2"/>
  <c r="BV11" i="2"/>
  <c r="CD11" i="2"/>
  <c r="CL11" i="2"/>
  <c r="CT11" i="2"/>
  <c r="DB11" i="2"/>
  <c r="DJ11" i="2"/>
  <c r="P11" i="2"/>
  <c r="AC11" i="2"/>
  <c r="AQ11" i="2"/>
  <c r="BC11" i="2"/>
  <c r="BP11" i="2"/>
  <c r="CB11" i="2"/>
  <c r="CO11" i="2"/>
  <c r="DC11" i="2"/>
  <c r="G11" i="2"/>
  <c r="T11" i="2"/>
  <c r="AF11" i="2"/>
  <c r="AS11" i="2"/>
  <c r="BG11" i="2"/>
  <c r="BS11" i="2"/>
  <c r="CF11" i="2"/>
  <c r="CR11" i="2"/>
  <c r="DE11" i="2"/>
  <c r="H11" i="2"/>
  <c r="U11" i="2"/>
  <c r="AI11" i="2"/>
  <c r="AU11" i="2"/>
  <c r="BH11" i="2"/>
  <c r="BT11" i="2"/>
  <c r="CG11" i="2"/>
  <c r="CU11" i="2"/>
  <c r="DG11" i="2"/>
  <c r="K11" i="2"/>
  <c r="W11" i="2"/>
  <c r="AJ11" i="2"/>
  <c r="AV11" i="2"/>
  <c r="BI11" i="2"/>
  <c r="BW11" i="2"/>
  <c r="CI11" i="2"/>
  <c r="CV11" i="2"/>
  <c r="DH11" i="2"/>
  <c r="M11" i="2"/>
  <c r="AA11" i="2"/>
  <c r="AM11" i="2"/>
  <c r="AZ11" i="2"/>
  <c r="BL11" i="2"/>
  <c r="BY11" i="2"/>
  <c r="CM11" i="2"/>
  <c r="CY11" i="2"/>
  <c r="DL11" i="2"/>
  <c r="S11" i="2"/>
  <c r="BA11" i="2"/>
  <c r="CJ11" i="2"/>
  <c r="AB11" i="2"/>
  <c r="BK11" i="2"/>
  <c r="CQ11" i="2"/>
  <c r="AE11" i="2"/>
  <c r="BO11" i="2"/>
  <c r="CW11" i="2"/>
  <c r="AK11" i="2"/>
  <c r="BQ11" i="2"/>
  <c r="CZ11" i="2"/>
  <c r="L11" i="2"/>
  <c r="AR11" i="2"/>
  <c r="CA11" i="2"/>
  <c r="DK11" i="2"/>
  <c r="CE11" i="2"/>
  <c r="O11" i="2"/>
  <c r="DD11" i="2"/>
  <c r="X11" i="2"/>
  <c r="DM11" i="2"/>
  <c r="AN11" i="2"/>
  <c r="BD11" i="2"/>
  <c r="DI7" i="2"/>
  <c r="CZ7" i="2"/>
  <c r="CQ7" i="2"/>
  <c r="CF7" i="2"/>
  <c r="BT7" i="2"/>
  <c r="BF7" i="2"/>
  <c r="AT7" i="2"/>
  <c r="AG7" i="2"/>
  <c r="T7" i="2"/>
  <c r="DN22" i="2"/>
  <c r="CX22" i="2"/>
  <c r="CD22" i="2"/>
  <c r="BH22" i="2"/>
  <c r="AL22" i="2"/>
  <c r="R22" i="2"/>
  <c r="DE21" i="2"/>
  <c r="CI21" i="2"/>
  <c r="BO21" i="2"/>
  <c r="AS21" i="2"/>
  <c r="W21" i="2"/>
  <c r="DL20" i="2"/>
  <c r="CP20" i="2"/>
  <c r="BT20" i="2"/>
  <c r="AZ20" i="2"/>
  <c r="AD20" i="2"/>
  <c r="CA19" i="2"/>
  <c r="AI19" i="2"/>
  <c r="CR18" i="2"/>
  <c r="CS17" i="2"/>
  <c r="CT16" i="2"/>
  <c r="U15" i="2"/>
  <c r="CS13" i="2"/>
  <c r="BX11" i="2"/>
  <c r="M16" i="2"/>
  <c r="U16" i="2"/>
  <c r="AC16" i="2"/>
  <c r="AK16" i="2"/>
  <c r="AS16" i="2"/>
  <c r="BA16" i="2"/>
  <c r="G16" i="2"/>
  <c r="O16" i="2"/>
  <c r="W16" i="2"/>
  <c r="AE16" i="2"/>
  <c r="AM16" i="2"/>
  <c r="AU16" i="2"/>
  <c r="BC16" i="2"/>
  <c r="K16" i="2"/>
  <c r="S16" i="2"/>
  <c r="AA16" i="2"/>
  <c r="AI16" i="2"/>
  <c r="AQ16" i="2"/>
  <c r="AY16" i="2"/>
  <c r="BG16" i="2"/>
  <c r="Q16" i="2"/>
  <c r="AD16" i="2"/>
  <c r="AP16" i="2"/>
  <c r="BD16" i="2"/>
  <c r="BM16" i="2"/>
  <c r="BU16" i="2"/>
  <c r="CC16" i="2"/>
  <c r="CK16" i="2"/>
  <c r="CS16" i="2"/>
  <c r="DA16" i="2"/>
  <c r="DI16" i="2"/>
  <c r="H16" i="2"/>
  <c r="T16" i="2"/>
  <c r="AG16" i="2"/>
  <c r="AT16" i="2"/>
  <c r="BF16" i="2"/>
  <c r="BO16" i="2"/>
  <c r="BW16" i="2"/>
  <c r="CE16" i="2"/>
  <c r="CM16" i="2"/>
  <c r="CU16" i="2"/>
  <c r="DC16" i="2"/>
  <c r="DK16" i="2"/>
  <c r="I16" i="2"/>
  <c r="V16" i="2"/>
  <c r="AH16" i="2"/>
  <c r="AV16" i="2"/>
  <c r="BH16" i="2"/>
  <c r="BP16" i="2"/>
  <c r="BX16" i="2"/>
  <c r="CF16" i="2"/>
  <c r="CN16" i="2"/>
  <c r="CV16" i="2"/>
  <c r="DD16" i="2"/>
  <c r="DL16" i="2"/>
  <c r="J16" i="2"/>
  <c r="X16" i="2"/>
  <c r="AJ16" i="2"/>
  <c r="AW16" i="2"/>
  <c r="BI16" i="2"/>
  <c r="BQ16" i="2"/>
  <c r="BY16" i="2"/>
  <c r="CG16" i="2"/>
  <c r="CO16" i="2"/>
  <c r="CW16" i="2"/>
  <c r="DE16" i="2"/>
  <c r="DM16" i="2"/>
  <c r="N16" i="2"/>
  <c r="Z16" i="2"/>
  <c r="AN16" i="2"/>
  <c r="AZ16" i="2"/>
  <c r="BK16" i="2"/>
  <c r="BS16" i="2"/>
  <c r="CA16" i="2"/>
  <c r="CI16" i="2"/>
  <c r="CQ16" i="2"/>
  <c r="CY16" i="2"/>
  <c r="DG16" i="2"/>
  <c r="AF16" i="2"/>
  <c r="BL16" i="2"/>
  <c r="CH16" i="2"/>
  <c r="DB16" i="2"/>
  <c r="F16" i="2"/>
  <c r="AO16" i="2"/>
  <c r="BR16" i="2"/>
  <c r="CL16" i="2"/>
  <c r="DH16" i="2"/>
  <c r="L16" i="2"/>
  <c r="AR16" i="2"/>
  <c r="BT16" i="2"/>
  <c r="CP16" i="2"/>
  <c r="DJ16" i="2"/>
  <c r="P16" i="2"/>
  <c r="AX16" i="2"/>
  <c r="BV16" i="2"/>
  <c r="CR16" i="2"/>
  <c r="DN16" i="2"/>
  <c r="Y16" i="2"/>
  <c r="BE16" i="2"/>
  <c r="CB16" i="2"/>
  <c r="CX16" i="2"/>
  <c r="DD7" i="2"/>
  <c r="N7" i="2"/>
  <c r="G18" i="2"/>
  <c r="O18" i="2"/>
  <c r="W18" i="2"/>
  <c r="AE18" i="2"/>
  <c r="AM18" i="2"/>
  <c r="AU18" i="2"/>
  <c r="BC18" i="2"/>
  <c r="BK18" i="2"/>
  <c r="BS18" i="2"/>
  <c r="CA18" i="2"/>
  <c r="CI18" i="2"/>
  <c r="CQ18" i="2"/>
  <c r="CY18" i="2"/>
  <c r="DG18" i="2"/>
  <c r="I18" i="2"/>
  <c r="Q18" i="2"/>
  <c r="Y18" i="2"/>
  <c r="AG18" i="2"/>
  <c r="AO18" i="2"/>
  <c r="AW18" i="2"/>
  <c r="BE18" i="2"/>
  <c r="BM18" i="2"/>
  <c r="BU18" i="2"/>
  <c r="CC18" i="2"/>
  <c r="CK18" i="2"/>
  <c r="CS18" i="2"/>
  <c r="DA18" i="2"/>
  <c r="DI18" i="2"/>
  <c r="J18" i="2"/>
  <c r="R18" i="2"/>
  <c r="Z18" i="2"/>
  <c r="AH18" i="2"/>
  <c r="AP18" i="2"/>
  <c r="AX18" i="2"/>
  <c r="BF18" i="2"/>
  <c r="BN18" i="2"/>
  <c r="BV18" i="2"/>
  <c r="CD18" i="2"/>
  <c r="CL18" i="2"/>
  <c r="CT18" i="2"/>
  <c r="DB18" i="2"/>
  <c r="DJ18" i="2"/>
  <c r="K18" i="2"/>
  <c r="S18" i="2"/>
  <c r="AA18" i="2"/>
  <c r="AI18" i="2"/>
  <c r="AQ18" i="2"/>
  <c r="AY18" i="2"/>
  <c r="BG18" i="2"/>
  <c r="BO18" i="2"/>
  <c r="BW18" i="2"/>
  <c r="CE18" i="2"/>
  <c r="CM18" i="2"/>
  <c r="CU18" i="2"/>
  <c r="DC18" i="2"/>
  <c r="DK18" i="2"/>
  <c r="M18" i="2"/>
  <c r="U18" i="2"/>
  <c r="AC18" i="2"/>
  <c r="AK18" i="2"/>
  <c r="AS18" i="2"/>
  <c r="BA18" i="2"/>
  <c r="BI18" i="2"/>
  <c r="BQ18" i="2"/>
  <c r="BY18" i="2"/>
  <c r="CG18" i="2"/>
  <c r="CO18" i="2"/>
  <c r="CW18" i="2"/>
  <c r="DE18" i="2"/>
  <c r="DM18" i="2"/>
  <c r="H18" i="2"/>
  <c r="AD18" i="2"/>
  <c r="AZ18" i="2"/>
  <c r="BT18" i="2"/>
  <c r="CP18" i="2"/>
  <c r="DL18" i="2"/>
  <c r="N18" i="2"/>
  <c r="AJ18" i="2"/>
  <c r="BD18" i="2"/>
  <c r="BZ18" i="2"/>
  <c r="CV18" i="2"/>
  <c r="P18" i="2"/>
  <c r="AL18" i="2"/>
  <c r="BH18" i="2"/>
  <c r="CB18" i="2"/>
  <c r="CX18" i="2"/>
  <c r="T18" i="2"/>
  <c r="AN18" i="2"/>
  <c r="BJ18" i="2"/>
  <c r="CF18" i="2"/>
  <c r="CZ18" i="2"/>
  <c r="X18" i="2"/>
  <c r="AT18" i="2"/>
  <c r="BP18" i="2"/>
  <c r="CJ18" i="2"/>
  <c r="DF18" i="2"/>
  <c r="M7" i="2"/>
  <c r="U7" i="2"/>
  <c r="AC7" i="2"/>
  <c r="AK7" i="2"/>
  <c r="AS7" i="2"/>
  <c r="BA7" i="2"/>
  <c r="BI7" i="2"/>
  <c r="BQ7" i="2"/>
  <c r="BY7" i="2"/>
  <c r="CG7" i="2"/>
  <c r="CO7" i="2"/>
  <c r="CW7" i="2"/>
  <c r="DE7" i="2"/>
  <c r="DM7" i="2"/>
  <c r="G7" i="2"/>
  <c r="O7" i="2"/>
  <c r="W7" i="2"/>
  <c r="AE7" i="2"/>
  <c r="AM7" i="2"/>
  <c r="AU7" i="2"/>
  <c r="BC7" i="2"/>
  <c r="BK7" i="2"/>
  <c r="BS7" i="2"/>
  <c r="CA7" i="2"/>
  <c r="CI7" i="2"/>
  <c r="I7" i="2"/>
  <c r="K7" i="2"/>
  <c r="S7" i="2"/>
  <c r="AA7" i="2"/>
  <c r="AI7" i="2"/>
  <c r="AQ7" i="2"/>
  <c r="AY7" i="2"/>
  <c r="BG7" i="2"/>
  <c r="BO7" i="2"/>
  <c r="BW7" i="2"/>
  <c r="CE7" i="2"/>
  <c r="CU7" i="2"/>
  <c r="AZ7" i="2"/>
  <c r="M20" i="2"/>
  <c r="I20" i="2"/>
  <c r="O20" i="2"/>
  <c r="W20" i="2"/>
  <c r="AE20" i="2"/>
  <c r="AM20" i="2"/>
  <c r="AU20" i="2"/>
  <c r="BC20" i="2"/>
  <c r="BK20" i="2"/>
  <c r="BS20" i="2"/>
  <c r="CA20" i="2"/>
  <c r="CI20" i="2"/>
  <c r="CQ20" i="2"/>
  <c r="CY20" i="2"/>
  <c r="DG20" i="2"/>
  <c r="G20" i="2"/>
  <c r="Q20" i="2"/>
  <c r="Y20" i="2"/>
  <c r="AG20" i="2"/>
  <c r="AO20" i="2"/>
  <c r="AW20" i="2"/>
  <c r="BE20" i="2"/>
  <c r="BM20" i="2"/>
  <c r="BU20" i="2"/>
  <c r="CC20" i="2"/>
  <c r="CK20" i="2"/>
  <c r="CS20" i="2"/>
  <c r="DA20" i="2"/>
  <c r="DI20" i="2"/>
  <c r="H20" i="2"/>
  <c r="R20" i="2"/>
  <c r="Z20" i="2"/>
  <c r="AH20" i="2"/>
  <c r="AP20" i="2"/>
  <c r="AX20" i="2"/>
  <c r="BF20" i="2"/>
  <c r="BN20" i="2"/>
  <c r="BV20" i="2"/>
  <c r="CD20" i="2"/>
  <c r="CL20" i="2"/>
  <c r="CT20" i="2"/>
  <c r="DB20" i="2"/>
  <c r="DJ20" i="2"/>
  <c r="J20" i="2"/>
  <c r="S20" i="2"/>
  <c r="AA20" i="2"/>
  <c r="AI20" i="2"/>
  <c r="AQ20" i="2"/>
  <c r="AY20" i="2"/>
  <c r="BG20" i="2"/>
  <c r="BO20" i="2"/>
  <c r="BW20" i="2"/>
  <c r="CE20" i="2"/>
  <c r="CM20" i="2"/>
  <c r="CU20" i="2"/>
  <c r="DC20" i="2"/>
  <c r="DK20" i="2"/>
  <c r="L20" i="2"/>
  <c r="U20" i="2"/>
  <c r="AC20" i="2"/>
  <c r="AK20" i="2"/>
  <c r="AS20" i="2"/>
  <c r="BA20" i="2"/>
  <c r="BI20" i="2"/>
  <c r="BQ20" i="2"/>
  <c r="BY20" i="2"/>
  <c r="CG20" i="2"/>
  <c r="CO20" i="2"/>
  <c r="CW20" i="2"/>
  <c r="DE20" i="2"/>
  <c r="DM20" i="2"/>
  <c r="G10" i="2"/>
  <c r="O10" i="2"/>
  <c r="W10" i="2"/>
  <c r="AE10" i="2"/>
  <c r="AM10" i="2"/>
  <c r="AU10" i="2"/>
  <c r="BC10" i="2"/>
  <c r="BK10" i="2"/>
  <c r="BS10" i="2"/>
  <c r="CA10" i="2"/>
  <c r="CI10" i="2"/>
  <c r="CQ10" i="2"/>
  <c r="CY10" i="2"/>
  <c r="DG10" i="2"/>
  <c r="J10" i="2"/>
  <c r="R10" i="2"/>
  <c r="Z10" i="2"/>
  <c r="AH10" i="2"/>
  <c r="AP10" i="2"/>
  <c r="AX10" i="2"/>
  <c r="BF10" i="2"/>
  <c r="BN10" i="2"/>
  <c r="BV10" i="2"/>
  <c r="CD10" i="2"/>
  <c r="CL10" i="2"/>
  <c r="CT10" i="2"/>
  <c r="DB10" i="2"/>
  <c r="DJ10" i="2"/>
  <c r="K10" i="2"/>
  <c r="S10" i="2"/>
  <c r="AA10" i="2"/>
  <c r="AI10" i="2"/>
  <c r="AQ10" i="2"/>
  <c r="AY10" i="2"/>
  <c r="BG10" i="2"/>
  <c r="BO10" i="2"/>
  <c r="BW10" i="2"/>
  <c r="CE10" i="2"/>
  <c r="CM10" i="2"/>
  <c r="CU10" i="2"/>
  <c r="DC10" i="2"/>
  <c r="DK10" i="2"/>
  <c r="N10" i="2"/>
  <c r="AB10" i="2"/>
  <c r="AN10" i="2"/>
  <c r="BA10" i="2"/>
  <c r="BM10" i="2"/>
  <c r="BZ10" i="2"/>
  <c r="CN10" i="2"/>
  <c r="CZ10" i="2"/>
  <c r="DM10" i="2"/>
  <c r="Q10" i="2"/>
  <c r="AD10" i="2"/>
  <c r="AR10" i="2"/>
  <c r="BD10" i="2"/>
  <c r="BQ10" i="2"/>
  <c r="CC10" i="2"/>
  <c r="CP10" i="2"/>
  <c r="DD10" i="2"/>
  <c r="F10" i="2"/>
  <c r="T10" i="2"/>
  <c r="AF10" i="2"/>
  <c r="AS10" i="2"/>
  <c r="BE10" i="2"/>
  <c r="BR10" i="2"/>
  <c r="CF10" i="2"/>
  <c r="CR10" i="2"/>
  <c r="DE10" i="2"/>
  <c r="H10" i="2"/>
  <c r="U10" i="2"/>
  <c r="AG10" i="2"/>
  <c r="AT10" i="2"/>
  <c r="BH10" i="2"/>
  <c r="BT10" i="2"/>
  <c r="CG10" i="2"/>
  <c r="CS10" i="2"/>
  <c r="DF10" i="2"/>
  <c r="L10" i="2"/>
  <c r="X10" i="2"/>
  <c r="AK10" i="2"/>
  <c r="AW10" i="2"/>
  <c r="BJ10" i="2"/>
  <c r="BX10" i="2"/>
  <c r="CJ10" i="2"/>
  <c r="CW10" i="2"/>
  <c r="DI10" i="2"/>
  <c r="AC10" i="2"/>
  <c r="BL10" i="2"/>
  <c r="CV10" i="2"/>
  <c r="AL10" i="2"/>
  <c r="BU10" i="2"/>
  <c r="DA10" i="2"/>
  <c r="I10" i="2"/>
  <c r="AO10" i="2"/>
  <c r="BY10" i="2"/>
  <c r="DH10" i="2"/>
  <c r="M10" i="2"/>
  <c r="AV10" i="2"/>
  <c r="CB10" i="2"/>
  <c r="DL10" i="2"/>
  <c r="V10" i="2"/>
  <c r="BB10" i="2"/>
  <c r="CK10" i="2"/>
  <c r="P10" i="2"/>
  <c r="CX10" i="2"/>
  <c r="AJ10" i="2"/>
  <c r="AZ10" i="2"/>
  <c r="BI10" i="2"/>
  <c r="CH10" i="2"/>
  <c r="CY7" i="2"/>
  <c r="CP7" i="2"/>
  <c r="CD7" i="2"/>
  <c r="BR7" i="2"/>
  <c r="BE7" i="2"/>
  <c r="AR7" i="2"/>
  <c r="AF7" i="2"/>
  <c r="R7" i="2"/>
  <c r="DL22" i="2"/>
  <c r="CV22" i="2"/>
  <c r="BZ22" i="2"/>
  <c r="BF22" i="2"/>
  <c r="AJ22" i="2"/>
  <c r="N22" i="2"/>
  <c r="DH20" i="2"/>
  <c r="CN20" i="2"/>
  <c r="BR20" i="2"/>
  <c r="AV20" i="2"/>
  <c r="AB20" i="2"/>
  <c r="CN18" i="2"/>
  <c r="AF18" i="2"/>
  <c r="CJ16" i="2"/>
  <c r="R16" i="2"/>
  <c r="H17" i="2"/>
  <c r="P17" i="2"/>
  <c r="X17" i="2"/>
  <c r="AF17" i="2"/>
  <c r="AN17" i="2"/>
  <c r="AV17" i="2"/>
  <c r="BD17" i="2"/>
  <c r="BL17" i="2"/>
  <c r="BT17" i="2"/>
  <c r="CB17" i="2"/>
  <c r="CJ17" i="2"/>
  <c r="CR17" i="2"/>
  <c r="CZ17" i="2"/>
  <c r="DH17" i="2"/>
  <c r="J17" i="2"/>
  <c r="R17" i="2"/>
  <c r="Z17" i="2"/>
  <c r="AH17" i="2"/>
  <c r="AP17" i="2"/>
  <c r="AX17" i="2"/>
  <c r="BF17" i="2"/>
  <c r="BN17" i="2"/>
  <c r="BV17" i="2"/>
  <c r="CD17" i="2"/>
  <c r="CL17" i="2"/>
  <c r="CT17" i="2"/>
  <c r="DB17" i="2"/>
  <c r="DJ17" i="2"/>
  <c r="K17" i="2"/>
  <c r="S17" i="2"/>
  <c r="AA17" i="2"/>
  <c r="AI17" i="2"/>
  <c r="AQ17" i="2"/>
  <c r="AY17" i="2"/>
  <c r="BG17" i="2"/>
  <c r="BO17" i="2"/>
  <c r="BW17" i="2"/>
  <c r="CE17" i="2"/>
  <c r="CM17" i="2"/>
  <c r="CU17" i="2"/>
  <c r="DC17" i="2"/>
  <c r="DK17" i="2"/>
  <c r="L17" i="2"/>
  <c r="T17" i="2"/>
  <c r="AB17" i="2"/>
  <c r="AJ17" i="2"/>
  <c r="AR17" i="2"/>
  <c r="AZ17" i="2"/>
  <c r="BH17" i="2"/>
  <c r="BP17" i="2"/>
  <c r="BX17" i="2"/>
  <c r="CF17" i="2"/>
  <c r="CN17" i="2"/>
  <c r="CV17" i="2"/>
  <c r="DD17" i="2"/>
  <c r="DL17" i="2"/>
  <c r="F17" i="2"/>
  <c r="N17" i="2"/>
  <c r="V17" i="2"/>
  <c r="AD17" i="2"/>
  <c r="AL17" i="2"/>
  <c r="AT17" i="2"/>
  <c r="BB17" i="2"/>
  <c r="BJ17" i="2"/>
  <c r="BR17" i="2"/>
  <c r="BZ17" i="2"/>
  <c r="CH17" i="2"/>
  <c r="CP17" i="2"/>
  <c r="CX17" i="2"/>
  <c r="DF17" i="2"/>
  <c r="DN17" i="2"/>
  <c r="O17" i="2"/>
  <c r="AK17" i="2"/>
  <c r="BE17" i="2"/>
  <c r="CA17" i="2"/>
  <c r="CW17" i="2"/>
  <c r="U17" i="2"/>
  <c r="AO17" i="2"/>
  <c r="BK17" i="2"/>
  <c r="CG17" i="2"/>
  <c r="DA17" i="2"/>
  <c r="W17" i="2"/>
  <c r="AS17" i="2"/>
  <c r="BM17" i="2"/>
  <c r="CI17" i="2"/>
  <c r="DE17" i="2"/>
  <c r="Y17" i="2"/>
  <c r="AU17" i="2"/>
  <c r="BQ17" i="2"/>
  <c r="CK17" i="2"/>
  <c r="DG17" i="2"/>
  <c r="I17" i="2"/>
  <c r="AE17" i="2"/>
  <c r="BA17" i="2"/>
  <c r="BU17" i="2"/>
  <c r="CQ17" i="2"/>
  <c r="DM17" i="2"/>
  <c r="H9" i="2"/>
  <c r="P9" i="2"/>
  <c r="X9" i="2"/>
  <c r="AF9" i="2"/>
  <c r="AN9" i="2"/>
  <c r="AV9" i="2"/>
  <c r="BD9" i="2"/>
  <c r="BL9" i="2"/>
  <c r="BT9" i="2"/>
  <c r="CB9" i="2"/>
  <c r="CJ9" i="2"/>
  <c r="CR9" i="2"/>
  <c r="CZ9" i="2"/>
  <c r="DH9" i="2"/>
  <c r="I9" i="2"/>
  <c r="Q9" i="2"/>
  <c r="Y9" i="2"/>
  <c r="AG9" i="2"/>
  <c r="AO9" i="2"/>
  <c r="AW9" i="2"/>
  <c r="BE9" i="2"/>
  <c r="BM9" i="2"/>
  <c r="BU9" i="2"/>
  <c r="CC9" i="2"/>
  <c r="CK9" i="2"/>
  <c r="K9" i="2"/>
  <c r="S9" i="2"/>
  <c r="AA9" i="2"/>
  <c r="AI9" i="2"/>
  <c r="AQ9" i="2"/>
  <c r="AY9" i="2"/>
  <c r="BG9" i="2"/>
  <c r="BO9" i="2"/>
  <c r="BW9" i="2"/>
  <c r="CE9" i="2"/>
  <c r="CM9" i="2"/>
  <c r="CU9" i="2"/>
  <c r="DC9" i="2"/>
  <c r="DK9" i="2"/>
  <c r="L9" i="2"/>
  <c r="T9" i="2"/>
  <c r="AB9" i="2"/>
  <c r="AJ9" i="2"/>
  <c r="AR9" i="2"/>
  <c r="AZ9" i="2"/>
  <c r="BH9" i="2"/>
  <c r="BP9" i="2"/>
  <c r="BX9" i="2"/>
  <c r="CF9" i="2"/>
  <c r="CN9" i="2"/>
  <c r="CV9" i="2"/>
  <c r="DD9" i="2"/>
  <c r="DL9" i="2"/>
  <c r="G9" i="2"/>
  <c r="W9" i="2"/>
  <c r="AM9" i="2"/>
  <c r="BC9" i="2"/>
  <c r="BS9" i="2"/>
  <c r="CI9" i="2"/>
  <c r="CX9" i="2"/>
  <c r="DJ9" i="2"/>
  <c r="M9" i="2"/>
  <c r="AC9" i="2"/>
  <c r="AS9" i="2"/>
  <c r="BI9" i="2"/>
  <c r="BY9" i="2"/>
  <c r="CO9" i="2"/>
  <c r="DA9" i="2"/>
  <c r="DN9" i="2"/>
  <c r="N9" i="2"/>
  <c r="AD9" i="2"/>
  <c r="AT9" i="2"/>
  <c r="BJ9" i="2"/>
  <c r="BZ9" i="2"/>
  <c r="CP9" i="2"/>
  <c r="DB9" i="2"/>
  <c r="O9" i="2"/>
  <c r="AE9" i="2"/>
  <c r="AU9" i="2"/>
  <c r="BK9" i="2"/>
  <c r="CA9" i="2"/>
  <c r="CQ9" i="2"/>
  <c r="DE9" i="2"/>
  <c r="U9" i="2"/>
  <c r="AK9" i="2"/>
  <c r="BA9" i="2"/>
  <c r="BQ9" i="2"/>
  <c r="CG9" i="2"/>
  <c r="CT9" i="2"/>
  <c r="DG9" i="2"/>
  <c r="Z9" i="2"/>
  <c r="BR9" i="2"/>
  <c r="DF9" i="2"/>
  <c r="AL9" i="2"/>
  <c r="CD9" i="2"/>
  <c r="DM9" i="2"/>
  <c r="AP9" i="2"/>
  <c r="CH9" i="2"/>
  <c r="F9" i="2"/>
  <c r="AX9" i="2"/>
  <c r="CL9" i="2"/>
  <c r="R9" i="2"/>
  <c r="BF9" i="2"/>
  <c r="CW9" i="2"/>
  <c r="V9" i="2"/>
  <c r="BB9" i="2"/>
  <c r="BN9" i="2"/>
  <c r="BV9" i="2"/>
  <c r="CY9" i="2"/>
  <c r="DG7" i="2"/>
  <c r="CX7" i="2"/>
  <c r="CN7" i="2"/>
  <c r="CC7" i="2"/>
  <c r="BP7" i="2"/>
  <c r="BD7" i="2"/>
  <c r="AP7" i="2"/>
  <c r="AD7" i="2"/>
  <c r="Q7" i="2"/>
  <c r="DJ22" i="2"/>
  <c r="CT22" i="2"/>
  <c r="BX22" i="2"/>
  <c r="BB22" i="2"/>
  <c r="AH22" i="2"/>
  <c r="L22" i="2"/>
  <c r="CY21" i="2"/>
  <c r="CE21" i="2"/>
  <c r="BI21" i="2"/>
  <c r="AM21" i="2"/>
  <c r="S21" i="2"/>
  <c r="DF20" i="2"/>
  <c r="CJ20" i="2"/>
  <c r="BP20" i="2"/>
  <c r="AT20" i="2"/>
  <c r="X20" i="2"/>
  <c r="DG19" i="2"/>
  <c r="BO19" i="2"/>
  <c r="W19" i="2"/>
  <c r="CH18" i="2"/>
  <c r="AB18" i="2"/>
  <c r="CC17" i="2"/>
  <c r="AC17" i="2"/>
  <c r="CD16" i="2"/>
  <c r="DK15" i="2"/>
  <c r="AC13" i="2"/>
  <c r="DN10" i="2"/>
  <c r="CM8" i="2"/>
  <c r="BX18" i="2"/>
  <c r="V18" i="2"/>
  <c r="BZ16" i="2"/>
  <c r="DB15" i="2"/>
  <c r="DL12" i="2"/>
  <c r="CO10" i="2"/>
  <c r="AM8" i="2"/>
  <c r="DN7" i="2"/>
  <c r="BM7" i="2"/>
  <c r="BR18" i="2"/>
  <c r="L18" i="2"/>
  <c r="BN16" i="2"/>
  <c r="CT15" i="2"/>
  <c r="BS12" i="2"/>
  <c r="BP10" i="2"/>
  <c r="G8" i="2"/>
  <c r="DH14" i="2"/>
  <c r="BB14" i="2"/>
  <c r="CR14" i="2"/>
  <c r="AL14" i="2"/>
  <c r="CN14" i="2"/>
  <c r="AF14" i="2"/>
  <c r="CB14" i="2"/>
  <c r="G14" i="2"/>
  <c r="F14" i="2"/>
  <c r="O14" i="2"/>
  <c r="W14" i="2"/>
  <c r="AE14" i="2"/>
  <c r="AM14" i="2"/>
  <c r="AU14" i="2"/>
  <c r="BC14" i="2"/>
  <c r="BK14" i="2"/>
  <c r="BS14" i="2"/>
  <c r="CA14" i="2"/>
  <c r="CI14" i="2"/>
  <c r="CQ14" i="2"/>
  <c r="CY14" i="2"/>
  <c r="DG14" i="2"/>
  <c r="I14" i="2"/>
  <c r="Q14" i="2"/>
  <c r="Y14" i="2"/>
  <c r="AG14" i="2"/>
  <c r="AO14" i="2"/>
  <c r="AW14" i="2"/>
  <c r="BE14" i="2"/>
  <c r="BM14" i="2"/>
  <c r="BU14" i="2"/>
  <c r="CC14" i="2"/>
  <c r="CK14" i="2"/>
  <c r="CS14" i="2"/>
  <c r="DA14" i="2"/>
  <c r="DI14" i="2"/>
  <c r="J14" i="2"/>
  <c r="R14" i="2"/>
  <c r="Z14" i="2"/>
  <c r="AH14" i="2"/>
  <c r="AP14" i="2"/>
  <c r="AX14" i="2"/>
  <c r="BF14" i="2"/>
  <c r="BN14" i="2"/>
  <c r="BV14" i="2"/>
  <c r="CD14" i="2"/>
  <c r="CL14" i="2"/>
  <c r="CT14" i="2"/>
  <c r="DB14" i="2"/>
  <c r="DJ14" i="2"/>
  <c r="K14" i="2"/>
  <c r="S14" i="2"/>
  <c r="AA14" i="2"/>
  <c r="AI14" i="2"/>
  <c r="AQ14" i="2"/>
  <c r="AY14" i="2"/>
  <c r="BG14" i="2"/>
  <c r="BO14" i="2"/>
  <c r="BW14" i="2"/>
  <c r="CE14" i="2"/>
  <c r="CM14" i="2"/>
  <c r="CU14" i="2"/>
  <c r="DC14" i="2"/>
  <c r="DK14" i="2"/>
  <c r="M14" i="2"/>
  <c r="U14" i="2"/>
  <c r="AC14" i="2"/>
  <c r="AK14" i="2"/>
  <c r="AS14" i="2"/>
  <c r="BA14" i="2"/>
  <c r="BI14" i="2"/>
  <c r="BQ14" i="2"/>
  <c r="BY14" i="2"/>
  <c r="CG14" i="2"/>
  <c r="CO14" i="2"/>
  <c r="CW14" i="2"/>
  <c r="DE14" i="2"/>
  <c r="DM14" i="2"/>
  <c r="N14" i="2"/>
  <c r="AJ14" i="2"/>
  <c r="BD14" i="2"/>
  <c r="BZ14" i="2"/>
  <c r="CV14" i="2"/>
  <c r="T14" i="2"/>
  <c r="AN14" i="2"/>
  <c r="BJ14" i="2"/>
  <c r="CF14" i="2"/>
  <c r="CZ14" i="2"/>
  <c r="V14" i="2"/>
  <c r="AR14" i="2"/>
  <c r="BL14" i="2"/>
  <c r="CH14" i="2"/>
  <c r="DD14" i="2"/>
  <c r="X14" i="2"/>
  <c r="AT14" i="2"/>
  <c r="BP14" i="2"/>
  <c r="CJ14" i="2"/>
  <c r="DF14" i="2"/>
  <c r="H14" i="2"/>
  <c r="AD14" i="2"/>
  <c r="AZ14" i="2"/>
  <c r="BT14" i="2"/>
  <c r="CP14" i="2"/>
  <c r="DL14" i="2"/>
  <c r="BR14" i="2"/>
  <c r="L14" i="2"/>
  <c r="E21" i="2"/>
  <c r="D21" i="2"/>
  <c r="C21" i="2"/>
  <c r="D13" i="2"/>
  <c r="E13" i="2"/>
  <c r="C13" i="2"/>
  <c r="E20" i="2"/>
  <c r="D20" i="2"/>
  <c r="C20" i="2"/>
  <c r="E12" i="2"/>
  <c r="D12" i="2"/>
  <c r="C12" i="2"/>
  <c r="F7" i="2"/>
  <c r="D7" i="2"/>
  <c r="E19" i="2"/>
  <c r="D19" i="2"/>
  <c r="C19" i="2"/>
  <c r="E11" i="2"/>
  <c r="D11" i="2"/>
  <c r="C11" i="2"/>
  <c r="E22" i="2"/>
  <c r="D22" i="2"/>
  <c r="C22" i="2"/>
  <c r="E18" i="2"/>
  <c r="D18" i="2"/>
  <c r="C18" i="2"/>
  <c r="E10" i="2"/>
  <c r="D10" i="2"/>
  <c r="C10" i="2"/>
  <c r="C17" i="2"/>
  <c r="D17" i="2"/>
  <c r="E17" i="2"/>
  <c r="C9" i="2"/>
  <c r="E9" i="2"/>
  <c r="D9" i="2"/>
  <c r="C15" i="2"/>
  <c r="E15" i="2"/>
  <c r="D15" i="2"/>
  <c r="E14" i="2"/>
  <c r="D14" i="2"/>
  <c r="C14" i="2"/>
  <c r="E16" i="2"/>
  <c r="D16" i="2"/>
  <c r="C16" i="2"/>
  <c r="E8" i="2"/>
  <c r="D8" i="2"/>
  <c r="C8" i="2"/>
  <c r="C7" i="2"/>
</calcChain>
</file>

<file path=xl/sharedStrings.xml><?xml version="1.0" encoding="utf-8"?>
<sst xmlns="http://schemas.openxmlformats.org/spreadsheetml/2006/main" count="239" uniqueCount="108">
  <si>
    <t>site</t>
  </si>
  <si>
    <t>huc_cd</t>
  </si>
  <si>
    <t>long</t>
  </si>
  <si>
    <t>lat</t>
  </si>
  <si>
    <t>HUC-8 to plot</t>
  </si>
  <si>
    <t>Data coverage threshold</t>
  </si>
  <si>
    <t>Chart title</t>
  </si>
  <si>
    <t>Data Type</t>
  </si>
  <si>
    <t>-</t>
  </si>
  <si>
    <t>HUC -&gt;</t>
  </si>
  <si>
    <t>site_description</t>
  </si>
  <si>
    <t>Little Tallahatchie River near New Albany MS</t>
  </si>
  <si>
    <t xml:space="preserve">Hell Creek near New Albany MS </t>
  </si>
  <si>
    <t>Little Tallahatchie River at Etta MS</t>
  </si>
  <si>
    <t xml:space="preserve">Cypress Creek near Etta MS </t>
  </si>
  <si>
    <t xml:space="preserve">Sardis Lake near Sardis MS </t>
  </si>
  <si>
    <t xml:space="preserve">Little Tallahatchie River at Sardis Dam MS </t>
  </si>
  <si>
    <t xml:space="preserve">Tallahatchie River near Sardis MS </t>
  </si>
  <si>
    <t xml:space="preserve">Hotopha Creek near Batesville MS </t>
  </si>
  <si>
    <t xml:space="preserve">Little Tallahatchie River at Batesville MS </t>
  </si>
  <si>
    <t xml:space="preserve">Tallahatchie River near Batesville MS </t>
  </si>
  <si>
    <t xml:space="preserve">Yocona River near Oxford MS </t>
  </si>
  <si>
    <t xml:space="preserve">Otoucalofa Creek at Canal near Water Valley MS </t>
  </si>
  <si>
    <t xml:space="preserve">Enid Lake near Enid MS </t>
  </si>
  <si>
    <t xml:space="preserve">Yocona River at Enid Dam MS </t>
  </si>
  <si>
    <t xml:space="preserve">Long Creek at Courtland MS </t>
  </si>
  <si>
    <t xml:space="preserve">Peters (Long) Creek near Pope MS </t>
  </si>
  <si>
    <t xml:space="preserve">Coldwater River near Olive Branch MS </t>
  </si>
  <si>
    <t xml:space="preserve">Coldwater River near Lewisburg MS </t>
  </si>
  <si>
    <t>Pigeon Roost Creek near Byhalia MS</t>
  </si>
  <si>
    <t xml:space="preserve">Pigeonroost Creek near Lewisburg MS </t>
  </si>
  <si>
    <t>Coldwater River near Coldwater MS</t>
  </si>
  <si>
    <t xml:space="preserve">James Wolf Creek near Looxahoma MS </t>
  </si>
  <si>
    <t xml:space="preserve">Hickahala Creek near Senatobia MS </t>
  </si>
  <si>
    <t xml:space="preserve">Senatobia Creek near Senatobia MS </t>
  </si>
  <si>
    <t>Arkabutla Lake near Arkabutla MS</t>
  </si>
  <si>
    <t xml:space="preserve">Coldwater River at Arkabutla Dam MS </t>
  </si>
  <si>
    <t xml:space="preserve">Coldwater River at Savage MS </t>
  </si>
  <si>
    <t xml:space="preserve">Coldwater River (Pompey Ditch) near Sledge MS </t>
  </si>
  <si>
    <t xml:space="preserve">Old Coldwater River near Birdie MS </t>
  </si>
  <si>
    <t xml:space="preserve">David Bayou near Sledge MS </t>
  </si>
  <si>
    <t xml:space="preserve">Coldwater River at Marks MS </t>
  </si>
  <si>
    <t xml:space="preserve">Tallahatchie River near Lambert MS </t>
  </si>
  <si>
    <t xml:space="preserve">Tillatoba Creek below Oakland MS </t>
  </si>
  <si>
    <t xml:space="preserve">South Fork Tillatoba Creek near Charleston MS </t>
  </si>
  <si>
    <t xml:space="preserve">Tillatoba Creek at Charleston MS </t>
  </si>
  <si>
    <t xml:space="preserve">Tallahatchie River at Money MS </t>
  </si>
  <si>
    <t>Yalobusha River at Vardaman MS</t>
  </si>
  <si>
    <t>Yalobusha River at Derma MS</t>
  </si>
  <si>
    <t>Yalobusha River and Topashaw Creek Canal at Calhoun City MS</t>
  </si>
  <si>
    <t>Topashaw Creek Canal near Hohenlinden MS</t>
  </si>
  <si>
    <t>Topashaw Creek Canal near Derma MS</t>
  </si>
  <si>
    <t>Topashaw Creek Canal near Calhoun City MS</t>
  </si>
  <si>
    <t>Yalobusha River at Graysport MS</t>
  </si>
  <si>
    <t>Skuna River at Bruce MS</t>
  </si>
  <si>
    <t>Skuna River near Coffeeville MS</t>
  </si>
  <si>
    <t>Grenada Lake near Grenada MS</t>
  </si>
  <si>
    <t>Yalobusha R at Grenada Dam near Grenada MS</t>
  </si>
  <si>
    <t>Batupan Bogue at Grenada MS</t>
  </si>
  <si>
    <t>Yalobusha River at Grenada MS</t>
  </si>
  <si>
    <t>YALOBUSHA RIVER AT NSI INTAKE AT GRENADA MS--published under 07285500</t>
  </si>
  <si>
    <t>Askalmore Creek at Retention Dam near Cascilla MS</t>
  </si>
  <si>
    <t>Askalmore Creek near Charleston MS</t>
  </si>
  <si>
    <t>Yazoo River at Greenwood MS</t>
  </si>
  <si>
    <t>Yazoo River near Shell Bluff MS</t>
  </si>
  <si>
    <t>Abiaca Creek near Seven Pines MS</t>
  </si>
  <si>
    <t>Abiaca Creek at Cruger MS</t>
  </si>
  <si>
    <t>Fannegusha Creek near Howard MS</t>
  </si>
  <si>
    <t>Black Creek at Lexington MS</t>
  </si>
  <si>
    <t>Harland Creek near Howard MS</t>
  </si>
  <si>
    <t>Black Creek at Howard MS</t>
  </si>
  <si>
    <t>Big Sunflower River at Clarksdale MS</t>
  </si>
  <si>
    <t>Big Sunflower River near Lombardy MS</t>
  </si>
  <si>
    <t>Big Sunflower River near Merigold MS</t>
  </si>
  <si>
    <t>Big Sunflower River at Sunflower MS</t>
  </si>
  <si>
    <t>Quiver River Southeast Ruleville MS</t>
  </si>
  <si>
    <t>Browns Bayou near Inverness MS</t>
  </si>
  <si>
    <t>Bogue Phalia near Leland MS</t>
  </si>
  <si>
    <t>Big Sunflower River near Anguilla MS</t>
  </si>
  <si>
    <t>Deer Creek East of Leland MS</t>
  </si>
  <si>
    <t>Steele Bayou Floodgate (Landside) near Redwood MS</t>
  </si>
  <si>
    <t>Yazoo River below Steele Bayou near Long Lake MS</t>
  </si>
  <si>
    <t>Steele Bayou Tributary No 28 near Fitler MS</t>
  </si>
  <si>
    <t>Lake Washington Tributary at Stein Road near Chatham MS</t>
  </si>
  <si>
    <t>Site Description</t>
  </si>
  <si>
    <t>USGS Site No.</t>
  </si>
  <si>
    <t>Longitude</t>
  </si>
  <si>
    <t>Latitude</t>
  </si>
  <si>
    <t>8-digit HUCs in Yazoo River Basin</t>
  </si>
  <si>
    <t>Little Tallahatchie</t>
  </si>
  <si>
    <t>Yocona</t>
  </si>
  <si>
    <t>Coldwater</t>
  </si>
  <si>
    <t>Tallahatchie</t>
  </si>
  <si>
    <t>Yalobusha</t>
  </si>
  <si>
    <t>Big Sunflower</t>
  </si>
  <si>
    <t>Upper Yazoo</t>
  </si>
  <si>
    <t>Deer-Steele</t>
  </si>
  <si>
    <t>Lower Yazoo</t>
  </si>
  <si>
    <t>Lower Mississippi-Greenville</t>
  </si>
  <si>
    <t>HUC name</t>
  </si>
  <si>
    <t>Watershed name</t>
  </si>
  <si>
    <t>Daily Temperature</t>
  </si>
  <si>
    <t>Daily Stage</t>
  </si>
  <si>
    <t>Daily Flow</t>
  </si>
  <si>
    <t>Daily Specific Conductance</t>
  </si>
  <si>
    <t>There is one site (USGS 728875070) with daily turbidity data from 2008 through 2011.</t>
  </si>
  <si>
    <t>There is one site (USGS 7277700) that has additional suspended sediment loading (tons per day) data, from 2004 through 2010.</t>
  </si>
  <si>
    <t>Daily Sediment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</si>
</sst>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18" fillId="33" borderId="10" xfId="0" applyFont="1" applyFill="1" applyBorder="1"/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16" xfId="0" applyBorder="1"/>
    <xf numFmtId="0" fontId="18" fillId="0" borderId="24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6" xfId="0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8" fillId="35" borderId="21" xfId="0" applyFont="1" applyFill="1" applyBorder="1" applyAlignment="1">
      <alignment horizontal="center"/>
    </xf>
    <xf numFmtId="9" fontId="18" fillId="36" borderId="21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left"/>
    </xf>
    <xf numFmtId="0" fontId="19" fillId="0" borderId="1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20" fillId="0" borderId="10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18" fillId="40" borderId="10" xfId="0" applyFont="1" applyFill="1" applyBorder="1" applyAlignment="1">
      <alignment horizontal="center"/>
    </xf>
    <xf numFmtId="0" fontId="21" fillId="0" borderId="0" xfId="0" applyFont="1"/>
    <xf numFmtId="0" fontId="18" fillId="37" borderId="17" xfId="0" applyFont="1" applyFill="1" applyBorder="1" applyAlignment="1">
      <alignment horizontal="right"/>
    </xf>
    <xf numFmtId="0" fontId="18" fillId="37" borderId="18" xfId="0" applyFont="1" applyFill="1" applyBorder="1" applyAlignment="1">
      <alignment horizontal="right"/>
    </xf>
    <xf numFmtId="0" fontId="18" fillId="33" borderId="15" xfId="0" applyFont="1" applyFill="1" applyBorder="1" applyAlignment="1">
      <alignment horizontal="right"/>
    </xf>
    <xf numFmtId="0" fontId="18" fillId="33" borderId="16" xfId="0" applyFont="1" applyFill="1" applyBorder="1" applyAlignment="1">
      <alignment horizontal="right"/>
    </xf>
    <xf numFmtId="0" fontId="18" fillId="38" borderId="15" xfId="0" applyFont="1" applyFill="1" applyBorder="1" applyAlignment="1">
      <alignment horizontal="right"/>
    </xf>
    <xf numFmtId="0" fontId="18" fillId="38" borderId="16" xfId="0" applyFont="1" applyFill="1" applyBorder="1" applyAlignment="1">
      <alignment horizontal="right"/>
    </xf>
    <xf numFmtId="0" fontId="16" fillId="0" borderId="17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8" fillId="39" borderId="17" xfId="0" applyFont="1" applyFill="1" applyBorder="1" applyAlignment="1">
      <alignment horizontal="right"/>
    </xf>
    <xf numFmtId="0" fontId="18" fillId="39" borderId="18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636ED"/>
      <color rgb="FF9E48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063168100662779E-2"/>
          <c:y val="0.11615740740740743"/>
          <c:w val="0.93803290704278242"/>
          <c:h val="0.61498432487605714"/>
        </c:manualLayout>
      </c:layout>
      <c:scatterChart>
        <c:scatterStyle val="lineMarker"/>
        <c:varyColors val="0"/>
        <c:ser>
          <c:idx val="1"/>
          <c:order val="0"/>
          <c:tx>
            <c:strRef>
              <c:f>flow_inventory_plots!$B$7</c:f>
              <c:strCache>
                <c:ptCount val="1"/>
                <c:pt idx="0">
                  <c:v>7280000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flow_inventory_plots!$F$6:$DN$6</c:f>
              <c:numCache>
                <c:formatCode>General</c:formatCode>
                <c:ptCount val="113"/>
                <c:pt idx="0">
                  <c:v>1907</c:v>
                </c:pt>
                <c:pt idx="1">
                  <c:v>1908</c:v>
                </c:pt>
                <c:pt idx="2">
                  <c:v>1909</c:v>
                </c:pt>
                <c:pt idx="3">
                  <c:v>1910</c:v>
                </c:pt>
                <c:pt idx="4">
                  <c:v>1911</c:v>
                </c:pt>
                <c:pt idx="5">
                  <c:v>1912</c:v>
                </c:pt>
                <c:pt idx="6">
                  <c:v>1913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1940</c:v>
                </c:pt>
                <c:pt idx="34">
                  <c:v>1941</c:v>
                </c:pt>
                <c:pt idx="35">
                  <c:v>1942</c:v>
                </c:pt>
                <c:pt idx="36">
                  <c:v>1943</c:v>
                </c:pt>
                <c:pt idx="37">
                  <c:v>1944</c:v>
                </c:pt>
                <c:pt idx="38">
                  <c:v>1945</c:v>
                </c:pt>
                <c:pt idx="39">
                  <c:v>1946</c:v>
                </c:pt>
                <c:pt idx="40">
                  <c:v>1947</c:v>
                </c:pt>
                <c:pt idx="41">
                  <c:v>1948</c:v>
                </c:pt>
                <c:pt idx="42">
                  <c:v>1949</c:v>
                </c:pt>
                <c:pt idx="43">
                  <c:v>1950</c:v>
                </c:pt>
                <c:pt idx="44">
                  <c:v>1951</c:v>
                </c:pt>
                <c:pt idx="45">
                  <c:v>1952</c:v>
                </c:pt>
                <c:pt idx="46">
                  <c:v>1953</c:v>
                </c:pt>
                <c:pt idx="47">
                  <c:v>1954</c:v>
                </c:pt>
                <c:pt idx="48">
                  <c:v>1955</c:v>
                </c:pt>
                <c:pt idx="49">
                  <c:v>1956</c:v>
                </c:pt>
                <c:pt idx="50">
                  <c:v>1957</c:v>
                </c:pt>
                <c:pt idx="51">
                  <c:v>1958</c:v>
                </c:pt>
                <c:pt idx="52">
                  <c:v>1959</c:v>
                </c:pt>
                <c:pt idx="53">
                  <c:v>1960</c:v>
                </c:pt>
                <c:pt idx="54">
                  <c:v>1961</c:v>
                </c:pt>
                <c:pt idx="55">
                  <c:v>1962</c:v>
                </c:pt>
                <c:pt idx="56">
                  <c:v>1963</c:v>
                </c:pt>
                <c:pt idx="57">
                  <c:v>1964</c:v>
                </c:pt>
                <c:pt idx="58">
                  <c:v>1965</c:v>
                </c:pt>
                <c:pt idx="59">
                  <c:v>1966</c:v>
                </c:pt>
                <c:pt idx="60">
                  <c:v>1967</c:v>
                </c:pt>
                <c:pt idx="61">
                  <c:v>1968</c:v>
                </c:pt>
                <c:pt idx="62">
                  <c:v>1969</c:v>
                </c:pt>
                <c:pt idx="63">
                  <c:v>1970</c:v>
                </c:pt>
                <c:pt idx="64">
                  <c:v>1971</c:v>
                </c:pt>
                <c:pt idx="65">
                  <c:v>1972</c:v>
                </c:pt>
                <c:pt idx="66">
                  <c:v>1973</c:v>
                </c:pt>
                <c:pt idx="67">
                  <c:v>1974</c:v>
                </c:pt>
                <c:pt idx="68">
                  <c:v>1975</c:v>
                </c:pt>
                <c:pt idx="69">
                  <c:v>1976</c:v>
                </c:pt>
                <c:pt idx="70">
                  <c:v>1977</c:v>
                </c:pt>
                <c:pt idx="71">
                  <c:v>1978</c:v>
                </c:pt>
                <c:pt idx="72">
                  <c:v>1979</c:v>
                </c:pt>
                <c:pt idx="73">
                  <c:v>1980</c:v>
                </c:pt>
                <c:pt idx="74">
                  <c:v>1981</c:v>
                </c:pt>
                <c:pt idx="75">
                  <c:v>1982</c:v>
                </c:pt>
                <c:pt idx="76">
                  <c:v>1983</c:v>
                </c:pt>
                <c:pt idx="77">
                  <c:v>1984</c:v>
                </c:pt>
                <c:pt idx="78">
                  <c:v>1985</c:v>
                </c:pt>
                <c:pt idx="79">
                  <c:v>1986</c:v>
                </c:pt>
                <c:pt idx="80">
                  <c:v>1987</c:v>
                </c:pt>
                <c:pt idx="81">
                  <c:v>1988</c:v>
                </c:pt>
                <c:pt idx="82">
                  <c:v>1989</c:v>
                </c:pt>
                <c:pt idx="83">
                  <c:v>1990</c:v>
                </c:pt>
                <c:pt idx="84">
                  <c:v>1991</c:v>
                </c:pt>
                <c:pt idx="85">
                  <c:v>1992</c:v>
                </c:pt>
                <c:pt idx="86">
                  <c:v>1993</c:v>
                </c:pt>
                <c:pt idx="87">
                  <c:v>1994</c:v>
                </c:pt>
                <c:pt idx="88">
                  <c:v>1995</c:v>
                </c:pt>
                <c:pt idx="89">
                  <c:v>1996</c:v>
                </c:pt>
                <c:pt idx="90">
                  <c:v>1997</c:v>
                </c:pt>
                <c:pt idx="91">
                  <c:v>1998</c:v>
                </c:pt>
                <c:pt idx="92">
                  <c:v>1999</c:v>
                </c:pt>
                <c:pt idx="93">
                  <c:v>2000</c:v>
                </c:pt>
                <c:pt idx="94">
                  <c:v>2001</c:v>
                </c:pt>
                <c:pt idx="95">
                  <c:v>2002</c:v>
                </c:pt>
                <c:pt idx="96">
                  <c:v>2003</c:v>
                </c:pt>
                <c:pt idx="97">
                  <c:v>2004</c:v>
                </c:pt>
                <c:pt idx="98">
                  <c:v>2005</c:v>
                </c:pt>
                <c:pt idx="99">
                  <c:v>2006</c:v>
                </c:pt>
                <c:pt idx="100">
                  <c:v>2007</c:v>
                </c:pt>
                <c:pt idx="101">
                  <c:v>2008</c:v>
                </c:pt>
                <c:pt idx="102">
                  <c:v>2009</c:v>
                </c:pt>
                <c:pt idx="103">
                  <c:v>2010</c:v>
                </c:pt>
                <c:pt idx="104">
                  <c:v>2011</c:v>
                </c:pt>
                <c:pt idx="105">
                  <c:v>2012</c:v>
                </c:pt>
                <c:pt idx="106">
                  <c:v>2013</c:v>
                </c:pt>
                <c:pt idx="107">
                  <c:v>2014</c:v>
                </c:pt>
                <c:pt idx="108">
                  <c:v>2015</c:v>
                </c:pt>
                <c:pt idx="109">
                  <c:v>2016</c:v>
                </c:pt>
                <c:pt idx="110">
                  <c:v>2017</c:v>
                </c:pt>
                <c:pt idx="111">
                  <c:v>2018</c:v>
                </c:pt>
                <c:pt idx="112">
                  <c:v>2019</c:v>
                </c:pt>
              </c:numCache>
            </c:numRef>
          </c:xVal>
          <c:yVal>
            <c:numRef>
              <c:f>flow_inventory_plots!$F$7:$DN$7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3-45B7-9513-FAF58AE08E73}"/>
            </c:ext>
          </c:extLst>
        </c:ser>
        <c:ser>
          <c:idx val="0"/>
          <c:order val="1"/>
          <c:tx>
            <c:strRef>
              <c:f>flow_inventory_plots!$B$8</c:f>
              <c:strCache>
                <c:ptCount val="1"/>
                <c:pt idx="0">
                  <c:v>7280270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flow_inventory_plots!$F$6:$DN$6</c:f>
              <c:numCache>
                <c:formatCode>General</c:formatCode>
                <c:ptCount val="113"/>
                <c:pt idx="0">
                  <c:v>1907</c:v>
                </c:pt>
                <c:pt idx="1">
                  <c:v>1908</c:v>
                </c:pt>
                <c:pt idx="2">
                  <c:v>1909</c:v>
                </c:pt>
                <c:pt idx="3">
                  <c:v>1910</c:v>
                </c:pt>
                <c:pt idx="4">
                  <c:v>1911</c:v>
                </c:pt>
                <c:pt idx="5">
                  <c:v>1912</c:v>
                </c:pt>
                <c:pt idx="6">
                  <c:v>1913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1940</c:v>
                </c:pt>
                <c:pt idx="34">
                  <c:v>1941</c:v>
                </c:pt>
                <c:pt idx="35">
                  <c:v>1942</c:v>
                </c:pt>
                <c:pt idx="36">
                  <c:v>1943</c:v>
                </c:pt>
                <c:pt idx="37">
                  <c:v>1944</c:v>
                </c:pt>
                <c:pt idx="38">
                  <c:v>1945</c:v>
                </c:pt>
                <c:pt idx="39">
                  <c:v>1946</c:v>
                </c:pt>
                <c:pt idx="40">
                  <c:v>1947</c:v>
                </c:pt>
                <c:pt idx="41">
                  <c:v>1948</c:v>
                </c:pt>
                <c:pt idx="42">
                  <c:v>1949</c:v>
                </c:pt>
                <c:pt idx="43">
                  <c:v>1950</c:v>
                </c:pt>
                <c:pt idx="44">
                  <c:v>1951</c:v>
                </c:pt>
                <c:pt idx="45">
                  <c:v>1952</c:v>
                </c:pt>
                <c:pt idx="46">
                  <c:v>1953</c:v>
                </c:pt>
                <c:pt idx="47">
                  <c:v>1954</c:v>
                </c:pt>
                <c:pt idx="48">
                  <c:v>1955</c:v>
                </c:pt>
                <c:pt idx="49">
                  <c:v>1956</c:v>
                </c:pt>
                <c:pt idx="50">
                  <c:v>1957</c:v>
                </c:pt>
                <c:pt idx="51">
                  <c:v>1958</c:v>
                </c:pt>
                <c:pt idx="52">
                  <c:v>1959</c:v>
                </c:pt>
                <c:pt idx="53">
                  <c:v>1960</c:v>
                </c:pt>
                <c:pt idx="54">
                  <c:v>1961</c:v>
                </c:pt>
                <c:pt idx="55">
                  <c:v>1962</c:v>
                </c:pt>
                <c:pt idx="56">
                  <c:v>1963</c:v>
                </c:pt>
                <c:pt idx="57">
                  <c:v>1964</c:v>
                </c:pt>
                <c:pt idx="58">
                  <c:v>1965</c:v>
                </c:pt>
                <c:pt idx="59">
                  <c:v>1966</c:v>
                </c:pt>
                <c:pt idx="60">
                  <c:v>1967</c:v>
                </c:pt>
                <c:pt idx="61">
                  <c:v>1968</c:v>
                </c:pt>
                <c:pt idx="62">
                  <c:v>1969</c:v>
                </c:pt>
                <c:pt idx="63">
                  <c:v>1970</c:v>
                </c:pt>
                <c:pt idx="64">
                  <c:v>1971</c:v>
                </c:pt>
                <c:pt idx="65">
                  <c:v>1972</c:v>
                </c:pt>
                <c:pt idx="66">
                  <c:v>1973</c:v>
                </c:pt>
                <c:pt idx="67">
                  <c:v>1974</c:v>
                </c:pt>
                <c:pt idx="68">
                  <c:v>1975</c:v>
                </c:pt>
                <c:pt idx="69">
                  <c:v>1976</c:v>
                </c:pt>
                <c:pt idx="70">
                  <c:v>1977</c:v>
                </c:pt>
                <c:pt idx="71">
                  <c:v>1978</c:v>
                </c:pt>
                <c:pt idx="72">
                  <c:v>1979</c:v>
                </c:pt>
                <c:pt idx="73">
                  <c:v>1980</c:v>
                </c:pt>
                <c:pt idx="74">
                  <c:v>1981</c:v>
                </c:pt>
                <c:pt idx="75">
                  <c:v>1982</c:v>
                </c:pt>
                <c:pt idx="76">
                  <c:v>1983</c:v>
                </c:pt>
                <c:pt idx="77">
                  <c:v>1984</c:v>
                </c:pt>
                <c:pt idx="78">
                  <c:v>1985</c:v>
                </c:pt>
                <c:pt idx="79">
                  <c:v>1986</c:v>
                </c:pt>
                <c:pt idx="80">
                  <c:v>1987</c:v>
                </c:pt>
                <c:pt idx="81">
                  <c:v>1988</c:v>
                </c:pt>
                <c:pt idx="82">
                  <c:v>1989</c:v>
                </c:pt>
                <c:pt idx="83">
                  <c:v>1990</c:v>
                </c:pt>
                <c:pt idx="84">
                  <c:v>1991</c:v>
                </c:pt>
                <c:pt idx="85">
                  <c:v>1992</c:v>
                </c:pt>
                <c:pt idx="86">
                  <c:v>1993</c:v>
                </c:pt>
                <c:pt idx="87">
                  <c:v>1994</c:v>
                </c:pt>
                <c:pt idx="88">
                  <c:v>1995</c:v>
                </c:pt>
                <c:pt idx="89">
                  <c:v>1996</c:v>
                </c:pt>
                <c:pt idx="90">
                  <c:v>1997</c:v>
                </c:pt>
                <c:pt idx="91">
                  <c:v>1998</c:v>
                </c:pt>
                <c:pt idx="92">
                  <c:v>1999</c:v>
                </c:pt>
                <c:pt idx="93">
                  <c:v>2000</c:v>
                </c:pt>
                <c:pt idx="94">
                  <c:v>2001</c:v>
                </c:pt>
                <c:pt idx="95">
                  <c:v>2002</c:v>
                </c:pt>
                <c:pt idx="96">
                  <c:v>2003</c:v>
                </c:pt>
                <c:pt idx="97">
                  <c:v>2004</c:v>
                </c:pt>
                <c:pt idx="98">
                  <c:v>2005</c:v>
                </c:pt>
                <c:pt idx="99">
                  <c:v>2006</c:v>
                </c:pt>
                <c:pt idx="100">
                  <c:v>2007</c:v>
                </c:pt>
                <c:pt idx="101">
                  <c:v>2008</c:v>
                </c:pt>
                <c:pt idx="102">
                  <c:v>2009</c:v>
                </c:pt>
                <c:pt idx="103">
                  <c:v>2010</c:v>
                </c:pt>
                <c:pt idx="104">
                  <c:v>2011</c:v>
                </c:pt>
                <c:pt idx="105">
                  <c:v>2012</c:v>
                </c:pt>
                <c:pt idx="106">
                  <c:v>2013</c:v>
                </c:pt>
                <c:pt idx="107">
                  <c:v>2014</c:v>
                </c:pt>
                <c:pt idx="108">
                  <c:v>2015</c:v>
                </c:pt>
                <c:pt idx="109">
                  <c:v>2016</c:v>
                </c:pt>
                <c:pt idx="110">
                  <c:v>2017</c:v>
                </c:pt>
                <c:pt idx="111">
                  <c:v>2018</c:v>
                </c:pt>
                <c:pt idx="112">
                  <c:v>2019</c:v>
                </c:pt>
              </c:numCache>
            </c:numRef>
          </c:xVal>
          <c:yVal>
            <c:numRef>
              <c:f>flow_inventory_plots!$F$8:$DN$8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B3-45B7-9513-FAF58AE08E73}"/>
            </c:ext>
          </c:extLst>
        </c:ser>
        <c:ser>
          <c:idx val="2"/>
          <c:order val="2"/>
          <c:tx>
            <c:strRef>
              <c:f>flow_inventory_plots!$B$9</c:f>
              <c:strCache>
                <c:ptCount val="1"/>
                <c:pt idx="0">
                  <c:v>7280340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flow_inventory_plots!$F$6:$DN$6</c:f>
              <c:numCache>
                <c:formatCode>General</c:formatCode>
                <c:ptCount val="113"/>
                <c:pt idx="0">
                  <c:v>1907</c:v>
                </c:pt>
                <c:pt idx="1">
                  <c:v>1908</c:v>
                </c:pt>
                <c:pt idx="2">
                  <c:v>1909</c:v>
                </c:pt>
                <c:pt idx="3">
                  <c:v>1910</c:v>
                </c:pt>
                <c:pt idx="4">
                  <c:v>1911</c:v>
                </c:pt>
                <c:pt idx="5">
                  <c:v>1912</c:v>
                </c:pt>
                <c:pt idx="6">
                  <c:v>1913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1940</c:v>
                </c:pt>
                <c:pt idx="34">
                  <c:v>1941</c:v>
                </c:pt>
                <c:pt idx="35">
                  <c:v>1942</c:v>
                </c:pt>
                <c:pt idx="36">
                  <c:v>1943</c:v>
                </c:pt>
                <c:pt idx="37">
                  <c:v>1944</c:v>
                </c:pt>
                <c:pt idx="38">
                  <c:v>1945</c:v>
                </c:pt>
                <c:pt idx="39">
                  <c:v>1946</c:v>
                </c:pt>
                <c:pt idx="40">
                  <c:v>1947</c:v>
                </c:pt>
                <c:pt idx="41">
                  <c:v>1948</c:v>
                </c:pt>
                <c:pt idx="42">
                  <c:v>1949</c:v>
                </c:pt>
                <c:pt idx="43">
                  <c:v>1950</c:v>
                </c:pt>
                <c:pt idx="44">
                  <c:v>1951</c:v>
                </c:pt>
                <c:pt idx="45">
                  <c:v>1952</c:v>
                </c:pt>
                <c:pt idx="46">
                  <c:v>1953</c:v>
                </c:pt>
                <c:pt idx="47">
                  <c:v>1954</c:v>
                </c:pt>
                <c:pt idx="48">
                  <c:v>1955</c:v>
                </c:pt>
                <c:pt idx="49">
                  <c:v>1956</c:v>
                </c:pt>
                <c:pt idx="50">
                  <c:v>1957</c:v>
                </c:pt>
                <c:pt idx="51">
                  <c:v>1958</c:v>
                </c:pt>
                <c:pt idx="52">
                  <c:v>1959</c:v>
                </c:pt>
                <c:pt idx="53">
                  <c:v>1960</c:v>
                </c:pt>
                <c:pt idx="54">
                  <c:v>1961</c:v>
                </c:pt>
                <c:pt idx="55">
                  <c:v>1962</c:v>
                </c:pt>
                <c:pt idx="56">
                  <c:v>1963</c:v>
                </c:pt>
                <c:pt idx="57">
                  <c:v>1964</c:v>
                </c:pt>
                <c:pt idx="58">
                  <c:v>1965</c:v>
                </c:pt>
                <c:pt idx="59">
                  <c:v>1966</c:v>
                </c:pt>
                <c:pt idx="60">
                  <c:v>1967</c:v>
                </c:pt>
                <c:pt idx="61">
                  <c:v>1968</c:v>
                </c:pt>
                <c:pt idx="62">
                  <c:v>1969</c:v>
                </c:pt>
                <c:pt idx="63">
                  <c:v>1970</c:v>
                </c:pt>
                <c:pt idx="64">
                  <c:v>1971</c:v>
                </c:pt>
                <c:pt idx="65">
                  <c:v>1972</c:v>
                </c:pt>
                <c:pt idx="66">
                  <c:v>1973</c:v>
                </c:pt>
                <c:pt idx="67">
                  <c:v>1974</c:v>
                </c:pt>
                <c:pt idx="68">
                  <c:v>1975</c:v>
                </c:pt>
                <c:pt idx="69">
                  <c:v>1976</c:v>
                </c:pt>
                <c:pt idx="70">
                  <c:v>1977</c:v>
                </c:pt>
                <c:pt idx="71">
                  <c:v>1978</c:v>
                </c:pt>
                <c:pt idx="72">
                  <c:v>1979</c:v>
                </c:pt>
                <c:pt idx="73">
                  <c:v>1980</c:v>
                </c:pt>
                <c:pt idx="74">
                  <c:v>1981</c:v>
                </c:pt>
                <c:pt idx="75">
                  <c:v>1982</c:v>
                </c:pt>
                <c:pt idx="76">
                  <c:v>1983</c:v>
                </c:pt>
                <c:pt idx="77">
                  <c:v>1984</c:v>
                </c:pt>
                <c:pt idx="78">
                  <c:v>1985</c:v>
                </c:pt>
                <c:pt idx="79">
                  <c:v>1986</c:v>
                </c:pt>
                <c:pt idx="80">
                  <c:v>1987</c:v>
                </c:pt>
                <c:pt idx="81">
                  <c:v>1988</c:v>
                </c:pt>
                <c:pt idx="82">
                  <c:v>1989</c:v>
                </c:pt>
                <c:pt idx="83">
                  <c:v>1990</c:v>
                </c:pt>
                <c:pt idx="84">
                  <c:v>1991</c:v>
                </c:pt>
                <c:pt idx="85">
                  <c:v>1992</c:v>
                </c:pt>
                <c:pt idx="86">
                  <c:v>1993</c:v>
                </c:pt>
                <c:pt idx="87">
                  <c:v>1994</c:v>
                </c:pt>
                <c:pt idx="88">
                  <c:v>1995</c:v>
                </c:pt>
                <c:pt idx="89">
                  <c:v>1996</c:v>
                </c:pt>
                <c:pt idx="90">
                  <c:v>1997</c:v>
                </c:pt>
                <c:pt idx="91">
                  <c:v>1998</c:v>
                </c:pt>
                <c:pt idx="92">
                  <c:v>1999</c:v>
                </c:pt>
                <c:pt idx="93">
                  <c:v>2000</c:v>
                </c:pt>
                <c:pt idx="94">
                  <c:v>2001</c:v>
                </c:pt>
                <c:pt idx="95">
                  <c:v>2002</c:v>
                </c:pt>
                <c:pt idx="96">
                  <c:v>2003</c:v>
                </c:pt>
                <c:pt idx="97">
                  <c:v>2004</c:v>
                </c:pt>
                <c:pt idx="98">
                  <c:v>2005</c:v>
                </c:pt>
                <c:pt idx="99">
                  <c:v>2006</c:v>
                </c:pt>
                <c:pt idx="100">
                  <c:v>2007</c:v>
                </c:pt>
                <c:pt idx="101">
                  <c:v>2008</c:v>
                </c:pt>
                <c:pt idx="102">
                  <c:v>2009</c:v>
                </c:pt>
                <c:pt idx="103">
                  <c:v>2010</c:v>
                </c:pt>
                <c:pt idx="104">
                  <c:v>2011</c:v>
                </c:pt>
                <c:pt idx="105">
                  <c:v>2012</c:v>
                </c:pt>
                <c:pt idx="106">
                  <c:v>2013</c:v>
                </c:pt>
                <c:pt idx="107">
                  <c:v>2014</c:v>
                </c:pt>
                <c:pt idx="108">
                  <c:v>2015</c:v>
                </c:pt>
                <c:pt idx="109">
                  <c:v>2016</c:v>
                </c:pt>
                <c:pt idx="110">
                  <c:v>2017</c:v>
                </c:pt>
                <c:pt idx="111">
                  <c:v>2018</c:v>
                </c:pt>
                <c:pt idx="112">
                  <c:v>2019</c:v>
                </c:pt>
              </c:numCache>
            </c:numRef>
          </c:xVal>
          <c:yVal>
            <c:numRef>
              <c:f>flow_inventory_plots!$F$9:$DN$9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B3-45B7-9513-FAF58AE08E73}"/>
            </c:ext>
          </c:extLst>
        </c:ser>
        <c:ser>
          <c:idx val="3"/>
          <c:order val="3"/>
          <c:tx>
            <c:strRef>
              <c:f>flow_inventory_plots!$B$10</c:f>
              <c:strCache>
                <c:ptCount val="1"/>
                <c:pt idx="0">
                  <c:v>7280400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flow_inventory_plots!$F$6:$DN$6</c:f>
              <c:numCache>
                <c:formatCode>General</c:formatCode>
                <c:ptCount val="113"/>
                <c:pt idx="0">
                  <c:v>1907</c:v>
                </c:pt>
                <c:pt idx="1">
                  <c:v>1908</c:v>
                </c:pt>
                <c:pt idx="2">
                  <c:v>1909</c:v>
                </c:pt>
                <c:pt idx="3">
                  <c:v>1910</c:v>
                </c:pt>
                <c:pt idx="4">
                  <c:v>1911</c:v>
                </c:pt>
                <c:pt idx="5">
                  <c:v>1912</c:v>
                </c:pt>
                <c:pt idx="6">
                  <c:v>1913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1940</c:v>
                </c:pt>
                <c:pt idx="34">
                  <c:v>1941</c:v>
                </c:pt>
                <c:pt idx="35">
                  <c:v>1942</c:v>
                </c:pt>
                <c:pt idx="36">
                  <c:v>1943</c:v>
                </c:pt>
                <c:pt idx="37">
                  <c:v>1944</c:v>
                </c:pt>
                <c:pt idx="38">
                  <c:v>1945</c:v>
                </c:pt>
                <c:pt idx="39">
                  <c:v>1946</c:v>
                </c:pt>
                <c:pt idx="40">
                  <c:v>1947</c:v>
                </c:pt>
                <c:pt idx="41">
                  <c:v>1948</c:v>
                </c:pt>
                <c:pt idx="42">
                  <c:v>1949</c:v>
                </c:pt>
                <c:pt idx="43">
                  <c:v>1950</c:v>
                </c:pt>
                <c:pt idx="44">
                  <c:v>1951</c:v>
                </c:pt>
                <c:pt idx="45">
                  <c:v>1952</c:v>
                </c:pt>
                <c:pt idx="46">
                  <c:v>1953</c:v>
                </c:pt>
                <c:pt idx="47">
                  <c:v>1954</c:v>
                </c:pt>
                <c:pt idx="48">
                  <c:v>1955</c:v>
                </c:pt>
                <c:pt idx="49">
                  <c:v>1956</c:v>
                </c:pt>
                <c:pt idx="50">
                  <c:v>1957</c:v>
                </c:pt>
                <c:pt idx="51">
                  <c:v>1958</c:v>
                </c:pt>
                <c:pt idx="52">
                  <c:v>1959</c:v>
                </c:pt>
                <c:pt idx="53">
                  <c:v>1960</c:v>
                </c:pt>
                <c:pt idx="54">
                  <c:v>1961</c:v>
                </c:pt>
                <c:pt idx="55">
                  <c:v>1962</c:v>
                </c:pt>
                <c:pt idx="56">
                  <c:v>1963</c:v>
                </c:pt>
                <c:pt idx="57">
                  <c:v>1964</c:v>
                </c:pt>
                <c:pt idx="58">
                  <c:v>1965</c:v>
                </c:pt>
                <c:pt idx="59">
                  <c:v>1966</c:v>
                </c:pt>
                <c:pt idx="60">
                  <c:v>1967</c:v>
                </c:pt>
                <c:pt idx="61">
                  <c:v>1968</c:v>
                </c:pt>
                <c:pt idx="62">
                  <c:v>1969</c:v>
                </c:pt>
                <c:pt idx="63">
                  <c:v>1970</c:v>
                </c:pt>
                <c:pt idx="64">
                  <c:v>1971</c:v>
                </c:pt>
                <c:pt idx="65">
                  <c:v>1972</c:v>
                </c:pt>
                <c:pt idx="66">
                  <c:v>1973</c:v>
                </c:pt>
                <c:pt idx="67">
                  <c:v>1974</c:v>
                </c:pt>
                <c:pt idx="68">
                  <c:v>1975</c:v>
                </c:pt>
                <c:pt idx="69">
                  <c:v>1976</c:v>
                </c:pt>
                <c:pt idx="70">
                  <c:v>1977</c:v>
                </c:pt>
                <c:pt idx="71">
                  <c:v>1978</c:v>
                </c:pt>
                <c:pt idx="72">
                  <c:v>1979</c:v>
                </c:pt>
                <c:pt idx="73">
                  <c:v>1980</c:v>
                </c:pt>
                <c:pt idx="74">
                  <c:v>1981</c:v>
                </c:pt>
                <c:pt idx="75">
                  <c:v>1982</c:v>
                </c:pt>
                <c:pt idx="76">
                  <c:v>1983</c:v>
                </c:pt>
                <c:pt idx="77">
                  <c:v>1984</c:v>
                </c:pt>
                <c:pt idx="78">
                  <c:v>1985</c:v>
                </c:pt>
                <c:pt idx="79">
                  <c:v>1986</c:v>
                </c:pt>
                <c:pt idx="80">
                  <c:v>1987</c:v>
                </c:pt>
                <c:pt idx="81">
                  <c:v>1988</c:v>
                </c:pt>
                <c:pt idx="82">
                  <c:v>1989</c:v>
                </c:pt>
                <c:pt idx="83">
                  <c:v>1990</c:v>
                </c:pt>
                <c:pt idx="84">
                  <c:v>1991</c:v>
                </c:pt>
                <c:pt idx="85">
                  <c:v>1992</c:v>
                </c:pt>
                <c:pt idx="86">
                  <c:v>1993</c:v>
                </c:pt>
                <c:pt idx="87">
                  <c:v>1994</c:v>
                </c:pt>
                <c:pt idx="88">
                  <c:v>1995</c:v>
                </c:pt>
                <c:pt idx="89">
                  <c:v>1996</c:v>
                </c:pt>
                <c:pt idx="90">
                  <c:v>1997</c:v>
                </c:pt>
                <c:pt idx="91">
                  <c:v>1998</c:v>
                </c:pt>
                <c:pt idx="92">
                  <c:v>1999</c:v>
                </c:pt>
                <c:pt idx="93">
                  <c:v>2000</c:v>
                </c:pt>
                <c:pt idx="94">
                  <c:v>2001</c:v>
                </c:pt>
                <c:pt idx="95">
                  <c:v>2002</c:v>
                </c:pt>
                <c:pt idx="96">
                  <c:v>2003</c:v>
                </c:pt>
                <c:pt idx="97">
                  <c:v>2004</c:v>
                </c:pt>
                <c:pt idx="98">
                  <c:v>2005</c:v>
                </c:pt>
                <c:pt idx="99">
                  <c:v>2006</c:v>
                </c:pt>
                <c:pt idx="100">
                  <c:v>2007</c:v>
                </c:pt>
                <c:pt idx="101">
                  <c:v>2008</c:v>
                </c:pt>
                <c:pt idx="102">
                  <c:v>2009</c:v>
                </c:pt>
                <c:pt idx="103">
                  <c:v>2010</c:v>
                </c:pt>
                <c:pt idx="104">
                  <c:v>2011</c:v>
                </c:pt>
                <c:pt idx="105">
                  <c:v>2012</c:v>
                </c:pt>
                <c:pt idx="106">
                  <c:v>2013</c:v>
                </c:pt>
                <c:pt idx="107">
                  <c:v>2014</c:v>
                </c:pt>
                <c:pt idx="108">
                  <c:v>2015</c:v>
                </c:pt>
                <c:pt idx="109">
                  <c:v>2016</c:v>
                </c:pt>
                <c:pt idx="110">
                  <c:v>2017</c:v>
                </c:pt>
                <c:pt idx="111">
                  <c:v>2018</c:v>
                </c:pt>
                <c:pt idx="112">
                  <c:v>2019</c:v>
                </c:pt>
              </c:numCache>
            </c:numRef>
          </c:xVal>
          <c:yVal>
            <c:numRef>
              <c:f>flow_inventory_plots!$F$10:$DN$10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B3-45B7-9513-FAF58AE08E73}"/>
            </c:ext>
          </c:extLst>
        </c:ser>
        <c:ser>
          <c:idx val="4"/>
          <c:order val="4"/>
          <c:tx>
            <c:strRef>
              <c:f>flow_inventory_plots!$B$11</c:f>
              <c:strCache>
                <c:ptCount val="1"/>
                <c:pt idx="0">
                  <c:v>7281600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flow_inventory_plots!$F$6:$DN$6</c:f>
              <c:numCache>
                <c:formatCode>General</c:formatCode>
                <c:ptCount val="113"/>
                <c:pt idx="0">
                  <c:v>1907</c:v>
                </c:pt>
                <c:pt idx="1">
                  <c:v>1908</c:v>
                </c:pt>
                <c:pt idx="2">
                  <c:v>1909</c:v>
                </c:pt>
                <c:pt idx="3">
                  <c:v>1910</c:v>
                </c:pt>
                <c:pt idx="4">
                  <c:v>1911</c:v>
                </c:pt>
                <c:pt idx="5">
                  <c:v>1912</c:v>
                </c:pt>
                <c:pt idx="6">
                  <c:v>1913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1940</c:v>
                </c:pt>
                <c:pt idx="34">
                  <c:v>1941</c:v>
                </c:pt>
                <c:pt idx="35">
                  <c:v>1942</c:v>
                </c:pt>
                <c:pt idx="36">
                  <c:v>1943</c:v>
                </c:pt>
                <c:pt idx="37">
                  <c:v>1944</c:v>
                </c:pt>
                <c:pt idx="38">
                  <c:v>1945</c:v>
                </c:pt>
                <c:pt idx="39">
                  <c:v>1946</c:v>
                </c:pt>
                <c:pt idx="40">
                  <c:v>1947</c:v>
                </c:pt>
                <c:pt idx="41">
                  <c:v>1948</c:v>
                </c:pt>
                <c:pt idx="42">
                  <c:v>1949</c:v>
                </c:pt>
                <c:pt idx="43">
                  <c:v>1950</c:v>
                </c:pt>
                <c:pt idx="44">
                  <c:v>1951</c:v>
                </c:pt>
                <c:pt idx="45">
                  <c:v>1952</c:v>
                </c:pt>
                <c:pt idx="46">
                  <c:v>1953</c:v>
                </c:pt>
                <c:pt idx="47">
                  <c:v>1954</c:v>
                </c:pt>
                <c:pt idx="48">
                  <c:v>1955</c:v>
                </c:pt>
                <c:pt idx="49">
                  <c:v>1956</c:v>
                </c:pt>
                <c:pt idx="50">
                  <c:v>1957</c:v>
                </c:pt>
                <c:pt idx="51">
                  <c:v>1958</c:v>
                </c:pt>
                <c:pt idx="52">
                  <c:v>1959</c:v>
                </c:pt>
                <c:pt idx="53">
                  <c:v>1960</c:v>
                </c:pt>
                <c:pt idx="54">
                  <c:v>1961</c:v>
                </c:pt>
                <c:pt idx="55">
                  <c:v>1962</c:v>
                </c:pt>
                <c:pt idx="56">
                  <c:v>1963</c:v>
                </c:pt>
                <c:pt idx="57">
                  <c:v>1964</c:v>
                </c:pt>
                <c:pt idx="58">
                  <c:v>1965</c:v>
                </c:pt>
                <c:pt idx="59">
                  <c:v>1966</c:v>
                </c:pt>
                <c:pt idx="60">
                  <c:v>1967</c:v>
                </c:pt>
                <c:pt idx="61">
                  <c:v>1968</c:v>
                </c:pt>
                <c:pt idx="62">
                  <c:v>1969</c:v>
                </c:pt>
                <c:pt idx="63">
                  <c:v>1970</c:v>
                </c:pt>
                <c:pt idx="64">
                  <c:v>1971</c:v>
                </c:pt>
                <c:pt idx="65">
                  <c:v>1972</c:v>
                </c:pt>
                <c:pt idx="66">
                  <c:v>1973</c:v>
                </c:pt>
                <c:pt idx="67">
                  <c:v>1974</c:v>
                </c:pt>
                <c:pt idx="68">
                  <c:v>1975</c:v>
                </c:pt>
                <c:pt idx="69">
                  <c:v>1976</c:v>
                </c:pt>
                <c:pt idx="70">
                  <c:v>1977</c:v>
                </c:pt>
                <c:pt idx="71">
                  <c:v>1978</c:v>
                </c:pt>
                <c:pt idx="72">
                  <c:v>1979</c:v>
                </c:pt>
                <c:pt idx="73">
                  <c:v>1980</c:v>
                </c:pt>
                <c:pt idx="74">
                  <c:v>1981</c:v>
                </c:pt>
                <c:pt idx="75">
                  <c:v>1982</c:v>
                </c:pt>
                <c:pt idx="76">
                  <c:v>1983</c:v>
                </c:pt>
                <c:pt idx="77">
                  <c:v>1984</c:v>
                </c:pt>
                <c:pt idx="78">
                  <c:v>1985</c:v>
                </c:pt>
                <c:pt idx="79">
                  <c:v>1986</c:v>
                </c:pt>
                <c:pt idx="80">
                  <c:v>1987</c:v>
                </c:pt>
                <c:pt idx="81">
                  <c:v>1988</c:v>
                </c:pt>
                <c:pt idx="82">
                  <c:v>1989</c:v>
                </c:pt>
                <c:pt idx="83">
                  <c:v>1990</c:v>
                </c:pt>
                <c:pt idx="84">
                  <c:v>1991</c:v>
                </c:pt>
                <c:pt idx="85">
                  <c:v>1992</c:v>
                </c:pt>
                <c:pt idx="86">
                  <c:v>1993</c:v>
                </c:pt>
                <c:pt idx="87">
                  <c:v>1994</c:v>
                </c:pt>
                <c:pt idx="88">
                  <c:v>1995</c:v>
                </c:pt>
                <c:pt idx="89">
                  <c:v>1996</c:v>
                </c:pt>
                <c:pt idx="90">
                  <c:v>1997</c:v>
                </c:pt>
                <c:pt idx="91">
                  <c:v>1998</c:v>
                </c:pt>
                <c:pt idx="92">
                  <c:v>1999</c:v>
                </c:pt>
                <c:pt idx="93">
                  <c:v>2000</c:v>
                </c:pt>
                <c:pt idx="94">
                  <c:v>2001</c:v>
                </c:pt>
                <c:pt idx="95">
                  <c:v>2002</c:v>
                </c:pt>
                <c:pt idx="96">
                  <c:v>2003</c:v>
                </c:pt>
                <c:pt idx="97">
                  <c:v>2004</c:v>
                </c:pt>
                <c:pt idx="98">
                  <c:v>2005</c:v>
                </c:pt>
                <c:pt idx="99">
                  <c:v>2006</c:v>
                </c:pt>
                <c:pt idx="100">
                  <c:v>2007</c:v>
                </c:pt>
                <c:pt idx="101">
                  <c:v>2008</c:v>
                </c:pt>
                <c:pt idx="102">
                  <c:v>2009</c:v>
                </c:pt>
                <c:pt idx="103">
                  <c:v>2010</c:v>
                </c:pt>
                <c:pt idx="104">
                  <c:v>2011</c:v>
                </c:pt>
                <c:pt idx="105">
                  <c:v>2012</c:v>
                </c:pt>
                <c:pt idx="106">
                  <c:v>2013</c:v>
                </c:pt>
                <c:pt idx="107">
                  <c:v>2014</c:v>
                </c:pt>
                <c:pt idx="108">
                  <c:v>2015</c:v>
                </c:pt>
                <c:pt idx="109">
                  <c:v>2016</c:v>
                </c:pt>
                <c:pt idx="110">
                  <c:v>2017</c:v>
                </c:pt>
                <c:pt idx="111">
                  <c:v>2018</c:v>
                </c:pt>
                <c:pt idx="112">
                  <c:v>2019</c:v>
                </c:pt>
              </c:numCache>
            </c:numRef>
          </c:xVal>
          <c:yVal>
            <c:numRef>
              <c:f>flow_inventory_plots!$F$11:$DN$11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B3-45B7-9513-FAF58AE08E73}"/>
            </c:ext>
          </c:extLst>
        </c:ser>
        <c:ser>
          <c:idx val="5"/>
          <c:order val="5"/>
          <c:tx>
            <c:strRef>
              <c:f>flow_inventory_plots!$B$12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636ED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flow_inventory_plots!$F$6:$DN$6</c:f>
              <c:numCache>
                <c:formatCode>General</c:formatCode>
                <c:ptCount val="113"/>
                <c:pt idx="0">
                  <c:v>1907</c:v>
                </c:pt>
                <c:pt idx="1">
                  <c:v>1908</c:v>
                </c:pt>
                <c:pt idx="2">
                  <c:v>1909</c:v>
                </c:pt>
                <c:pt idx="3">
                  <c:v>1910</c:v>
                </c:pt>
                <c:pt idx="4">
                  <c:v>1911</c:v>
                </c:pt>
                <c:pt idx="5">
                  <c:v>1912</c:v>
                </c:pt>
                <c:pt idx="6">
                  <c:v>1913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1940</c:v>
                </c:pt>
                <c:pt idx="34">
                  <c:v>1941</c:v>
                </c:pt>
                <c:pt idx="35">
                  <c:v>1942</c:v>
                </c:pt>
                <c:pt idx="36">
                  <c:v>1943</c:v>
                </c:pt>
                <c:pt idx="37">
                  <c:v>1944</c:v>
                </c:pt>
                <c:pt idx="38">
                  <c:v>1945</c:v>
                </c:pt>
                <c:pt idx="39">
                  <c:v>1946</c:v>
                </c:pt>
                <c:pt idx="40">
                  <c:v>1947</c:v>
                </c:pt>
                <c:pt idx="41">
                  <c:v>1948</c:v>
                </c:pt>
                <c:pt idx="42">
                  <c:v>1949</c:v>
                </c:pt>
                <c:pt idx="43">
                  <c:v>1950</c:v>
                </c:pt>
                <c:pt idx="44">
                  <c:v>1951</c:v>
                </c:pt>
                <c:pt idx="45">
                  <c:v>1952</c:v>
                </c:pt>
                <c:pt idx="46">
                  <c:v>1953</c:v>
                </c:pt>
                <c:pt idx="47">
                  <c:v>1954</c:v>
                </c:pt>
                <c:pt idx="48">
                  <c:v>1955</c:v>
                </c:pt>
                <c:pt idx="49">
                  <c:v>1956</c:v>
                </c:pt>
                <c:pt idx="50">
                  <c:v>1957</c:v>
                </c:pt>
                <c:pt idx="51">
                  <c:v>1958</c:v>
                </c:pt>
                <c:pt idx="52">
                  <c:v>1959</c:v>
                </c:pt>
                <c:pt idx="53">
                  <c:v>1960</c:v>
                </c:pt>
                <c:pt idx="54">
                  <c:v>1961</c:v>
                </c:pt>
                <c:pt idx="55">
                  <c:v>1962</c:v>
                </c:pt>
                <c:pt idx="56">
                  <c:v>1963</c:v>
                </c:pt>
                <c:pt idx="57">
                  <c:v>1964</c:v>
                </c:pt>
                <c:pt idx="58">
                  <c:v>1965</c:v>
                </c:pt>
                <c:pt idx="59">
                  <c:v>1966</c:v>
                </c:pt>
                <c:pt idx="60">
                  <c:v>1967</c:v>
                </c:pt>
                <c:pt idx="61">
                  <c:v>1968</c:v>
                </c:pt>
                <c:pt idx="62">
                  <c:v>1969</c:v>
                </c:pt>
                <c:pt idx="63">
                  <c:v>1970</c:v>
                </c:pt>
                <c:pt idx="64">
                  <c:v>1971</c:v>
                </c:pt>
                <c:pt idx="65">
                  <c:v>1972</c:v>
                </c:pt>
                <c:pt idx="66">
                  <c:v>1973</c:v>
                </c:pt>
                <c:pt idx="67">
                  <c:v>1974</c:v>
                </c:pt>
                <c:pt idx="68">
                  <c:v>1975</c:v>
                </c:pt>
                <c:pt idx="69">
                  <c:v>1976</c:v>
                </c:pt>
                <c:pt idx="70">
                  <c:v>1977</c:v>
                </c:pt>
                <c:pt idx="71">
                  <c:v>1978</c:v>
                </c:pt>
                <c:pt idx="72">
                  <c:v>1979</c:v>
                </c:pt>
                <c:pt idx="73">
                  <c:v>1980</c:v>
                </c:pt>
                <c:pt idx="74">
                  <c:v>1981</c:v>
                </c:pt>
                <c:pt idx="75">
                  <c:v>1982</c:v>
                </c:pt>
                <c:pt idx="76">
                  <c:v>1983</c:v>
                </c:pt>
                <c:pt idx="77">
                  <c:v>1984</c:v>
                </c:pt>
                <c:pt idx="78">
                  <c:v>1985</c:v>
                </c:pt>
                <c:pt idx="79">
                  <c:v>1986</c:v>
                </c:pt>
                <c:pt idx="80">
                  <c:v>1987</c:v>
                </c:pt>
                <c:pt idx="81">
                  <c:v>1988</c:v>
                </c:pt>
                <c:pt idx="82">
                  <c:v>1989</c:v>
                </c:pt>
                <c:pt idx="83">
                  <c:v>1990</c:v>
                </c:pt>
                <c:pt idx="84">
                  <c:v>1991</c:v>
                </c:pt>
                <c:pt idx="85">
                  <c:v>1992</c:v>
                </c:pt>
                <c:pt idx="86">
                  <c:v>1993</c:v>
                </c:pt>
                <c:pt idx="87">
                  <c:v>1994</c:v>
                </c:pt>
                <c:pt idx="88">
                  <c:v>1995</c:v>
                </c:pt>
                <c:pt idx="89">
                  <c:v>1996</c:v>
                </c:pt>
                <c:pt idx="90">
                  <c:v>1997</c:v>
                </c:pt>
                <c:pt idx="91">
                  <c:v>1998</c:v>
                </c:pt>
                <c:pt idx="92">
                  <c:v>1999</c:v>
                </c:pt>
                <c:pt idx="93">
                  <c:v>2000</c:v>
                </c:pt>
                <c:pt idx="94">
                  <c:v>2001</c:v>
                </c:pt>
                <c:pt idx="95">
                  <c:v>2002</c:v>
                </c:pt>
                <c:pt idx="96">
                  <c:v>2003</c:v>
                </c:pt>
                <c:pt idx="97">
                  <c:v>2004</c:v>
                </c:pt>
                <c:pt idx="98">
                  <c:v>2005</c:v>
                </c:pt>
                <c:pt idx="99">
                  <c:v>2006</c:v>
                </c:pt>
                <c:pt idx="100">
                  <c:v>2007</c:v>
                </c:pt>
                <c:pt idx="101">
                  <c:v>2008</c:v>
                </c:pt>
                <c:pt idx="102">
                  <c:v>2009</c:v>
                </c:pt>
                <c:pt idx="103">
                  <c:v>2010</c:v>
                </c:pt>
                <c:pt idx="104">
                  <c:v>2011</c:v>
                </c:pt>
                <c:pt idx="105">
                  <c:v>2012</c:v>
                </c:pt>
                <c:pt idx="106">
                  <c:v>2013</c:v>
                </c:pt>
                <c:pt idx="107">
                  <c:v>2014</c:v>
                </c:pt>
                <c:pt idx="108">
                  <c:v>2015</c:v>
                </c:pt>
                <c:pt idx="109">
                  <c:v>2016</c:v>
                </c:pt>
                <c:pt idx="110">
                  <c:v>2017</c:v>
                </c:pt>
                <c:pt idx="111">
                  <c:v>2018</c:v>
                </c:pt>
                <c:pt idx="112">
                  <c:v>2019</c:v>
                </c:pt>
              </c:numCache>
            </c:numRef>
          </c:xVal>
          <c:yVal>
            <c:numRef>
              <c:f>flow_inventory_plots!$F$12:$DN$12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3-45B7-9513-FAF58AE08E73}"/>
            </c:ext>
          </c:extLst>
        </c:ser>
        <c:ser>
          <c:idx val="6"/>
          <c:order val="6"/>
          <c:tx>
            <c:strRef>
              <c:f>flow_inventory_plots!$B$13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flow_inventory_plots!$F$6:$DN$6</c:f>
              <c:numCache>
                <c:formatCode>General</c:formatCode>
                <c:ptCount val="113"/>
                <c:pt idx="0">
                  <c:v>1907</c:v>
                </c:pt>
                <c:pt idx="1">
                  <c:v>1908</c:v>
                </c:pt>
                <c:pt idx="2">
                  <c:v>1909</c:v>
                </c:pt>
                <c:pt idx="3">
                  <c:v>1910</c:v>
                </c:pt>
                <c:pt idx="4">
                  <c:v>1911</c:v>
                </c:pt>
                <c:pt idx="5">
                  <c:v>1912</c:v>
                </c:pt>
                <c:pt idx="6">
                  <c:v>1913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1940</c:v>
                </c:pt>
                <c:pt idx="34">
                  <c:v>1941</c:v>
                </c:pt>
                <c:pt idx="35">
                  <c:v>1942</c:v>
                </c:pt>
                <c:pt idx="36">
                  <c:v>1943</c:v>
                </c:pt>
                <c:pt idx="37">
                  <c:v>1944</c:v>
                </c:pt>
                <c:pt idx="38">
                  <c:v>1945</c:v>
                </c:pt>
                <c:pt idx="39">
                  <c:v>1946</c:v>
                </c:pt>
                <c:pt idx="40">
                  <c:v>1947</c:v>
                </c:pt>
                <c:pt idx="41">
                  <c:v>1948</c:v>
                </c:pt>
                <c:pt idx="42">
                  <c:v>1949</c:v>
                </c:pt>
                <c:pt idx="43">
                  <c:v>1950</c:v>
                </c:pt>
                <c:pt idx="44">
                  <c:v>1951</c:v>
                </c:pt>
                <c:pt idx="45">
                  <c:v>1952</c:v>
                </c:pt>
                <c:pt idx="46">
                  <c:v>1953</c:v>
                </c:pt>
                <c:pt idx="47">
                  <c:v>1954</c:v>
                </c:pt>
                <c:pt idx="48">
                  <c:v>1955</c:v>
                </c:pt>
                <c:pt idx="49">
                  <c:v>1956</c:v>
                </c:pt>
                <c:pt idx="50">
                  <c:v>1957</c:v>
                </c:pt>
                <c:pt idx="51">
                  <c:v>1958</c:v>
                </c:pt>
                <c:pt idx="52">
                  <c:v>1959</c:v>
                </c:pt>
                <c:pt idx="53">
                  <c:v>1960</c:v>
                </c:pt>
                <c:pt idx="54">
                  <c:v>1961</c:v>
                </c:pt>
                <c:pt idx="55">
                  <c:v>1962</c:v>
                </c:pt>
                <c:pt idx="56">
                  <c:v>1963</c:v>
                </c:pt>
                <c:pt idx="57">
                  <c:v>1964</c:v>
                </c:pt>
                <c:pt idx="58">
                  <c:v>1965</c:v>
                </c:pt>
                <c:pt idx="59">
                  <c:v>1966</c:v>
                </c:pt>
                <c:pt idx="60">
                  <c:v>1967</c:v>
                </c:pt>
                <c:pt idx="61">
                  <c:v>1968</c:v>
                </c:pt>
                <c:pt idx="62">
                  <c:v>1969</c:v>
                </c:pt>
                <c:pt idx="63">
                  <c:v>1970</c:v>
                </c:pt>
                <c:pt idx="64">
                  <c:v>1971</c:v>
                </c:pt>
                <c:pt idx="65">
                  <c:v>1972</c:v>
                </c:pt>
                <c:pt idx="66">
                  <c:v>1973</c:v>
                </c:pt>
                <c:pt idx="67">
                  <c:v>1974</c:v>
                </c:pt>
                <c:pt idx="68">
                  <c:v>1975</c:v>
                </c:pt>
                <c:pt idx="69">
                  <c:v>1976</c:v>
                </c:pt>
                <c:pt idx="70">
                  <c:v>1977</c:v>
                </c:pt>
                <c:pt idx="71">
                  <c:v>1978</c:v>
                </c:pt>
                <c:pt idx="72">
                  <c:v>1979</c:v>
                </c:pt>
                <c:pt idx="73">
                  <c:v>1980</c:v>
                </c:pt>
                <c:pt idx="74">
                  <c:v>1981</c:v>
                </c:pt>
                <c:pt idx="75">
                  <c:v>1982</c:v>
                </c:pt>
                <c:pt idx="76">
                  <c:v>1983</c:v>
                </c:pt>
                <c:pt idx="77">
                  <c:v>1984</c:v>
                </c:pt>
                <c:pt idx="78">
                  <c:v>1985</c:v>
                </c:pt>
                <c:pt idx="79">
                  <c:v>1986</c:v>
                </c:pt>
                <c:pt idx="80">
                  <c:v>1987</c:v>
                </c:pt>
                <c:pt idx="81">
                  <c:v>1988</c:v>
                </c:pt>
                <c:pt idx="82">
                  <c:v>1989</c:v>
                </c:pt>
                <c:pt idx="83">
                  <c:v>1990</c:v>
                </c:pt>
                <c:pt idx="84">
                  <c:v>1991</c:v>
                </c:pt>
                <c:pt idx="85">
                  <c:v>1992</c:v>
                </c:pt>
                <c:pt idx="86">
                  <c:v>1993</c:v>
                </c:pt>
                <c:pt idx="87">
                  <c:v>1994</c:v>
                </c:pt>
                <c:pt idx="88">
                  <c:v>1995</c:v>
                </c:pt>
                <c:pt idx="89">
                  <c:v>1996</c:v>
                </c:pt>
                <c:pt idx="90">
                  <c:v>1997</c:v>
                </c:pt>
                <c:pt idx="91">
                  <c:v>1998</c:v>
                </c:pt>
                <c:pt idx="92">
                  <c:v>1999</c:v>
                </c:pt>
                <c:pt idx="93">
                  <c:v>2000</c:v>
                </c:pt>
                <c:pt idx="94">
                  <c:v>2001</c:v>
                </c:pt>
                <c:pt idx="95">
                  <c:v>2002</c:v>
                </c:pt>
                <c:pt idx="96">
                  <c:v>2003</c:v>
                </c:pt>
                <c:pt idx="97">
                  <c:v>2004</c:v>
                </c:pt>
                <c:pt idx="98">
                  <c:v>2005</c:v>
                </c:pt>
                <c:pt idx="99">
                  <c:v>2006</c:v>
                </c:pt>
                <c:pt idx="100">
                  <c:v>2007</c:v>
                </c:pt>
                <c:pt idx="101">
                  <c:v>2008</c:v>
                </c:pt>
                <c:pt idx="102">
                  <c:v>2009</c:v>
                </c:pt>
                <c:pt idx="103">
                  <c:v>2010</c:v>
                </c:pt>
                <c:pt idx="104">
                  <c:v>2011</c:v>
                </c:pt>
                <c:pt idx="105">
                  <c:v>2012</c:v>
                </c:pt>
                <c:pt idx="106">
                  <c:v>2013</c:v>
                </c:pt>
                <c:pt idx="107">
                  <c:v>2014</c:v>
                </c:pt>
                <c:pt idx="108">
                  <c:v>2015</c:v>
                </c:pt>
                <c:pt idx="109">
                  <c:v>2016</c:v>
                </c:pt>
                <c:pt idx="110">
                  <c:v>2017</c:v>
                </c:pt>
                <c:pt idx="111">
                  <c:v>2018</c:v>
                </c:pt>
                <c:pt idx="112">
                  <c:v>2019</c:v>
                </c:pt>
              </c:numCache>
            </c:numRef>
          </c:xVal>
          <c:yVal>
            <c:numRef>
              <c:f>flow_inventory_plots!$F$13:$DN$13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3-45B7-9513-FAF58AE08E73}"/>
            </c:ext>
          </c:extLst>
        </c:ser>
        <c:ser>
          <c:idx val="7"/>
          <c:order val="7"/>
          <c:tx>
            <c:strRef>
              <c:f>flow_inventory_plots!$B$14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flow_inventory_plots!$F$6:$DN$6</c:f>
              <c:numCache>
                <c:formatCode>General</c:formatCode>
                <c:ptCount val="113"/>
                <c:pt idx="0">
                  <c:v>1907</c:v>
                </c:pt>
                <c:pt idx="1">
                  <c:v>1908</c:v>
                </c:pt>
                <c:pt idx="2">
                  <c:v>1909</c:v>
                </c:pt>
                <c:pt idx="3">
                  <c:v>1910</c:v>
                </c:pt>
                <c:pt idx="4">
                  <c:v>1911</c:v>
                </c:pt>
                <c:pt idx="5">
                  <c:v>1912</c:v>
                </c:pt>
                <c:pt idx="6">
                  <c:v>1913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1940</c:v>
                </c:pt>
                <c:pt idx="34">
                  <c:v>1941</c:v>
                </c:pt>
                <c:pt idx="35">
                  <c:v>1942</c:v>
                </c:pt>
                <c:pt idx="36">
                  <c:v>1943</c:v>
                </c:pt>
                <c:pt idx="37">
                  <c:v>1944</c:v>
                </c:pt>
                <c:pt idx="38">
                  <c:v>1945</c:v>
                </c:pt>
                <c:pt idx="39">
                  <c:v>1946</c:v>
                </c:pt>
                <c:pt idx="40">
                  <c:v>1947</c:v>
                </c:pt>
                <c:pt idx="41">
                  <c:v>1948</c:v>
                </c:pt>
                <c:pt idx="42">
                  <c:v>1949</c:v>
                </c:pt>
                <c:pt idx="43">
                  <c:v>1950</c:v>
                </c:pt>
                <c:pt idx="44">
                  <c:v>1951</c:v>
                </c:pt>
                <c:pt idx="45">
                  <c:v>1952</c:v>
                </c:pt>
                <c:pt idx="46">
                  <c:v>1953</c:v>
                </c:pt>
                <c:pt idx="47">
                  <c:v>1954</c:v>
                </c:pt>
                <c:pt idx="48">
                  <c:v>1955</c:v>
                </c:pt>
                <c:pt idx="49">
                  <c:v>1956</c:v>
                </c:pt>
                <c:pt idx="50">
                  <c:v>1957</c:v>
                </c:pt>
                <c:pt idx="51">
                  <c:v>1958</c:v>
                </c:pt>
                <c:pt idx="52">
                  <c:v>1959</c:v>
                </c:pt>
                <c:pt idx="53">
                  <c:v>1960</c:v>
                </c:pt>
                <c:pt idx="54">
                  <c:v>1961</c:v>
                </c:pt>
                <c:pt idx="55">
                  <c:v>1962</c:v>
                </c:pt>
                <c:pt idx="56">
                  <c:v>1963</c:v>
                </c:pt>
                <c:pt idx="57">
                  <c:v>1964</c:v>
                </c:pt>
                <c:pt idx="58">
                  <c:v>1965</c:v>
                </c:pt>
                <c:pt idx="59">
                  <c:v>1966</c:v>
                </c:pt>
                <c:pt idx="60">
                  <c:v>1967</c:v>
                </c:pt>
                <c:pt idx="61">
                  <c:v>1968</c:v>
                </c:pt>
                <c:pt idx="62">
                  <c:v>1969</c:v>
                </c:pt>
                <c:pt idx="63">
                  <c:v>1970</c:v>
                </c:pt>
                <c:pt idx="64">
                  <c:v>1971</c:v>
                </c:pt>
                <c:pt idx="65">
                  <c:v>1972</c:v>
                </c:pt>
                <c:pt idx="66">
                  <c:v>1973</c:v>
                </c:pt>
                <c:pt idx="67">
                  <c:v>1974</c:v>
                </c:pt>
                <c:pt idx="68">
                  <c:v>1975</c:v>
                </c:pt>
                <c:pt idx="69">
                  <c:v>1976</c:v>
                </c:pt>
                <c:pt idx="70">
                  <c:v>1977</c:v>
                </c:pt>
                <c:pt idx="71">
                  <c:v>1978</c:v>
                </c:pt>
                <c:pt idx="72">
                  <c:v>1979</c:v>
                </c:pt>
                <c:pt idx="73">
                  <c:v>1980</c:v>
                </c:pt>
                <c:pt idx="74">
                  <c:v>1981</c:v>
                </c:pt>
                <c:pt idx="75">
                  <c:v>1982</c:v>
                </c:pt>
                <c:pt idx="76">
                  <c:v>1983</c:v>
                </c:pt>
                <c:pt idx="77">
                  <c:v>1984</c:v>
                </c:pt>
                <c:pt idx="78">
                  <c:v>1985</c:v>
                </c:pt>
                <c:pt idx="79">
                  <c:v>1986</c:v>
                </c:pt>
                <c:pt idx="80">
                  <c:v>1987</c:v>
                </c:pt>
                <c:pt idx="81">
                  <c:v>1988</c:v>
                </c:pt>
                <c:pt idx="82">
                  <c:v>1989</c:v>
                </c:pt>
                <c:pt idx="83">
                  <c:v>1990</c:v>
                </c:pt>
                <c:pt idx="84">
                  <c:v>1991</c:v>
                </c:pt>
                <c:pt idx="85">
                  <c:v>1992</c:v>
                </c:pt>
                <c:pt idx="86">
                  <c:v>1993</c:v>
                </c:pt>
                <c:pt idx="87">
                  <c:v>1994</c:v>
                </c:pt>
                <c:pt idx="88">
                  <c:v>1995</c:v>
                </c:pt>
                <c:pt idx="89">
                  <c:v>1996</c:v>
                </c:pt>
                <c:pt idx="90">
                  <c:v>1997</c:v>
                </c:pt>
                <c:pt idx="91">
                  <c:v>1998</c:v>
                </c:pt>
                <c:pt idx="92">
                  <c:v>1999</c:v>
                </c:pt>
                <c:pt idx="93">
                  <c:v>2000</c:v>
                </c:pt>
                <c:pt idx="94">
                  <c:v>2001</c:v>
                </c:pt>
                <c:pt idx="95">
                  <c:v>2002</c:v>
                </c:pt>
                <c:pt idx="96">
                  <c:v>2003</c:v>
                </c:pt>
                <c:pt idx="97">
                  <c:v>2004</c:v>
                </c:pt>
                <c:pt idx="98">
                  <c:v>2005</c:v>
                </c:pt>
                <c:pt idx="99">
                  <c:v>2006</c:v>
                </c:pt>
                <c:pt idx="100">
                  <c:v>2007</c:v>
                </c:pt>
                <c:pt idx="101">
                  <c:v>2008</c:v>
                </c:pt>
                <c:pt idx="102">
                  <c:v>2009</c:v>
                </c:pt>
                <c:pt idx="103">
                  <c:v>2010</c:v>
                </c:pt>
                <c:pt idx="104">
                  <c:v>2011</c:v>
                </c:pt>
                <c:pt idx="105">
                  <c:v>2012</c:v>
                </c:pt>
                <c:pt idx="106">
                  <c:v>2013</c:v>
                </c:pt>
                <c:pt idx="107">
                  <c:v>2014</c:v>
                </c:pt>
                <c:pt idx="108">
                  <c:v>2015</c:v>
                </c:pt>
                <c:pt idx="109">
                  <c:v>2016</c:v>
                </c:pt>
                <c:pt idx="110">
                  <c:v>2017</c:v>
                </c:pt>
                <c:pt idx="111">
                  <c:v>2018</c:v>
                </c:pt>
                <c:pt idx="112">
                  <c:v>2019</c:v>
                </c:pt>
              </c:numCache>
            </c:numRef>
          </c:xVal>
          <c:yVal>
            <c:numRef>
              <c:f>flow_inventory_plots!$F$14:$DN$14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B3-45B7-9513-FAF58AE08E73}"/>
            </c:ext>
          </c:extLst>
        </c:ser>
        <c:ser>
          <c:idx val="8"/>
          <c:order val="8"/>
          <c:tx>
            <c:strRef>
              <c:f>flow_inventory_plots!$B$15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flow_inventory_plots!$F$6:$DN$6</c:f>
              <c:numCache>
                <c:formatCode>General</c:formatCode>
                <c:ptCount val="113"/>
                <c:pt idx="0">
                  <c:v>1907</c:v>
                </c:pt>
                <c:pt idx="1">
                  <c:v>1908</c:v>
                </c:pt>
                <c:pt idx="2">
                  <c:v>1909</c:v>
                </c:pt>
                <c:pt idx="3">
                  <c:v>1910</c:v>
                </c:pt>
                <c:pt idx="4">
                  <c:v>1911</c:v>
                </c:pt>
                <c:pt idx="5">
                  <c:v>1912</c:v>
                </c:pt>
                <c:pt idx="6">
                  <c:v>1913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1940</c:v>
                </c:pt>
                <c:pt idx="34">
                  <c:v>1941</c:v>
                </c:pt>
                <c:pt idx="35">
                  <c:v>1942</c:v>
                </c:pt>
                <c:pt idx="36">
                  <c:v>1943</c:v>
                </c:pt>
                <c:pt idx="37">
                  <c:v>1944</c:v>
                </c:pt>
                <c:pt idx="38">
                  <c:v>1945</c:v>
                </c:pt>
                <c:pt idx="39">
                  <c:v>1946</c:v>
                </c:pt>
                <c:pt idx="40">
                  <c:v>1947</c:v>
                </c:pt>
                <c:pt idx="41">
                  <c:v>1948</c:v>
                </c:pt>
                <c:pt idx="42">
                  <c:v>1949</c:v>
                </c:pt>
                <c:pt idx="43">
                  <c:v>1950</c:v>
                </c:pt>
                <c:pt idx="44">
                  <c:v>1951</c:v>
                </c:pt>
                <c:pt idx="45">
                  <c:v>1952</c:v>
                </c:pt>
                <c:pt idx="46">
                  <c:v>1953</c:v>
                </c:pt>
                <c:pt idx="47">
                  <c:v>1954</c:v>
                </c:pt>
                <c:pt idx="48">
                  <c:v>1955</c:v>
                </c:pt>
                <c:pt idx="49">
                  <c:v>1956</c:v>
                </c:pt>
                <c:pt idx="50">
                  <c:v>1957</c:v>
                </c:pt>
                <c:pt idx="51">
                  <c:v>1958</c:v>
                </c:pt>
                <c:pt idx="52">
                  <c:v>1959</c:v>
                </c:pt>
                <c:pt idx="53">
                  <c:v>1960</c:v>
                </c:pt>
                <c:pt idx="54">
                  <c:v>1961</c:v>
                </c:pt>
                <c:pt idx="55">
                  <c:v>1962</c:v>
                </c:pt>
                <c:pt idx="56">
                  <c:v>1963</c:v>
                </c:pt>
                <c:pt idx="57">
                  <c:v>1964</c:v>
                </c:pt>
                <c:pt idx="58">
                  <c:v>1965</c:v>
                </c:pt>
                <c:pt idx="59">
                  <c:v>1966</c:v>
                </c:pt>
                <c:pt idx="60">
                  <c:v>1967</c:v>
                </c:pt>
                <c:pt idx="61">
                  <c:v>1968</c:v>
                </c:pt>
                <c:pt idx="62">
                  <c:v>1969</c:v>
                </c:pt>
                <c:pt idx="63">
                  <c:v>1970</c:v>
                </c:pt>
                <c:pt idx="64">
                  <c:v>1971</c:v>
                </c:pt>
                <c:pt idx="65">
                  <c:v>1972</c:v>
                </c:pt>
                <c:pt idx="66">
                  <c:v>1973</c:v>
                </c:pt>
                <c:pt idx="67">
                  <c:v>1974</c:v>
                </c:pt>
                <c:pt idx="68">
                  <c:v>1975</c:v>
                </c:pt>
                <c:pt idx="69">
                  <c:v>1976</c:v>
                </c:pt>
                <c:pt idx="70">
                  <c:v>1977</c:v>
                </c:pt>
                <c:pt idx="71">
                  <c:v>1978</c:v>
                </c:pt>
                <c:pt idx="72">
                  <c:v>1979</c:v>
                </c:pt>
                <c:pt idx="73">
                  <c:v>1980</c:v>
                </c:pt>
                <c:pt idx="74">
                  <c:v>1981</c:v>
                </c:pt>
                <c:pt idx="75">
                  <c:v>1982</c:v>
                </c:pt>
                <c:pt idx="76">
                  <c:v>1983</c:v>
                </c:pt>
                <c:pt idx="77">
                  <c:v>1984</c:v>
                </c:pt>
                <c:pt idx="78">
                  <c:v>1985</c:v>
                </c:pt>
                <c:pt idx="79">
                  <c:v>1986</c:v>
                </c:pt>
                <c:pt idx="80">
                  <c:v>1987</c:v>
                </c:pt>
                <c:pt idx="81">
                  <c:v>1988</c:v>
                </c:pt>
                <c:pt idx="82">
                  <c:v>1989</c:v>
                </c:pt>
                <c:pt idx="83">
                  <c:v>1990</c:v>
                </c:pt>
                <c:pt idx="84">
                  <c:v>1991</c:v>
                </c:pt>
                <c:pt idx="85">
                  <c:v>1992</c:v>
                </c:pt>
                <c:pt idx="86">
                  <c:v>1993</c:v>
                </c:pt>
                <c:pt idx="87">
                  <c:v>1994</c:v>
                </c:pt>
                <c:pt idx="88">
                  <c:v>1995</c:v>
                </c:pt>
                <c:pt idx="89">
                  <c:v>1996</c:v>
                </c:pt>
                <c:pt idx="90">
                  <c:v>1997</c:v>
                </c:pt>
                <c:pt idx="91">
                  <c:v>1998</c:v>
                </c:pt>
                <c:pt idx="92">
                  <c:v>1999</c:v>
                </c:pt>
                <c:pt idx="93">
                  <c:v>2000</c:v>
                </c:pt>
                <c:pt idx="94">
                  <c:v>2001</c:v>
                </c:pt>
                <c:pt idx="95">
                  <c:v>2002</c:v>
                </c:pt>
                <c:pt idx="96">
                  <c:v>2003</c:v>
                </c:pt>
                <c:pt idx="97">
                  <c:v>2004</c:v>
                </c:pt>
                <c:pt idx="98">
                  <c:v>2005</c:v>
                </c:pt>
                <c:pt idx="99">
                  <c:v>2006</c:v>
                </c:pt>
                <c:pt idx="100">
                  <c:v>2007</c:v>
                </c:pt>
                <c:pt idx="101">
                  <c:v>2008</c:v>
                </c:pt>
                <c:pt idx="102">
                  <c:v>2009</c:v>
                </c:pt>
                <c:pt idx="103">
                  <c:v>2010</c:v>
                </c:pt>
                <c:pt idx="104">
                  <c:v>2011</c:v>
                </c:pt>
                <c:pt idx="105">
                  <c:v>2012</c:v>
                </c:pt>
                <c:pt idx="106">
                  <c:v>2013</c:v>
                </c:pt>
                <c:pt idx="107">
                  <c:v>2014</c:v>
                </c:pt>
                <c:pt idx="108">
                  <c:v>2015</c:v>
                </c:pt>
                <c:pt idx="109">
                  <c:v>2016</c:v>
                </c:pt>
                <c:pt idx="110">
                  <c:v>2017</c:v>
                </c:pt>
                <c:pt idx="111">
                  <c:v>2018</c:v>
                </c:pt>
                <c:pt idx="112">
                  <c:v>2019</c:v>
                </c:pt>
              </c:numCache>
            </c:numRef>
          </c:xVal>
          <c:yVal>
            <c:numRef>
              <c:f>flow_inventory_plots!$F$15:$DN$15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B3-45B7-9513-FAF58AE08E73}"/>
            </c:ext>
          </c:extLst>
        </c:ser>
        <c:ser>
          <c:idx val="9"/>
          <c:order val="9"/>
          <c:tx>
            <c:strRef>
              <c:f>flow_inventory_plots!$B$16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flow_inventory_plots!$F$6:$DN$6</c:f>
              <c:numCache>
                <c:formatCode>General</c:formatCode>
                <c:ptCount val="113"/>
                <c:pt idx="0">
                  <c:v>1907</c:v>
                </c:pt>
                <c:pt idx="1">
                  <c:v>1908</c:v>
                </c:pt>
                <c:pt idx="2">
                  <c:v>1909</c:v>
                </c:pt>
                <c:pt idx="3">
                  <c:v>1910</c:v>
                </c:pt>
                <c:pt idx="4">
                  <c:v>1911</c:v>
                </c:pt>
                <c:pt idx="5">
                  <c:v>1912</c:v>
                </c:pt>
                <c:pt idx="6">
                  <c:v>1913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1940</c:v>
                </c:pt>
                <c:pt idx="34">
                  <c:v>1941</c:v>
                </c:pt>
                <c:pt idx="35">
                  <c:v>1942</c:v>
                </c:pt>
                <c:pt idx="36">
                  <c:v>1943</c:v>
                </c:pt>
                <c:pt idx="37">
                  <c:v>1944</c:v>
                </c:pt>
                <c:pt idx="38">
                  <c:v>1945</c:v>
                </c:pt>
                <c:pt idx="39">
                  <c:v>1946</c:v>
                </c:pt>
                <c:pt idx="40">
                  <c:v>1947</c:v>
                </c:pt>
                <c:pt idx="41">
                  <c:v>1948</c:v>
                </c:pt>
                <c:pt idx="42">
                  <c:v>1949</c:v>
                </c:pt>
                <c:pt idx="43">
                  <c:v>1950</c:v>
                </c:pt>
                <c:pt idx="44">
                  <c:v>1951</c:v>
                </c:pt>
                <c:pt idx="45">
                  <c:v>1952</c:v>
                </c:pt>
                <c:pt idx="46">
                  <c:v>1953</c:v>
                </c:pt>
                <c:pt idx="47">
                  <c:v>1954</c:v>
                </c:pt>
                <c:pt idx="48">
                  <c:v>1955</c:v>
                </c:pt>
                <c:pt idx="49">
                  <c:v>1956</c:v>
                </c:pt>
                <c:pt idx="50">
                  <c:v>1957</c:v>
                </c:pt>
                <c:pt idx="51">
                  <c:v>1958</c:v>
                </c:pt>
                <c:pt idx="52">
                  <c:v>1959</c:v>
                </c:pt>
                <c:pt idx="53">
                  <c:v>1960</c:v>
                </c:pt>
                <c:pt idx="54">
                  <c:v>1961</c:v>
                </c:pt>
                <c:pt idx="55">
                  <c:v>1962</c:v>
                </c:pt>
                <c:pt idx="56">
                  <c:v>1963</c:v>
                </c:pt>
                <c:pt idx="57">
                  <c:v>1964</c:v>
                </c:pt>
                <c:pt idx="58">
                  <c:v>1965</c:v>
                </c:pt>
                <c:pt idx="59">
                  <c:v>1966</c:v>
                </c:pt>
                <c:pt idx="60">
                  <c:v>1967</c:v>
                </c:pt>
                <c:pt idx="61">
                  <c:v>1968</c:v>
                </c:pt>
                <c:pt idx="62">
                  <c:v>1969</c:v>
                </c:pt>
                <c:pt idx="63">
                  <c:v>1970</c:v>
                </c:pt>
                <c:pt idx="64">
                  <c:v>1971</c:v>
                </c:pt>
                <c:pt idx="65">
                  <c:v>1972</c:v>
                </c:pt>
                <c:pt idx="66">
                  <c:v>1973</c:v>
                </c:pt>
                <c:pt idx="67">
                  <c:v>1974</c:v>
                </c:pt>
                <c:pt idx="68">
                  <c:v>1975</c:v>
                </c:pt>
                <c:pt idx="69">
                  <c:v>1976</c:v>
                </c:pt>
                <c:pt idx="70">
                  <c:v>1977</c:v>
                </c:pt>
                <c:pt idx="71">
                  <c:v>1978</c:v>
                </c:pt>
                <c:pt idx="72">
                  <c:v>1979</c:v>
                </c:pt>
                <c:pt idx="73">
                  <c:v>1980</c:v>
                </c:pt>
                <c:pt idx="74">
                  <c:v>1981</c:v>
                </c:pt>
                <c:pt idx="75">
                  <c:v>1982</c:v>
                </c:pt>
                <c:pt idx="76">
                  <c:v>1983</c:v>
                </c:pt>
                <c:pt idx="77">
                  <c:v>1984</c:v>
                </c:pt>
                <c:pt idx="78">
                  <c:v>1985</c:v>
                </c:pt>
                <c:pt idx="79">
                  <c:v>1986</c:v>
                </c:pt>
                <c:pt idx="80">
                  <c:v>1987</c:v>
                </c:pt>
                <c:pt idx="81">
                  <c:v>1988</c:v>
                </c:pt>
                <c:pt idx="82">
                  <c:v>1989</c:v>
                </c:pt>
                <c:pt idx="83">
                  <c:v>1990</c:v>
                </c:pt>
                <c:pt idx="84">
                  <c:v>1991</c:v>
                </c:pt>
                <c:pt idx="85">
                  <c:v>1992</c:v>
                </c:pt>
                <c:pt idx="86">
                  <c:v>1993</c:v>
                </c:pt>
                <c:pt idx="87">
                  <c:v>1994</c:v>
                </c:pt>
                <c:pt idx="88">
                  <c:v>1995</c:v>
                </c:pt>
                <c:pt idx="89">
                  <c:v>1996</c:v>
                </c:pt>
                <c:pt idx="90">
                  <c:v>1997</c:v>
                </c:pt>
                <c:pt idx="91">
                  <c:v>1998</c:v>
                </c:pt>
                <c:pt idx="92">
                  <c:v>1999</c:v>
                </c:pt>
                <c:pt idx="93">
                  <c:v>2000</c:v>
                </c:pt>
                <c:pt idx="94">
                  <c:v>2001</c:v>
                </c:pt>
                <c:pt idx="95">
                  <c:v>2002</c:v>
                </c:pt>
                <c:pt idx="96">
                  <c:v>2003</c:v>
                </c:pt>
                <c:pt idx="97">
                  <c:v>2004</c:v>
                </c:pt>
                <c:pt idx="98">
                  <c:v>2005</c:v>
                </c:pt>
                <c:pt idx="99">
                  <c:v>2006</c:v>
                </c:pt>
                <c:pt idx="100">
                  <c:v>2007</c:v>
                </c:pt>
                <c:pt idx="101">
                  <c:v>2008</c:v>
                </c:pt>
                <c:pt idx="102">
                  <c:v>2009</c:v>
                </c:pt>
                <c:pt idx="103">
                  <c:v>2010</c:v>
                </c:pt>
                <c:pt idx="104">
                  <c:v>2011</c:v>
                </c:pt>
                <c:pt idx="105">
                  <c:v>2012</c:v>
                </c:pt>
                <c:pt idx="106">
                  <c:v>2013</c:v>
                </c:pt>
                <c:pt idx="107">
                  <c:v>2014</c:v>
                </c:pt>
                <c:pt idx="108">
                  <c:v>2015</c:v>
                </c:pt>
                <c:pt idx="109">
                  <c:v>2016</c:v>
                </c:pt>
                <c:pt idx="110">
                  <c:v>2017</c:v>
                </c:pt>
                <c:pt idx="111">
                  <c:v>2018</c:v>
                </c:pt>
                <c:pt idx="112">
                  <c:v>2019</c:v>
                </c:pt>
              </c:numCache>
            </c:numRef>
          </c:xVal>
          <c:yVal>
            <c:numRef>
              <c:f>flow_inventory_plots!$F$16:$DN$16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B3-45B7-9513-FAF58AE08E73}"/>
            </c:ext>
          </c:extLst>
        </c:ser>
        <c:ser>
          <c:idx val="10"/>
          <c:order val="10"/>
          <c:tx>
            <c:strRef>
              <c:f>flow_inventory_plots!$B$17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flow_inventory_plots!$F$6:$DN$6</c:f>
              <c:numCache>
                <c:formatCode>General</c:formatCode>
                <c:ptCount val="113"/>
                <c:pt idx="0">
                  <c:v>1907</c:v>
                </c:pt>
                <c:pt idx="1">
                  <c:v>1908</c:v>
                </c:pt>
                <c:pt idx="2">
                  <c:v>1909</c:v>
                </c:pt>
                <c:pt idx="3">
                  <c:v>1910</c:v>
                </c:pt>
                <c:pt idx="4">
                  <c:v>1911</c:v>
                </c:pt>
                <c:pt idx="5">
                  <c:v>1912</c:v>
                </c:pt>
                <c:pt idx="6">
                  <c:v>1913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1940</c:v>
                </c:pt>
                <c:pt idx="34">
                  <c:v>1941</c:v>
                </c:pt>
                <c:pt idx="35">
                  <c:v>1942</c:v>
                </c:pt>
                <c:pt idx="36">
                  <c:v>1943</c:v>
                </c:pt>
                <c:pt idx="37">
                  <c:v>1944</c:v>
                </c:pt>
                <c:pt idx="38">
                  <c:v>1945</c:v>
                </c:pt>
                <c:pt idx="39">
                  <c:v>1946</c:v>
                </c:pt>
                <c:pt idx="40">
                  <c:v>1947</c:v>
                </c:pt>
                <c:pt idx="41">
                  <c:v>1948</c:v>
                </c:pt>
                <c:pt idx="42">
                  <c:v>1949</c:v>
                </c:pt>
                <c:pt idx="43">
                  <c:v>1950</c:v>
                </c:pt>
                <c:pt idx="44">
                  <c:v>1951</c:v>
                </c:pt>
                <c:pt idx="45">
                  <c:v>1952</c:v>
                </c:pt>
                <c:pt idx="46">
                  <c:v>1953</c:v>
                </c:pt>
                <c:pt idx="47">
                  <c:v>1954</c:v>
                </c:pt>
                <c:pt idx="48">
                  <c:v>1955</c:v>
                </c:pt>
                <c:pt idx="49">
                  <c:v>1956</c:v>
                </c:pt>
                <c:pt idx="50">
                  <c:v>1957</c:v>
                </c:pt>
                <c:pt idx="51">
                  <c:v>1958</c:v>
                </c:pt>
                <c:pt idx="52">
                  <c:v>1959</c:v>
                </c:pt>
                <c:pt idx="53">
                  <c:v>1960</c:v>
                </c:pt>
                <c:pt idx="54">
                  <c:v>1961</c:v>
                </c:pt>
                <c:pt idx="55">
                  <c:v>1962</c:v>
                </c:pt>
                <c:pt idx="56">
                  <c:v>1963</c:v>
                </c:pt>
                <c:pt idx="57">
                  <c:v>1964</c:v>
                </c:pt>
                <c:pt idx="58">
                  <c:v>1965</c:v>
                </c:pt>
                <c:pt idx="59">
                  <c:v>1966</c:v>
                </c:pt>
                <c:pt idx="60">
                  <c:v>1967</c:v>
                </c:pt>
                <c:pt idx="61">
                  <c:v>1968</c:v>
                </c:pt>
                <c:pt idx="62">
                  <c:v>1969</c:v>
                </c:pt>
                <c:pt idx="63">
                  <c:v>1970</c:v>
                </c:pt>
                <c:pt idx="64">
                  <c:v>1971</c:v>
                </c:pt>
                <c:pt idx="65">
                  <c:v>1972</c:v>
                </c:pt>
                <c:pt idx="66">
                  <c:v>1973</c:v>
                </c:pt>
                <c:pt idx="67">
                  <c:v>1974</c:v>
                </c:pt>
                <c:pt idx="68">
                  <c:v>1975</c:v>
                </c:pt>
                <c:pt idx="69">
                  <c:v>1976</c:v>
                </c:pt>
                <c:pt idx="70">
                  <c:v>1977</c:v>
                </c:pt>
                <c:pt idx="71">
                  <c:v>1978</c:v>
                </c:pt>
                <c:pt idx="72">
                  <c:v>1979</c:v>
                </c:pt>
                <c:pt idx="73">
                  <c:v>1980</c:v>
                </c:pt>
                <c:pt idx="74">
                  <c:v>1981</c:v>
                </c:pt>
                <c:pt idx="75">
                  <c:v>1982</c:v>
                </c:pt>
                <c:pt idx="76">
                  <c:v>1983</c:v>
                </c:pt>
                <c:pt idx="77">
                  <c:v>1984</c:v>
                </c:pt>
                <c:pt idx="78">
                  <c:v>1985</c:v>
                </c:pt>
                <c:pt idx="79">
                  <c:v>1986</c:v>
                </c:pt>
                <c:pt idx="80">
                  <c:v>1987</c:v>
                </c:pt>
                <c:pt idx="81">
                  <c:v>1988</c:v>
                </c:pt>
                <c:pt idx="82">
                  <c:v>1989</c:v>
                </c:pt>
                <c:pt idx="83">
                  <c:v>1990</c:v>
                </c:pt>
                <c:pt idx="84">
                  <c:v>1991</c:v>
                </c:pt>
                <c:pt idx="85">
                  <c:v>1992</c:v>
                </c:pt>
                <c:pt idx="86">
                  <c:v>1993</c:v>
                </c:pt>
                <c:pt idx="87">
                  <c:v>1994</c:v>
                </c:pt>
                <c:pt idx="88">
                  <c:v>1995</c:v>
                </c:pt>
                <c:pt idx="89">
                  <c:v>1996</c:v>
                </c:pt>
                <c:pt idx="90">
                  <c:v>1997</c:v>
                </c:pt>
                <c:pt idx="91">
                  <c:v>1998</c:v>
                </c:pt>
                <c:pt idx="92">
                  <c:v>1999</c:v>
                </c:pt>
                <c:pt idx="93">
                  <c:v>2000</c:v>
                </c:pt>
                <c:pt idx="94">
                  <c:v>2001</c:v>
                </c:pt>
                <c:pt idx="95">
                  <c:v>2002</c:v>
                </c:pt>
                <c:pt idx="96">
                  <c:v>2003</c:v>
                </c:pt>
                <c:pt idx="97">
                  <c:v>2004</c:v>
                </c:pt>
                <c:pt idx="98">
                  <c:v>2005</c:v>
                </c:pt>
                <c:pt idx="99">
                  <c:v>2006</c:v>
                </c:pt>
                <c:pt idx="100">
                  <c:v>2007</c:v>
                </c:pt>
                <c:pt idx="101">
                  <c:v>2008</c:v>
                </c:pt>
                <c:pt idx="102">
                  <c:v>2009</c:v>
                </c:pt>
                <c:pt idx="103">
                  <c:v>2010</c:v>
                </c:pt>
                <c:pt idx="104">
                  <c:v>2011</c:v>
                </c:pt>
                <c:pt idx="105">
                  <c:v>2012</c:v>
                </c:pt>
                <c:pt idx="106">
                  <c:v>2013</c:v>
                </c:pt>
                <c:pt idx="107">
                  <c:v>2014</c:v>
                </c:pt>
                <c:pt idx="108">
                  <c:v>2015</c:v>
                </c:pt>
                <c:pt idx="109">
                  <c:v>2016</c:v>
                </c:pt>
                <c:pt idx="110">
                  <c:v>2017</c:v>
                </c:pt>
                <c:pt idx="111">
                  <c:v>2018</c:v>
                </c:pt>
                <c:pt idx="112">
                  <c:v>2019</c:v>
                </c:pt>
              </c:numCache>
            </c:numRef>
          </c:xVal>
          <c:yVal>
            <c:numRef>
              <c:f>flow_inventory_plots!$F$17:$DN$17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DB3-45B7-9513-FAF58AE08E73}"/>
            </c:ext>
          </c:extLst>
        </c:ser>
        <c:ser>
          <c:idx val="11"/>
          <c:order val="11"/>
          <c:tx>
            <c:strRef>
              <c:f>flow_inventory_plots!$B$18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flow_inventory_plots!$F$6:$DN$6</c:f>
              <c:numCache>
                <c:formatCode>General</c:formatCode>
                <c:ptCount val="113"/>
                <c:pt idx="0">
                  <c:v>1907</c:v>
                </c:pt>
                <c:pt idx="1">
                  <c:v>1908</c:v>
                </c:pt>
                <c:pt idx="2">
                  <c:v>1909</c:v>
                </c:pt>
                <c:pt idx="3">
                  <c:v>1910</c:v>
                </c:pt>
                <c:pt idx="4">
                  <c:v>1911</c:v>
                </c:pt>
                <c:pt idx="5">
                  <c:v>1912</c:v>
                </c:pt>
                <c:pt idx="6">
                  <c:v>1913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1940</c:v>
                </c:pt>
                <c:pt idx="34">
                  <c:v>1941</c:v>
                </c:pt>
                <c:pt idx="35">
                  <c:v>1942</c:v>
                </c:pt>
                <c:pt idx="36">
                  <c:v>1943</c:v>
                </c:pt>
                <c:pt idx="37">
                  <c:v>1944</c:v>
                </c:pt>
                <c:pt idx="38">
                  <c:v>1945</c:v>
                </c:pt>
                <c:pt idx="39">
                  <c:v>1946</c:v>
                </c:pt>
                <c:pt idx="40">
                  <c:v>1947</c:v>
                </c:pt>
                <c:pt idx="41">
                  <c:v>1948</c:v>
                </c:pt>
                <c:pt idx="42">
                  <c:v>1949</c:v>
                </c:pt>
                <c:pt idx="43">
                  <c:v>1950</c:v>
                </c:pt>
                <c:pt idx="44">
                  <c:v>1951</c:v>
                </c:pt>
                <c:pt idx="45">
                  <c:v>1952</c:v>
                </c:pt>
                <c:pt idx="46">
                  <c:v>1953</c:v>
                </c:pt>
                <c:pt idx="47">
                  <c:v>1954</c:v>
                </c:pt>
                <c:pt idx="48">
                  <c:v>1955</c:v>
                </c:pt>
                <c:pt idx="49">
                  <c:v>1956</c:v>
                </c:pt>
                <c:pt idx="50">
                  <c:v>1957</c:v>
                </c:pt>
                <c:pt idx="51">
                  <c:v>1958</c:v>
                </c:pt>
                <c:pt idx="52">
                  <c:v>1959</c:v>
                </c:pt>
                <c:pt idx="53">
                  <c:v>1960</c:v>
                </c:pt>
                <c:pt idx="54">
                  <c:v>1961</c:v>
                </c:pt>
                <c:pt idx="55">
                  <c:v>1962</c:v>
                </c:pt>
                <c:pt idx="56">
                  <c:v>1963</c:v>
                </c:pt>
                <c:pt idx="57">
                  <c:v>1964</c:v>
                </c:pt>
                <c:pt idx="58">
                  <c:v>1965</c:v>
                </c:pt>
                <c:pt idx="59">
                  <c:v>1966</c:v>
                </c:pt>
                <c:pt idx="60">
                  <c:v>1967</c:v>
                </c:pt>
                <c:pt idx="61">
                  <c:v>1968</c:v>
                </c:pt>
                <c:pt idx="62">
                  <c:v>1969</c:v>
                </c:pt>
                <c:pt idx="63">
                  <c:v>1970</c:v>
                </c:pt>
                <c:pt idx="64">
                  <c:v>1971</c:v>
                </c:pt>
                <c:pt idx="65">
                  <c:v>1972</c:v>
                </c:pt>
                <c:pt idx="66">
                  <c:v>1973</c:v>
                </c:pt>
                <c:pt idx="67">
                  <c:v>1974</c:v>
                </c:pt>
                <c:pt idx="68">
                  <c:v>1975</c:v>
                </c:pt>
                <c:pt idx="69">
                  <c:v>1976</c:v>
                </c:pt>
                <c:pt idx="70">
                  <c:v>1977</c:v>
                </c:pt>
                <c:pt idx="71">
                  <c:v>1978</c:v>
                </c:pt>
                <c:pt idx="72">
                  <c:v>1979</c:v>
                </c:pt>
                <c:pt idx="73">
                  <c:v>1980</c:v>
                </c:pt>
                <c:pt idx="74">
                  <c:v>1981</c:v>
                </c:pt>
                <c:pt idx="75">
                  <c:v>1982</c:v>
                </c:pt>
                <c:pt idx="76">
                  <c:v>1983</c:v>
                </c:pt>
                <c:pt idx="77">
                  <c:v>1984</c:v>
                </c:pt>
                <c:pt idx="78">
                  <c:v>1985</c:v>
                </c:pt>
                <c:pt idx="79">
                  <c:v>1986</c:v>
                </c:pt>
                <c:pt idx="80">
                  <c:v>1987</c:v>
                </c:pt>
                <c:pt idx="81">
                  <c:v>1988</c:v>
                </c:pt>
                <c:pt idx="82">
                  <c:v>1989</c:v>
                </c:pt>
                <c:pt idx="83">
                  <c:v>1990</c:v>
                </c:pt>
                <c:pt idx="84">
                  <c:v>1991</c:v>
                </c:pt>
                <c:pt idx="85">
                  <c:v>1992</c:v>
                </c:pt>
                <c:pt idx="86">
                  <c:v>1993</c:v>
                </c:pt>
                <c:pt idx="87">
                  <c:v>1994</c:v>
                </c:pt>
                <c:pt idx="88">
                  <c:v>1995</c:v>
                </c:pt>
                <c:pt idx="89">
                  <c:v>1996</c:v>
                </c:pt>
                <c:pt idx="90">
                  <c:v>1997</c:v>
                </c:pt>
                <c:pt idx="91">
                  <c:v>1998</c:v>
                </c:pt>
                <c:pt idx="92">
                  <c:v>1999</c:v>
                </c:pt>
                <c:pt idx="93">
                  <c:v>2000</c:v>
                </c:pt>
                <c:pt idx="94">
                  <c:v>2001</c:v>
                </c:pt>
                <c:pt idx="95">
                  <c:v>2002</c:v>
                </c:pt>
                <c:pt idx="96">
                  <c:v>2003</c:v>
                </c:pt>
                <c:pt idx="97">
                  <c:v>2004</c:v>
                </c:pt>
                <c:pt idx="98">
                  <c:v>2005</c:v>
                </c:pt>
                <c:pt idx="99">
                  <c:v>2006</c:v>
                </c:pt>
                <c:pt idx="100">
                  <c:v>2007</c:v>
                </c:pt>
                <c:pt idx="101">
                  <c:v>2008</c:v>
                </c:pt>
                <c:pt idx="102">
                  <c:v>2009</c:v>
                </c:pt>
                <c:pt idx="103">
                  <c:v>2010</c:v>
                </c:pt>
                <c:pt idx="104">
                  <c:v>2011</c:v>
                </c:pt>
                <c:pt idx="105">
                  <c:v>2012</c:v>
                </c:pt>
                <c:pt idx="106">
                  <c:v>2013</c:v>
                </c:pt>
                <c:pt idx="107">
                  <c:v>2014</c:v>
                </c:pt>
                <c:pt idx="108">
                  <c:v>2015</c:v>
                </c:pt>
                <c:pt idx="109">
                  <c:v>2016</c:v>
                </c:pt>
                <c:pt idx="110">
                  <c:v>2017</c:v>
                </c:pt>
                <c:pt idx="111">
                  <c:v>2018</c:v>
                </c:pt>
                <c:pt idx="112">
                  <c:v>2019</c:v>
                </c:pt>
              </c:numCache>
            </c:numRef>
          </c:xVal>
          <c:yVal>
            <c:numRef>
              <c:f>flow_inventory_plots!$F$18:$DN$18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DB3-45B7-9513-FAF58AE08E73}"/>
            </c:ext>
          </c:extLst>
        </c:ser>
        <c:ser>
          <c:idx val="12"/>
          <c:order val="12"/>
          <c:tx>
            <c:strRef>
              <c:f>flow_inventory_plots!$B$19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flow_inventory_plots!$F$6:$DN$6</c:f>
              <c:numCache>
                <c:formatCode>General</c:formatCode>
                <c:ptCount val="113"/>
                <c:pt idx="0">
                  <c:v>1907</c:v>
                </c:pt>
                <c:pt idx="1">
                  <c:v>1908</c:v>
                </c:pt>
                <c:pt idx="2">
                  <c:v>1909</c:v>
                </c:pt>
                <c:pt idx="3">
                  <c:v>1910</c:v>
                </c:pt>
                <c:pt idx="4">
                  <c:v>1911</c:v>
                </c:pt>
                <c:pt idx="5">
                  <c:v>1912</c:v>
                </c:pt>
                <c:pt idx="6">
                  <c:v>1913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1940</c:v>
                </c:pt>
                <c:pt idx="34">
                  <c:v>1941</c:v>
                </c:pt>
                <c:pt idx="35">
                  <c:v>1942</c:v>
                </c:pt>
                <c:pt idx="36">
                  <c:v>1943</c:v>
                </c:pt>
                <c:pt idx="37">
                  <c:v>1944</c:v>
                </c:pt>
                <c:pt idx="38">
                  <c:v>1945</c:v>
                </c:pt>
                <c:pt idx="39">
                  <c:v>1946</c:v>
                </c:pt>
                <c:pt idx="40">
                  <c:v>1947</c:v>
                </c:pt>
                <c:pt idx="41">
                  <c:v>1948</c:v>
                </c:pt>
                <c:pt idx="42">
                  <c:v>1949</c:v>
                </c:pt>
                <c:pt idx="43">
                  <c:v>1950</c:v>
                </c:pt>
                <c:pt idx="44">
                  <c:v>1951</c:v>
                </c:pt>
                <c:pt idx="45">
                  <c:v>1952</c:v>
                </c:pt>
                <c:pt idx="46">
                  <c:v>1953</c:v>
                </c:pt>
                <c:pt idx="47">
                  <c:v>1954</c:v>
                </c:pt>
                <c:pt idx="48">
                  <c:v>1955</c:v>
                </c:pt>
                <c:pt idx="49">
                  <c:v>1956</c:v>
                </c:pt>
                <c:pt idx="50">
                  <c:v>1957</c:v>
                </c:pt>
                <c:pt idx="51">
                  <c:v>1958</c:v>
                </c:pt>
                <c:pt idx="52">
                  <c:v>1959</c:v>
                </c:pt>
                <c:pt idx="53">
                  <c:v>1960</c:v>
                </c:pt>
                <c:pt idx="54">
                  <c:v>1961</c:v>
                </c:pt>
                <c:pt idx="55">
                  <c:v>1962</c:v>
                </c:pt>
                <c:pt idx="56">
                  <c:v>1963</c:v>
                </c:pt>
                <c:pt idx="57">
                  <c:v>1964</c:v>
                </c:pt>
                <c:pt idx="58">
                  <c:v>1965</c:v>
                </c:pt>
                <c:pt idx="59">
                  <c:v>1966</c:v>
                </c:pt>
                <c:pt idx="60">
                  <c:v>1967</c:v>
                </c:pt>
                <c:pt idx="61">
                  <c:v>1968</c:v>
                </c:pt>
                <c:pt idx="62">
                  <c:v>1969</c:v>
                </c:pt>
                <c:pt idx="63">
                  <c:v>1970</c:v>
                </c:pt>
                <c:pt idx="64">
                  <c:v>1971</c:v>
                </c:pt>
                <c:pt idx="65">
                  <c:v>1972</c:v>
                </c:pt>
                <c:pt idx="66">
                  <c:v>1973</c:v>
                </c:pt>
                <c:pt idx="67">
                  <c:v>1974</c:v>
                </c:pt>
                <c:pt idx="68">
                  <c:v>1975</c:v>
                </c:pt>
                <c:pt idx="69">
                  <c:v>1976</c:v>
                </c:pt>
                <c:pt idx="70">
                  <c:v>1977</c:v>
                </c:pt>
                <c:pt idx="71">
                  <c:v>1978</c:v>
                </c:pt>
                <c:pt idx="72">
                  <c:v>1979</c:v>
                </c:pt>
                <c:pt idx="73">
                  <c:v>1980</c:v>
                </c:pt>
                <c:pt idx="74">
                  <c:v>1981</c:v>
                </c:pt>
                <c:pt idx="75">
                  <c:v>1982</c:v>
                </c:pt>
                <c:pt idx="76">
                  <c:v>1983</c:v>
                </c:pt>
                <c:pt idx="77">
                  <c:v>1984</c:v>
                </c:pt>
                <c:pt idx="78">
                  <c:v>1985</c:v>
                </c:pt>
                <c:pt idx="79">
                  <c:v>1986</c:v>
                </c:pt>
                <c:pt idx="80">
                  <c:v>1987</c:v>
                </c:pt>
                <c:pt idx="81">
                  <c:v>1988</c:v>
                </c:pt>
                <c:pt idx="82">
                  <c:v>1989</c:v>
                </c:pt>
                <c:pt idx="83">
                  <c:v>1990</c:v>
                </c:pt>
                <c:pt idx="84">
                  <c:v>1991</c:v>
                </c:pt>
                <c:pt idx="85">
                  <c:v>1992</c:v>
                </c:pt>
                <c:pt idx="86">
                  <c:v>1993</c:v>
                </c:pt>
                <c:pt idx="87">
                  <c:v>1994</c:v>
                </c:pt>
                <c:pt idx="88">
                  <c:v>1995</c:v>
                </c:pt>
                <c:pt idx="89">
                  <c:v>1996</c:v>
                </c:pt>
                <c:pt idx="90">
                  <c:v>1997</c:v>
                </c:pt>
                <c:pt idx="91">
                  <c:v>1998</c:v>
                </c:pt>
                <c:pt idx="92">
                  <c:v>1999</c:v>
                </c:pt>
                <c:pt idx="93">
                  <c:v>2000</c:v>
                </c:pt>
                <c:pt idx="94">
                  <c:v>2001</c:v>
                </c:pt>
                <c:pt idx="95">
                  <c:v>2002</c:v>
                </c:pt>
                <c:pt idx="96">
                  <c:v>2003</c:v>
                </c:pt>
                <c:pt idx="97">
                  <c:v>2004</c:v>
                </c:pt>
                <c:pt idx="98">
                  <c:v>2005</c:v>
                </c:pt>
                <c:pt idx="99">
                  <c:v>2006</c:v>
                </c:pt>
                <c:pt idx="100">
                  <c:v>2007</c:v>
                </c:pt>
                <c:pt idx="101">
                  <c:v>2008</c:v>
                </c:pt>
                <c:pt idx="102">
                  <c:v>2009</c:v>
                </c:pt>
                <c:pt idx="103">
                  <c:v>2010</c:v>
                </c:pt>
                <c:pt idx="104">
                  <c:v>2011</c:v>
                </c:pt>
                <c:pt idx="105">
                  <c:v>2012</c:v>
                </c:pt>
                <c:pt idx="106">
                  <c:v>2013</c:v>
                </c:pt>
                <c:pt idx="107">
                  <c:v>2014</c:v>
                </c:pt>
                <c:pt idx="108">
                  <c:v>2015</c:v>
                </c:pt>
                <c:pt idx="109">
                  <c:v>2016</c:v>
                </c:pt>
                <c:pt idx="110">
                  <c:v>2017</c:v>
                </c:pt>
                <c:pt idx="111">
                  <c:v>2018</c:v>
                </c:pt>
                <c:pt idx="112">
                  <c:v>2019</c:v>
                </c:pt>
              </c:numCache>
            </c:numRef>
          </c:xVal>
          <c:yVal>
            <c:numRef>
              <c:f>flow_inventory_plots!$F$19:$DN$19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DB3-45B7-9513-FAF58AE08E73}"/>
            </c:ext>
          </c:extLst>
        </c:ser>
        <c:ser>
          <c:idx val="13"/>
          <c:order val="13"/>
          <c:tx>
            <c:strRef>
              <c:f>flow_inventory_plots!$B$20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36ED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flow_inventory_plots!$F$6:$DN$6</c:f>
              <c:numCache>
                <c:formatCode>General</c:formatCode>
                <c:ptCount val="113"/>
                <c:pt idx="0">
                  <c:v>1907</c:v>
                </c:pt>
                <c:pt idx="1">
                  <c:v>1908</c:v>
                </c:pt>
                <c:pt idx="2">
                  <c:v>1909</c:v>
                </c:pt>
                <c:pt idx="3">
                  <c:v>1910</c:v>
                </c:pt>
                <c:pt idx="4">
                  <c:v>1911</c:v>
                </c:pt>
                <c:pt idx="5">
                  <c:v>1912</c:v>
                </c:pt>
                <c:pt idx="6">
                  <c:v>1913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1940</c:v>
                </c:pt>
                <c:pt idx="34">
                  <c:v>1941</c:v>
                </c:pt>
                <c:pt idx="35">
                  <c:v>1942</c:v>
                </c:pt>
                <c:pt idx="36">
                  <c:v>1943</c:v>
                </c:pt>
                <c:pt idx="37">
                  <c:v>1944</c:v>
                </c:pt>
                <c:pt idx="38">
                  <c:v>1945</c:v>
                </c:pt>
                <c:pt idx="39">
                  <c:v>1946</c:v>
                </c:pt>
                <c:pt idx="40">
                  <c:v>1947</c:v>
                </c:pt>
                <c:pt idx="41">
                  <c:v>1948</c:v>
                </c:pt>
                <c:pt idx="42">
                  <c:v>1949</c:v>
                </c:pt>
                <c:pt idx="43">
                  <c:v>1950</c:v>
                </c:pt>
                <c:pt idx="44">
                  <c:v>1951</c:v>
                </c:pt>
                <c:pt idx="45">
                  <c:v>1952</c:v>
                </c:pt>
                <c:pt idx="46">
                  <c:v>1953</c:v>
                </c:pt>
                <c:pt idx="47">
                  <c:v>1954</c:v>
                </c:pt>
                <c:pt idx="48">
                  <c:v>1955</c:v>
                </c:pt>
                <c:pt idx="49">
                  <c:v>1956</c:v>
                </c:pt>
                <c:pt idx="50">
                  <c:v>1957</c:v>
                </c:pt>
                <c:pt idx="51">
                  <c:v>1958</c:v>
                </c:pt>
                <c:pt idx="52">
                  <c:v>1959</c:v>
                </c:pt>
                <c:pt idx="53">
                  <c:v>1960</c:v>
                </c:pt>
                <c:pt idx="54">
                  <c:v>1961</c:v>
                </c:pt>
                <c:pt idx="55">
                  <c:v>1962</c:v>
                </c:pt>
                <c:pt idx="56">
                  <c:v>1963</c:v>
                </c:pt>
                <c:pt idx="57">
                  <c:v>1964</c:v>
                </c:pt>
                <c:pt idx="58">
                  <c:v>1965</c:v>
                </c:pt>
                <c:pt idx="59">
                  <c:v>1966</c:v>
                </c:pt>
                <c:pt idx="60">
                  <c:v>1967</c:v>
                </c:pt>
                <c:pt idx="61">
                  <c:v>1968</c:v>
                </c:pt>
                <c:pt idx="62">
                  <c:v>1969</c:v>
                </c:pt>
                <c:pt idx="63">
                  <c:v>1970</c:v>
                </c:pt>
                <c:pt idx="64">
                  <c:v>1971</c:v>
                </c:pt>
                <c:pt idx="65">
                  <c:v>1972</c:v>
                </c:pt>
                <c:pt idx="66">
                  <c:v>1973</c:v>
                </c:pt>
                <c:pt idx="67">
                  <c:v>1974</c:v>
                </c:pt>
                <c:pt idx="68">
                  <c:v>1975</c:v>
                </c:pt>
                <c:pt idx="69">
                  <c:v>1976</c:v>
                </c:pt>
                <c:pt idx="70">
                  <c:v>1977</c:v>
                </c:pt>
                <c:pt idx="71">
                  <c:v>1978</c:v>
                </c:pt>
                <c:pt idx="72">
                  <c:v>1979</c:v>
                </c:pt>
                <c:pt idx="73">
                  <c:v>1980</c:v>
                </c:pt>
                <c:pt idx="74">
                  <c:v>1981</c:v>
                </c:pt>
                <c:pt idx="75">
                  <c:v>1982</c:v>
                </c:pt>
                <c:pt idx="76">
                  <c:v>1983</c:v>
                </c:pt>
                <c:pt idx="77">
                  <c:v>1984</c:v>
                </c:pt>
                <c:pt idx="78">
                  <c:v>1985</c:v>
                </c:pt>
                <c:pt idx="79">
                  <c:v>1986</c:v>
                </c:pt>
                <c:pt idx="80">
                  <c:v>1987</c:v>
                </c:pt>
                <c:pt idx="81">
                  <c:v>1988</c:v>
                </c:pt>
                <c:pt idx="82">
                  <c:v>1989</c:v>
                </c:pt>
                <c:pt idx="83">
                  <c:v>1990</c:v>
                </c:pt>
                <c:pt idx="84">
                  <c:v>1991</c:v>
                </c:pt>
                <c:pt idx="85">
                  <c:v>1992</c:v>
                </c:pt>
                <c:pt idx="86">
                  <c:v>1993</c:v>
                </c:pt>
                <c:pt idx="87">
                  <c:v>1994</c:v>
                </c:pt>
                <c:pt idx="88">
                  <c:v>1995</c:v>
                </c:pt>
                <c:pt idx="89">
                  <c:v>1996</c:v>
                </c:pt>
                <c:pt idx="90">
                  <c:v>1997</c:v>
                </c:pt>
                <c:pt idx="91">
                  <c:v>1998</c:v>
                </c:pt>
                <c:pt idx="92">
                  <c:v>1999</c:v>
                </c:pt>
                <c:pt idx="93">
                  <c:v>2000</c:v>
                </c:pt>
                <c:pt idx="94">
                  <c:v>2001</c:v>
                </c:pt>
                <c:pt idx="95">
                  <c:v>2002</c:v>
                </c:pt>
                <c:pt idx="96">
                  <c:v>2003</c:v>
                </c:pt>
                <c:pt idx="97">
                  <c:v>2004</c:v>
                </c:pt>
                <c:pt idx="98">
                  <c:v>2005</c:v>
                </c:pt>
                <c:pt idx="99">
                  <c:v>2006</c:v>
                </c:pt>
                <c:pt idx="100">
                  <c:v>2007</c:v>
                </c:pt>
                <c:pt idx="101">
                  <c:v>2008</c:v>
                </c:pt>
                <c:pt idx="102">
                  <c:v>2009</c:v>
                </c:pt>
                <c:pt idx="103">
                  <c:v>2010</c:v>
                </c:pt>
                <c:pt idx="104">
                  <c:v>2011</c:v>
                </c:pt>
                <c:pt idx="105">
                  <c:v>2012</c:v>
                </c:pt>
                <c:pt idx="106">
                  <c:v>2013</c:v>
                </c:pt>
                <c:pt idx="107">
                  <c:v>2014</c:v>
                </c:pt>
                <c:pt idx="108">
                  <c:v>2015</c:v>
                </c:pt>
                <c:pt idx="109">
                  <c:v>2016</c:v>
                </c:pt>
                <c:pt idx="110">
                  <c:v>2017</c:v>
                </c:pt>
                <c:pt idx="111">
                  <c:v>2018</c:v>
                </c:pt>
                <c:pt idx="112">
                  <c:v>2019</c:v>
                </c:pt>
              </c:numCache>
            </c:numRef>
          </c:xVal>
          <c:yVal>
            <c:numRef>
              <c:f>flow_inventory_plots!$F$20:$DN$20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DB3-45B7-9513-FAF58AE08E73}"/>
            </c:ext>
          </c:extLst>
        </c:ser>
        <c:ser>
          <c:idx val="14"/>
          <c:order val="14"/>
          <c:tx>
            <c:strRef>
              <c:f>flow_inventory_plots!$B$21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flow_inventory_plots!$F$6:$DN$6</c:f>
              <c:numCache>
                <c:formatCode>General</c:formatCode>
                <c:ptCount val="113"/>
                <c:pt idx="0">
                  <c:v>1907</c:v>
                </c:pt>
                <c:pt idx="1">
                  <c:v>1908</c:v>
                </c:pt>
                <c:pt idx="2">
                  <c:v>1909</c:v>
                </c:pt>
                <c:pt idx="3">
                  <c:v>1910</c:v>
                </c:pt>
                <c:pt idx="4">
                  <c:v>1911</c:v>
                </c:pt>
                <c:pt idx="5">
                  <c:v>1912</c:v>
                </c:pt>
                <c:pt idx="6">
                  <c:v>1913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1940</c:v>
                </c:pt>
                <c:pt idx="34">
                  <c:v>1941</c:v>
                </c:pt>
                <c:pt idx="35">
                  <c:v>1942</c:v>
                </c:pt>
                <c:pt idx="36">
                  <c:v>1943</c:v>
                </c:pt>
                <c:pt idx="37">
                  <c:v>1944</c:v>
                </c:pt>
                <c:pt idx="38">
                  <c:v>1945</c:v>
                </c:pt>
                <c:pt idx="39">
                  <c:v>1946</c:v>
                </c:pt>
                <c:pt idx="40">
                  <c:v>1947</c:v>
                </c:pt>
                <c:pt idx="41">
                  <c:v>1948</c:v>
                </c:pt>
                <c:pt idx="42">
                  <c:v>1949</c:v>
                </c:pt>
                <c:pt idx="43">
                  <c:v>1950</c:v>
                </c:pt>
                <c:pt idx="44">
                  <c:v>1951</c:v>
                </c:pt>
                <c:pt idx="45">
                  <c:v>1952</c:v>
                </c:pt>
                <c:pt idx="46">
                  <c:v>1953</c:v>
                </c:pt>
                <c:pt idx="47">
                  <c:v>1954</c:v>
                </c:pt>
                <c:pt idx="48">
                  <c:v>1955</c:v>
                </c:pt>
                <c:pt idx="49">
                  <c:v>1956</c:v>
                </c:pt>
                <c:pt idx="50">
                  <c:v>1957</c:v>
                </c:pt>
                <c:pt idx="51">
                  <c:v>1958</c:v>
                </c:pt>
                <c:pt idx="52">
                  <c:v>1959</c:v>
                </c:pt>
                <c:pt idx="53">
                  <c:v>1960</c:v>
                </c:pt>
                <c:pt idx="54">
                  <c:v>1961</c:v>
                </c:pt>
                <c:pt idx="55">
                  <c:v>1962</c:v>
                </c:pt>
                <c:pt idx="56">
                  <c:v>1963</c:v>
                </c:pt>
                <c:pt idx="57">
                  <c:v>1964</c:v>
                </c:pt>
                <c:pt idx="58">
                  <c:v>1965</c:v>
                </c:pt>
                <c:pt idx="59">
                  <c:v>1966</c:v>
                </c:pt>
                <c:pt idx="60">
                  <c:v>1967</c:v>
                </c:pt>
                <c:pt idx="61">
                  <c:v>1968</c:v>
                </c:pt>
                <c:pt idx="62">
                  <c:v>1969</c:v>
                </c:pt>
                <c:pt idx="63">
                  <c:v>1970</c:v>
                </c:pt>
                <c:pt idx="64">
                  <c:v>1971</c:v>
                </c:pt>
                <c:pt idx="65">
                  <c:v>1972</c:v>
                </c:pt>
                <c:pt idx="66">
                  <c:v>1973</c:v>
                </c:pt>
                <c:pt idx="67">
                  <c:v>1974</c:v>
                </c:pt>
                <c:pt idx="68">
                  <c:v>1975</c:v>
                </c:pt>
                <c:pt idx="69">
                  <c:v>1976</c:v>
                </c:pt>
                <c:pt idx="70">
                  <c:v>1977</c:v>
                </c:pt>
                <c:pt idx="71">
                  <c:v>1978</c:v>
                </c:pt>
                <c:pt idx="72">
                  <c:v>1979</c:v>
                </c:pt>
                <c:pt idx="73">
                  <c:v>1980</c:v>
                </c:pt>
                <c:pt idx="74">
                  <c:v>1981</c:v>
                </c:pt>
                <c:pt idx="75">
                  <c:v>1982</c:v>
                </c:pt>
                <c:pt idx="76">
                  <c:v>1983</c:v>
                </c:pt>
                <c:pt idx="77">
                  <c:v>1984</c:v>
                </c:pt>
                <c:pt idx="78">
                  <c:v>1985</c:v>
                </c:pt>
                <c:pt idx="79">
                  <c:v>1986</c:v>
                </c:pt>
                <c:pt idx="80">
                  <c:v>1987</c:v>
                </c:pt>
                <c:pt idx="81">
                  <c:v>1988</c:v>
                </c:pt>
                <c:pt idx="82">
                  <c:v>1989</c:v>
                </c:pt>
                <c:pt idx="83">
                  <c:v>1990</c:v>
                </c:pt>
                <c:pt idx="84">
                  <c:v>1991</c:v>
                </c:pt>
                <c:pt idx="85">
                  <c:v>1992</c:v>
                </c:pt>
                <c:pt idx="86">
                  <c:v>1993</c:v>
                </c:pt>
                <c:pt idx="87">
                  <c:v>1994</c:v>
                </c:pt>
                <c:pt idx="88">
                  <c:v>1995</c:v>
                </c:pt>
                <c:pt idx="89">
                  <c:v>1996</c:v>
                </c:pt>
                <c:pt idx="90">
                  <c:v>1997</c:v>
                </c:pt>
                <c:pt idx="91">
                  <c:v>1998</c:v>
                </c:pt>
                <c:pt idx="92">
                  <c:v>1999</c:v>
                </c:pt>
                <c:pt idx="93">
                  <c:v>2000</c:v>
                </c:pt>
                <c:pt idx="94">
                  <c:v>2001</c:v>
                </c:pt>
                <c:pt idx="95">
                  <c:v>2002</c:v>
                </c:pt>
                <c:pt idx="96">
                  <c:v>2003</c:v>
                </c:pt>
                <c:pt idx="97">
                  <c:v>2004</c:v>
                </c:pt>
                <c:pt idx="98">
                  <c:v>2005</c:v>
                </c:pt>
                <c:pt idx="99">
                  <c:v>2006</c:v>
                </c:pt>
                <c:pt idx="100">
                  <c:v>2007</c:v>
                </c:pt>
                <c:pt idx="101">
                  <c:v>2008</c:v>
                </c:pt>
                <c:pt idx="102">
                  <c:v>2009</c:v>
                </c:pt>
                <c:pt idx="103">
                  <c:v>2010</c:v>
                </c:pt>
                <c:pt idx="104">
                  <c:v>2011</c:v>
                </c:pt>
                <c:pt idx="105">
                  <c:v>2012</c:v>
                </c:pt>
                <c:pt idx="106">
                  <c:v>2013</c:v>
                </c:pt>
                <c:pt idx="107">
                  <c:v>2014</c:v>
                </c:pt>
                <c:pt idx="108">
                  <c:v>2015</c:v>
                </c:pt>
                <c:pt idx="109">
                  <c:v>2016</c:v>
                </c:pt>
                <c:pt idx="110">
                  <c:v>2017</c:v>
                </c:pt>
                <c:pt idx="111">
                  <c:v>2018</c:v>
                </c:pt>
                <c:pt idx="112">
                  <c:v>2019</c:v>
                </c:pt>
              </c:numCache>
            </c:numRef>
          </c:xVal>
          <c:yVal>
            <c:numRef>
              <c:f>flow_inventory_plots!$F$21:$DN$21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DB3-45B7-9513-FAF58AE08E73}"/>
            </c:ext>
          </c:extLst>
        </c:ser>
        <c:ser>
          <c:idx val="15"/>
          <c:order val="15"/>
          <c:tx>
            <c:strRef>
              <c:f>flow_inventory_plots!$B$22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9E480E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flow_inventory_plots!$F$6:$DN$6</c:f>
              <c:numCache>
                <c:formatCode>General</c:formatCode>
                <c:ptCount val="113"/>
                <c:pt idx="0">
                  <c:v>1907</c:v>
                </c:pt>
                <c:pt idx="1">
                  <c:v>1908</c:v>
                </c:pt>
                <c:pt idx="2">
                  <c:v>1909</c:v>
                </c:pt>
                <c:pt idx="3">
                  <c:v>1910</c:v>
                </c:pt>
                <c:pt idx="4">
                  <c:v>1911</c:v>
                </c:pt>
                <c:pt idx="5">
                  <c:v>1912</c:v>
                </c:pt>
                <c:pt idx="6">
                  <c:v>1913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1920</c:v>
                </c:pt>
                <c:pt idx="14">
                  <c:v>1921</c:v>
                </c:pt>
                <c:pt idx="15">
                  <c:v>1922</c:v>
                </c:pt>
                <c:pt idx="16">
                  <c:v>1923</c:v>
                </c:pt>
                <c:pt idx="17">
                  <c:v>1924</c:v>
                </c:pt>
                <c:pt idx="18">
                  <c:v>1925</c:v>
                </c:pt>
                <c:pt idx="19">
                  <c:v>1926</c:v>
                </c:pt>
                <c:pt idx="20">
                  <c:v>1927</c:v>
                </c:pt>
                <c:pt idx="21">
                  <c:v>1928</c:v>
                </c:pt>
                <c:pt idx="22">
                  <c:v>1929</c:v>
                </c:pt>
                <c:pt idx="23">
                  <c:v>1930</c:v>
                </c:pt>
                <c:pt idx="24">
                  <c:v>1931</c:v>
                </c:pt>
                <c:pt idx="25">
                  <c:v>1932</c:v>
                </c:pt>
                <c:pt idx="26">
                  <c:v>1933</c:v>
                </c:pt>
                <c:pt idx="27">
                  <c:v>1934</c:v>
                </c:pt>
                <c:pt idx="28">
                  <c:v>1935</c:v>
                </c:pt>
                <c:pt idx="29">
                  <c:v>1936</c:v>
                </c:pt>
                <c:pt idx="30">
                  <c:v>1937</c:v>
                </c:pt>
                <c:pt idx="31">
                  <c:v>1938</c:v>
                </c:pt>
                <c:pt idx="32">
                  <c:v>1939</c:v>
                </c:pt>
                <c:pt idx="33">
                  <c:v>1940</c:v>
                </c:pt>
                <c:pt idx="34">
                  <c:v>1941</c:v>
                </c:pt>
                <c:pt idx="35">
                  <c:v>1942</c:v>
                </c:pt>
                <c:pt idx="36">
                  <c:v>1943</c:v>
                </c:pt>
                <c:pt idx="37">
                  <c:v>1944</c:v>
                </c:pt>
                <c:pt idx="38">
                  <c:v>1945</c:v>
                </c:pt>
                <c:pt idx="39">
                  <c:v>1946</c:v>
                </c:pt>
                <c:pt idx="40">
                  <c:v>1947</c:v>
                </c:pt>
                <c:pt idx="41">
                  <c:v>1948</c:v>
                </c:pt>
                <c:pt idx="42">
                  <c:v>1949</c:v>
                </c:pt>
                <c:pt idx="43">
                  <c:v>1950</c:v>
                </c:pt>
                <c:pt idx="44">
                  <c:v>1951</c:v>
                </c:pt>
                <c:pt idx="45">
                  <c:v>1952</c:v>
                </c:pt>
                <c:pt idx="46">
                  <c:v>1953</c:v>
                </c:pt>
                <c:pt idx="47">
                  <c:v>1954</c:v>
                </c:pt>
                <c:pt idx="48">
                  <c:v>1955</c:v>
                </c:pt>
                <c:pt idx="49">
                  <c:v>1956</c:v>
                </c:pt>
                <c:pt idx="50">
                  <c:v>1957</c:v>
                </c:pt>
                <c:pt idx="51">
                  <c:v>1958</c:v>
                </c:pt>
                <c:pt idx="52">
                  <c:v>1959</c:v>
                </c:pt>
                <c:pt idx="53">
                  <c:v>1960</c:v>
                </c:pt>
                <c:pt idx="54">
                  <c:v>1961</c:v>
                </c:pt>
                <c:pt idx="55">
                  <c:v>1962</c:v>
                </c:pt>
                <c:pt idx="56">
                  <c:v>1963</c:v>
                </c:pt>
                <c:pt idx="57">
                  <c:v>1964</c:v>
                </c:pt>
                <c:pt idx="58">
                  <c:v>1965</c:v>
                </c:pt>
                <c:pt idx="59">
                  <c:v>1966</c:v>
                </c:pt>
                <c:pt idx="60">
                  <c:v>1967</c:v>
                </c:pt>
                <c:pt idx="61">
                  <c:v>1968</c:v>
                </c:pt>
                <c:pt idx="62">
                  <c:v>1969</c:v>
                </c:pt>
                <c:pt idx="63">
                  <c:v>1970</c:v>
                </c:pt>
                <c:pt idx="64">
                  <c:v>1971</c:v>
                </c:pt>
                <c:pt idx="65">
                  <c:v>1972</c:v>
                </c:pt>
                <c:pt idx="66">
                  <c:v>1973</c:v>
                </c:pt>
                <c:pt idx="67">
                  <c:v>1974</c:v>
                </c:pt>
                <c:pt idx="68">
                  <c:v>1975</c:v>
                </c:pt>
                <c:pt idx="69">
                  <c:v>1976</c:v>
                </c:pt>
                <c:pt idx="70">
                  <c:v>1977</c:v>
                </c:pt>
                <c:pt idx="71">
                  <c:v>1978</c:v>
                </c:pt>
                <c:pt idx="72">
                  <c:v>1979</c:v>
                </c:pt>
                <c:pt idx="73">
                  <c:v>1980</c:v>
                </c:pt>
                <c:pt idx="74">
                  <c:v>1981</c:v>
                </c:pt>
                <c:pt idx="75">
                  <c:v>1982</c:v>
                </c:pt>
                <c:pt idx="76">
                  <c:v>1983</c:v>
                </c:pt>
                <c:pt idx="77">
                  <c:v>1984</c:v>
                </c:pt>
                <c:pt idx="78">
                  <c:v>1985</c:v>
                </c:pt>
                <c:pt idx="79">
                  <c:v>1986</c:v>
                </c:pt>
                <c:pt idx="80">
                  <c:v>1987</c:v>
                </c:pt>
                <c:pt idx="81">
                  <c:v>1988</c:v>
                </c:pt>
                <c:pt idx="82">
                  <c:v>1989</c:v>
                </c:pt>
                <c:pt idx="83">
                  <c:v>1990</c:v>
                </c:pt>
                <c:pt idx="84">
                  <c:v>1991</c:v>
                </c:pt>
                <c:pt idx="85">
                  <c:v>1992</c:v>
                </c:pt>
                <c:pt idx="86">
                  <c:v>1993</c:v>
                </c:pt>
                <c:pt idx="87">
                  <c:v>1994</c:v>
                </c:pt>
                <c:pt idx="88">
                  <c:v>1995</c:v>
                </c:pt>
                <c:pt idx="89">
                  <c:v>1996</c:v>
                </c:pt>
                <c:pt idx="90">
                  <c:v>1997</c:v>
                </c:pt>
                <c:pt idx="91">
                  <c:v>1998</c:v>
                </c:pt>
                <c:pt idx="92">
                  <c:v>1999</c:v>
                </c:pt>
                <c:pt idx="93">
                  <c:v>2000</c:v>
                </c:pt>
                <c:pt idx="94">
                  <c:v>2001</c:v>
                </c:pt>
                <c:pt idx="95">
                  <c:v>2002</c:v>
                </c:pt>
                <c:pt idx="96">
                  <c:v>2003</c:v>
                </c:pt>
                <c:pt idx="97">
                  <c:v>2004</c:v>
                </c:pt>
                <c:pt idx="98">
                  <c:v>2005</c:v>
                </c:pt>
                <c:pt idx="99">
                  <c:v>2006</c:v>
                </c:pt>
                <c:pt idx="100">
                  <c:v>2007</c:v>
                </c:pt>
                <c:pt idx="101">
                  <c:v>2008</c:v>
                </c:pt>
                <c:pt idx="102">
                  <c:v>2009</c:v>
                </c:pt>
                <c:pt idx="103">
                  <c:v>2010</c:v>
                </c:pt>
                <c:pt idx="104">
                  <c:v>2011</c:v>
                </c:pt>
                <c:pt idx="105">
                  <c:v>2012</c:v>
                </c:pt>
                <c:pt idx="106">
                  <c:v>2013</c:v>
                </c:pt>
                <c:pt idx="107">
                  <c:v>2014</c:v>
                </c:pt>
                <c:pt idx="108">
                  <c:v>2015</c:v>
                </c:pt>
                <c:pt idx="109">
                  <c:v>2016</c:v>
                </c:pt>
                <c:pt idx="110">
                  <c:v>2017</c:v>
                </c:pt>
                <c:pt idx="111">
                  <c:v>2018</c:v>
                </c:pt>
                <c:pt idx="112">
                  <c:v>2019</c:v>
                </c:pt>
              </c:numCache>
            </c:numRef>
          </c:xVal>
          <c:yVal>
            <c:numRef>
              <c:f>flow_inventory_plots!$F$22:$DN$22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DB3-45B7-9513-FAF58AE08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868943"/>
        <c:axId val="965334111"/>
      </c:scatterChart>
      <c:valAx>
        <c:axId val="1041868943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34111"/>
        <c:crosses val="autoZero"/>
        <c:crossBetween val="midCat"/>
        <c:majorUnit val="10"/>
        <c:minorUnit val="1"/>
      </c:valAx>
      <c:valAx>
        <c:axId val="965334111"/>
        <c:scaling>
          <c:orientation val="minMax"/>
          <c:min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1041868943"/>
        <c:crosses val="autoZero"/>
        <c:crossBetween val="midCat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8480859446208207E-2"/>
          <c:y val="0.85203024040599573"/>
          <c:w val="0.94170160615704057"/>
          <c:h val="0.1077029324822769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063168100662779E-2"/>
          <c:y val="0.11615740740740743"/>
          <c:w val="0.93803290704278242"/>
          <c:h val="0.61498432487605714"/>
        </c:manualLayout>
      </c:layout>
      <c:scatterChart>
        <c:scatterStyle val="lineMarker"/>
        <c:varyColors val="0"/>
        <c:ser>
          <c:idx val="1"/>
          <c:order val="0"/>
          <c:tx>
            <c:strRef>
              <c:f>gage_height_inventory_plots!$B$7</c:f>
              <c:strCache>
                <c:ptCount val="1"/>
                <c:pt idx="0">
                  <c:v>7281960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gage_height_inventory_plots!$F$6:$AP$6</c:f>
              <c:numCache>
                <c:formatCode>General</c:formatCod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</c:numCache>
            </c:numRef>
          </c:xVal>
          <c:yVal>
            <c:numRef>
              <c:f>gage_height_inventory_plots!$F$7:$AP$7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0-405D-B2F1-52C62DE9F40C}"/>
            </c:ext>
          </c:extLst>
        </c:ser>
        <c:ser>
          <c:idx val="0"/>
          <c:order val="1"/>
          <c:tx>
            <c:strRef>
              <c:f>gage_height_inventory_plots!$B$8</c:f>
              <c:strCache>
                <c:ptCount val="1"/>
                <c:pt idx="0">
                  <c:v>7281977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gage_height_inventory_plots!$F$6:$AP$6</c:f>
              <c:numCache>
                <c:formatCode>General</c:formatCod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</c:numCache>
            </c:numRef>
          </c:xVal>
          <c:yVal>
            <c:numRef>
              <c:f>gage_height_inventory_plots!$F$8:$AP$8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20-405D-B2F1-52C62DE9F40C}"/>
            </c:ext>
          </c:extLst>
        </c:ser>
        <c:ser>
          <c:idx val="2"/>
          <c:order val="2"/>
          <c:tx>
            <c:strRef>
              <c:f>gage_height_inventory_plots!$B$9</c:f>
              <c:strCache>
                <c:ptCount val="1"/>
                <c:pt idx="0">
                  <c:v>7282000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gage_height_inventory_plots!$F$6:$AP$6</c:f>
              <c:numCache>
                <c:formatCode>General</c:formatCod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</c:numCache>
            </c:numRef>
          </c:xVal>
          <c:yVal>
            <c:numRef>
              <c:f>gage_height_inventory_plots!$F$9:$AP$9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20-405D-B2F1-52C62DE9F40C}"/>
            </c:ext>
          </c:extLst>
        </c:ser>
        <c:ser>
          <c:idx val="3"/>
          <c:order val="3"/>
          <c:tx>
            <c:strRef>
              <c:f>gage_height_inventory_plots!$B$10</c:f>
              <c:strCache>
                <c:ptCount val="1"/>
                <c:pt idx="0">
                  <c:v>7282075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gage_height_inventory_plots!$F$6:$AP$6</c:f>
              <c:numCache>
                <c:formatCode>General</c:formatCod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</c:numCache>
            </c:numRef>
          </c:xVal>
          <c:yVal>
            <c:numRef>
              <c:f>gage_height_inventory_plots!$F$10:$AP$10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20-405D-B2F1-52C62DE9F40C}"/>
            </c:ext>
          </c:extLst>
        </c:ser>
        <c:ser>
          <c:idx val="4"/>
          <c:order val="4"/>
          <c:tx>
            <c:strRef>
              <c:f>gage_height_inventory_plots!$B$11</c:f>
              <c:strCache>
                <c:ptCount val="1"/>
                <c:pt idx="0">
                  <c:v>7282090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gage_height_inventory_plots!$F$6:$AP$6</c:f>
              <c:numCache>
                <c:formatCode>General</c:formatCod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</c:numCache>
            </c:numRef>
          </c:xVal>
          <c:yVal>
            <c:numRef>
              <c:f>gage_height_inventory_plots!$F$11:$AP$11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20-405D-B2F1-52C62DE9F40C}"/>
            </c:ext>
          </c:extLst>
        </c:ser>
        <c:ser>
          <c:idx val="5"/>
          <c:order val="5"/>
          <c:tx>
            <c:strRef>
              <c:f>gage_height_inventory_plots!$B$12</c:f>
              <c:strCache>
                <c:ptCount val="1"/>
                <c:pt idx="0">
                  <c:v>7282100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636ED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gage_height_inventory_plots!$F$6:$AP$6</c:f>
              <c:numCache>
                <c:formatCode>General</c:formatCod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</c:numCache>
            </c:numRef>
          </c:xVal>
          <c:yVal>
            <c:numRef>
              <c:f>gage_height_inventory_plots!$F$12:$AP$12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20-405D-B2F1-52C62DE9F40C}"/>
            </c:ext>
          </c:extLst>
        </c:ser>
        <c:ser>
          <c:idx val="6"/>
          <c:order val="6"/>
          <c:tx>
            <c:strRef>
              <c:f>gage_height_inventory_plots!$B$13</c:f>
              <c:strCache>
                <c:ptCount val="1"/>
                <c:pt idx="0">
                  <c:v>7282500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gage_height_inventory_plots!$F$6:$AP$6</c:f>
              <c:numCache>
                <c:formatCode>General</c:formatCod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</c:numCache>
            </c:numRef>
          </c:xVal>
          <c:yVal>
            <c:numRef>
              <c:f>gage_height_inventory_plots!$F$13:$AP$13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20-405D-B2F1-52C62DE9F40C}"/>
            </c:ext>
          </c:extLst>
        </c:ser>
        <c:ser>
          <c:idx val="7"/>
          <c:order val="7"/>
          <c:tx>
            <c:strRef>
              <c:f>gage_height_inventory_plots!$B$14</c:f>
              <c:strCache>
                <c:ptCount val="1"/>
                <c:pt idx="0">
                  <c:v>7283000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gage_height_inventory_plots!$F$6:$AP$6</c:f>
              <c:numCache>
                <c:formatCode>General</c:formatCod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</c:numCache>
            </c:numRef>
          </c:xVal>
          <c:yVal>
            <c:numRef>
              <c:f>gage_height_inventory_plots!$F$14:$AP$14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20-405D-B2F1-52C62DE9F40C}"/>
            </c:ext>
          </c:extLst>
        </c:ser>
        <c:ser>
          <c:idx val="8"/>
          <c:order val="8"/>
          <c:tx>
            <c:strRef>
              <c:f>gage_height_inventory_plots!$B$15</c:f>
              <c:strCache>
                <c:ptCount val="1"/>
                <c:pt idx="0">
                  <c:v>7283500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gage_height_inventory_plots!$F$6:$AP$6</c:f>
              <c:numCache>
                <c:formatCode>General</c:formatCod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</c:numCache>
            </c:numRef>
          </c:xVal>
          <c:yVal>
            <c:numRef>
              <c:f>gage_height_inventory_plots!$F$15:$AP$15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20-405D-B2F1-52C62DE9F40C}"/>
            </c:ext>
          </c:extLst>
        </c:ser>
        <c:ser>
          <c:idx val="9"/>
          <c:order val="9"/>
          <c:tx>
            <c:strRef>
              <c:f>gage_height_inventory_plots!$B$16</c:f>
              <c:strCache>
                <c:ptCount val="1"/>
                <c:pt idx="0">
                  <c:v>7284500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gage_height_inventory_plots!$F$6:$AP$6</c:f>
              <c:numCache>
                <c:formatCode>General</c:formatCod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</c:numCache>
            </c:numRef>
          </c:xVal>
          <c:yVal>
            <c:numRef>
              <c:f>gage_height_inventory_plots!$F$16:$AP$16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720-405D-B2F1-52C62DE9F40C}"/>
            </c:ext>
          </c:extLst>
        </c:ser>
        <c:ser>
          <c:idx val="10"/>
          <c:order val="10"/>
          <c:tx>
            <c:strRef>
              <c:f>gage_height_inventory_plots!$B$17</c:f>
              <c:strCache>
                <c:ptCount val="1"/>
                <c:pt idx="0">
                  <c:v>7285000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gage_height_inventory_plots!$F$6:$AP$6</c:f>
              <c:numCache>
                <c:formatCode>General</c:formatCod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</c:numCache>
            </c:numRef>
          </c:xVal>
          <c:yVal>
            <c:numRef>
              <c:f>gage_height_inventory_plots!$F$17:$AP$17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720-405D-B2F1-52C62DE9F40C}"/>
            </c:ext>
          </c:extLst>
        </c:ser>
        <c:ser>
          <c:idx val="11"/>
          <c:order val="11"/>
          <c:tx>
            <c:strRef>
              <c:f>gage_height_inventory_plots!$B$18</c:f>
              <c:strCache>
                <c:ptCount val="1"/>
                <c:pt idx="0">
                  <c:v>7285400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gage_height_inventory_plots!$F$6:$AP$6</c:f>
              <c:numCache>
                <c:formatCode>General</c:formatCod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</c:numCache>
            </c:numRef>
          </c:xVal>
          <c:yVal>
            <c:numRef>
              <c:f>gage_height_inventory_plots!$F$18:$AP$18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720-405D-B2F1-52C62DE9F40C}"/>
            </c:ext>
          </c:extLst>
        </c:ser>
        <c:ser>
          <c:idx val="12"/>
          <c:order val="12"/>
          <c:tx>
            <c:strRef>
              <c:f>gage_height_inventory_plots!$B$19</c:f>
              <c:strCache>
                <c:ptCount val="1"/>
                <c:pt idx="0">
                  <c:v>7285500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gage_height_inventory_plots!$F$6:$AP$6</c:f>
              <c:numCache>
                <c:formatCode>General</c:formatCod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</c:numCache>
            </c:numRef>
          </c:xVal>
          <c:yVal>
            <c:numRef>
              <c:f>gage_height_inventory_plots!$F$19:$AP$19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720-405D-B2F1-52C62DE9F40C}"/>
            </c:ext>
          </c:extLst>
        </c:ser>
        <c:ser>
          <c:idx val="13"/>
          <c:order val="13"/>
          <c:tx>
            <c:strRef>
              <c:f>gage_height_inventory_plots!$B$20</c:f>
              <c:strCache>
                <c:ptCount val="1"/>
                <c:pt idx="0">
                  <c:v>7285510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36ED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gage_height_inventory_plots!$F$6:$AP$6</c:f>
              <c:numCache>
                <c:formatCode>General</c:formatCod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</c:numCache>
            </c:numRef>
          </c:xVal>
          <c:yVal>
            <c:numRef>
              <c:f>gage_height_inventory_plots!$F$20:$AP$20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720-405D-B2F1-52C62DE9F40C}"/>
            </c:ext>
          </c:extLst>
        </c:ser>
        <c:ser>
          <c:idx val="14"/>
          <c:order val="14"/>
          <c:tx>
            <c:strRef>
              <c:f>gage_height_inventory_plots!$B$21</c:f>
              <c:strCache>
                <c:ptCount val="1"/>
                <c:pt idx="0">
                  <c:v>7285900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gage_height_inventory_plots!$F$6:$AP$6</c:f>
              <c:numCache>
                <c:formatCode>General</c:formatCod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</c:numCache>
            </c:numRef>
          </c:xVal>
          <c:yVal>
            <c:numRef>
              <c:f>gage_height_inventory_plots!$F$21:$AP$21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720-405D-B2F1-52C62DE9F40C}"/>
            </c:ext>
          </c:extLst>
        </c:ser>
        <c:ser>
          <c:idx val="15"/>
          <c:order val="15"/>
          <c:tx>
            <c:strRef>
              <c:f>gage_height_inventory_plots!$B$22</c:f>
              <c:strCache>
                <c:ptCount val="1"/>
                <c:pt idx="0">
                  <c:v>7286000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9E480E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gage_height_inventory_plots!$F$6:$AP$6</c:f>
              <c:numCache>
                <c:formatCode>General</c:formatCod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</c:numCache>
            </c:numRef>
          </c:xVal>
          <c:yVal>
            <c:numRef>
              <c:f>gage_height_inventory_plots!$F$22:$AP$22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720-405D-B2F1-52C62DE9F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868943"/>
        <c:axId val="965334111"/>
      </c:scatterChart>
      <c:valAx>
        <c:axId val="1041868943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34111"/>
        <c:crosses val="autoZero"/>
        <c:crossBetween val="midCat"/>
        <c:majorUnit val="10"/>
        <c:minorUnit val="1"/>
      </c:valAx>
      <c:valAx>
        <c:axId val="965334111"/>
        <c:scaling>
          <c:orientation val="minMax"/>
          <c:min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1041868943"/>
        <c:crosses val="autoZero"/>
        <c:crossBetween val="midCat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8480859446208207E-2"/>
          <c:y val="0.85203024040599573"/>
          <c:w val="0.94170160615704057"/>
          <c:h val="0.1077029324822769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063168100662779E-2"/>
          <c:y val="0.11615740740740743"/>
          <c:w val="0.93803290704278242"/>
          <c:h val="0.61498432487605714"/>
        </c:manualLayout>
      </c:layout>
      <c:scatterChart>
        <c:scatterStyle val="lineMarker"/>
        <c:varyColors val="0"/>
        <c:ser>
          <c:idx val="1"/>
          <c:order val="0"/>
          <c:tx>
            <c:strRef>
              <c:f>'temperature_inventory_plots '!$B$7</c:f>
              <c:strCache>
                <c:ptCount val="1"/>
                <c:pt idx="0">
                  <c:v>7288000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'temperature_inventory_plots '!$F$6:$AV$6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xVal>
          <c:yVal>
            <c:numRef>
              <c:f>'temperature_inventory_plots '!$F$7:$AV$7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C-4EA3-B4A6-6A74610D7AB9}"/>
            </c:ext>
          </c:extLst>
        </c:ser>
        <c:ser>
          <c:idx val="0"/>
          <c:order val="1"/>
          <c:tx>
            <c:strRef>
              <c:f>'temperature_inventory_plots '!$B$8</c:f>
              <c:strCache>
                <c:ptCount val="1"/>
                <c:pt idx="0">
                  <c:v>7288200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'temperature_inventory_plots '!$F$6:$AV$6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xVal>
          <c:yVal>
            <c:numRef>
              <c:f>'temperature_inventory_plots '!$F$8:$AV$8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C-4EA3-B4A6-6A74610D7AB9}"/>
            </c:ext>
          </c:extLst>
        </c:ser>
        <c:ser>
          <c:idx val="2"/>
          <c:order val="2"/>
          <c:tx>
            <c:strRef>
              <c:f>'temperature_inventory_plots '!$B$9</c:f>
              <c:strCache>
                <c:ptCount val="1"/>
                <c:pt idx="0">
                  <c:v>7288280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'temperature_inventory_plots '!$F$6:$AV$6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xVal>
          <c:yVal>
            <c:numRef>
              <c:f>'temperature_inventory_plots '!$F$9:$AV$9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8C-4EA3-B4A6-6A74610D7AB9}"/>
            </c:ext>
          </c:extLst>
        </c:ser>
        <c:ser>
          <c:idx val="3"/>
          <c:order val="3"/>
          <c:tx>
            <c:strRef>
              <c:f>'temperature_inventory_plots '!$B$10</c:f>
              <c:strCache>
                <c:ptCount val="1"/>
                <c:pt idx="0">
                  <c:v>7288500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'temperature_inventory_plots '!$F$6:$AV$6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xVal>
          <c:yVal>
            <c:numRef>
              <c:f>'temperature_inventory_plots '!$F$10:$AV$10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8C-4EA3-B4A6-6A74610D7AB9}"/>
            </c:ext>
          </c:extLst>
        </c:ser>
        <c:ser>
          <c:idx val="4"/>
          <c:order val="4"/>
          <c:tx>
            <c:strRef>
              <c:f>'temperature_inventory_plots '!$B$11</c:f>
              <c:strCache>
                <c:ptCount val="1"/>
                <c:pt idx="0">
                  <c:v>7288555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'temperature_inventory_plots '!$F$6:$AV$6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xVal>
          <c:yVal>
            <c:numRef>
              <c:f>'temperature_inventory_plots '!$F$11:$AV$11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8C-4EA3-B4A6-6A74610D7AB9}"/>
            </c:ext>
          </c:extLst>
        </c:ser>
        <c:ser>
          <c:idx val="5"/>
          <c:order val="5"/>
          <c:tx>
            <c:strRef>
              <c:f>'temperature_inventory_plots '!$B$12</c:f>
              <c:strCache>
                <c:ptCount val="1"/>
                <c:pt idx="0">
                  <c:v>728862211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636ED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'temperature_inventory_plots '!$F$6:$AV$6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xVal>
          <c:yVal>
            <c:numRef>
              <c:f>'temperature_inventory_plots '!$F$12:$AV$12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8C-4EA3-B4A6-6A74610D7AB9}"/>
            </c:ext>
          </c:extLst>
        </c:ser>
        <c:ser>
          <c:idx val="6"/>
          <c:order val="6"/>
          <c:tx>
            <c:strRef>
              <c:f>'temperature_inventory_plots '!$B$13</c:f>
              <c:strCache>
                <c:ptCount val="1"/>
                <c:pt idx="0">
                  <c:v>7288650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'temperature_inventory_plots '!$F$6:$AV$6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xVal>
          <c:yVal>
            <c:numRef>
              <c:f>'temperature_inventory_plots '!$F$13:$AV$13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</c:v>
                </c:pt>
                <c:pt idx="31">
                  <c:v>9</c:v>
                </c:pt>
                <c:pt idx="32">
                  <c:v>0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8C-4EA3-B4A6-6A74610D7AB9}"/>
            </c:ext>
          </c:extLst>
        </c:ser>
        <c:ser>
          <c:idx val="7"/>
          <c:order val="7"/>
          <c:tx>
            <c:strRef>
              <c:f>'temperature_inventory_plots '!$B$14</c:f>
              <c:strCache>
                <c:ptCount val="1"/>
                <c:pt idx="0">
                  <c:v>7288700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'temperature_inventory_plots '!$F$6:$AV$6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xVal>
          <c:yVal>
            <c:numRef>
              <c:f>'temperature_inventory_plots '!$F$14:$AV$14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8C-4EA3-B4A6-6A74610D7AB9}"/>
            </c:ext>
          </c:extLst>
        </c:ser>
        <c:ser>
          <c:idx val="8"/>
          <c:order val="8"/>
          <c:tx>
            <c:strRef>
              <c:f>'temperature_inventory_plots '!$B$15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'temperature_inventory_plots '!$F$6:$AV$6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xVal>
          <c:yVal>
            <c:numRef>
              <c:f>'temperature_inventory_plots '!$F$15:$AV$15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8C-4EA3-B4A6-6A74610D7AB9}"/>
            </c:ext>
          </c:extLst>
        </c:ser>
        <c:ser>
          <c:idx val="9"/>
          <c:order val="9"/>
          <c:tx>
            <c:strRef>
              <c:f>'temperature_inventory_plots '!$B$16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'temperature_inventory_plots '!$F$6:$AV$6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xVal>
          <c:yVal>
            <c:numRef>
              <c:f>'temperature_inventory_plots '!$F$16:$AV$16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8C-4EA3-B4A6-6A74610D7AB9}"/>
            </c:ext>
          </c:extLst>
        </c:ser>
        <c:ser>
          <c:idx val="10"/>
          <c:order val="10"/>
          <c:tx>
            <c:strRef>
              <c:f>'temperature_inventory_plots '!$B$17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'temperature_inventory_plots '!$F$6:$AV$6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xVal>
          <c:yVal>
            <c:numRef>
              <c:f>'temperature_inventory_plots '!$F$17:$AV$17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8C-4EA3-B4A6-6A74610D7AB9}"/>
            </c:ext>
          </c:extLst>
        </c:ser>
        <c:ser>
          <c:idx val="11"/>
          <c:order val="11"/>
          <c:tx>
            <c:strRef>
              <c:f>'temperature_inventory_plots '!$B$18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'temperature_inventory_plots '!$F$6:$AV$6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xVal>
          <c:yVal>
            <c:numRef>
              <c:f>'temperature_inventory_plots '!$F$18:$AV$18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8C-4EA3-B4A6-6A74610D7AB9}"/>
            </c:ext>
          </c:extLst>
        </c:ser>
        <c:ser>
          <c:idx val="12"/>
          <c:order val="12"/>
          <c:tx>
            <c:strRef>
              <c:f>'temperature_inventory_plots '!$B$19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'temperature_inventory_plots '!$F$6:$AV$6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xVal>
          <c:yVal>
            <c:numRef>
              <c:f>'temperature_inventory_plots '!$F$19:$AV$19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8C-4EA3-B4A6-6A74610D7AB9}"/>
            </c:ext>
          </c:extLst>
        </c:ser>
        <c:ser>
          <c:idx val="13"/>
          <c:order val="13"/>
          <c:tx>
            <c:strRef>
              <c:f>'temperature_inventory_plots '!$B$20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36ED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'temperature_inventory_plots '!$F$6:$AV$6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xVal>
          <c:yVal>
            <c:numRef>
              <c:f>'temperature_inventory_plots '!$F$20:$AV$20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8C-4EA3-B4A6-6A74610D7AB9}"/>
            </c:ext>
          </c:extLst>
        </c:ser>
        <c:ser>
          <c:idx val="14"/>
          <c:order val="14"/>
          <c:tx>
            <c:strRef>
              <c:f>'temperature_inventory_plots '!$B$21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'temperature_inventory_plots '!$F$6:$AV$6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xVal>
          <c:yVal>
            <c:numRef>
              <c:f>'temperature_inventory_plots '!$F$21:$AV$21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8C-4EA3-B4A6-6A74610D7AB9}"/>
            </c:ext>
          </c:extLst>
        </c:ser>
        <c:ser>
          <c:idx val="15"/>
          <c:order val="15"/>
          <c:tx>
            <c:strRef>
              <c:f>'temperature_inventory_plots '!$B$22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9E480E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'temperature_inventory_plots '!$F$6:$AV$6</c:f>
              <c:numCache>
                <c:formatCode>General</c:formatCode>
                <c:ptCount val="4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</c:numCache>
            </c:numRef>
          </c:xVal>
          <c:yVal>
            <c:numRef>
              <c:f>'temperature_inventory_plots '!$F$22:$AV$22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8C-4EA3-B4A6-6A74610D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868943"/>
        <c:axId val="965334111"/>
      </c:scatterChart>
      <c:valAx>
        <c:axId val="1041868943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34111"/>
        <c:crosses val="autoZero"/>
        <c:crossBetween val="midCat"/>
        <c:majorUnit val="10"/>
        <c:minorUnit val="1"/>
      </c:valAx>
      <c:valAx>
        <c:axId val="965334111"/>
        <c:scaling>
          <c:orientation val="minMax"/>
          <c:min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1041868943"/>
        <c:crosses val="autoZero"/>
        <c:crossBetween val="midCat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8480859446208207E-2"/>
          <c:y val="0.85203024040599573"/>
          <c:w val="0.94170160615704057"/>
          <c:h val="0.1077029324822769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063168100662779E-2"/>
          <c:y val="0.11615740740740743"/>
          <c:w val="0.93803290704278242"/>
          <c:h val="0.61498432487605714"/>
        </c:manualLayout>
      </c:layout>
      <c:scatterChart>
        <c:scatterStyle val="lineMarker"/>
        <c:varyColors val="0"/>
        <c:ser>
          <c:idx val="1"/>
          <c:order val="0"/>
          <c:tx>
            <c:strRef>
              <c:f>sed_mgL_inventory_plots!$B$7</c:f>
              <c:strCache>
                <c:ptCount val="1"/>
                <c:pt idx="0">
                  <c:v>7265500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sed_mgL_inventory_plots!$F$6:$AN$6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xVal>
          <c:yVal>
            <c:numRef>
              <c:f>sed_mgL_inventory_plots!$F$7:$AN$7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E-4984-B72C-1969902E1493}"/>
            </c:ext>
          </c:extLst>
        </c:ser>
        <c:ser>
          <c:idx val="0"/>
          <c:order val="1"/>
          <c:tx>
            <c:strRef>
              <c:f>sed_mgL_inventory_plots!$B$8</c:f>
              <c:strCache>
                <c:ptCount val="1"/>
                <c:pt idx="0">
                  <c:v>7267000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sed_mgL_inventory_plots!$F$6:$AN$6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xVal>
          <c:yVal>
            <c:numRef>
              <c:f>sed_mgL_inventory_plots!$F$8:$AN$8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E-4984-B72C-1969902E1493}"/>
            </c:ext>
          </c:extLst>
        </c:ser>
        <c:ser>
          <c:idx val="2"/>
          <c:order val="2"/>
          <c:tx>
            <c:strRef>
              <c:f>sed_mgL_inventory_plots!$B$9</c:f>
              <c:strCache>
                <c:ptCount val="1"/>
                <c:pt idx="0">
                  <c:v>7268000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sed_mgL_inventory_plots!$F$6:$AN$6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xVal>
          <c:yVal>
            <c:numRef>
              <c:f>sed_mgL_inventory_plots!$F$9:$AN$9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E-4984-B72C-1969902E1493}"/>
            </c:ext>
          </c:extLst>
        </c:ser>
        <c:ser>
          <c:idx val="3"/>
          <c:order val="3"/>
          <c:tx>
            <c:strRef>
              <c:f>sed_mgL_inventory_plots!$B$10</c:f>
              <c:strCache>
                <c:ptCount val="1"/>
                <c:pt idx="0">
                  <c:v>7268500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sed_mgL_inventory_plots!$F$6:$AN$6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xVal>
          <c:yVal>
            <c:numRef>
              <c:f>sed_mgL_inventory_plots!$F$10:$AN$10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7E-4984-B72C-1969902E1493}"/>
            </c:ext>
          </c:extLst>
        </c:ser>
        <c:ser>
          <c:idx val="4"/>
          <c:order val="4"/>
          <c:tx>
            <c:strRef>
              <c:f>sed_mgL_inventory_plots!$B$11</c:f>
              <c:strCache>
                <c:ptCount val="1"/>
                <c:pt idx="0">
                  <c:v>7272000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sed_mgL_inventory_plots!$F$6:$AN$6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xVal>
          <c:yVal>
            <c:numRef>
              <c:f>sed_mgL_inventory_plots!$F$11:$AN$11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7E-4984-B72C-1969902E1493}"/>
            </c:ext>
          </c:extLst>
        </c:ser>
        <c:ser>
          <c:idx val="5"/>
          <c:order val="5"/>
          <c:tx>
            <c:strRef>
              <c:f>sed_mgL_inventory_plots!$B$12</c:f>
              <c:strCache>
                <c:ptCount val="1"/>
                <c:pt idx="0">
                  <c:v>7272500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636ED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sed_mgL_inventory_plots!$F$6:$AN$6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xVal>
          <c:yVal>
            <c:numRef>
              <c:f>sed_mgL_inventory_plots!$F$12:$AN$12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7E-4984-B72C-1969902E1493}"/>
            </c:ext>
          </c:extLst>
        </c:ser>
        <c:ser>
          <c:idx val="6"/>
          <c:order val="6"/>
          <c:tx>
            <c:strRef>
              <c:f>sed_mgL_inventory_plots!$B$13</c:f>
              <c:strCache>
                <c:ptCount val="1"/>
                <c:pt idx="0">
                  <c:v>7273000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sed_mgL_inventory_plots!$F$6:$AN$6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xVal>
          <c:yVal>
            <c:numRef>
              <c:f>sed_mgL_inventory_plots!$F$13:$AN$13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7E-4984-B72C-1969902E1493}"/>
            </c:ext>
          </c:extLst>
        </c:ser>
        <c:ser>
          <c:idx val="7"/>
          <c:order val="7"/>
          <c:tx>
            <c:strRef>
              <c:f>sed_mgL_inventory_plots!$B$14</c:f>
              <c:strCache>
                <c:ptCount val="1"/>
                <c:pt idx="0">
                  <c:v>7273100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sed_mgL_inventory_plots!$F$6:$AN$6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xVal>
          <c:yVal>
            <c:numRef>
              <c:f>sed_mgL_inventory_plots!$F$14:$AN$14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7E-4984-B72C-1969902E1493}"/>
            </c:ext>
          </c:extLst>
        </c:ser>
        <c:ser>
          <c:idx val="8"/>
          <c:order val="8"/>
          <c:tx>
            <c:strRef>
              <c:f>sed_mgL_inventory_plots!$B$15</c:f>
              <c:strCache>
                <c:ptCount val="1"/>
                <c:pt idx="0">
                  <c:v>7273500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sed_mgL_inventory_plots!$F$6:$AN$6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xVal>
          <c:yVal>
            <c:numRef>
              <c:f>sed_mgL_inventory_plots!$F$15:$AN$15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7E-4984-B72C-1969902E1493}"/>
            </c:ext>
          </c:extLst>
        </c:ser>
        <c:ser>
          <c:idx val="9"/>
          <c:order val="9"/>
          <c:tx>
            <c:strRef>
              <c:f>sed_mgL_inventory_plots!$B$16</c:f>
              <c:strCache>
                <c:ptCount val="1"/>
                <c:pt idx="0">
                  <c:v>7273550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sed_mgL_inventory_plots!$F$6:$AN$6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xVal>
          <c:yVal>
            <c:numRef>
              <c:f>sed_mgL_inventory_plots!$F$16:$AN$16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47E-4984-B72C-1969902E1493}"/>
            </c:ext>
          </c:extLst>
        </c:ser>
        <c:ser>
          <c:idx val="10"/>
          <c:order val="10"/>
          <c:tx>
            <c:strRef>
              <c:f>sed_mgL_inventory_plots!$B$17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sed_mgL_inventory_plots!$F$6:$AN$6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xVal>
          <c:yVal>
            <c:numRef>
              <c:f>sed_mgL_inventory_plots!$F$17:$AN$17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7E-4984-B72C-1969902E1493}"/>
            </c:ext>
          </c:extLst>
        </c:ser>
        <c:ser>
          <c:idx val="11"/>
          <c:order val="11"/>
          <c:tx>
            <c:strRef>
              <c:f>sed_mgL_inventory_plots!$B$18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sed_mgL_inventory_plots!$F$6:$AN$6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xVal>
          <c:yVal>
            <c:numRef>
              <c:f>sed_mgL_inventory_plots!$F$18:$AN$18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7E-4984-B72C-1969902E1493}"/>
            </c:ext>
          </c:extLst>
        </c:ser>
        <c:ser>
          <c:idx val="12"/>
          <c:order val="12"/>
          <c:tx>
            <c:strRef>
              <c:f>sed_mgL_inventory_plots!$B$19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sed_mgL_inventory_plots!$F$6:$AN$6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xVal>
          <c:yVal>
            <c:numRef>
              <c:f>sed_mgL_inventory_plots!$F$19:$AN$19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47E-4984-B72C-1969902E1493}"/>
            </c:ext>
          </c:extLst>
        </c:ser>
        <c:ser>
          <c:idx val="13"/>
          <c:order val="13"/>
          <c:tx>
            <c:strRef>
              <c:f>sed_mgL_inventory_plots!$B$20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36ED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sed_mgL_inventory_plots!$F$6:$AN$6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xVal>
          <c:yVal>
            <c:numRef>
              <c:f>sed_mgL_inventory_plots!$F$20:$AN$20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47E-4984-B72C-1969902E1493}"/>
            </c:ext>
          </c:extLst>
        </c:ser>
        <c:ser>
          <c:idx val="14"/>
          <c:order val="14"/>
          <c:tx>
            <c:strRef>
              <c:f>sed_mgL_inventory_plots!$B$21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sed_mgL_inventory_plots!$F$6:$AN$6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xVal>
          <c:yVal>
            <c:numRef>
              <c:f>sed_mgL_inventory_plots!$F$21:$AN$21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47E-4984-B72C-1969902E1493}"/>
            </c:ext>
          </c:extLst>
        </c:ser>
        <c:ser>
          <c:idx val="15"/>
          <c:order val="15"/>
          <c:tx>
            <c:strRef>
              <c:f>sed_mgL_inventory_plots!$B$22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9E480E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sed_mgL_inventory_plots!$F$6:$AN$6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xVal>
          <c:yVal>
            <c:numRef>
              <c:f>sed_mgL_inventory_plots!$F$22:$AN$22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47E-4984-B72C-1969902E1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868943"/>
        <c:axId val="965334111"/>
      </c:scatterChart>
      <c:valAx>
        <c:axId val="1041868943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34111"/>
        <c:crosses val="autoZero"/>
        <c:crossBetween val="midCat"/>
        <c:majorUnit val="10"/>
        <c:minorUnit val="1"/>
      </c:valAx>
      <c:valAx>
        <c:axId val="965334111"/>
        <c:scaling>
          <c:orientation val="minMax"/>
          <c:min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1041868943"/>
        <c:crosses val="autoZero"/>
        <c:crossBetween val="midCat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8480859446208207E-2"/>
          <c:y val="0.85203024040599573"/>
          <c:w val="0.94170160615704057"/>
          <c:h val="0.1077029324822769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063168100662779E-2"/>
          <c:y val="0.11615740740740743"/>
          <c:w val="0.93803290704278242"/>
          <c:h val="0.61498432487605714"/>
        </c:manualLayout>
      </c:layout>
      <c:scatterChart>
        <c:scatterStyle val="lineMarker"/>
        <c:varyColors val="0"/>
        <c:ser>
          <c:idx val="1"/>
          <c:order val="0"/>
          <c:tx>
            <c:strRef>
              <c:f>spec_cond_inventory_plots!$B$7</c:f>
              <c:strCache>
                <c:ptCount val="1"/>
                <c:pt idx="0">
                  <c:v>3.24322E+14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spec_cond_inventory_plots!$F$6:$AU$6</c:f>
              <c:numCache>
                <c:formatCode>General</c:formatCode>
                <c:ptCount val="42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</c:numCache>
            </c:numRef>
          </c:xVal>
          <c:yVal>
            <c:numRef>
              <c:f>spec_cond_inventory_plots!$F$7:$AU$7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2-4723-874F-2F9CA5365ED1}"/>
            </c:ext>
          </c:extLst>
        </c:ser>
        <c:ser>
          <c:idx val="0"/>
          <c:order val="1"/>
          <c:tx>
            <c:strRef>
              <c:f>spec_cond_inventory_plots!$B$8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spec_cond_inventory_plots!$F$6:$AU$6</c:f>
              <c:numCache>
                <c:formatCode>General</c:formatCode>
                <c:ptCount val="42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</c:numCache>
            </c:numRef>
          </c:xVal>
          <c:yVal>
            <c:numRef>
              <c:f>spec_cond_inventory_plots!$F$8:$AU$8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2-4723-874F-2F9CA5365ED1}"/>
            </c:ext>
          </c:extLst>
        </c:ser>
        <c:ser>
          <c:idx val="2"/>
          <c:order val="2"/>
          <c:tx>
            <c:strRef>
              <c:f>spec_cond_inventory_plots!$B$9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spec_cond_inventory_plots!$F$6:$AU$6</c:f>
              <c:numCache>
                <c:formatCode>General</c:formatCode>
                <c:ptCount val="42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</c:numCache>
            </c:numRef>
          </c:xVal>
          <c:yVal>
            <c:numRef>
              <c:f>spec_cond_inventory_plots!$F$9:$AU$9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B2-4723-874F-2F9CA5365ED1}"/>
            </c:ext>
          </c:extLst>
        </c:ser>
        <c:ser>
          <c:idx val="3"/>
          <c:order val="3"/>
          <c:tx>
            <c:strRef>
              <c:f>spec_cond_inventory_plots!$B$10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spec_cond_inventory_plots!$F$6:$AU$6</c:f>
              <c:numCache>
                <c:formatCode>General</c:formatCode>
                <c:ptCount val="42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</c:numCache>
            </c:numRef>
          </c:xVal>
          <c:yVal>
            <c:numRef>
              <c:f>spec_cond_inventory_plots!$F$10:$AU$10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2-4723-874F-2F9CA5365ED1}"/>
            </c:ext>
          </c:extLst>
        </c:ser>
        <c:ser>
          <c:idx val="4"/>
          <c:order val="4"/>
          <c:tx>
            <c:strRef>
              <c:f>spec_cond_inventory_plots!$B$11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spec_cond_inventory_plots!$F$6:$AU$6</c:f>
              <c:numCache>
                <c:formatCode>General</c:formatCode>
                <c:ptCount val="42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</c:numCache>
            </c:numRef>
          </c:xVal>
          <c:yVal>
            <c:numRef>
              <c:f>spec_cond_inventory_plots!$F$11:$AU$11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2-4723-874F-2F9CA5365ED1}"/>
            </c:ext>
          </c:extLst>
        </c:ser>
        <c:ser>
          <c:idx val="5"/>
          <c:order val="5"/>
          <c:tx>
            <c:strRef>
              <c:f>spec_cond_inventory_plots!$B$12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636ED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spec_cond_inventory_plots!$F$6:$AU$6</c:f>
              <c:numCache>
                <c:formatCode>General</c:formatCode>
                <c:ptCount val="42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</c:numCache>
            </c:numRef>
          </c:xVal>
          <c:yVal>
            <c:numRef>
              <c:f>spec_cond_inventory_plots!$F$12:$AU$12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B2-4723-874F-2F9CA5365ED1}"/>
            </c:ext>
          </c:extLst>
        </c:ser>
        <c:ser>
          <c:idx val="6"/>
          <c:order val="6"/>
          <c:tx>
            <c:strRef>
              <c:f>spec_cond_inventory_plots!$B$13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spec_cond_inventory_plots!$F$6:$AU$6</c:f>
              <c:numCache>
                <c:formatCode>General</c:formatCode>
                <c:ptCount val="42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</c:numCache>
            </c:numRef>
          </c:xVal>
          <c:yVal>
            <c:numRef>
              <c:f>spec_cond_inventory_plots!$F$13:$AU$13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B2-4723-874F-2F9CA5365ED1}"/>
            </c:ext>
          </c:extLst>
        </c:ser>
        <c:ser>
          <c:idx val="7"/>
          <c:order val="7"/>
          <c:tx>
            <c:strRef>
              <c:f>spec_cond_inventory_plots!$B$14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spec_cond_inventory_plots!$F$6:$AU$6</c:f>
              <c:numCache>
                <c:formatCode>General</c:formatCode>
                <c:ptCount val="42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</c:numCache>
            </c:numRef>
          </c:xVal>
          <c:yVal>
            <c:numRef>
              <c:f>spec_cond_inventory_plots!$F$14:$AU$14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B2-4723-874F-2F9CA5365ED1}"/>
            </c:ext>
          </c:extLst>
        </c:ser>
        <c:ser>
          <c:idx val="8"/>
          <c:order val="8"/>
          <c:tx>
            <c:strRef>
              <c:f>spec_cond_inventory_plots!$B$15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spec_cond_inventory_plots!$F$6:$AU$6</c:f>
              <c:numCache>
                <c:formatCode>General</c:formatCode>
                <c:ptCount val="42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</c:numCache>
            </c:numRef>
          </c:xVal>
          <c:yVal>
            <c:numRef>
              <c:f>spec_cond_inventory_plots!$F$15:$AU$15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B2-4723-874F-2F9CA5365ED1}"/>
            </c:ext>
          </c:extLst>
        </c:ser>
        <c:ser>
          <c:idx val="9"/>
          <c:order val="9"/>
          <c:tx>
            <c:strRef>
              <c:f>spec_cond_inventory_plots!$B$16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spec_cond_inventory_plots!$F$6:$AU$6</c:f>
              <c:numCache>
                <c:formatCode>General</c:formatCode>
                <c:ptCount val="42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</c:numCache>
            </c:numRef>
          </c:xVal>
          <c:yVal>
            <c:numRef>
              <c:f>spec_cond_inventory_plots!$F$16:$AU$16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B2-4723-874F-2F9CA5365ED1}"/>
            </c:ext>
          </c:extLst>
        </c:ser>
        <c:ser>
          <c:idx val="10"/>
          <c:order val="10"/>
          <c:tx>
            <c:strRef>
              <c:f>spec_cond_inventory_plots!$B$17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spec_cond_inventory_plots!$F$6:$AU$6</c:f>
              <c:numCache>
                <c:formatCode>General</c:formatCode>
                <c:ptCount val="42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</c:numCache>
            </c:numRef>
          </c:xVal>
          <c:yVal>
            <c:numRef>
              <c:f>spec_cond_inventory_plots!$F$17:$AU$17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2B2-4723-874F-2F9CA5365ED1}"/>
            </c:ext>
          </c:extLst>
        </c:ser>
        <c:ser>
          <c:idx val="11"/>
          <c:order val="11"/>
          <c:tx>
            <c:strRef>
              <c:f>spec_cond_inventory_plots!$B$18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spec_cond_inventory_plots!$F$6:$AU$6</c:f>
              <c:numCache>
                <c:formatCode>General</c:formatCode>
                <c:ptCount val="42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</c:numCache>
            </c:numRef>
          </c:xVal>
          <c:yVal>
            <c:numRef>
              <c:f>spec_cond_inventory_plots!$F$18:$AU$18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2B2-4723-874F-2F9CA5365ED1}"/>
            </c:ext>
          </c:extLst>
        </c:ser>
        <c:ser>
          <c:idx val="12"/>
          <c:order val="12"/>
          <c:tx>
            <c:strRef>
              <c:f>spec_cond_inventory_plots!$B$19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spec_cond_inventory_plots!$F$6:$AU$6</c:f>
              <c:numCache>
                <c:formatCode>General</c:formatCode>
                <c:ptCount val="42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</c:numCache>
            </c:numRef>
          </c:xVal>
          <c:yVal>
            <c:numRef>
              <c:f>spec_cond_inventory_plots!$F$19:$AU$19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2B2-4723-874F-2F9CA5365ED1}"/>
            </c:ext>
          </c:extLst>
        </c:ser>
        <c:ser>
          <c:idx val="13"/>
          <c:order val="13"/>
          <c:tx>
            <c:strRef>
              <c:f>spec_cond_inventory_plots!$B$20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36ED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spec_cond_inventory_plots!$F$6:$AU$6</c:f>
              <c:numCache>
                <c:formatCode>General</c:formatCode>
                <c:ptCount val="42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</c:numCache>
            </c:numRef>
          </c:xVal>
          <c:yVal>
            <c:numRef>
              <c:f>spec_cond_inventory_plots!$F$20:$AU$20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2B2-4723-874F-2F9CA5365ED1}"/>
            </c:ext>
          </c:extLst>
        </c:ser>
        <c:ser>
          <c:idx val="14"/>
          <c:order val="14"/>
          <c:tx>
            <c:strRef>
              <c:f>spec_cond_inventory_plots!$B$21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spec_cond_inventory_plots!$F$6:$AU$6</c:f>
              <c:numCache>
                <c:formatCode>General</c:formatCode>
                <c:ptCount val="42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</c:numCache>
            </c:numRef>
          </c:xVal>
          <c:yVal>
            <c:numRef>
              <c:f>spec_cond_inventory_plots!$F$21:$AU$21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2B2-4723-874F-2F9CA5365ED1}"/>
            </c:ext>
          </c:extLst>
        </c:ser>
        <c:ser>
          <c:idx val="15"/>
          <c:order val="15"/>
          <c:tx>
            <c:strRef>
              <c:f>spec_cond_inventory_plots!$B$22</c:f>
              <c:strCache>
                <c:ptCount val="1"/>
                <c:pt idx="0">
                  <c:v>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9E480E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spec_cond_inventory_plots!$F$6:$AU$6</c:f>
              <c:numCache>
                <c:formatCode>General</c:formatCode>
                <c:ptCount val="42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</c:numCache>
            </c:numRef>
          </c:xVal>
          <c:yVal>
            <c:numRef>
              <c:f>spec_cond_inventory_plots!$F$22:$AU$22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2B2-4723-874F-2F9CA5365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868943"/>
        <c:axId val="965334111"/>
      </c:scatterChart>
      <c:valAx>
        <c:axId val="1041868943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34111"/>
        <c:crosses val="autoZero"/>
        <c:crossBetween val="midCat"/>
        <c:majorUnit val="10"/>
        <c:minorUnit val="1"/>
      </c:valAx>
      <c:valAx>
        <c:axId val="965334111"/>
        <c:scaling>
          <c:orientation val="minMax"/>
          <c:min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1041868943"/>
        <c:crosses val="autoZero"/>
        <c:crossBetween val="midCat"/>
      </c:valAx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8480859446208207E-2"/>
          <c:y val="0.85203024040599573"/>
          <c:w val="0.94170160615704057"/>
          <c:h val="0.10770293248227693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2066925</xdr:colOff>
      <xdr:row>17</xdr:row>
      <xdr:rowOff>190499</xdr:rowOff>
    </xdr:from>
    <xdr:to>
      <xdr:col>19</xdr:col>
      <xdr:colOff>190500</xdr:colOff>
      <xdr:row>32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2F36B9-C869-4ACB-BE44-6EED733BB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0.02957</cdr:x>
      <cdr:y>0</cdr:y>
    </cdr:from>
    <cdr:to>
      <cdr:x>0.96792</cdr:x>
      <cdr:y>0.09375</cdr:y>
    </cdr:to>
    <cdr:sp macro="" textlink="spec_cond_inventory_plots!$G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0EAA23-51C6-4067-9A91-C6A4C85D7057}"/>
            </a:ext>
          </a:extLst>
        </cdr:cNvPr>
        <cdr:cNvSpPr txBox="1"/>
      </cdr:nvSpPr>
      <cdr:spPr>
        <a:xfrm xmlns:a="http://schemas.openxmlformats.org/drawingml/2006/main">
          <a:off x="264333" y="0"/>
          <a:ext cx="8388110" cy="269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fld id="{3082A985-2160-40F2-95CE-0E06277E7BF4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USGS sites with at least 1% coverage in the year for Daily Specific Conductance in the Lower Mississippi-Greenville Basin, HUC-08030100</a:t>
          </a:fld>
          <a:endParaRPr lang="en-US" sz="12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0.02957</cdr:x>
      <cdr:y>0</cdr:y>
    </cdr:from>
    <cdr:to>
      <cdr:x>0.96792</cdr:x>
      <cdr:y>0.09375</cdr:y>
    </cdr:to>
    <cdr:sp macro="" textlink="flow_inventory_plots!$G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0EAA23-51C6-4067-9A91-C6A4C85D7057}"/>
            </a:ext>
          </a:extLst>
        </cdr:cNvPr>
        <cdr:cNvSpPr txBox="1"/>
      </cdr:nvSpPr>
      <cdr:spPr>
        <a:xfrm xmlns:a="http://schemas.openxmlformats.org/drawingml/2006/main">
          <a:off x="280989" y="0"/>
          <a:ext cx="8915399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fld id="{3082A985-2160-40F2-95CE-0E06277E7BF4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USGS sites with at least 50% coverage in the year for Daily Flow in the Tallahatchie Basin, HUC-08030202</a:t>
          </a:fld>
          <a:endParaRPr lang="en-US" sz="12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261936</xdr:colOff>
      <xdr:row>6</xdr:row>
      <xdr:rowOff>104774</xdr:rowOff>
    </xdr:from>
    <xdr:to>
      <xdr:col>20</xdr:col>
      <xdr:colOff>595311</xdr:colOff>
      <xdr:row>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60D09-C304-4659-A33A-15DF68F09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0.02957</cdr:x>
      <cdr:y>0</cdr:y>
    </cdr:from>
    <cdr:to>
      <cdr:x>0.96792</cdr:x>
      <cdr:y>0.09375</cdr:y>
    </cdr:to>
    <cdr:sp macro="" textlink="gage_height_inventory_plots!$G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0EAA23-51C6-4067-9A91-C6A4C85D7057}"/>
            </a:ext>
          </a:extLst>
        </cdr:cNvPr>
        <cdr:cNvSpPr txBox="1"/>
      </cdr:nvSpPr>
      <cdr:spPr>
        <a:xfrm xmlns:a="http://schemas.openxmlformats.org/drawingml/2006/main">
          <a:off x="280989" y="0"/>
          <a:ext cx="8915399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fld id="{3082A985-2160-40F2-95CE-0E06277E7BF4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USGS sites with at least 90% coverage in the year for Daily Stage in the Yalobusha Basin, HUC-08030205</a:t>
          </a:fld>
          <a:endParaRPr lang="en-US" sz="12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233361</xdr:colOff>
      <xdr:row>6</xdr:row>
      <xdr:rowOff>104774</xdr:rowOff>
    </xdr:from>
    <xdr:to>
      <xdr:col>20</xdr:col>
      <xdr:colOff>566736</xdr:colOff>
      <xdr:row>21</xdr:row>
      <xdr:rowOff>127634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54650-F792-4622-A79B-2E4CA1981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0.02957</cdr:x>
      <cdr:y>0</cdr:y>
    </cdr:from>
    <cdr:to>
      <cdr:x>0.96792</cdr:x>
      <cdr:y>0.09375</cdr:y>
    </cdr:to>
    <cdr:sp macro="" textlink="'temperature_inventory_plots '!$G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0EAA23-51C6-4067-9A91-C6A4C85D7057}"/>
            </a:ext>
          </a:extLst>
        </cdr:cNvPr>
        <cdr:cNvSpPr txBox="1"/>
      </cdr:nvSpPr>
      <cdr:spPr>
        <a:xfrm xmlns:a="http://schemas.openxmlformats.org/drawingml/2006/main">
          <a:off x="264333" y="0"/>
          <a:ext cx="8388110" cy="269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fld id="{3082A985-2160-40F2-95CE-0E06277E7BF4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USGS sites with at least 10% coverage in the year for Daily Temperature in the Big Sunflower Basin, HUC-08030207</a:t>
          </a:fld>
          <a:endParaRPr lang="en-US" sz="12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252411</xdr:colOff>
      <xdr:row>6</xdr:row>
      <xdr:rowOff>123824</xdr:rowOff>
    </xdr:from>
    <xdr:to>
      <xdr:col>20</xdr:col>
      <xdr:colOff>585786</xdr:colOff>
      <xdr:row>21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9B8C9-0587-4AA0-9703-866024472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0.02957</cdr:x>
      <cdr:y>0</cdr:y>
    </cdr:from>
    <cdr:to>
      <cdr:x>0.96792</cdr:x>
      <cdr:y>0.09375</cdr:y>
    </cdr:to>
    <cdr:sp macro="" textlink="sed_mgL_inventory_plots!$G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0EAA23-51C6-4067-9A91-C6A4C85D7057}"/>
            </a:ext>
          </a:extLst>
        </cdr:cNvPr>
        <cdr:cNvSpPr txBox="1"/>
      </cdr:nvSpPr>
      <cdr:spPr>
        <a:xfrm xmlns:a="http://schemas.openxmlformats.org/drawingml/2006/main">
          <a:off x="264333" y="0"/>
          <a:ext cx="8388110" cy="269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fld id="{3082A985-2160-40F2-95CE-0E06277E7BF4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USGS sites with at least 10% coverage in the year for Daily Sediment Concentration in the Little Tallahatchie Basin, HUC-08030201</a:t>
          </a:fld>
          <a:endParaRPr lang="en-US" sz="1200" b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6</xdr:row>
      <xdr:rowOff>95249</xdr:rowOff>
    </xdr:from>
    <xdr:to>
      <xdr:col>20</xdr:col>
      <xdr:colOff>528637</xdr:colOff>
      <xdr:row>21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E7A82-9345-4802-8398-0F192D3D9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DN79"/>
  <sheetViews>
    <sheetView workbookViewId="0">
      <selection activeCell="B11" sqref="B11:E11"/>
    </sheetView>
  </sheetViews>
  <sheetFormatPr defaultRowHeight="15" x14ac:dyDescent="0.25"/>
  <cols>
    <col min="2" max="2" width="13.42578125" customWidth="1"/>
    <col min="3" max="3" width="15.85546875" customWidth="1"/>
    <col min="4" max="4" width="10.28515625" customWidth="1"/>
    <col min="5" max="5" width="42.28515625" customWidth="1"/>
    <col min="6" max="6" width="11" customWidth="1"/>
  </cols>
  <sheetData>
    <row r="1" spans="1:118" ht="15.75" thickBot="1" x14ac:dyDescent="0.3">
      <c r="A1" s="53" t="s">
        <v>4</v>
      </c>
      <c r="B1" s="54"/>
      <c r="C1" s="20">
        <v>8030202</v>
      </c>
      <c r="F1" s="4" t="s">
        <v>6</v>
      </c>
      <c r="G1" s="3" t="str">
        <f>"USGS sites with at least "&amp;C2*100&amp;"% coverage in the year for "&amp;C3&amp;" in the "&amp;C4&amp;" Basin, HUC-0"&amp;C1</f>
        <v>USGS sites with at least 50% coverage in the year for Daily Flow in the Tallahatchie Basin, HUC-08030202</v>
      </c>
    </row>
    <row r="2" spans="1:118" ht="15.75" thickBot="1" x14ac:dyDescent="0.3">
      <c r="A2" s="55" t="s">
        <v>5</v>
      </c>
      <c r="B2" s="56"/>
      <c r="C2" s="22">
        <v>0.5</v>
      </c>
    </row>
    <row r="3" spans="1:118" ht="15.75" thickBot="1" x14ac:dyDescent="0.3">
      <c r="A3" s="57" t="s">
        <v>7</v>
      </c>
      <c r="B3" s="58"/>
      <c r="C3" s="21" t="s">
        <v>103</v>
      </c>
    </row>
    <row r="4" spans="1:118" ht="15.75" thickBot="1" x14ac:dyDescent="0.3">
      <c r="A4" s="62" t="s">
        <v>100</v>
      </c>
      <c r="B4" s="63"/>
      <c r="C4" s="51" t="str">
        <f>HLOOKUP(C1,site_huc_lookup!$B$1:$K$18,18,)</f>
        <v>Tallahatchie</v>
      </c>
    </row>
    <row r="5" spans="1:118" ht="15.75" thickBot="1" x14ac:dyDescent="0.3"/>
    <row r="6" spans="1:118" ht="15.75" thickBot="1" x14ac:dyDescent="0.3">
      <c r="A6" s="6"/>
      <c r="B6" s="31" t="s">
        <v>85</v>
      </c>
      <c r="C6" s="32" t="s">
        <v>86</v>
      </c>
      <c r="D6" s="31" t="s">
        <v>87</v>
      </c>
      <c r="E6" s="33" t="s">
        <v>84</v>
      </c>
      <c r="F6">
        <v>1907</v>
      </c>
      <c r="G6">
        <v>1908</v>
      </c>
      <c r="H6">
        <v>1909</v>
      </c>
      <c r="I6">
        <v>1910</v>
      </c>
      <c r="J6">
        <v>1911</v>
      </c>
      <c r="K6">
        <v>1912</v>
      </c>
      <c r="L6">
        <v>1913</v>
      </c>
      <c r="M6">
        <v>1914</v>
      </c>
      <c r="N6">
        <v>1915</v>
      </c>
      <c r="O6">
        <v>1916</v>
      </c>
      <c r="P6">
        <v>1917</v>
      </c>
      <c r="Q6">
        <v>1918</v>
      </c>
      <c r="R6">
        <v>1919</v>
      </c>
      <c r="S6">
        <v>1920</v>
      </c>
      <c r="T6">
        <v>1921</v>
      </c>
      <c r="U6">
        <v>1922</v>
      </c>
      <c r="V6">
        <v>1923</v>
      </c>
      <c r="W6">
        <v>1924</v>
      </c>
      <c r="X6">
        <v>1925</v>
      </c>
      <c r="Y6">
        <v>1926</v>
      </c>
      <c r="Z6">
        <v>1927</v>
      </c>
      <c r="AA6">
        <v>1928</v>
      </c>
      <c r="AB6">
        <v>1929</v>
      </c>
      <c r="AC6">
        <v>1930</v>
      </c>
      <c r="AD6">
        <v>1931</v>
      </c>
      <c r="AE6">
        <v>1932</v>
      </c>
      <c r="AF6">
        <v>1933</v>
      </c>
      <c r="AG6">
        <v>1934</v>
      </c>
      <c r="AH6">
        <v>1935</v>
      </c>
      <c r="AI6">
        <v>1936</v>
      </c>
      <c r="AJ6">
        <v>1937</v>
      </c>
      <c r="AK6">
        <v>1938</v>
      </c>
      <c r="AL6">
        <v>1939</v>
      </c>
      <c r="AM6">
        <v>1940</v>
      </c>
      <c r="AN6">
        <v>1941</v>
      </c>
      <c r="AO6">
        <v>1942</v>
      </c>
      <c r="AP6">
        <v>1943</v>
      </c>
      <c r="AQ6">
        <v>1944</v>
      </c>
      <c r="AR6">
        <v>1945</v>
      </c>
      <c r="AS6">
        <v>1946</v>
      </c>
      <c r="AT6">
        <v>1947</v>
      </c>
      <c r="AU6">
        <v>1948</v>
      </c>
      <c r="AV6">
        <v>1949</v>
      </c>
      <c r="AW6">
        <v>1950</v>
      </c>
      <c r="AX6">
        <v>1951</v>
      </c>
      <c r="AY6">
        <v>1952</v>
      </c>
      <c r="AZ6">
        <v>1953</v>
      </c>
      <c r="BA6">
        <v>1954</v>
      </c>
      <c r="BB6">
        <v>1955</v>
      </c>
      <c r="BC6">
        <v>1956</v>
      </c>
      <c r="BD6">
        <v>1957</v>
      </c>
      <c r="BE6">
        <v>1958</v>
      </c>
      <c r="BF6">
        <v>1959</v>
      </c>
      <c r="BG6">
        <v>1960</v>
      </c>
      <c r="BH6">
        <v>1961</v>
      </c>
      <c r="BI6">
        <v>1962</v>
      </c>
      <c r="BJ6">
        <v>1963</v>
      </c>
      <c r="BK6">
        <v>1964</v>
      </c>
      <c r="BL6">
        <v>1965</v>
      </c>
      <c r="BM6">
        <v>1966</v>
      </c>
      <c r="BN6">
        <v>1967</v>
      </c>
      <c r="BO6">
        <v>1968</v>
      </c>
      <c r="BP6">
        <v>1969</v>
      </c>
      <c r="BQ6">
        <v>1970</v>
      </c>
      <c r="BR6">
        <v>1971</v>
      </c>
      <c r="BS6">
        <v>1972</v>
      </c>
      <c r="BT6">
        <v>1973</v>
      </c>
      <c r="BU6">
        <v>1974</v>
      </c>
      <c r="BV6">
        <v>1975</v>
      </c>
      <c r="BW6">
        <v>1976</v>
      </c>
      <c r="BX6">
        <v>1977</v>
      </c>
      <c r="BY6">
        <v>1978</v>
      </c>
      <c r="BZ6">
        <v>1979</v>
      </c>
      <c r="CA6">
        <v>1980</v>
      </c>
      <c r="CB6">
        <v>1981</v>
      </c>
      <c r="CC6">
        <v>1982</v>
      </c>
      <c r="CD6">
        <v>1983</v>
      </c>
      <c r="CE6">
        <v>1984</v>
      </c>
      <c r="CF6">
        <v>1985</v>
      </c>
      <c r="CG6">
        <v>1986</v>
      </c>
      <c r="CH6">
        <v>1987</v>
      </c>
      <c r="CI6">
        <v>1988</v>
      </c>
      <c r="CJ6">
        <v>1989</v>
      </c>
      <c r="CK6">
        <v>1990</v>
      </c>
      <c r="CL6">
        <v>1991</v>
      </c>
      <c r="CM6">
        <v>1992</v>
      </c>
      <c r="CN6">
        <v>1993</v>
      </c>
      <c r="CO6">
        <v>1994</v>
      </c>
      <c r="CP6">
        <v>1995</v>
      </c>
      <c r="CQ6">
        <v>1996</v>
      </c>
      <c r="CR6">
        <v>1997</v>
      </c>
      <c r="CS6">
        <v>1998</v>
      </c>
      <c r="CT6">
        <v>1999</v>
      </c>
      <c r="CU6">
        <v>2000</v>
      </c>
      <c r="CV6">
        <v>2001</v>
      </c>
      <c r="CW6">
        <v>2002</v>
      </c>
      <c r="CX6">
        <v>2003</v>
      </c>
      <c r="CY6">
        <v>2004</v>
      </c>
      <c r="CZ6">
        <v>2005</v>
      </c>
      <c r="DA6">
        <v>2006</v>
      </c>
      <c r="DB6">
        <v>2007</v>
      </c>
      <c r="DC6">
        <v>2008</v>
      </c>
      <c r="DD6">
        <v>2009</v>
      </c>
      <c r="DE6">
        <v>2010</v>
      </c>
      <c r="DF6">
        <v>2011</v>
      </c>
      <c r="DG6">
        <v>2012</v>
      </c>
      <c r="DH6">
        <v>2013</v>
      </c>
      <c r="DI6">
        <v>2014</v>
      </c>
      <c r="DJ6">
        <v>2015</v>
      </c>
      <c r="DK6">
        <v>2016</v>
      </c>
      <c r="DL6">
        <v>2017</v>
      </c>
      <c r="DM6">
        <v>2018</v>
      </c>
      <c r="DN6">
        <v>2019</v>
      </c>
    </row>
    <row r="7" spans="1:118" x14ac:dyDescent="0.25">
      <c r="A7" s="34">
        <v>1</v>
      </c>
      <c r="B7" s="23">
        <f>HLOOKUP($C$1,site_huc_lookup!$A$1:$K$17,A7+1,)</f>
        <v>7280000</v>
      </c>
      <c r="C7" s="25">
        <f>IFERROR(VLOOKUP($B7,site_huc_lookup!$N$2:$R$74,3,),"-")</f>
        <v>-90.2153694</v>
      </c>
      <c r="D7" s="29">
        <f>IFERROR(VLOOKUP($B7,site_huc_lookup!$N$2:$R$74,4,),"-")</f>
        <v>34.1806676</v>
      </c>
      <c r="E7" s="27" t="str">
        <f>IFERROR(VLOOKUP($B7,site_huc_lookup!$N$2:$R$74,5,),"-")</f>
        <v xml:space="preserve">Tallahatchie River near Lambert MS </v>
      </c>
      <c r="F7" t="str">
        <f>IFERROR(IF(VLOOKUP($B7,flow_inventory_all!$A$2:$DJ$74,COLUMN()-4,)&gt;365*$C$2,$A7+2,"-"),"-")</f>
        <v>-</v>
      </c>
      <c r="G7" t="str">
        <f>IFERROR(IF(VLOOKUP($B7,flow_inventory_all!$A$2:$DJ$74,COLUMN()-4,)&gt;365*$C$2,$A7+2,"-"),"-")</f>
        <v>-</v>
      </c>
      <c r="H7" t="str">
        <f>IFERROR(IF(VLOOKUP($B7,flow_inventory_all!$A$2:$DJ$74,COLUMN()-4,)&gt;365*$C$2,$A7+2,"-"),"-")</f>
        <v>-</v>
      </c>
      <c r="I7" t="str">
        <f>IFERROR(IF(VLOOKUP($B7,flow_inventory_all!$A$2:$DJ$74,COLUMN()-4,)&gt;365*$C$2,$A7+2,"-"),"-")</f>
        <v>-</v>
      </c>
      <c r="J7" t="str">
        <f>IFERROR(IF(VLOOKUP($B7,flow_inventory_all!$A$2:$DJ$74,COLUMN()-4,)&gt;365*$C$2,$A7+2,"-"),"-")</f>
        <v>-</v>
      </c>
      <c r="K7" t="str">
        <f>IFERROR(IF(VLOOKUP($B7,flow_inventory_all!$A$2:$DJ$74,COLUMN()-4,)&gt;365*$C$2,$A7+2,"-"),"-")</f>
        <v>-</v>
      </c>
      <c r="L7" t="str">
        <f>IFERROR(IF(VLOOKUP($B7,flow_inventory_all!$A$2:$DJ$74,COLUMN()-4,)&gt;365*$C$2,$A7+2,"-"),"-")</f>
        <v>-</v>
      </c>
      <c r="M7" t="str">
        <f>IFERROR(IF(VLOOKUP($B7,flow_inventory_all!$A$2:$DJ$74,COLUMN()-4,)&gt;365*$C$2,$A7+2,"-"),"-")</f>
        <v>-</v>
      </c>
      <c r="N7" t="str">
        <f>IFERROR(IF(VLOOKUP($B7,flow_inventory_all!$A$2:$DJ$74,COLUMN()-4,)&gt;365*$C$2,$A7+2,"-"),"-")</f>
        <v>-</v>
      </c>
      <c r="O7" t="str">
        <f>IFERROR(IF(VLOOKUP($B7,flow_inventory_all!$A$2:$DJ$74,COLUMN()-4,)&gt;365*$C$2,$A7+2,"-"),"-")</f>
        <v>-</v>
      </c>
      <c r="P7" t="str">
        <f>IFERROR(IF(VLOOKUP($B7,flow_inventory_all!$A$2:$DJ$74,COLUMN()-4,)&gt;365*$C$2,$A7+2,"-"),"-")</f>
        <v>-</v>
      </c>
      <c r="Q7" t="str">
        <f>IFERROR(IF(VLOOKUP($B7,flow_inventory_all!$A$2:$DJ$74,COLUMN()-4,)&gt;365*$C$2,$A7+2,"-"),"-")</f>
        <v>-</v>
      </c>
      <c r="R7" t="str">
        <f>IFERROR(IF(VLOOKUP($B7,flow_inventory_all!$A$2:$DJ$74,COLUMN()-4,)&gt;365*$C$2,$A7+2,"-"),"-")</f>
        <v>-</v>
      </c>
      <c r="S7" t="str">
        <f>IFERROR(IF(VLOOKUP($B7,flow_inventory_all!$A$2:$DJ$74,COLUMN()-4,)&gt;365*$C$2,$A7+2,"-"),"-")</f>
        <v>-</v>
      </c>
      <c r="T7" t="str">
        <f>IFERROR(IF(VLOOKUP($B7,flow_inventory_all!$A$2:$DJ$74,COLUMN()-4,)&gt;365*$C$2,$A7+2,"-"),"-")</f>
        <v>-</v>
      </c>
      <c r="U7" t="str">
        <f>IFERROR(IF(VLOOKUP($B7,flow_inventory_all!$A$2:$DJ$74,COLUMN()-4,)&gt;365*$C$2,$A7+2,"-"),"-")</f>
        <v>-</v>
      </c>
      <c r="V7" t="str">
        <f>IFERROR(IF(VLOOKUP($B7,flow_inventory_all!$A$2:$DJ$74,COLUMN()-4,)&gt;365*$C$2,$A7+2,"-"),"-")</f>
        <v>-</v>
      </c>
      <c r="W7" t="str">
        <f>IFERROR(IF(VLOOKUP($B7,flow_inventory_all!$A$2:$DJ$74,COLUMN()-4,)&gt;365*$C$2,$A7+2,"-"),"-")</f>
        <v>-</v>
      </c>
      <c r="X7" t="str">
        <f>IFERROR(IF(VLOOKUP($B7,flow_inventory_all!$A$2:$DJ$74,COLUMN()-4,)&gt;365*$C$2,$A7+2,"-"),"-")</f>
        <v>-</v>
      </c>
      <c r="Y7" t="str">
        <f>IFERROR(IF(VLOOKUP($B7,flow_inventory_all!$A$2:$DJ$74,COLUMN()-4,)&gt;365*$C$2,$A7+2,"-"),"-")</f>
        <v>-</v>
      </c>
      <c r="Z7" t="str">
        <f>IFERROR(IF(VLOOKUP($B7,flow_inventory_all!$A$2:$DJ$74,COLUMN()-4,)&gt;365*$C$2,$A7+2,"-"),"-")</f>
        <v>-</v>
      </c>
      <c r="AA7" t="str">
        <f>IFERROR(IF(VLOOKUP($B7,flow_inventory_all!$A$2:$DJ$74,COLUMN()-4,)&gt;365*$C$2,$A7+2,"-"),"-")</f>
        <v>-</v>
      </c>
      <c r="AB7" t="str">
        <f>IFERROR(IF(VLOOKUP($B7,flow_inventory_all!$A$2:$DJ$74,COLUMN()-4,)&gt;365*$C$2,$A7+2,"-"),"-")</f>
        <v>-</v>
      </c>
      <c r="AC7" t="str">
        <f>IFERROR(IF(VLOOKUP($B7,flow_inventory_all!$A$2:$DJ$74,COLUMN()-4,)&gt;365*$C$2,$A7+2,"-"),"-")</f>
        <v>-</v>
      </c>
      <c r="AD7" t="str">
        <f>IFERROR(IF(VLOOKUP($B7,flow_inventory_all!$A$2:$DJ$74,COLUMN()-4,)&gt;365*$C$2,$A7+2,"-"),"-")</f>
        <v>-</v>
      </c>
      <c r="AE7" t="str">
        <f>IFERROR(IF(VLOOKUP($B7,flow_inventory_all!$A$2:$DJ$74,COLUMN()-4,)&gt;365*$C$2,$A7+2,"-"),"-")</f>
        <v>-</v>
      </c>
      <c r="AF7" t="str">
        <f>IFERROR(IF(VLOOKUP($B7,flow_inventory_all!$A$2:$DJ$74,COLUMN()-4,)&gt;365*$C$2,$A7+2,"-"),"-")</f>
        <v>-</v>
      </c>
      <c r="AG7" t="str">
        <f>IFERROR(IF(VLOOKUP($B7,flow_inventory_all!$A$2:$DJ$74,COLUMN()-4,)&gt;365*$C$2,$A7+2,"-"),"-")</f>
        <v>-</v>
      </c>
      <c r="AH7" t="str">
        <f>IFERROR(IF(VLOOKUP($B7,flow_inventory_all!$A$2:$DJ$74,COLUMN()-4,)&gt;365*$C$2,$A7+2,"-"),"-")</f>
        <v>-</v>
      </c>
      <c r="AI7" t="str">
        <f>IFERROR(IF(VLOOKUP($B7,flow_inventory_all!$A$2:$DJ$74,COLUMN()-4,)&gt;365*$C$2,$A7+2,"-"),"-")</f>
        <v>-</v>
      </c>
      <c r="AJ7" t="str">
        <f>IFERROR(IF(VLOOKUP($B7,flow_inventory_all!$A$2:$DJ$74,COLUMN()-4,)&gt;365*$C$2,$A7+2,"-"),"-")</f>
        <v>-</v>
      </c>
      <c r="AK7" t="str">
        <f>IFERROR(IF(VLOOKUP($B7,flow_inventory_all!$A$2:$DJ$74,COLUMN()-4,)&gt;365*$C$2,$A7+2,"-"),"-")</f>
        <v>-</v>
      </c>
      <c r="AL7" t="str">
        <f>IFERROR(IF(VLOOKUP($B7,flow_inventory_all!$A$2:$DJ$74,COLUMN()-4,)&gt;365*$C$2,$A7+2,"-"),"-")</f>
        <v>-</v>
      </c>
      <c r="AM7" t="str">
        <f>IFERROR(IF(VLOOKUP($B7,flow_inventory_all!$A$2:$DJ$74,COLUMN()-4,)&gt;365*$C$2,$A7+2,"-"),"-")</f>
        <v>-</v>
      </c>
      <c r="AN7" t="str">
        <f>IFERROR(IF(VLOOKUP($B7,flow_inventory_all!$A$2:$DJ$74,COLUMN()-4,)&gt;365*$C$2,$A7+2,"-"),"-")</f>
        <v>-</v>
      </c>
      <c r="AO7" t="str">
        <f>IFERROR(IF(VLOOKUP($B7,flow_inventory_all!$A$2:$DJ$74,COLUMN()-4,)&gt;365*$C$2,$A7+2,"-"),"-")</f>
        <v>-</v>
      </c>
      <c r="AP7" t="str">
        <f>IFERROR(IF(VLOOKUP($B7,flow_inventory_all!$A$2:$DJ$74,COLUMN()-4,)&gt;365*$C$2,$A7+2,"-"),"-")</f>
        <v>-</v>
      </c>
      <c r="AQ7" t="str">
        <f>IFERROR(IF(VLOOKUP($B7,flow_inventory_all!$A$2:$DJ$74,COLUMN()-4,)&gt;365*$C$2,$A7+2,"-"),"-")</f>
        <v>-</v>
      </c>
      <c r="AR7" t="str">
        <f>IFERROR(IF(VLOOKUP($B7,flow_inventory_all!$A$2:$DJ$74,COLUMN()-4,)&gt;365*$C$2,$A7+2,"-"),"-")</f>
        <v>-</v>
      </c>
      <c r="AS7" t="str">
        <f>IFERROR(IF(VLOOKUP($B7,flow_inventory_all!$A$2:$DJ$74,COLUMN()-4,)&gt;365*$C$2,$A7+2,"-"),"-")</f>
        <v>-</v>
      </c>
      <c r="AT7" t="str">
        <f>IFERROR(IF(VLOOKUP($B7,flow_inventory_all!$A$2:$DJ$74,COLUMN()-4,)&gt;365*$C$2,$A7+2,"-"),"-")</f>
        <v>-</v>
      </c>
      <c r="AU7" t="str">
        <f>IFERROR(IF(VLOOKUP($B7,flow_inventory_all!$A$2:$DJ$74,COLUMN()-4,)&gt;365*$C$2,$A7+2,"-"),"-")</f>
        <v>-</v>
      </c>
      <c r="AV7" t="str">
        <f>IFERROR(IF(VLOOKUP($B7,flow_inventory_all!$A$2:$DJ$74,COLUMN()-4,)&gt;365*$C$2,$A7+2,"-"),"-")</f>
        <v>-</v>
      </c>
      <c r="AW7" t="str">
        <f>IFERROR(IF(VLOOKUP($B7,flow_inventory_all!$A$2:$DJ$74,COLUMN()-4,)&gt;365*$C$2,$A7+2,"-"),"-")</f>
        <v>-</v>
      </c>
      <c r="AX7" t="str">
        <f>IFERROR(IF(VLOOKUP($B7,flow_inventory_all!$A$2:$DJ$74,COLUMN()-4,)&gt;365*$C$2,$A7+2,"-"),"-")</f>
        <v>-</v>
      </c>
      <c r="AY7" t="str">
        <f>IFERROR(IF(VLOOKUP($B7,flow_inventory_all!$A$2:$DJ$74,COLUMN()-4,)&gt;365*$C$2,$A7+2,"-"),"-")</f>
        <v>-</v>
      </c>
      <c r="AZ7" t="str">
        <f>IFERROR(IF(VLOOKUP($B7,flow_inventory_all!$A$2:$DJ$74,COLUMN()-4,)&gt;365*$C$2,$A7+2,"-"),"-")</f>
        <v>-</v>
      </c>
      <c r="BA7" t="str">
        <f>IFERROR(IF(VLOOKUP($B7,flow_inventory_all!$A$2:$DJ$74,COLUMN()-4,)&gt;365*$C$2,$A7+2,"-"),"-")</f>
        <v>-</v>
      </c>
      <c r="BB7" t="str">
        <f>IFERROR(IF(VLOOKUP($B7,flow_inventory_all!$A$2:$DJ$74,COLUMN()-4,)&gt;365*$C$2,$A7+2,"-"),"-")</f>
        <v>-</v>
      </c>
      <c r="BC7" t="str">
        <f>IFERROR(IF(VLOOKUP($B7,flow_inventory_all!$A$2:$DJ$74,COLUMN()-4,)&gt;365*$C$2,$A7+2,"-"),"-")</f>
        <v>-</v>
      </c>
      <c r="BD7" t="str">
        <f>IFERROR(IF(VLOOKUP($B7,flow_inventory_all!$A$2:$DJ$74,COLUMN()-4,)&gt;365*$C$2,$A7+2,"-"),"-")</f>
        <v>-</v>
      </c>
      <c r="BE7" t="str">
        <f>IFERROR(IF(VLOOKUP($B7,flow_inventory_all!$A$2:$DJ$74,COLUMN()-4,)&gt;365*$C$2,$A7+2,"-"),"-")</f>
        <v>-</v>
      </c>
      <c r="BF7" t="str">
        <f>IFERROR(IF(VLOOKUP($B7,flow_inventory_all!$A$2:$DJ$74,COLUMN()-4,)&gt;365*$C$2,$A7+2,"-"),"-")</f>
        <v>-</v>
      </c>
      <c r="BG7" t="str">
        <f>IFERROR(IF(VLOOKUP($B7,flow_inventory_all!$A$2:$DJ$74,COLUMN()-4,)&gt;365*$C$2,$A7+2,"-"),"-")</f>
        <v>-</v>
      </c>
      <c r="BH7">
        <f>IFERROR(IF(VLOOKUP($B7,flow_inventory_all!$A$2:$DJ$74,COLUMN()-4,)&gt;365*$C$2,$A7+2,"-"),"-")</f>
        <v>3</v>
      </c>
      <c r="BI7">
        <f>IFERROR(IF(VLOOKUP($B7,flow_inventory_all!$A$2:$DJ$74,COLUMN()-4,)&gt;365*$C$2,$A7+2,"-"),"-")</f>
        <v>3</v>
      </c>
      <c r="BJ7">
        <f>IFERROR(IF(VLOOKUP($B7,flow_inventory_all!$A$2:$DJ$74,COLUMN()-4,)&gt;365*$C$2,$A7+2,"-"),"-")</f>
        <v>3</v>
      </c>
      <c r="BK7">
        <f>IFERROR(IF(VLOOKUP($B7,flow_inventory_all!$A$2:$DJ$74,COLUMN()-4,)&gt;365*$C$2,$A7+2,"-"),"-")</f>
        <v>3</v>
      </c>
      <c r="BL7">
        <f>IFERROR(IF(VLOOKUP($B7,flow_inventory_all!$A$2:$DJ$74,COLUMN()-4,)&gt;365*$C$2,$A7+2,"-"),"-")</f>
        <v>3</v>
      </c>
      <c r="BM7">
        <f>IFERROR(IF(VLOOKUP($B7,flow_inventory_all!$A$2:$DJ$74,COLUMN()-4,)&gt;365*$C$2,$A7+2,"-"),"-")</f>
        <v>3</v>
      </c>
      <c r="BN7">
        <f>IFERROR(IF(VLOOKUP($B7,flow_inventory_all!$A$2:$DJ$74,COLUMN()-4,)&gt;365*$C$2,$A7+2,"-"),"-")</f>
        <v>3</v>
      </c>
      <c r="BO7">
        <f>IFERROR(IF(VLOOKUP($B7,flow_inventory_all!$A$2:$DJ$74,COLUMN()-4,)&gt;365*$C$2,$A7+2,"-"),"-")</f>
        <v>3</v>
      </c>
      <c r="BP7">
        <f>IFERROR(IF(VLOOKUP($B7,flow_inventory_all!$A$2:$DJ$74,COLUMN()-4,)&gt;365*$C$2,$A7+2,"-"),"-")</f>
        <v>3</v>
      </c>
      <c r="BQ7">
        <f>IFERROR(IF(VLOOKUP($B7,flow_inventory_all!$A$2:$DJ$74,COLUMN()-4,)&gt;365*$C$2,$A7+2,"-"),"-")</f>
        <v>3</v>
      </c>
      <c r="BR7">
        <f>IFERROR(IF(VLOOKUP($B7,flow_inventory_all!$A$2:$DJ$74,COLUMN()-4,)&gt;365*$C$2,$A7+2,"-"),"-")</f>
        <v>3</v>
      </c>
      <c r="BS7">
        <f>IFERROR(IF(VLOOKUP($B7,flow_inventory_all!$A$2:$DJ$74,COLUMN()-4,)&gt;365*$C$2,$A7+2,"-"),"-")</f>
        <v>3</v>
      </c>
      <c r="BT7">
        <f>IFERROR(IF(VLOOKUP($B7,flow_inventory_all!$A$2:$DJ$74,COLUMN()-4,)&gt;365*$C$2,$A7+2,"-"),"-")</f>
        <v>3</v>
      </c>
      <c r="BU7">
        <f>IFERROR(IF(VLOOKUP($B7,flow_inventory_all!$A$2:$DJ$74,COLUMN()-4,)&gt;365*$C$2,$A7+2,"-"),"-")</f>
        <v>3</v>
      </c>
      <c r="BV7">
        <f>IFERROR(IF(VLOOKUP($B7,flow_inventory_all!$A$2:$DJ$74,COLUMN()-4,)&gt;365*$C$2,$A7+2,"-"),"-")</f>
        <v>3</v>
      </c>
      <c r="BW7">
        <f>IFERROR(IF(VLOOKUP($B7,flow_inventory_all!$A$2:$DJ$74,COLUMN()-4,)&gt;365*$C$2,$A7+2,"-"),"-")</f>
        <v>3</v>
      </c>
      <c r="BX7">
        <f>IFERROR(IF(VLOOKUP($B7,flow_inventory_all!$A$2:$DJ$74,COLUMN()-4,)&gt;365*$C$2,$A7+2,"-"),"-")</f>
        <v>3</v>
      </c>
      <c r="BY7">
        <f>IFERROR(IF(VLOOKUP($B7,flow_inventory_all!$A$2:$DJ$74,COLUMN()-4,)&gt;365*$C$2,$A7+2,"-"),"-")</f>
        <v>3</v>
      </c>
      <c r="BZ7">
        <f>IFERROR(IF(VLOOKUP($B7,flow_inventory_all!$A$2:$DJ$74,COLUMN()-4,)&gt;365*$C$2,$A7+2,"-"),"-")</f>
        <v>3</v>
      </c>
      <c r="CA7">
        <f>IFERROR(IF(VLOOKUP($B7,flow_inventory_all!$A$2:$DJ$74,COLUMN()-4,)&gt;365*$C$2,$A7+2,"-"),"-")</f>
        <v>3</v>
      </c>
      <c r="CB7" t="str">
        <f>IFERROR(IF(VLOOKUP($B7,flow_inventory_all!$A$2:$DJ$74,COLUMN()-4,)&gt;365*$C$2,$A7+2,"-"),"-")</f>
        <v>-</v>
      </c>
      <c r="CC7" t="str">
        <f>IFERROR(IF(VLOOKUP($B7,flow_inventory_all!$A$2:$DJ$74,COLUMN()-4,)&gt;365*$C$2,$A7+2,"-"),"-")</f>
        <v>-</v>
      </c>
      <c r="CD7" t="str">
        <f>IFERROR(IF(VLOOKUP($B7,flow_inventory_all!$A$2:$DJ$74,COLUMN()-4,)&gt;365*$C$2,$A7+2,"-"),"-")</f>
        <v>-</v>
      </c>
      <c r="CE7" t="str">
        <f>IFERROR(IF(VLOOKUP($B7,flow_inventory_all!$A$2:$DJ$74,COLUMN()-4,)&gt;365*$C$2,$A7+2,"-"),"-")</f>
        <v>-</v>
      </c>
      <c r="CF7" t="str">
        <f>IFERROR(IF(VLOOKUP($B7,flow_inventory_all!$A$2:$DJ$74,COLUMN()-4,)&gt;365*$C$2,$A7+2,"-"),"-")</f>
        <v>-</v>
      </c>
      <c r="CG7" t="str">
        <f>IFERROR(IF(VLOOKUP($B7,flow_inventory_all!$A$2:$DJ$74,COLUMN()-4,)&gt;365*$C$2,$A7+2,"-"),"-")</f>
        <v>-</v>
      </c>
      <c r="CH7" t="str">
        <f>IFERROR(IF(VLOOKUP($B7,flow_inventory_all!$A$2:$DJ$74,COLUMN()-4,)&gt;365*$C$2,$A7+2,"-"),"-")</f>
        <v>-</v>
      </c>
      <c r="CI7" t="str">
        <f>IFERROR(IF(VLOOKUP($B7,flow_inventory_all!$A$2:$DJ$74,COLUMN()-4,)&gt;365*$C$2,$A7+2,"-"),"-")</f>
        <v>-</v>
      </c>
      <c r="CJ7" t="str">
        <f>IFERROR(IF(VLOOKUP($B7,flow_inventory_all!$A$2:$DJ$74,COLUMN()-4,)&gt;365*$C$2,$A7+2,"-"),"-")</f>
        <v>-</v>
      </c>
      <c r="CK7" t="str">
        <f>IFERROR(IF(VLOOKUP($B7,flow_inventory_all!$A$2:$DJ$74,COLUMN()-4,)&gt;365*$C$2,$A7+2,"-"),"-")</f>
        <v>-</v>
      </c>
      <c r="CL7" t="str">
        <f>IFERROR(IF(VLOOKUP($B7,flow_inventory_all!$A$2:$DJ$74,COLUMN()-4,)&gt;365*$C$2,$A7+2,"-"),"-")</f>
        <v>-</v>
      </c>
      <c r="CM7" t="str">
        <f>IFERROR(IF(VLOOKUP($B7,flow_inventory_all!$A$2:$DJ$74,COLUMN()-4,)&gt;365*$C$2,$A7+2,"-"),"-")</f>
        <v>-</v>
      </c>
      <c r="CN7" t="str">
        <f>IFERROR(IF(VLOOKUP($B7,flow_inventory_all!$A$2:$DJ$74,COLUMN()-4,)&gt;365*$C$2,$A7+2,"-"),"-")</f>
        <v>-</v>
      </c>
      <c r="CO7" t="str">
        <f>IFERROR(IF(VLOOKUP($B7,flow_inventory_all!$A$2:$DJ$74,COLUMN()-4,)&gt;365*$C$2,$A7+2,"-"),"-")</f>
        <v>-</v>
      </c>
      <c r="CP7" t="str">
        <f>IFERROR(IF(VLOOKUP($B7,flow_inventory_all!$A$2:$DJ$74,COLUMN()-4,)&gt;365*$C$2,$A7+2,"-"),"-")</f>
        <v>-</v>
      </c>
      <c r="CQ7" t="str">
        <f>IFERROR(IF(VLOOKUP($B7,flow_inventory_all!$A$2:$DJ$74,COLUMN()-4,)&gt;365*$C$2,$A7+2,"-"),"-")</f>
        <v>-</v>
      </c>
      <c r="CR7" t="str">
        <f>IFERROR(IF(VLOOKUP($B7,flow_inventory_all!$A$2:$DJ$74,COLUMN()-4,)&gt;365*$C$2,$A7+2,"-"),"-")</f>
        <v>-</v>
      </c>
      <c r="CS7" t="str">
        <f>IFERROR(IF(VLOOKUP($B7,flow_inventory_all!$A$2:$DJ$74,COLUMN()-4,)&gt;365*$C$2,$A7+2,"-"),"-")</f>
        <v>-</v>
      </c>
      <c r="CT7" t="str">
        <f>IFERROR(IF(VLOOKUP($B7,flow_inventory_all!$A$2:$DJ$74,COLUMN()-4,)&gt;365*$C$2,$A7+2,"-"),"-")</f>
        <v>-</v>
      </c>
      <c r="CU7" t="str">
        <f>IFERROR(IF(VLOOKUP($B7,flow_inventory_all!$A$2:$DJ$74,COLUMN()-4,)&gt;365*$C$2,$A7+2,"-"),"-")</f>
        <v>-</v>
      </c>
      <c r="CV7" t="str">
        <f>IFERROR(IF(VLOOKUP($B7,flow_inventory_all!$A$2:$DJ$74,COLUMN()-4,)&gt;365*$C$2,$A7+2,"-"),"-")</f>
        <v>-</v>
      </c>
      <c r="CW7" t="str">
        <f>IFERROR(IF(VLOOKUP($B7,flow_inventory_all!$A$2:$DJ$74,COLUMN()-4,)&gt;365*$C$2,$A7+2,"-"),"-")</f>
        <v>-</v>
      </c>
      <c r="CX7" t="str">
        <f>IFERROR(IF(VLOOKUP($B7,flow_inventory_all!$A$2:$DJ$74,COLUMN()-4,)&gt;365*$C$2,$A7+2,"-"),"-")</f>
        <v>-</v>
      </c>
      <c r="CY7" t="str">
        <f>IFERROR(IF(VLOOKUP($B7,flow_inventory_all!$A$2:$DJ$74,COLUMN()-4,)&gt;365*$C$2,$A7+2,"-"),"-")</f>
        <v>-</v>
      </c>
      <c r="CZ7" t="str">
        <f>IFERROR(IF(VLOOKUP($B7,flow_inventory_all!$A$2:$DJ$74,COLUMN()-4,)&gt;365*$C$2,$A7+2,"-"),"-")</f>
        <v>-</v>
      </c>
      <c r="DA7" t="str">
        <f>IFERROR(IF(VLOOKUP($B7,flow_inventory_all!$A$2:$DJ$74,COLUMN()-4,)&gt;365*$C$2,$A7+2,"-"),"-")</f>
        <v>-</v>
      </c>
      <c r="DB7" t="str">
        <f>IFERROR(IF(VLOOKUP($B7,flow_inventory_all!$A$2:$DJ$74,COLUMN()-4,)&gt;365*$C$2,$A7+2,"-"),"-")</f>
        <v>-</v>
      </c>
      <c r="DC7" t="str">
        <f>IFERROR(IF(VLOOKUP($B7,flow_inventory_all!$A$2:$DJ$74,COLUMN()-4,)&gt;365*$C$2,$A7+2,"-"),"-")</f>
        <v>-</v>
      </c>
      <c r="DD7" t="str">
        <f>IFERROR(IF(VLOOKUP($B7,flow_inventory_all!$A$2:$DJ$74,COLUMN()-4,)&gt;365*$C$2,$A7+2,"-"),"-")</f>
        <v>-</v>
      </c>
      <c r="DE7" t="str">
        <f>IFERROR(IF(VLOOKUP($B7,flow_inventory_all!$A$2:$DJ$74,COLUMN()-4,)&gt;365*$C$2,$A7+2,"-"),"-")</f>
        <v>-</v>
      </c>
      <c r="DF7" t="str">
        <f>IFERROR(IF(VLOOKUP($B7,flow_inventory_all!$A$2:$DJ$74,COLUMN()-4,)&gt;365*$C$2,$A7+2,"-"),"-")</f>
        <v>-</v>
      </c>
      <c r="DG7" t="str">
        <f>IFERROR(IF(VLOOKUP($B7,flow_inventory_all!$A$2:$DJ$74,COLUMN()-4,)&gt;365*$C$2,$A7+2,"-"),"-")</f>
        <v>-</v>
      </c>
      <c r="DH7" t="str">
        <f>IFERROR(IF(VLOOKUP($B7,flow_inventory_all!$A$2:$DJ$74,COLUMN()-4,)&gt;365*$C$2,$A7+2,"-"),"-")</f>
        <v>-</v>
      </c>
      <c r="DI7" t="str">
        <f>IFERROR(IF(VLOOKUP($B7,flow_inventory_all!$A$2:$DJ$74,COLUMN()-4,)&gt;365*$C$2,$A7+2,"-"),"-")</f>
        <v>-</v>
      </c>
      <c r="DJ7" t="str">
        <f>IFERROR(IF(VLOOKUP($B7,flow_inventory_all!$A$2:$DJ$74,COLUMN()-4,)&gt;365*$C$2,$A7+2,"-"),"-")</f>
        <v>-</v>
      </c>
      <c r="DK7" t="str">
        <f>IFERROR(IF(VLOOKUP($B7,flow_inventory_all!$A$2:$DJ$74,COLUMN()-4,)&gt;365*$C$2,$A7+2,"-"),"-")</f>
        <v>-</v>
      </c>
      <c r="DL7" t="str">
        <f>IFERROR(IF(VLOOKUP($B7,flow_inventory_all!$A$2:$DJ$74,COLUMN()-4,)&gt;365*$C$2,$A7+2,"-"),"-")</f>
        <v>-</v>
      </c>
      <c r="DM7" t="str">
        <f>IFERROR(IF(VLOOKUP($B7,flow_inventory_all!$A$2:$DJ$74,COLUMN()-4,)&gt;365*$C$2,$A7+2,"-"),"-")</f>
        <v>-</v>
      </c>
      <c r="DN7" t="str">
        <f>IFERROR(IF(VLOOKUP($B7,flow_inventory_all!$A$2:$DJ$74,COLUMN()-4,)&gt;365*$C$2,$A7+2,"-"),"-")</f>
        <v>-</v>
      </c>
    </row>
    <row r="8" spans="1:118" x14ac:dyDescent="0.25">
      <c r="A8" s="35">
        <v>2</v>
      </c>
      <c r="B8" s="23">
        <f>HLOOKUP($C$1,site_huc_lookup!$A$1:$K$17,A8+1,)</f>
        <v>7280270</v>
      </c>
      <c r="C8" s="25">
        <f>IFERROR(VLOOKUP($B8,site_huc_lookup!$N$2:$R$74,3,),"-")</f>
        <v>-89.953422500000002</v>
      </c>
      <c r="D8" s="29">
        <f>IFERROR(VLOOKUP($B8,site_huc_lookup!$N$2:$R$74,4,),"-")</f>
        <v>33.994557579999999</v>
      </c>
      <c r="E8" s="27" t="str">
        <f>IFERROR(VLOOKUP($B8,site_huc_lookup!$N$2:$R$74,5,),"-")</f>
        <v xml:space="preserve">Tillatoba Creek below Oakland MS </v>
      </c>
      <c r="F8" t="str">
        <f>IFERROR(IF(VLOOKUP($B8,flow_inventory_all!$A$2:$DJ$74,COLUMN()-4,)&gt;365*$C$2,$A8+2,"-"),"-")</f>
        <v>-</v>
      </c>
      <c r="G8" t="str">
        <f>IFERROR(IF(VLOOKUP($B8,flow_inventory_all!$A$2:$DJ$74,COLUMN()-4,)&gt;365*$C$2,$A8+2,"-"),"-")</f>
        <v>-</v>
      </c>
      <c r="H8" t="str">
        <f>IFERROR(IF(VLOOKUP($B8,flow_inventory_all!$A$2:$DJ$74,COLUMN()-4,)&gt;365*$C$2,$A8+2,"-"),"-")</f>
        <v>-</v>
      </c>
      <c r="I8" t="str">
        <f>IFERROR(IF(VLOOKUP($B8,flow_inventory_all!$A$2:$DJ$74,COLUMN()-4,)&gt;365*$C$2,$A8+2,"-"),"-")</f>
        <v>-</v>
      </c>
      <c r="J8" t="str">
        <f>IFERROR(IF(VLOOKUP($B8,flow_inventory_all!$A$2:$DJ$74,COLUMN()-4,)&gt;365*$C$2,$A8+2,"-"),"-")</f>
        <v>-</v>
      </c>
      <c r="K8" t="str">
        <f>IFERROR(IF(VLOOKUP($B8,flow_inventory_all!$A$2:$DJ$74,COLUMN()-4,)&gt;365*$C$2,$A8+2,"-"),"-")</f>
        <v>-</v>
      </c>
      <c r="L8" t="str">
        <f>IFERROR(IF(VLOOKUP($B8,flow_inventory_all!$A$2:$DJ$74,COLUMN()-4,)&gt;365*$C$2,$A8+2,"-"),"-")</f>
        <v>-</v>
      </c>
      <c r="M8" t="str">
        <f>IFERROR(IF(VLOOKUP($B8,flow_inventory_all!$A$2:$DJ$74,COLUMN()-4,)&gt;365*$C$2,$A8+2,"-"),"-")</f>
        <v>-</v>
      </c>
      <c r="N8" t="str">
        <f>IFERROR(IF(VLOOKUP($B8,flow_inventory_all!$A$2:$DJ$74,COLUMN()-4,)&gt;365*$C$2,$A8+2,"-"),"-")</f>
        <v>-</v>
      </c>
      <c r="O8" t="str">
        <f>IFERROR(IF(VLOOKUP($B8,flow_inventory_all!$A$2:$DJ$74,COLUMN()-4,)&gt;365*$C$2,$A8+2,"-"),"-")</f>
        <v>-</v>
      </c>
      <c r="P8" t="str">
        <f>IFERROR(IF(VLOOKUP($B8,flow_inventory_all!$A$2:$DJ$74,COLUMN()-4,)&gt;365*$C$2,$A8+2,"-"),"-")</f>
        <v>-</v>
      </c>
      <c r="Q8" t="str">
        <f>IFERROR(IF(VLOOKUP($B8,flow_inventory_all!$A$2:$DJ$74,COLUMN()-4,)&gt;365*$C$2,$A8+2,"-"),"-")</f>
        <v>-</v>
      </c>
      <c r="R8" t="str">
        <f>IFERROR(IF(VLOOKUP($B8,flow_inventory_all!$A$2:$DJ$74,COLUMN()-4,)&gt;365*$C$2,$A8+2,"-"),"-")</f>
        <v>-</v>
      </c>
      <c r="S8" t="str">
        <f>IFERROR(IF(VLOOKUP($B8,flow_inventory_all!$A$2:$DJ$74,COLUMN()-4,)&gt;365*$C$2,$A8+2,"-"),"-")</f>
        <v>-</v>
      </c>
      <c r="T8" t="str">
        <f>IFERROR(IF(VLOOKUP($B8,flow_inventory_all!$A$2:$DJ$74,COLUMN()-4,)&gt;365*$C$2,$A8+2,"-"),"-")</f>
        <v>-</v>
      </c>
      <c r="U8" t="str">
        <f>IFERROR(IF(VLOOKUP($B8,flow_inventory_all!$A$2:$DJ$74,COLUMN()-4,)&gt;365*$C$2,$A8+2,"-"),"-")</f>
        <v>-</v>
      </c>
      <c r="V8" t="str">
        <f>IFERROR(IF(VLOOKUP($B8,flow_inventory_all!$A$2:$DJ$74,COLUMN()-4,)&gt;365*$C$2,$A8+2,"-"),"-")</f>
        <v>-</v>
      </c>
      <c r="W8" t="str">
        <f>IFERROR(IF(VLOOKUP($B8,flow_inventory_all!$A$2:$DJ$74,COLUMN()-4,)&gt;365*$C$2,$A8+2,"-"),"-")</f>
        <v>-</v>
      </c>
      <c r="X8" t="str">
        <f>IFERROR(IF(VLOOKUP($B8,flow_inventory_all!$A$2:$DJ$74,COLUMN()-4,)&gt;365*$C$2,$A8+2,"-"),"-")</f>
        <v>-</v>
      </c>
      <c r="Y8" t="str">
        <f>IFERROR(IF(VLOOKUP($B8,flow_inventory_all!$A$2:$DJ$74,COLUMN()-4,)&gt;365*$C$2,$A8+2,"-"),"-")</f>
        <v>-</v>
      </c>
      <c r="Z8" t="str">
        <f>IFERROR(IF(VLOOKUP($B8,flow_inventory_all!$A$2:$DJ$74,COLUMN()-4,)&gt;365*$C$2,$A8+2,"-"),"-")</f>
        <v>-</v>
      </c>
      <c r="AA8" t="str">
        <f>IFERROR(IF(VLOOKUP($B8,flow_inventory_all!$A$2:$DJ$74,COLUMN()-4,)&gt;365*$C$2,$A8+2,"-"),"-")</f>
        <v>-</v>
      </c>
      <c r="AB8" t="str">
        <f>IFERROR(IF(VLOOKUP($B8,flow_inventory_all!$A$2:$DJ$74,COLUMN()-4,)&gt;365*$C$2,$A8+2,"-"),"-")</f>
        <v>-</v>
      </c>
      <c r="AC8" t="str">
        <f>IFERROR(IF(VLOOKUP($B8,flow_inventory_all!$A$2:$DJ$74,COLUMN()-4,)&gt;365*$C$2,$A8+2,"-"),"-")</f>
        <v>-</v>
      </c>
      <c r="AD8" t="str">
        <f>IFERROR(IF(VLOOKUP($B8,flow_inventory_all!$A$2:$DJ$74,COLUMN()-4,)&gt;365*$C$2,$A8+2,"-"),"-")</f>
        <v>-</v>
      </c>
      <c r="AE8" t="str">
        <f>IFERROR(IF(VLOOKUP($B8,flow_inventory_all!$A$2:$DJ$74,COLUMN()-4,)&gt;365*$C$2,$A8+2,"-"),"-")</f>
        <v>-</v>
      </c>
      <c r="AF8" t="str">
        <f>IFERROR(IF(VLOOKUP($B8,flow_inventory_all!$A$2:$DJ$74,COLUMN()-4,)&gt;365*$C$2,$A8+2,"-"),"-")</f>
        <v>-</v>
      </c>
      <c r="AG8" t="str">
        <f>IFERROR(IF(VLOOKUP($B8,flow_inventory_all!$A$2:$DJ$74,COLUMN()-4,)&gt;365*$C$2,$A8+2,"-"),"-")</f>
        <v>-</v>
      </c>
      <c r="AH8" t="str">
        <f>IFERROR(IF(VLOOKUP($B8,flow_inventory_all!$A$2:$DJ$74,COLUMN()-4,)&gt;365*$C$2,$A8+2,"-"),"-")</f>
        <v>-</v>
      </c>
      <c r="AI8" t="str">
        <f>IFERROR(IF(VLOOKUP($B8,flow_inventory_all!$A$2:$DJ$74,COLUMN()-4,)&gt;365*$C$2,$A8+2,"-"),"-")</f>
        <v>-</v>
      </c>
      <c r="AJ8" t="str">
        <f>IFERROR(IF(VLOOKUP($B8,flow_inventory_all!$A$2:$DJ$74,COLUMN()-4,)&gt;365*$C$2,$A8+2,"-"),"-")</f>
        <v>-</v>
      </c>
      <c r="AK8" t="str">
        <f>IFERROR(IF(VLOOKUP($B8,flow_inventory_all!$A$2:$DJ$74,COLUMN()-4,)&gt;365*$C$2,$A8+2,"-"),"-")</f>
        <v>-</v>
      </c>
      <c r="AL8" t="str">
        <f>IFERROR(IF(VLOOKUP($B8,flow_inventory_all!$A$2:$DJ$74,COLUMN()-4,)&gt;365*$C$2,$A8+2,"-"),"-")</f>
        <v>-</v>
      </c>
      <c r="AM8" t="str">
        <f>IFERROR(IF(VLOOKUP($B8,flow_inventory_all!$A$2:$DJ$74,COLUMN()-4,)&gt;365*$C$2,$A8+2,"-"),"-")</f>
        <v>-</v>
      </c>
      <c r="AN8" t="str">
        <f>IFERROR(IF(VLOOKUP($B8,flow_inventory_all!$A$2:$DJ$74,COLUMN()-4,)&gt;365*$C$2,$A8+2,"-"),"-")</f>
        <v>-</v>
      </c>
      <c r="AO8" t="str">
        <f>IFERROR(IF(VLOOKUP($B8,flow_inventory_all!$A$2:$DJ$74,COLUMN()-4,)&gt;365*$C$2,$A8+2,"-"),"-")</f>
        <v>-</v>
      </c>
      <c r="AP8" t="str">
        <f>IFERROR(IF(VLOOKUP($B8,flow_inventory_all!$A$2:$DJ$74,COLUMN()-4,)&gt;365*$C$2,$A8+2,"-"),"-")</f>
        <v>-</v>
      </c>
      <c r="AQ8" t="str">
        <f>IFERROR(IF(VLOOKUP($B8,flow_inventory_all!$A$2:$DJ$74,COLUMN()-4,)&gt;365*$C$2,$A8+2,"-"),"-")</f>
        <v>-</v>
      </c>
      <c r="AR8" t="str">
        <f>IFERROR(IF(VLOOKUP($B8,flow_inventory_all!$A$2:$DJ$74,COLUMN()-4,)&gt;365*$C$2,$A8+2,"-"),"-")</f>
        <v>-</v>
      </c>
      <c r="AS8" t="str">
        <f>IFERROR(IF(VLOOKUP($B8,flow_inventory_all!$A$2:$DJ$74,COLUMN()-4,)&gt;365*$C$2,$A8+2,"-"),"-")</f>
        <v>-</v>
      </c>
      <c r="AT8" t="str">
        <f>IFERROR(IF(VLOOKUP($B8,flow_inventory_all!$A$2:$DJ$74,COLUMN()-4,)&gt;365*$C$2,$A8+2,"-"),"-")</f>
        <v>-</v>
      </c>
      <c r="AU8" t="str">
        <f>IFERROR(IF(VLOOKUP($B8,flow_inventory_all!$A$2:$DJ$74,COLUMN()-4,)&gt;365*$C$2,$A8+2,"-"),"-")</f>
        <v>-</v>
      </c>
      <c r="AV8" t="str">
        <f>IFERROR(IF(VLOOKUP($B8,flow_inventory_all!$A$2:$DJ$74,COLUMN()-4,)&gt;365*$C$2,$A8+2,"-"),"-")</f>
        <v>-</v>
      </c>
      <c r="AW8" t="str">
        <f>IFERROR(IF(VLOOKUP($B8,flow_inventory_all!$A$2:$DJ$74,COLUMN()-4,)&gt;365*$C$2,$A8+2,"-"),"-")</f>
        <v>-</v>
      </c>
      <c r="AX8" t="str">
        <f>IFERROR(IF(VLOOKUP($B8,flow_inventory_all!$A$2:$DJ$74,COLUMN()-4,)&gt;365*$C$2,$A8+2,"-"),"-")</f>
        <v>-</v>
      </c>
      <c r="AY8" t="str">
        <f>IFERROR(IF(VLOOKUP($B8,flow_inventory_all!$A$2:$DJ$74,COLUMN()-4,)&gt;365*$C$2,$A8+2,"-"),"-")</f>
        <v>-</v>
      </c>
      <c r="AZ8" t="str">
        <f>IFERROR(IF(VLOOKUP($B8,flow_inventory_all!$A$2:$DJ$74,COLUMN()-4,)&gt;365*$C$2,$A8+2,"-"),"-")</f>
        <v>-</v>
      </c>
      <c r="BA8" t="str">
        <f>IFERROR(IF(VLOOKUP($B8,flow_inventory_all!$A$2:$DJ$74,COLUMN()-4,)&gt;365*$C$2,$A8+2,"-"),"-")</f>
        <v>-</v>
      </c>
      <c r="BB8" t="str">
        <f>IFERROR(IF(VLOOKUP($B8,flow_inventory_all!$A$2:$DJ$74,COLUMN()-4,)&gt;365*$C$2,$A8+2,"-"),"-")</f>
        <v>-</v>
      </c>
      <c r="BC8" t="str">
        <f>IFERROR(IF(VLOOKUP($B8,flow_inventory_all!$A$2:$DJ$74,COLUMN()-4,)&gt;365*$C$2,$A8+2,"-"),"-")</f>
        <v>-</v>
      </c>
      <c r="BD8" t="str">
        <f>IFERROR(IF(VLOOKUP($B8,flow_inventory_all!$A$2:$DJ$74,COLUMN()-4,)&gt;365*$C$2,$A8+2,"-"),"-")</f>
        <v>-</v>
      </c>
      <c r="BE8" t="str">
        <f>IFERROR(IF(VLOOKUP($B8,flow_inventory_all!$A$2:$DJ$74,COLUMN()-4,)&gt;365*$C$2,$A8+2,"-"),"-")</f>
        <v>-</v>
      </c>
      <c r="BF8" t="str">
        <f>IFERROR(IF(VLOOKUP($B8,flow_inventory_all!$A$2:$DJ$74,COLUMN()-4,)&gt;365*$C$2,$A8+2,"-"),"-")</f>
        <v>-</v>
      </c>
      <c r="BG8" t="str">
        <f>IFERROR(IF(VLOOKUP($B8,flow_inventory_all!$A$2:$DJ$74,COLUMN()-4,)&gt;365*$C$2,$A8+2,"-"),"-")</f>
        <v>-</v>
      </c>
      <c r="BH8" t="str">
        <f>IFERROR(IF(VLOOKUP($B8,flow_inventory_all!$A$2:$DJ$74,COLUMN()-4,)&gt;365*$C$2,$A8+2,"-"),"-")</f>
        <v>-</v>
      </c>
      <c r="BI8" t="str">
        <f>IFERROR(IF(VLOOKUP($B8,flow_inventory_all!$A$2:$DJ$74,COLUMN()-4,)&gt;365*$C$2,$A8+2,"-"),"-")</f>
        <v>-</v>
      </c>
      <c r="BJ8" t="str">
        <f>IFERROR(IF(VLOOKUP($B8,flow_inventory_all!$A$2:$DJ$74,COLUMN()-4,)&gt;365*$C$2,$A8+2,"-"),"-")</f>
        <v>-</v>
      </c>
      <c r="BK8" t="str">
        <f>IFERROR(IF(VLOOKUP($B8,flow_inventory_all!$A$2:$DJ$74,COLUMN()-4,)&gt;365*$C$2,$A8+2,"-"),"-")</f>
        <v>-</v>
      </c>
      <c r="BL8" t="str">
        <f>IFERROR(IF(VLOOKUP($B8,flow_inventory_all!$A$2:$DJ$74,COLUMN()-4,)&gt;365*$C$2,$A8+2,"-"),"-")</f>
        <v>-</v>
      </c>
      <c r="BM8" t="str">
        <f>IFERROR(IF(VLOOKUP($B8,flow_inventory_all!$A$2:$DJ$74,COLUMN()-4,)&gt;365*$C$2,$A8+2,"-"),"-")</f>
        <v>-</v>
      </c>
      <c r="BN8" t="str">
        <f>IFERROR(IF(VLOOKUP($B8,flow_inventory_all!$A$2:$DJ$74,COLUMN()-4,)&gt;365*$C$2,$A8+2,"-"),"-")</f>
        <v>-</v>
      </c>
      <c r="BO8" t="str">
        <f>IFERROR(IF(VLOOKUP($B8,flow_inventory_all!$A$2:$DJ$74,COLUMN()-4,)&gt;365*$C$2,$A8+2,"-"),"-")</f>
        <v>-</v>
      </c>
      <c r="BP8" t="str">
        <f>IFERROR(IF(VLOOKUP($B8,flow_inventory_all!$A$2:$DJ$74,COLUMN()-4,)&gt;365*$C$2,$A8+2,"-"),"-")</f>
        <v>-</v>
      </c>
      <c r="BQ8" t="str">
        <f>IFERROR(IF(VLOOKUP($B8,flow_inventory_all!$A$2:$DJ$74,COLUMN()-4,)&gt;365*$C$2,$A8+2,"-"),"-")</f>
        <v>-</v>
      </c>
      <c r="BR8" t="str">
        <f>IFERROR(IF(VLOOKUP($B8,flow_inventory_all!$A$2:$DJ$74,COLUMN()-4,)&gt;365*$C$2,$A8+2,"-"),"-")</f>
        <v>-</v>
      </c>
      <c r="BS8" t="str">
        <f>IFERROR(IF(VLOOKUP($B8,flow_inventory_all!$A$2:$DJ$74,COLUMN()-4,)&gt;365*$C$2,$A8+2,"-"),"-")</f>
        <v>-</v>
      </c>
      <c r="BT8" t="str">
        <f>IFERROR(IF(VLOOKUP($B8,flow_inventory_all!$A$2:$DJ$74,COLUMN()-4,)&gt;365*$C$2,$A8+2,"-"),"-")</f>
        <v>-</v>
      </c>
      <c r="BU8" t="str">
        <f>IFERROR(IF(VLOOKUP($B8,flow_inventory_all!$A$2:$DJ$74,COLUMN()-4,)&gt;365*$C$2,$A8+2,"-"),"-")</f>
        <v>-</v>
      </c>
      <c r="BV8">
        <f>IFERROR(IF(VLOOKUP($B8,flow_inventory_all!$A$2:$DJ$74,COLUMN()-4,)&gt;365*$C$2,$A8+2,"-"),"-")</f>
        <v>4</v>
      </c>
      <c r="BW8">
        <f>IFERROR(IF(VLOOKUP($B8,flow_inventory_all!$A$2:$DJ$74,COLUMN()-4,)&gt;365*$C$2,$A8+2,"-"),"-")</f>
        <v>4</v>
      </c>
      <c r="BX8">
        <f>IFERROR(IF(VLOOKUP($B8,flow_inventory_all!$A$2:$DJ$74,COLUMN()-4,)&gt;365*$C$2,$A8+2,"-"),"-")</f>
        <v>4</v>
      </c>
      <c r="BY8">
        <f>IFERROR(IF(VLOOKUP($B8,flow_inventory_all!$A$2:$DJ$74,COLUMN()-4,)&gt;365*$C$2,$A8+2,"-"),"-")</f>
        <v>4</v>
      </c>
      <c r="BZ8">
        <f>IFERROR(IF(VLOOKUP($B8,flow_inventory_all!$A$2:$DJ$74,COLUMN()-4,)&gt;365*$C$2,$A8+2,"-"),"-")</f>
        <v>4</v>
      </c>
      <c r="CA8">
        <f>IFERROR(IF(VLOOKUP($B8,flow_inventory_all!$A$2:$DJ$74,COLUMN()-4,)&gt;365*$C$2,$A8+2,"-"),"-")</f>
        <v>4</v>
      </c>
      <c r="CB8">
        <f>IFERROR(IF(VLOOKUP($B8,flow_inventory_all!$A$2:$DJ$74,COLUMN()-4,)&gt;365*$C$2,$A8+2,"-"),"-")</f>
        <v>4</v>
      </c>
      <c r="CC8">
        <f>IFERROR(IF(VLOOKUP($B8,flow_inventory_all!$A$2:$DJ$74,COLUMN()-4,)&gt;365*$C$2,$A8+2,"-"),"-")</f>
        <v>4</v>
      </c>
      <c r="CD8">
        <f>IFERROR(IF(VLOOKUP($B8,flow_inventory_all!$A$2:$DJ$74,COLUMN()-4,)&gt;365*$C$2,$A8+2,"-"),"-")</f>
        <v>4</v>
      </c>
      <c r="CE8">
        <f>IFERROR(IF(VLOOKUP($B8,flow_inventory_all!$A$2:$DJ$74,COLUMN()-4,)&gt;365*$C$2,$A8+2,"-"),"-")</f>
        <v>4</v>
      </c>
      <c r="CF8" t="str">
        <f>IFERROR(IF(VLOOKUP($B8,flow_inventory_all!$A$2:$DJ$74,COLUMN()-4,)&gt;365*$C$2,$A8+2,"-"),"-")</f>
        <v>-</v>
      </c>
      <c r="CG8" t="str">
        <f>IFERROR(IF(VLOOKUP($B8,flow_inventory_all!$A$2:$DJ$74,COLUMN()-4,)&gt;365*$C$2,$A8+2,"-"),"-")</f>
        <v>-</v>
      </c>
      <c r="CH8" t="str">
        <f>IFERROR(IF(VLOOKUP($B8,flow_inventory_all!$A$2:$DJ$74,COLUMN()-4,)&gt;365*$C$2,$A8+2,"-"),"-")</f>
        <v>-</v>
      </c>
      <c r="CI8" t="str">
        <f>IFERROR(IF(VLOOKUP($B8,flow_inventory_all!$A$2:$DJ$74,COLUMN()-4,)&gt;365*$C$2,$A8+2,"-"),"-")</f>
        <v>-</v>
      </c>
      <c r="CJ8" t="str">
        <f>IFERROR(IF(VLOOKUP($B8,flow_inventory_all!$A$2:$DJ$74,COLUMN()-4,)&gt;365*$C$2,$A8+2,"-"),"-")</f>
        <v>-</v>
      </c>
      <c r="CK8" t="str">
        <f>IFERROR(IF(VLOOKUP($B8,flow_inventory_all!$A$2:$DJ$74,COLUMN()-4,)&gt;365*$C$2,$A8+2,"-"),"-")</f>
        <v>-</v>
      </c>
      <c r="CL8" t="str">
        <f>IFERROR(IF(VLOOKUP($B8,flow_inventory_all!$A$2:$DJ$74,COLUMN()-4,)&gt;365*$C$2,$A8+2,"-"),"-")</f>
        <v>-</v>
      </c>
      <c r="CM8" t="str">
        <f>IFERROR(IF(VLOOKUP($B8,flow_inventory_all!$A$2:$DJ$74,COLUMN()-4,)&gt;365*$C$2,$A8+2,"-"),"-")</f>
        <v>-</v>
      </c>
      <c r="CN8" t="str">
        <f>IFERROR(IF(VLOOKUP($B8,flow_inventory_all!$A$2:$DJ$74,COLUMN()-4,)&gt;365*$C$2,$A8+2,"-"),"-")</f>
        <v>-</v>
      </c>
      <c r="CO8" t="str">
        <f>IFERROR(IF(VLOOKUP($B8,flow_inventory_all!$A$2:$DJ$74,COLUMN()-4,)&gt;365*$C$2,$A8+2,"-"),"-")</f>
        <v>-</v>
      </c>
      <c r="CP8" t="str">
        <f>IFERROR(IF(VLOOKUP($B8,flow_inventory_all!$A$2:$DJ$74,COLUMN()-4,)&gt;365*$C$2,$A8+2,"-"),"-")</f>
        <v>-</v>
      </c>
      <c r="CQ8" t="str">
        <f>IFERROR(IF(VLOOKUP($B8,flow_inventory_all!$A$2:$DJ$74,COLUMN()-4,)&gt;365*$C$2,$A8+2,"-"),"-")</f>
        <v>-</v>
      </c>
      <c r="CR8" t="str">
        <f>IFERROR(IF(VLOOKUP($B8,flow_inventory_all!$A$2:$DJ$74,COLUMN()-4,)&gt;365*$C$2,$A8+2,"-"),"-")</f>
        <v>-</v>
      </c>
      <c r="CS8" t="str">
        <f>IFERROR(IF(VLOOKUP($B8,flow_inventory_all!$A$2:$DJ$74,COLUMN()-4,)&gt;365*$C$2,$A8+2,"-"),"-")</f>
        <v>-</v>
      </c>
      <c r="CT8" t="str">
        <f>IFERROR(IF(VLOOKUP($B8,flow_inventory_all!$A$2:$DJ$74,COLUMN()-4,)&gt;365*$C$2,$A8+2,"-"),"-")</f>
        <v>-</v>
      </c>
      <c r="CU8" t="str">
        <f>IFERROR(IF(VLOOKUP($B8,flow_inventory_all!$A$2:$DJ$74,COLUMN()-4,)&gt;365*$C$2,$A8+2,"-"),"-")</f>
        <v>-</v>
      </c>
      <c r="CV8" t="str">
        <f>IFERROR(IF(VLOOKUP($B8,flow_inventory_all!$A$2:$DJ$74,COLUMN()-4,)&gt;365*$C$2,$A8+2,"-"),"-")</f>
        <v>-</v>
      </c>
      <c r="CW8" t="str">
        <f>IFERROR(IF(VLOOKUP($B8,flow_inventory_all!$A$2:$DJ$74,COLUMN()-4,)&gt;365*$C$2,$A8+2,"-"),"-")</f>
        <v>-</v>
      </c>
      <c r="CX8" t="str">
        <f>IFERROR(IF(VLOOKUP($B8,flow_inventory_all!$A$2:$DJ$74,COLUMN()-4,)&gt;365*$C$2,$A8+2,"-"),"-")</f>
        <v>-</v>
      </c>
      <c r="CY8" t="str">
        <f>IFERROR(IF(VLOOKUP($B8,flow_inventory_all!$A$2:$DJ$74,COLUMN()-4,)&gt;365*$C$2,$A8+2,"-"),"-")</f>
        <v>-</v>
      </c>
      <c r="CZ8" t="str">
        <f>IFERROR(IF(VLOOKUP($B8,flow_inventory_all!$A$2:$DJ$74,COLUMN()-4,)&gt;365*$C$2,$A8+2,"-"),"-")</f>
        <v>-</v>
      </c>
      <c r="DA8" t="str">
        <f>IFERROR(IF(VLOOKUP($B8,flow_inventory_all!$A$2:$DJ$74,COLUMN()-4,)&gt;365*$C$2,$A8+2,"-"),"-")</f>
        <v>-</v>
      </c>
      <c r="DB8" t="str">
        <f>IFERROR(IF(VLOOKUP($B8,flow_inventory_all!$A$2:$DJ$74,COLUMN()-4,)&gt;365*$C$2,$A8+2,"-"),"-")</f>
        <v>-</v>
      </c>
      <c r="DC8" t="str">
        <f>IFERROR(IF(VLOOKUP($B8,flow_inventory_all!$A$2:$DJ$74,COLUMN()-4,)&gt;365*$C$2,$A8+2,"-"),"-")</f>
        <v>-</v>
      </c>
      <c r="DD8" t="str">
        <f>IFERROR(IF(VLOOKUP($B8,flow_inventory_all!$A$2:$DJ$74,COLUMN()-4,)&gt;365*$C$2,$A8+2,"-"),"-")</f>
        <v>-</v>
      </c>
      <c r="DE8" t="str">
        <f>IFERROR(IF(VLOOKUP($B8,flow_inventory_all!$A$2:$DJ$74,COLUMN()-4,)&gt;365*$C$2,$A8+2,"-"),"-")</f>
        <v>-</v>
      </c>
      <c r="DF8" t="str">
        <f>IFERROR(IF(VLOOKUP($B8,flow_inventory_all!$A$2:$DJ$74,COLUMN()-4,)&gt;365*$C$2,$A8+2,"-"),"-")</f>
        <v>-</v>
      </c>
      <c r="DG8" t="str">
        <f>IFERROR(IF(VLOOKUP($B8,flow_inventory_all!$A$2:$DJ$74,COLUMN()-4,)&gt;365*$C$2,$A8+2,"-"),"-")</f>
        <v>-</v>
      </c>
      <c r="DH8" t="str">
        <f>IFERROR(IF(VLOOKUP($B8,flow_inventory_all!$A$2:$DJ$74,COLUMN()-4,)&gt;365*$C$2,$A8+2,"-"),"-")</f>
        <v>-</v>
      </c>
      <c r="DI8" t="str">
        <f>IFERROR(IF(VLOOKUP($B8,flow_inventory_all!$A$2:$DJ$74,COLUMN()-4,)&gt;365*$C$2,$A8+2,"-"),"-")</f>
        <v>-</v>
      </c>
      <c r="DJ8" t="str">
        <f>IFERROR(IF(VLOOKUP($B8,flow_inventory_all!$A$2:$DJ$74,COLUMN()-4,)&gt;365*$C$2,$A8+2,"-"),"-")</f>
        <v>-</v>
      </c>
      <c r="DK8" t="str">
        <f>IFERROR(IF(VLOOKUP($B8,flow_inventory_all!$A$2:$DJ$74,COLUMN()-4,)&gt;365*$C$2,$A8+2,"-"),"-")</f>
        <v>-</v>
      </c>
      <c r="DL8" t="str">
        <f>IFERROR(IF(VLOOKUP($B8,flow_inventory_all!$A$2:$DJ$74,COLUMN()-4,)&gt;365*$C$2,$A8+2,"-"),"-")</f>
        <v>-</v>
      </c>
      <c r="DM8" t="str">
        <f>IFERROR(IF(VLOOKUP($B8,flow_inventory_all!$A$2:$DJ$74,COLUMN()-4,)&gt;365*$C$2,$A8+2,"-"),"-")</f>
        <v>-</v>
      </c>
      <c r="DN8" t="str">
        <f>IFERROR(IF(VLOOKUP($B8,flow_inventory_all!$A$2:$DJ$74,COLUMN()-4,)&gt;365*$C$2,$A8+2,"-"),"-")</f>
        <v>-</v>
      </c>
    </row>
    <row r="9" spans="1:118" x14ac:dyDescent="0.25">
      <c r="A9" s="35">
        <v>3</v>
      </c>
      <c r="B9" s="23">
        <f>HLOOKUP($C$1,site_huc_lookup!$A$1:$K$17,A9+1,)</f>
        <v>7280340</v>
      </c>
      <c r="C9" s="25">
        <f>IFERROR(VLOOKUP($B9,site_huc_lookup!$N$2:$R$74,3,),"-")</f>
        <v>-89.979255800000004</v>
      </c>
      <c r="D9" s="29">
        <f>IFERROR(VLOOKUP($B9,site_huc_lookup!$N$2:$R$74,4,),"-")</f>
        <v>33.978446759999997</v>
      </c>
      <c r="E9" s="27" t="str">
        <f>IFERROR(VLOOKUP($B9,site_huc_lookup!$N$2:$R$74,5,),"-")</f>
        <v xml:space="preserve">South Fork Tillatoba Creek near Charleston MS </v>
      </c>
      <c r="F9" t="str">
        <f>IFERROR(IF(VLOOKUP($B9,flow_inventory_all!$A$2:$DJ$74,COLUMN()-4,)&gt;365*$C$2,$A9+2,"-"),"-")</f>
        <v>-</v>
      </c>
      <c r="G9" t="str">
        <f>IFERROR(IF(VLOOKUP($B9,flow_inventory_all!$A$2:$DJ$74,COLUMN()-4,)&gt;365*$C$2,$A9+2,"-"),"-")</f>
        <v>-</v>
      </c>
      <c r="H9" t="str">
        <f>IFERROR(IF(VLOOKUP($B9,flow_inventory_all!$A$2:$DJ$74,COLUMN()-4,)&gt;365*$C$2,$A9+2,"-"),"-")</f>
        <v>-</v>
      </c>
      <c r="I9" t="str">
        <f>IFERROR(IF(VLOOKUP($B9,flow_inventory_all!$A$2:$DJ$74,COLUMN()-4,)&gt;365*$C$2,$A9+2,"-"),"-")</f>
        <v>-</v>
      </c>
      <c r="J9" t="str">
        <f>IFERROR(IF(VLOOKUP($B9,flow_inventory_all!$A$2:$DJ$74,COLUMN()-4,)&gt;365*$C$2,$A9+2,"-"),"-")</f>
        <v>-</v>
      </c>
      <c r="K9" t="str">
        <f>IFERROR(IF(VLOOKUP($B9,flow_inventory_all!$A$2:$DJ$74,COLUMN()-4,)&gt;365*$C$2,$A9+2,"-"),"-")</f>
        <v>-</v>
      </c>
      <c r="L9" t="str">
        <f>IFERROR(IF(VLOOKUP($B9,flow_inventory_all!$A$2:$DJ$74,COLUMN()-4,)&gt;365*$C$2,$A9+2,"-"),"-")</f>
        <v>-</v>
      </c>
      <c r="M9" t="str">
        <f>IFERROR(IF(VLOOKUP($B9,flow_inventory_all!$A$2:$DJ$74,COLUMN()-4,)&gt;365*$C$2,$A9+2,"-"),"-")</f>
        <v>-</v>
      </c>
      <c r="N9" t="str">
        <f>IFERROR(IF(VLOOKUP($B9,flow_inventory_all!$A$2:$DJ$74,COLUMN()-4,)&gt;365*$C$2,$A9+2,"-"),"-")</f>
        <v>-</v>
      </c>
      <c r="O9" t="str">
        <f>IFERROR(IF(VLOOKUP($B9,flow_inventory_all!$A$2:$DJ$74,COLUMN()-4,)&gt;365*$C$2,$A9+2,"-"),"-")</f>
        <v>-</v>
      </c>
      <c r="P9" t="str">
        <f>IFERROR(IF(VLOOKUP($B9,flow_inventory_all!$A$2:$DJ$74,COLUMN()-4,)&gt;365*$C$2,$A9+2,"-"),"-")</f>
        <v>-</v>
      </c>
      <c r="Q9" t="str">
        <f>IFERROR(IF(VLOOKUP($B9,flow_inventory_all!$A$2:$DJ$74,COLUMN()-4,)&gt;365*$C$2,$A9+2,"-"),"-")</f>
        <v>-</v>
      </c>
      <c r="R9" t="str">
        <f>IFERROR(IF(VLOOKUP($B9,flow_inventory_all!$A$2:$DJ$74,COLUMN()-4,)&gt;365*$C$2,$A9+2,"-"),"-")</f>
        <v>-</v>
      </c>
      <c r="S9" t="str">
        <f>IFERROR(IF(VLOOKUP($B9,flow_inventory_all!$A$2:$DJ$74,COLUMN()-4,)&gt;365*$C$2,$A9+2,"-"),"-")</f>
        <v>-</v>
      </c>
      <c r="T9" t="str">
        <f>IFERROR(IF(VLOOKUP($B9,flow_inventory_all!$A$2:$DJ$74,COLUMN()-4,)&gt;365*$C$2,$A9+2,"-"),"-")</f>
        <v>-</v>
      </c>
      <c r="U9" t="str">
        <f>IFERROR(IF(VLOOKUP($B9,flow_inventory_all!$A$2:$DJ$74,COLUMN()-4,)&gt;365*$C$2,$A9+2,"-"),"-")</f>
        <v>-</v>
      </c>
      <c r="V9" t="str">
        <f>IFERROR(IF(VLOOKUP($B9,flow_inventory_all!$A$2:$DJ$74,COLUMN()-4,)&gt;365*$C$2,$A9+2,"-"),"-")</f>
        <v>-</v>
      </c>
      <c r="W9" t="str">
        <f>IFERROR(IF(VLOOKUP($B9,flow_inventory_all!$A$2:$DJ$74,COLUMN()-4,)&gt;365*$C$2,$A9+2,"-"),"-")</f>
        <v>-</v>
      </c>
      <c r="X9" t="str">
        <f>IFERROR(IF(VLOOKUP($B9,flow_inventory_all!$A$2:$DJ$74,COLUMN()-4,)&gt;365*$C$2,$A9+2,"-"),"-")</f>
        <v>-</v>
      </c>
      <c r="Y9" t="str">
        <f>IFERROR(IF(VLOOKUP($B9,flow_inventory_all!$A$2:$DJ$74,COLUMN()-4,)&gt;365*$C$2,$A9+2,"-"),"-")</f>
        <v>-</v>
      </c>
      <c r="Z9" t="str">
        <f>IFERROR(IF(VLOOKUP($B9,flow_inventory_all!$A$2:$DJ$74,COLUMN()-4,)&gt;365*$C$2,$A9+2,"-"),"-")</f>
        <v>-</v>
      </c>
      <c r="AA9" t="str">
        <f>IFERROR(IF(VLOOKUP($B9,flow_inventory_all!$A$2:$DJ$74,COLUMN()-4,)&gt;365*$C$2,$A9+2,"-"),"-")</f>
        <v>-</v>
      </c>
      <c r="AB9" t="str">
        <f>IFERROR(IF(VLOOKUP($B9,flow_inventory_all!$A$2:$DJ$74,COLUMN()-4,)&gt;365*$C$2,$A9+2,"-"),"-")</f>
        <v>-</v>
      </c>
      <c r="AC9" t="str">
        <f>IFERROR(IF(VLOOKUP($B9,flow_inventory_all!$A$2:$DJ$74,COLUMN()-4,)&gt;365*$C$2,$A9+2,"-"),"-")</f>
        <v>-</v>
      </c>
      <c r="AD9" t="str">
        <f>IFERROR(IF(VLOOKUP($B9,flow_inventory_all!$A$2:$DJ$74,COLUMN()-4,)&gt;365*$C$2,$A9+2,"-"),"-")</f>
        <v>-</v>
      </c>
      <c r="AE9" t="str">
        <f>IFERROR(IF(VLOOKUP($B9,flow_inventory_all!$A$2:$DJ$74,COLUMN()-4,)&gt;365*$C$2,$A9+2,"-"),"-")</f>
        <v>-</v>
      </c>
      <c r="AF9" t="str">
        <f>IFERROR(IF(VLOOKUP($B9,flow_inventory_all!$A$2:$DJ$74,COLUMN()-4,)&gt;365*$C$2,$A9+2,"-"),"-")</f>
        <v>-</v>
      </c>
      <c r="AG9" t="str">
        <f>IFERROR(IF(VLOOKUP($B9,flow_inventory_all!$A$2:$DJ$74,COLUMN()-4,)&gt;365*$C$2,$A9+2,"-"),"-")</f>
        <v>-</v>
      </c>
      <c r="AH9" t="str">
        <f>IFERROR(IF(VLOOKUP($B9,flow_inventory_all!$A$2:$DJ$74,COLUMN()-4,)&gt;365*$C$2,$A9+2,"-"),"-")</f>
        <v>-</v>
      </c>
      <c r="AI9" t="str">
        <f>IFERROR(IF(VLOOKUP($B9,flow_inventory_all!$A$2:$DJ$74,COLUMN()-4,)&gt;365*$C$2,$A9+2,"-"),"-")</f>
        <v>-</v>
      </c>
      <c r="AJ9" t="str">
        <f>IFERROR(IF(VLOOKUP($B9,flow_inventory_all!$A$2:$DJ$74,COLUMN()-4,)&gt;365*$C$2,$A9+2,"-"),"-")</f>
        <v>-</v>
      </c>
      <c r="AK9" t="str">
        <f>IFERROR(IF(VLOOKUP($B9,flow_inventory_all!$A$2:$DJ$74,COLUMN()-4,)&gt;365*$C$2,$A9+2,"-"),"-")</f>
        <v>-</v>
      </c>
      <c r="AL9" t="str">
        <f>IFERROR(IF(VLOOKUP($B9,flow_inventory_all!$A$2:$DJ$74,COLUMN()-4,)&gt;365*$C$2,$A9+2,"-"),"-")</f>
        <v>-</v>
      </c>
      <c r="AM9" t="str">
        <f>IFERROR(IF(VLOOKUP($B9,flow_inventory_all!$A$2:$DJ$74,COLUMN()-4,)&gt;365*$C$2,$A9+2,"-"),"-")</f>
        <v>-</v>
      </c>
      <c r="AN9" t="str">
        <f>IFERROR(IF(VLOOKUP($B9,flow_inventory_all!$A$2:$DJ$74,COLUMN()-4,)&gt;365*$C$2,$A9+2,"-"),"-")</f>
        <v>-</v>
      </c>
      <c r="AO9" t="str">
        <f>IFERROR(IF(VLOOKUP($B9,flow_inventory_all!$A$2:$DJ$74,COLUMN()-4,)&gt;365*$C$2,$A9+2,"-"),"-")</f>
        <v>-</v>
      </c>
      <c r="AP9" t="str">
        <f>IFERROR(IF(VLOOKUP($B9,flow_inventory_all!$A$2:$DJ$74,COLUMN()-4,)&gt;365*$C$2,$A9+2,"-"),"-")</f>
        <v>-</v>
      </c>
      <c r="AQ9" t="str">
        <f>IFERROR(IF(VLOOKUP($B9,flow_inventory_all!$A$2:$DJ$74,COLUMN()-4,)&gt;365*$C$2,$A9+2,"-"),"-")</f>
        <v>-</v>
      </c>
      <c r="AR9" t="str">
        <f>IFERROR(IF(VLOOKUP($B9,flow_inventory_all!$A$2:$DJ$74,COLUMN()-4,)&gt;365*$C$2,$A9+2,"-"),"-")</f>
        <v>-</v>
      </c>
      <c r="AS9" t="str">
        <f>IFERROR(IF(VLOOKUP($B9,flow_inventory_all!$A$2:$DJ$74,COLUMN()-4,)&gt;365*$C$2,$A9+2,"-"),"-")</f>
        <v>-</v>
      </c>
      <c r="AT9" t="str">
        <f>IFERROR(IF(VLOOKUP($B9,flow_inventory_all!$A$2:$DJ$74,COLUMN()-4,)&gt;365*$C$2,$A9+2,"-"),"-")</f>
        <v>-</v>
      </c>
      <c r="AU9" t="str">
        <f>IFERROR(IF(VLOOKUP($B9,flow_inventory_all!$A$2:$DJ$74,COLUMN()-4,)&gt;365*$C$2,$A9+2,"-"),"-")</f>
        <v>-</v>
      </c>
      <c r="AV9" t="str">
        <f>IFERROR(IF(VLOOKUP($B9,flow_inventory_all!$A$2:$DJ$74,COLUMN()-4,)&gt;365*$C$2,$A9+2,"-"),"-")</f>
        <v>-</v>
      </c>
      <c r="AW9" t="str">
        <f>IFERROR(IF(VLOOKUP($B9,flow_inventory_all!$A$2:$DJ$74,COLUMN()-4,)&gt;365*$C$2,$A9+2,"-"),"-")</f>
        <v>-</v>
      </c>
      <c r="AX9" t="str">
        <f>IFERROR(IF(VLOOKUP($B9,flow_inventory_all!$A$2:$DJ$74,COLUMN()-4,)&gt;365*$C$2,$A9+2,"-"),"-")</f>
        <v>-</v>
      </c>
      <c r="AY9" t="str">
        <f>IFERROR(IF(VLOOKUP($B9,flow_inventory_all!$A$2:$DJ$74,COLUMN()-4,)&gt;365*$C$2,$A9+2,"-"),"-")</f>
        <v>-</v>
      </c>
      <c r="AZ9" t="str">
        <f>IFERROR(IF(VLOOKUP($B9,flow_inventory_all!$A$2:$DJ$74,COLUMN()-4,)&gt;365*$C$2,$A9+2,"-"),"-")</f>
        <v>-</v>
      </c>
      <c r="BA9" t="str">
        <f>IFERROR(IF(VLOOKUP($B9,flow_inventory_all!$A$2:$DJ$74,COLUMN()-4,)&gt;365*$C$2,$A9+2,"-"),"-")</f>
        <v>-</v>
      </c>
      <c r="BB9" t="str">
        <f>IFERROR(IF(VLOOKUP($B9,flow_inventory_all!$A$2:$DJ$74,COLUMN()-4,)&gt;365*$C$2,$A9+2,"-"),"-")</f>
        <v>-</v>
      </c>
      <c r="BC9" t="str">
        <f>IFERROR(IF(VLOOKUP($B9,flow_inventory_all!$A$2:$DJ$74,COLUMN()-4,)&gt;365*$C$2,$A9+2,"-"),"-")</f>
        <v>-</v>
      </c>
      <c r="BD9" t="str">
        <f>IFERROR(IF(VLOOKUP($B9,flow_inventory_all!$A$2:$DJ$74,COLUMN()-4,)&gt;365*$C$2,$A9+2,"-"),"-")</f>
        <v>-</v>
      </c>
      <c r="BE9" t="str">
        <f>IFERROR(IF(VLOOKUP($B9,flow_inventory_all!$A$2:$DJ$74,COLUMN()-4,)&gt;365*$C$2,$A9+2,"-"),"-")</f>
        <v>-</v>
      </c>
      <c r="BF9" t="str">
        <f>IFERROR(IF(VLOOKUP($B9,flow_inventory_all!$A$2:$DJ$74,COLUMN()-4,)&gt;365*$C$2,$A9+2,"-"),"-")</f>
        <v>-</v>
      </c>
      <c r="BG9" t="str">
        <f>IFERROR(IF(VLOOKUP($B9,flow_inventory_all!$A$2:$DJ$74,COLUMN()-4,)&gt;365*$C$2,$A9+2,"-"),"-")</f>
        <v>-</v>
      </c>
      <c r="BH9" t="str">
        <f>IFERROR(IF(VLOOKUP($B9,flow_inventory_all!$A$2:$DJ$74,COLUMN()-4,)&gt;365*$C$2,$A9+2,"-"),"-")</f>
        <v>-</v>
      </c>
      <c r="BI9" t="str">
        <f>IFERROR(IF(VLOOKUP($B9,flow_inventory_all!$A$2:$DJ$74,COLUMN()-4,)&gt;365*$C$2,$A9+2,"-"),"-")</f>
        <v>-</v>
      </c>
      <c r="BJ9" t="str">
        <f>IFERROR(IF(VLOOKUP($B9,flow_inventory_all!$A$2:$DJ$74,COLUMN()-4,)&gt;365*$C$2,$A9+2,"-"),"-")</f>
        <v>-</v>
      </c>
      <c r="BK9" t="str">
        <f>IFERROR(IF(VLOOKUP($B9,flow_inventory_all!$A$2:$DJ$74,COLUMN()-4,)&gt;365*$C$2,$A9+2,"-"),"-")</f>
        <v>-</v>
      </c>
      <c r="BL9" t="str">
        <f>IFERROR(IF(VLOOKUP($B9,flow_inventory_all!$A$2:$DJ$74,COLUMN()-4,)&gt;365*$C$2,$A9+2,"-"),"-")</f>
        <v>-</v>
      </c>
      <c r="BM9" t="str">
        <f>IFERROR(IF(VLOOKUP($B9,flow_inventory_all!$A$2:$DJ$74,COLUMN()-4,)&gt;365*$C$2,$A9+2,"-"),"-")</f>
        <v>-</v>
      </c>
      <c r="BN9" t="str">
        <f>IFERROR(IF(VLOOKUP($B9,flow_inventory_all!$A$2:$DJ$74,COLUMN()-4,)&gt;365*$C$2,$A9+2,"-"),"-")</f>
        <v>-</v>
      </c>
      <c r="BO9" t="str">
        <f>IFERROR(IF(VLOOKUP($B9,flow_inventory_all!$A$2:$DJ$74,COLUMN()-4,)&gt;365*$C$2,$A9+2,"-"),"-")</f>
        <v>-</v>
      </c>
      <c r="BP9" t="str">
        <f>IFERROR(IF(VLOOKUP($B9,flow_inventory_all!$A$2:$DJ$74,COLUMN()-4,)&gt;365*$C$2,$A9+2,"-"),"-")</f>
        <v>-</v>
      </c>
      <c r="BQ9" t="str">
        <f>IFERROR(IF(VLOOKUP($B9,flow_inventory_all!$A$2:$DJ$74,COLUMN()-4,)&gt;365*$C$2,$A9+2,"-"),"-")</f>
        <v>-</v>
      </c>
      <c r="BR9" t="str">
        <f>IFERROR(IF(VLOOKUP($B9,flow_inventory_all!$A$2:$DJ$74,COLUMN()-4,)&gt;365*$C$2,$A9+2,"-"),"-")</f>
        <v>-</v>
      </c>
      <c r="BS9" t="str">
        <f>IFERROR(IF(VLOOKUP($B9,flow_inventory_all!$A$2:$DJ$74,COLUMN()-4,)&gt;365*$C$2,$A9+2,"-"),"-")</f>
        <v>-</v>
      </c>
      <c r="BT9" t="str">
        <f>IFERROR(IF(VLOOKUP($B9,flow_inventory_all!$A$2:$DJ$74,COLUMN()-4,)&gt;365*$C$2,$A9+2,"-"),"-")</f>
        <v>-</v>
      </c>
      <c r="BU9" t="str">
        <f>IFERROR(IF(VLOOKUP($B9,flow_inventory_all!$A$2:$DJ$74,COLUMN()-4,)&gt;365*$C$2,$A9+2,"-"),"-")</f>
        <v>-</v>
      </c>
      <c r="BV9" t="str">
        <f>IFERROR(IF(VLOOKUP($B9,flow_inventory_all!$A$2:$DJ$74,COLUMN()-4,)&gt;365*$C$2,$A9+2,"-"),"-")</f>
        <v>-</v>
      </c>
      <c r="BW9">
        <f>IFERROR(IF(VLOOKUP($B9,flow_inventory_all!$A$2:$DJ$74,COLUMN()-4,)&gt;365*$C$2,$A9+2,"-"),"-")</f>
        <v>5</v>
      </c>
      <c r="BX9">
        <f>IFERROR(IF(VLOOKUP($B9,flow_inventory_all!$A$2:$DJ$74,COLUMN()-4,)&gt;365*$C$2,$A9+2,"-"),"-")</f>
        <v>5</v>
      </c>
      <c r="BY9">
        <f>IFERROR(IF(VLOOKUP($B9,flow_inventory_all!$A$2:$DJ$74,COLUMN()-4,)&gt;365*$C$2,$A9+2,"-"),"-")</f>
        <v>5</v>
      </c>
      <c r="BZ9">
        <f>IFERROR(IF(VLOOKUP($B9,flow_inventory_all!$A$2:$DJ$74,COLUMN()-4,)&gt;365*$C$2,$A9+2,"-"),"-")</f>
        <v>5</v>
      </c>
      <c r="CA9">
        <f>IFERROR(IF(VLOOKUP($B9,flow_inventory_all!$A$2:$DJ$74,COLUMN()-4,)&gt;365*$C$2,$A9+2,"-"),"-")</f>
        <v>5</v>
      </c>
      <c r="CB9">
        <f>IFERROR(IF(VLOOKUP($B9,flow_inventory_all!$A$2:$DJ$74,COLUMN()-4,)&gt;365*$C$2,$A9+2,"-"),"-")</f>
        <v>5</v>
      </c>
      <c r="CC9">
        <f>IFERROR(IF(VLOOKUP($B9,flow_inventory_all!$A$2:$DJ$74,COLUMN()-4,)&gt;365*$C$2,$A9+2,"-"),"-")</f>
        <v>5</v>
      </c>
      <c r="CD9">
        <f>IFERROR(IF(VLOOKUP($B9,flow_inventory_all!$A$2:$DJ$74,COLUMN()-4,)&gt;365*$C$2,$A9+2,"-"),"-")</f>
        <v>5</v>
      </c>
      <c r="CE9">
        <f>IFERROR(IF(VLOOKUP($B9,flow_inventory_all!$A$2:$DJ$74,COLUMN()-4,)&gt;365*$C$2,$A9+2,"-"),"-")</f>
        <v>5</v>
      </c>
      <c r="CF9">
        <f>IFERROR(IF(VLOOKUP($B9,flow_inventory_all!$A$2:$DJ$74,COLUMN()-4,)&gt;365*$C$2,$A9+2,"-"),"-")</f>
        <v>5</v>
      </c>
      <c r="CG9">
        <f>IFERROR(IF(VLOOKUP($B9,flow_inventory_all!$A$2:$DJ$74,COLUMN()-4,)&gt;365*$C$2,$A9+2,"-"),"-")</f>
        <v>5</v>
      </c>
      <c r="CH9">
        <f>IFERROR(IF(VLOOKUP($B9,flow_inventory_all!$A$2:$DJ$74,COLUMN()-4,)&gt;365*$C$2,$A9+2,"-"),"-")</f>
        <v>5</v>
      </c>
      <c r="CI9" t="str">
        <f>IFERROR(IF(VLOOKUP($B9,flow_inventory_all!$A$2:$DJ$74,COLUMN()-4,)&gt;365*$C$2,$A9+2,"-"),"-")</f>
        <v>-</v>
      </c>
      <c r="CJ9" t="str">
        <f>IFERROR(IF(VLOOKUP($B9,flow_inventory_all!$A$2:$DJ$74,COLUMN()-4,)&gt;365*$C$2,$A9+2,"-"),"-")</f>
        <v>-</v>
      </c>
      <c r="CK9" t="str">
        <f>IFERROR(IF(VLOOKUP($B9,flow_inventory_all!$A$2:$DJ$74,COLUMN()-4,)&gt;365*$C$2,$A9+2,"-"),"-")</f>
        <v>-</v>
      </c>
      <c r="CL9" t="str">
        <f>IFERROR(IF(VLOOKUP($B9,flow_inventory_all!$A$2:$DJ$74,COLUMN()-4,)&gt;365*$C$2,$A9+2,"-"),"-")</f>
        <v>-</v>
      </c>
      <c r="CM9" t="str">
        <f>IFERROR(IF(VLOOKUP($B9,flow_inventory_all!$A$2:$DJ$74,COLUMN()-4,)&gt;365*$C$2,$A9+2,"-"),"-")</f>
        <v>-</v>
      </c>
      <c r="CN9" t="str">
        <f>IFERROR(IF(VLOOKUP($B9,flow_inventory_all!$A$2:$DJ$74,COLUMN()-4,)&gt;365*$C$2,$A9+2,"-"),"-")</f>
        <v>-</v>
      </c>
      <c r="CO9" t="str">
        <f>IFERROR(IF(VLOOKUP($B9,flow_inventory_all!$A$2:$DJ$74,COLUMN()-4,)&gt;365*$C$2,$A9+2,"-"),"-")</f>
        <v>-</v>
      </c>
      <c r="CP9" t="str">
        <f>IFERROR(IF(VLOOKUP($B9,flow_inventory_all!$A$2:$DJ$74,COLUMN()-4,)&gt;365*$C$2,$A9+2,"-"),"-")</f>
        <v>-</v>
      </c>
      <c r="CQ9" t="str">
        <f>IFERROR(IF(VLOOKUP($B9,flow_inventory_all!$A$2:$DJ$74,COLUMN()-4,)&gt;365*$C$2,$A9+2,"-"),"-")</f>
        <v>-</v>
      </c>
      <c r="CR9" t="str">
        <f>IFERROR(IF(VLOOKUP($B9,flow_inventory_all!$A$2:$DJ$74,COLUMN()-4,)&gt;365*$C$2,$A9+2,"-"),"-")</f>
        <v>-</v>
      </c>
      <c r="CS9" t="str">
        <f>IFERROR(IF(VLOOKUP($B9,flow_inventory_all!$A$2:$DJ$74,COLUMN()-4,)&gt;365*$C$2,$A9+2,"-"),"-")</f>
        <v>-</v>
      </c>
      <c r="CT9" t="str">
        <f>IFERROR(IF(VLOOKUP($B9,flow_inventory_all!$A$2:$DJ$74,COLUMN()-4,)&gt;365*$C$2,$A9+2,"-"),"-")</f>
        <v>-</v>
      </c>
      <c r="CU9" t="str">
        <f>IFERROR(IF(VLOOKUP($B9,flow_inventory_all!$A$2:$DJ$74,COLUMN()-4,)&gt;365*$C$2,$A9+2,"-"),"-")</f>
        <v>-</v>
      </c>
      <c r="CV9" t="str">
        <f>IFERROR(IF(VLOOKUP($B9,flow_inventory_all!$A$2:$DJ$74,COLUMN()-4,)&gt;365*$C$2,$A9+2,"-"),"-")</f>
        <v>-</v>
      </c>
      <c r="CW9" t="str">
        <f>IFERROR(IF(VLOOKUP($B9,flow_inventory_all!$A$2:$DJ$74,COLUMN()-4,)&gt;365*$C$2,$A9+2,"-"),"-")</f>
        <v>-</v>
      </c>
      <c r="CX9" t="str">
        <f>IFERROR(IF(VLOOKUP($B9,flow_inventory_all!$A$2:$DJ$74,COLUMN()-4,)&gt;365*$C$2,$A9+2,"-"),"-")</f>
        <v>-</v>
      </c>
      <c r="CY9" t="str">
        <f>IFERROR(IF(VLOOKUP($B9,flow_inventory_all!$A$2:$DJ$74,COLUMN()-4,)&gt;365*$C$2,$A9+2,"-"),"-")</f>
        <v>-</v>
      </c>
      <c r="CZ9" t="str">
        <f>IFERROR(IF(VLOOKUP($B9,flow_inventory_all!$A$2:$DJ$74,COLUMN()-4,)&gt;365*$C$2,$A9+2,"-"),"-")</f>
        <v>-</v>
      </c>
      <c r="DA9" t="str">
        <f>IFERROR(IF(VLOOKUP($B9,flow_inventory_all!$A$2:$DJ$74,COLUMN()-4,)&gt;365*$C$2,$A9+2,"-"),"-")</f>
        <v>-</v>
      </c>
      <c r="DB9" t="str">
        <f>IFERROR(IF(VLOOKUP($B9,flow_inventory_all!$A$2:$DJ$74,COLUMN()-4,)&gt;365*$C$2,$A9+2,"-"),"-")</f>
        <v>-</v>
      </c>
      <c r="DC9" t="str">
        <f>IFERROR(IF(VLOOKUP($B9,flow_inventory_all!$A$2:$DJ$74,COLUMN()-4,)&gt;365*$C$2,$A9+2,"-"),"-")</f>
        <v>-</v>
      </c>
      <c r="DD9" t="str">
        <f>IFERROR(IF(VLOOKUP($B9,flow_inventory_all!$A$2:$DJ$74,COLUMN()-4,)&gt;365*$C$2,$A9+2,"-"),"-")</f>
        <v>-</v>
      </c>
      <c r="DE9" t="str">
        <f>IFERROR(IF(VLOOKUP($B9,flow_inventory_all!$A$2:$DJ$74,COLUMN()-4,)&gt;365*$C$2,$A9+2,"-"),"-")</f>
        <v>-</v>
      </c>
      <c r="DF9" t="str">
        <f>IFERROR(IF(VLOOKUP($B9,flow_inventory_all!$A$2:$DJ$74,COLUMN()-4,)&gt;365*$C$2,$A9+2,"-"),"-")</f>
        <v>-</v>
      </c>
      <c r="DG9" t="str">
        <f>IFERROR(IF(VLOOKUP($B9,flow_inventory_all!$A$2:$DJ$74,COLUMN()-4,)&gt;365*$C$2,$A9+2,"-"),"-")</f>
        <v>-</v>
      </c>
      <c r="DH9" t="str">
        <f>IFERROR(IF(VLOOKUP($B9,flow_inventory_all!$A$2:$DJ$74,COLUMN()-4,)&gt;365*$C$2,$A9+2,"-"),"-")</f>
        <v>-</v>
      </c>
      <c r="DI9" t="str">
        <f>IFERROR(IF(VLOOKUP($B9,flow_inventory_all!$A$2:$DJ$74,COLUMN()-4,)&gt;365*$C$2,$A9+2,"-"),"-")</f>
        <v>-</v>
      </c>
      <c r="DJ9" t="str">
        <f>IFERROR(IF(VLOOKUP($B9,flow_inventory_all!$A$2:$DJ$74,COLUMN()-4,)&gt;365*$C$2,$A9+2,"-"),"-")</f>
        <v>-</v>
      </c>
      <c r="DK9" t="str">
        <f>IFERROR(IF(VLOOKUP($B9,flow_inventory_all!$A$2:$DJ$74,COLUMN()-4,)&gt;365*$C$2,$A9+2,"-"),"-")</f>
        <v>-</v>
      </c>
      <c r="DL9" t="str">
        <f>IFERROR(IF(VLOOKUP($B9,flow_inventory_all!$A$2:$DJ$74,COLUMN()-4,)&gt;365*$C$2,$A9+2,"-"),"-")</f>
        <v>-</v>
      </c>
      <c r="DM9" t="str">
        <f>IFERROR(IF(VLOOKUP($B9,flow_inventory_all!$A$2:$DJ$74,COLUMN()-4,)&gt;365*$C$2,$A9+2,"-"),"-")</f>
        <v>-</v>
      </c>
      <c r="DN9" t="str">
        <f>IFERROR(IF(VLOOKUP($B9,flow_inventory_all!$A$2:$DJ$74,COLUMN()-4,)&gt;365*$C$2,$A9+2,"-"),"-")</f>
        <v>-</v>
      </c>
    </row>
    <row r="10" spans="1:118" x14ac:dyDescent="0.25">
      <c r="A10" s="35">
        <v>4</v>
      </c>
      <c r="B10" s="23">
        <f>HLOOKUP($C$1,site_huc_lookup!$A$1:$K$17,A10+1,)</f>
        <v>7280400</v>
      </c>
      <c r="C10" s="25">
        <f>IFERROR(VLOOKUP($B10,site_huc_lookup!$N$2:$R$74,3,),"-")</f>
        <v>-90.064999999999998</v>
      </c>
      <c r="D10" s="29">
        <f>IFERROR(VLOOKUP($B10,site_huc_lookup!$N$2:$R$74,4,),"-")</f>
        <v>34</v>
      </c>
      <c r="E10" s="27" t="str">
        <f>IFERROR(VLOOKUP($B10,site_huc_lookup!$N$2:$R$74,5,),"-")</f>
        <v xml:space="preserve">Tillatoba Creek at Charleston MS </v>
      </c>
      <c r="F10" t="str">
        <f>IFERROR(IF(VLOOKUP($B10,flow_inventory_all!$A$2:$DJ$74,COLUMN()-4,)&gt;365*$C$2,$A10+2,"-"),"-")</f>
        <v>-</v>
      </c>
      <c r="G10" t="str">
        <f>IFERROR(IF(VLOOKUP($B10,flow_inventory_all!$A$2:$DJ$74,COLUMN()-4,)&gt;365*$C$2,$A10+2,"-"),"-")</f>
        <v>-</v>
      </c>
      <c r="H10" t="str">
        <f>IFERROR(IF(VLOOKUP($B10,flow_inventory_all!$A$2:$DJ$74,COLUMN()-4,)&gt;365*$C$2,$A10+2,"-"),"-")</f>
        <v>-</v>
      </c>
      <c r="I10" t="str">
        <f>IFERROR(IF(VLOOKUP($B10,flow_inventory_all!$A$2:$DJ$74,COLUMN()-4,)&gt;365*$C$2,$A10+2,"-"),"-")</f>
        <v>-</v>
      </c>
      <c r="J10" t="str">
        <f>IFERROR(IF(VLOOKUP($B10,flow_inventory_all!$A$2:$DJ$74,COLUMN()-4,)&gt;365*$C$2,$A10+2,"-"),"-")</f>
        <v>-</v>
      </c>
      <c r="K10" t="str">
        <f>IFERROR(IF(VLOOKUP($B10,flow_inventory_all!$A$2:$DJ$74,COLUMN()-4,)&gt;365*$C$2,$A10+2,"-"),"-")</f>
        <v>-</v>
      </c>
      <c r="L10" t="str">
        <f>IFERROR(IF(VLOOKUP($B10,flow_inventory_all!$A$2:$DJ$74,COLUMN()-4,)&gt;365*$C$2,$A10+2,"-"),"-")</f>
        <v>-</v>
      </c>
      <c r="M10" t="str">
        <f>IFERROR(IF(VLOOKUP($B10,flow_inventory_all!$A$2:$DJ$74,COLUMN()-4,)&gt;365*$C$2,$A10+2,"-"),"-")</f>
        <v>-</v>
      </c>
      <c r="N10" t="str">
        <f>IFERROR(IF(VLOOKUP($B10,flow_inventory_all!$A$2:$DJ$74,COLUMN()-4,)&gt;365*$C$2,$A10+2,"-"),"-")</f>
        <v>-</v>
      </c>
      <c r="O10" t="str">
        <f>IFERROR(IF(VLOOKUP($B10,flow_inventory_all!$A$2:$DJ$74,COLUMN()-4,)&gt;365*$C$2,$A10+2,"-"),"-")</f>
        <v>-</v>
      </c>
      <c r="P10" t="str">
        <f>IFERROR(IF(VLOOKUP($B10,flow_inventory_all!$A$2:$DJ$74,COLUMN()-4,)&gt;365*$C$2,$A10+2,"-"),"-")</f>
        <v>-</v>
      </c>
      <c r="Q10" t="str">
        <f>IFERROR(IF(VLOOKUP($B10,flow_inventory_all!$A$2:$DJ$74,COLUMN()-4,)&gt;365*$C$2,$A10+2,"-"),"-")</f>
        <v>-</v>
      </c>
      <c r="R10" t="str">
        <f>IFERROR(IF(VLOOKUP($B10,flow_inventory_all!$A$2:$DJ$74,COLUMN()-4,)&gt;365*$C$2,$A10+2,"-"),"-")</f>
        <v>-</v>
      </c>
      <c r="S10" t="str">
        <f>IFERROR(IF(VLOOKUP($B10,flow_inventory_all!$A$2:$DJ$74,COLUMN()-4,)&gt;365*$C$2,$A10+2,"-"),"-")</f>
        <v>-</v>
      </c>
      <c r="T10" t="str">
        <f>IFERROR(IF(VLOOKUP($B10,flow_inventory_all!$A$2:$DJ$74,COLUMN()-4,)&gt;365*$C$2,$A10+2,"-"),"-")</f>
        <v>-</v>
      </c>
      <c r="U10" t="str">
        <f>IFERROR(IF(VLOOKUP($B10,flow_inventory_all!$A$2:$DJ$74,COLUMN()-4,)&gt;365*$C$2,$A10+2,"-"),"-")</f>
        <v>-</v>
      </c>
      <c r="V10" t="str">
        <f>IFERROR(IF(VLOOKUP($B10,flow_inventory_all!$A$2:$DJ$74,COLUMN()-4,)&gt;365*$C$2,$A10+2,"-"),"-")</f>
        <v>-</v>
      </c>
      <c r="W10" t="str">
        <f>IFERROR(IF(VLOOKUP($B10,flow_inventory_all!$A$2:$DJ$74,COLUMN()-4,)&gt;365*$C$2,$A10+2,"-"),"-")</f>
        <v>-</v>
      </c>
      <c r="X10" t="str">
        <f>IFERROR(IF(VLOOKUP($B10,flow_inventory_all!$A$2:$DJ$74,COLUMN()-4,)&gt;365*$C$2,$A10+2,"-"),"-")</f>
        <v>-</v>
      </c>
      <c r="Y10" t="str">
        <f>IFERROR(IF(VLOOKUP($B10,flow_inventory_all!$A$2:$DJ$74,COLUMN()-4,)&gt;365*$C$2,$A10+2,"-"),"-")</f>
        <v>-</v>
      </c>
      <c r="Z10" t="str">
        <f>IFERROR(IF(VLOOKUP($B10,flow_inventory_all!$A$2:$DJ$74,COLUMN()-4,)&gt;365*$C$2,$A10+2,"-"),"-")</f>
        <v>-</v>
      </c>
      <c r="AA10" t="str">
        <f>IFERROR(IF(VLOOKUP($B10,flow_inventory_all!$A$2:$DJ$74,COLUMN()-4,)&gt;365*$C$2,$A10+2,"-"),"-")</f>
        <v>-</v>
      </c>
      <c r="AB10" t="str">
        <f>IFERROR(IF(VLOOKUP($B10,flow_inventory_all!$A$2:$DJ$74,COLUMN()-4,)&gt;365*$C$2,$A10+2,"-"),"-")</f>
        <v>-</v>
      </c>
      <c r="AC10" t="str">
        <f>IFERROR(IF(VLOOKUP($B10,flow_inventory_all!$A$2:$DJ$74,COLUMN()-4,)&gt;365*$C$2,$A10+2,"-"),"-")</f>
        <v>-</v>
      </c>
      <c r="AD10" t="str">
        <f>IFERROR(IF(VLOOKUP($B10,flow_inventory_all!$A$2:$DJ$74,COLUMN()-4,)&gt;365*$C$2,$A10+2,"-"),"-")</f>
        <v>-</v>
      </c>
      <c r="AE10" t="str">
        <f>IFERROR(IF(VLOOKUP($B10,flow_inventory_all!$A$2:$DJ$74,COLUMN()-4,)&gt;365*$C$2,$A10+2,"-"),"-")</f>
        <v>-</v>
      </c>
      <c r="AF10" t="str">
        <f>IFERROR(IF(VLOOKUP($B10,flow_inventory_all!$A$2:$DJ$74,COLUMN()-4,)&gt;365*$C$2,$A10+2,"-"),"-")</f>
        <v>-</v>
      </c>
      <c r="AG10" t="str">
        <f>IFERROR(IF(VLOOKUP($B10,flow_inventory_all!$A$2:$DJ$74,COLUMN()-4,)&gt;365*$C$2,$A10+2,"-"),"-")</f>
        <v>-</v>
      </c>
      <c r="AH10" t="str">
        <f>IFERROR(IF(VLOOKUP($B10,flow_inventory_all!$A$2:$DJ$74,COLUMN()-4,)&gt;365*$C$2,$A10+2,"-"),"-")</f>
        <v>-</v>
      </c>
      <c r="AI10" t="str">
        <f>IFERROR(IF(VLOOKUP($B10,flow_inventory_all!$A$2:$DJ$74,COLUMN()-4,)&gt;365*$C$2,$A10+2,"-"),"-")</f>
        <v>-</v>
      </c>
      <c r="AJ10" t="str">
        <f>IFERROR(IF(VLOOKUP($B10,flow_inventory_all!$A$2:$DJ$74,COLUMN()-4,)&gt;365*$C$2,$A10+2,"-"),"-")</f>
        <v>-</v>
      </c>
      <c r="AK10" t="str">
        <f>IFERROR(IF(VLOOKUP($B10,flow_inventory_all!$A$2:$DJ$74,COLUMN()-4,)&gt;365*$C$2,$A10+2,"-"),"-")</f>
        <v>-</v>
      </c>
      <c r="AL10" t="str">
        <f>IFERROR(IF(VLOOKUP($B10,flow_inventory_all!$A$2:$DJ$74,COLUMN()-4,)&gt;365*$C$2,$A10+2,"-"),"-")</f>
        <v>-</v>
      </c>
      <c r="AM10" t="str">
        <f>IFERROR(IF(VLOOKUP($B10,flow_inventory_all!$A$2:$DJ$74,COLUMN()-4,)&gt;365*$C$2,$A10+2,"-"),"-")</f>
        <v>-</v>
      </c>
      <c r="AN10" t="str">
        <f>IFERROR(IF(VLOOKUP($B10,flow_inventory_all!$A$2:$DJ$74,COLUMN()-4,)&gt;365*$C$2,$A10+2,"-"),"-")</f>
        <v>-</v>
      </c>
      <c r="AO10" t="str">
        <f>IFERROR(IF(VLOOKUP($B10,flow_inventory_all!$A$2:$DJ$74,COLUMN()-4,)&gt;365*$C$2,$A10+2,"-"),"-")</f>
        <v>-</v>
      </c>
      <c r="AP10" t="str">
        <f>IFERROR(IF(VLOOKUP($B10,flow_inventory_all!$A$2:$DJ$74,COLUMN()-4,)&gt;365*$C$2,$A10+2,"-"),"-")</f>
        <v>-</v>
      </c>
      <c r="AQ10" t="str">
        <f>IFERROR(IF(VLOOKUP($B10,flow_inventory_all!$A$2:$DJ$74,COLUMN()-4,)&gt;365*$C$2,$A10+2,"-"),"-")</f>
        <v>-</v>
      </c>
      <c r="AR10" t="str">
        <f>IFERROR(IF(VLOOKUP($B10,flow_inventory_all!$A$2:$DJ$74,COLUMN()-4,)&gt;365*$C$2,$A10+2,"-"),"-")</f>
        <v>-</v>
      </c>
      <c r="AS10" t="str">
        <f>IFERROR(IF(VLOOKUP($B10,flow_inventory_all!$A$2:$DJ$74,COLUMN()-4,)&gt;365*$C$2,$A10+2,"-"),"-")</f>
        <v>-</v>
      </c>
      <c r="AT10" t="str">
        <f>IFERROR(IF(VLOOKUP($B10,flow_inventory_all!$A$2:$DJ$74,COLUMN()-4,)&gt;365*$C$2,$A10+2,"-"),"-")</f>
        <v>-</v>
      </c>
      <c r="AU10" t="str">
        <f>IFERROR(IF(VLOOKUP($B10,flow_inventory_all!$A$2:$DJ$74,COLUMN()-4,)&gt;365*$C$2,$A10+2,"-"),"-")</f>
        <v>-</v>
      </c>
      <c r="AV10" t="str">
        <f>IFERROR(IF(VLOOKUP($B10,flow_inventory_all!$A$2:$DJ$74,COLUMN()-4,)&gt;365*$C$2,$A10+2,"-"),"-")</f>
        <v>-</v>
      </c>
      <c r="AW10" t="str">
        <f>IFERROR(IF(VLOOKUP($B10,flow_inventory_all!$A$2:$DJ$74,COLUMN()-4,)&gt;365*$C$2,$A10+2,"-"),"-")</f>
        <v>-</v>
      </c>
      <c r="AX10" t="str">
        <f>IFERROR(IF(VLOOKUP($B10,flow_inventory_all!$A$2:$DJ$74,COLUMN()-4,)&gt;365*$C$2,$A10+2,"-"),"-")</f>
        <v>-</v>
      </c>
      <c r="AY10" t="str">
        <f>IFERROR(IF(VLOOKUP($B10,flow_inventory_all!$A$2:$DJ$74,COLUMN()-4,)&gt;365*$C$2,$A10+2,"-"),"-")</f>
        <v>-</v>
      </c>
      <c r="AZ10" t="str">
        <f>IFERROR(IF(VLOOKUP($B10,flow_inventory_all!$A$2:$DJ$74,COLUMN()-4,)&gt;365*$C$2,$A10+2,"-"),"-")</f>
        <v>-</v>
      </c>
      <c r="BA10" t="str">
        <f>IFERROR(IF(VLOOKUP($B10,flow_inventory_all!$A$2:$DJ$74,COLUMN()-4,)&gt;365*$C$2,$A10+2,"-"),"-")</f>
        <v>-</v>
      </c>
      <c r="BB10" t="str">
        <f>IFERROR(IF(VLOOKUP($B10,flow_inventory_all!$A$2:$DJ$74,COLUMN()-4,)&gt;365*$C$2,$A10+2,"-"),"-")</f>
        <v>-</v>
      </c>
      <c r="BC10" t="str">
        <f>IFERROR(IF(VLOOKUP($B10,flow_inventory_all!$A$2:$DJ$74,COLUMN()-4,)&gt;365*$C$2,$A10+2,"-"),"-")</f>
        <v>-</v>
      </c>
      <c r="BD10" t="str">
        <f>IFERROR(IF(VLOOKUP($B10,flow_inventory_all!$A$2:$DJ$74,COLUMN()-4,)&gt;365*$C$2,$A10+2,"-"),"-")</f>
        <v>-</v>
      </c>
      <c r="BE10" t="str">
        <f>IFERROR(IF(VLOOKUP($B10,flow_inventory_all!$A$2:$DJ$74,COLUMN()-4,)&gt;365*$C$2,$A10+2,"-"),"-")</f>
        <v>-</v>
      </c>
      <c r="BF10" t="str">
        <f>IFERROR(IF(VLOOKUP($B10,flow_inventory_all!$A$2:$DJ$74,COLUMN()-4,)&gt;365*$C$2,$A10+2,"-"),"-")</f>
        <v>-</v>
      </c>
      <c r="BG10" t="str">
        <f>IFERROR(IF(VLOOKUP($B10,flow_inventory_all!$A$2:$DJ$74,COLUMN()-4,)&gt;365*$C$2,$A10+2,"-"),"-")</f>
        <v>-</v>
      </c>
      <c r="BH10" t="str">
        <f>IFERROR(IF(VLOOKUP($B10,flow_inventory_all!$A$2:$DJ$74,COLUMN()-4,)&gt;365*$C$2,$A10+2,"-"),"-")</f>
        <v>-</v>
      </c>
      <c r="BI10" t="str">
        <f>IFERROR(IF(VLOOKUP($B10,flow_inventory_all!$A$2:$DJ$74,COLUMN()-4,)&gt;365*$C$2,$A10+2,"-"),"-")</f>
        <v>-</v>
      </c>
      <c r="BJ10" t="str">
        <f>IFERROR(IF(VLOOKUP($B10,flow_inventory_all!$A$2:$DJ$74,COLUMN()-4,)&gt;365*$C$2,$A10+2,"-"),"-")</f>
        <v>-</v>
      </c>
      <c r="BK10" t="str">
        <f>IFERROR(IF(VLOOKUP($B10,flow_inventory_all!$A$2:$DJ$74,COLUMN()-4,)&gt;365*$C$2,$A10+2,"-"),"-")</f>
        <v>-</v>
      </c>
      <c r="BL10" t="str">
        <f>IFERROR(IF(VLOOKUP($B10,flow_inventory_all!$A$2:$DJ$74,COLUMN()-4,)&gt;365*$C$2,$A10+2,"-"),"-")</f>
        <v>-</v>
      </c>
      <c r="BM10" t="str">
        <f>IFERROR(IF(VLOOKUP($B10,flow_inventory_all!$A$2:$DJ$74,COLUMN()-4,)&gt;365*$C$2,$A10+2,"-"),"-")</f>
        <v>-</v>
      </c>
      <c r="BN10" t="str">
        <f>IFERROR(IF(VLOOKUP($B10,flow_inventory_all!$A$2:$DJ$74,COLUMN()-4,)&gt;365*$C$2,$A10+2,"-"),"-")</f>
        <v>-</v>
      </c>
      <c r="BO10" t="str">
        <f>IFERROR(IF(VLOOKUP($B10,flow_inventory_all!$A$2:$DJ$74,COLUMN()-4,)&gt;365*$C$2,$A10+2,"-"),"-")</f>
        <v>-</v>
      </c>
      <c r="BP10" t="str">
        <f>IFERROR(IF(VLOOKUP($B10,flow_inventory_all!$A$2:$DJ$74,COLUMN()-4,)&gt;365*$C$2,$A10+2,"-"),"-")</f>
        <v>-</v>
      </c>
      <c r="BQ10" t="str">
        <f>IFERROR(IF(VLOOKUP($B10,flow_inventory_all!$A$2:$DJ$74,COLUMN()-4,)&gt;365*$C$2,$A10+2,"-"),"-")</f>
        <v>-</v>
      </c>
      <c r="BR10" t="str">
        <f>IFERROR(IF(VLOOKUP($B10,flow_inventory_all!$A$2:$DJ$74,COLUMN()-4,)&gt;365*$C$2,$A10+2,"-"),"-")</f>
        <v>-</v>
      </c>
      <c r="BS10" t="str">
        <f>IFERROR(IF(VLOOKUP($B10,flow_inventory_all!$A$2:$DJ$74,COLUMN()-4,)&gt;365*$C$2,$A10+2,"-"),"-")</f>
        <v>-</v>
      </c>
      <c r="BT10" t="str">
        <f>IFERROR(IF(VLOOKUP($B10,flow_inventory_all!$A$2:$DJ$74,COLUMN()-4,)&gt;365*$C$2,$A10+2,"-"),"-")</f>
        <v>-</v>
      </c>
      <c r="BU10" t="str">
        <f>IFERROR(IF(VLOOKUP($B10,flow_inventory_all!$A$2:$DJ$74,COLUMN()-4,)&gt;365*$C$2,$A10+2,"-"),"-")</f>
        <v>-</v>
      </c>
      <c r="BV10" t="str">
        <f>IFERROR(IF(VLOOKUP($B10,flow_inventory_all!$A$2:$DJ$74,COLUMN()-4,)&gt;365*$C$2,$A10+2,"-"),"-")</f>
        <v>-</v>
      </c>
      <c r="BW10" t="str">
        <f>IFERROR(IF(VLOOKUP($B10,flow_inventory_all!$A$2:$DJ$74,COLUMN()-4,)&gt;365*$C$2,$A10+2,"-"),"-")</f>
        <v>-</v>
      </c>
      <c r="BX10" t="str">
        <f>IFERROR(IF(VLOOKUP($B10,flow_inventory_all!$A$2:$DJ$74,COLUMN()-4,)&gt;365*$C$2,$A10+2,"-"),"-")</f>
        <v>-</v>
      </c>
      <c r="BY10" t="str">
        <f>IFERROR(IF(VLOOKUP($B10,flow_inventory_all!$A$2:$DJ$74,COLUMN()-4,)&gt;365*$C$2,$A10+2,"-"),"-")</f>
        <v>-</v>
      </c>
      <c r="BZ10" t="str">
        <f>IFERROR(IF(VLOOKUP($B10,flow_inventory_all!$A$2:$DJ$74,COLUMN()-4,)&gt;365*$C$2,$A10+2,"-"),"-")</f>
        <v>-</v>
      </c>
      <c r="CA10" t="str">
        <f>IFERROR(IF(VLOOKUP($B10,flow_inventory_all!$A$2:$DJ$74,COLUMN()-4,)&gt;365*$C$2,$A10+2,"-"),"-")</f>
        <v>-</v>
      </c>
      <c r="CB10" t="str">
        <f>IFERROR(IF(VLOOKUP($B10,flow_inventory_all!$A$2:$DJ$74,COLUMN()-4,)&gt;365*$C$2,$A10+2,"-"),"-")</f>
        <v>-</v>
      </c>
      <c r="CC10" t="str">
        <f>IFERROR(IF(VLOOKUP($B10,flow_inventory_all!$A$2:$DJ$74,COLUMN()-4,)&gt;365*$C$2,$A10+2,"-"),"-")</f>
        <v>-</v>
      </c>
      <c r="CD10" t="str">
        <f>IFERROR(IF(VLOOKUP($B10,flow_inventory_all!$A$2:$DJ$74,COLUMN()-4,)&gt;365*$C$2,$A10+2,"-"),"-")</f>
        <v>-</v>
      </c>
      <c r="CE10" t="str">
        <f>IFERROR(IF(VLOOKUP($B10,flow_inventory_all!$A$2:$DJ$74,COLUMN()-4,)&gt;365*$C$2,$A10+2,"-"),"-")</f>
        <v>-</v>
      </c>
      <c r="CF10" t="str">
        <f>IFERROR(IF(VLOOKUP($B10,flow_inventory_all!$A$2:$DJ$74,COLUMN()-4,)&gt;365*$C$2,$A10+2,"-"),"-")</f>
        <v>-</v>
      </c>
      <c r="CG10" t="str">
        <f>IFERROR(IF(VLOOKUP($B10,flow_inventory_all!$A$2:$DJ$74,COLUMN()-4,)&gt;365*$C$2,$A10+2,"-"),"-")</f>
        <v>-</v>
      </c>
      <c r="CH10" t="str">
        <f>IFERROR(IF(VLOOKUP($B10,flow_inventory_all!$A$2:$DJ$74,COLUMN()-4,)&gt;365*$C$2,$A10+2,"-"),"-")</f>
        <v>-</v>
      </c>
      <c r="CI10" t="str">
        <f>IFERROR(IF(VLOOKUP($B10,flow_inventory_all!$A$2:$DJ$74,COLUMN()-4,)&gt;365*$C$2,$A10+2,"-"),"-")</f>
        <v>-</v>
      </c>
      <c r="CJ10" t="str">
        <f>IFERROR(IF(VLOOKUP($B10,flow_inventory_all!$A$2:$DJ$74,COLUMN()-4,)&gt;365*$C$2,$A10+2,"-"),"-")</f>
        <v>-</v>
      </c>
      <c r="CK10" t="str">
        <f>IFERROR(IF(VLOOKUP($B10,flow_inventory_all!$A$2:$DJ$74,COLUMN()-4,)&gt;365*$C$2,$A10+2,"-"),"-")</f>
        <v>-</v>
      </c>
      <c r="CL10" t="str">
        <f>IFERROR(IF(VLOOKUP($B10,flow_inventory_all!$A$2:$DJ$74,COLUMN()-4,)&gt;365*$C$2,$A10+2,"-"),"-")</f>
        <v>-</v>
      </c>
      <c r="CM10" t="str">
        <f>IFERROR(IF(VLOOKUP($B10,flow_inventory_all!$A$2:$DJ$74,COLUMN()-4,)&gt;365*$C$2,$A10+2,"-"),"-")</f>
        <v>-</v>
      </c>
      <c r="CN10" t="str">
        <f>IFERROR(IF(VLOOKUP($B10,flow_inventory_all!$A$2:$DJ$74,COLUMN()-4,)&gt;365*$C$2,$A10+2,"-"),"-")</f>
        <v>-</v>
      </c>
      <c r="CO10" t="str">
        <f>IFERROR(IF(VLOOKUP($B10,flow_inventory_all!$A$2:$DJ$74,COLUMN()-4,)&gt;365*$C$2,$A10+2,"-"),"-")</f>
        <v>-</v>
      </c>
      <c r="CP10" t="str">
        <f>IFERROR(IF(VLOOKUP($B10,flow_inventory_all!$A$2:$DJ$74,COLUMN()-4,)&gt;365*$C$2,$A10+2,"-"),"-")</f>
        <v>-</v>
      </c>
      <c r="CQ10" t="str">
        <f>IFERROR(IF(VLOOKUP($B10,flow_inventory_all!$A$2:$DJ$74,COLUMN()-4,)&gt;365*$C$2,$A10+2,"-"),"-")</f>
        <v>-</v>
      </c>
      <c r="CR10">
        <f>IFERROR(IF(VLOOKUP($B10,flow_inventory_all!$A$2:$DJ$74,COLUMN()-4,)&gt;365*$C$2,$A10+2,"-"),"-")</f>
        <v>6</v>
      </c>
      <c r="CS10">
        <f>IFERROR(IF(VLOOKUP($B10,flow_inventory_all!$A$2:$DJ$74,COLUMN()-4,)&gt;365*$C$2,$A10+2,"-"),"-")</f>
        <v>6</v>
      </c>
      <c r="CT10">
        <f>IFERROR(IF(VLOOKUP($B10,flow_inventory_all!$A$2:$DJ$74,COLUMN()-4,)&gt;365*$C$2,$A10+2,"-"),"-")</f>
        <v>6</v>
      </c>
      <c r="CU10">
        <f>IFERROR(IF(VLOOKUP($B10,flow_inventory_all!$A$2:$DJ$74,COLUMN()-4,)&gt;365*$C$2,$A10+2,"-"),"-")</f>
        <v>6</v>
      </c>
      <c r="CV10">
        <f>IFERROR(IF(VLOOKUP($B10,flow_inventory_all!$A$2:$DJ$74,COLUMN()-4,)&gt;365*$C$2,$A10+2,"-"),"-")</f>
        <v>6</v>
      </c>
      <c r="CW10">
        <f>IFERROR(IF(VLOOKUP($B10,flow_inventory_all!$A$2:$DJ$74,COLUMN()-4,)&gt;365*$C$2,$A10+2,"-"),"-")</f>
        <v>6</v>
      </c>
      <c r="CX10">
        <f>IFERROR(IF(VLOOKUP($B10,flow_inventory_all!$A$2:$DJ$74,COLUMN()-4,)&gt;365*$C$2,$A10+2,"-"),"-")</f>
        <v>6</v>
      </c>
      <c r="CY10">
        <f>IFERROR(IF(VLOOKUP($B10,flow_inventory_all!$A$2:$DJ$74,COLUMN()-4,)&gt;365*$C$2,$A10+2,"-"),"-")</f>
        <v>6</v>
      </c>
      <c r="CZ10" t="str">
        <f>IFERROR(IF(VLOOKUP($B10,flow_inventory_all!$A$2:$DJ$74,COLUMN()-4,)&gt;365*$C$2,$A10+2,"-"),"-")</f>
        <v>-</v>
      </c>
      <c r="DA10" t="str">
        <f>IFERROR(IF(VLOOKUP($B10,flow_inventory_all!$A$2:$DJ$74,COLUMN()-4,)&gt;365*$C$2,$A10+2,"-"),"-")</f>
        <v>-</v>
      </c>
      <c r="DB10">
        <f>IFERROR(IF(VLOOKUP($B10,flow_inventory_all!$A$2:$DJ$74,COLUMN()-4,)&gt;365*$C$2,$A10+2,"-"),"-")</f>
        <v>6</v>
      </c>
      <c r="DC10">
        <f>IFERROR(IF(VLOOKUP($B10,flow_inventory_all!$A$2:$DJ$74,COLUMN()-4,)&gt;365*$C$2,$A10+2,"-"),"-")</f>
        <v>6</v>
      </c>
      <c r="DD10">
        <f>IFERROR(IF(VLOOKUP($B10,flow_inventory_all!$A$2:$DJ$74,COLUMN()-4,)&gt;365*$C$2,$A10+2,"-"),"-")</f>
        <v>6</v>
      </c>
      <c r="DE10" t="str">
        <f>IFERROR(IF(VLOOKUP($B10,flow_inventory_all!$A$2:$DJ$74,COLUMN()-4,)&gt;365*$C$2,$A10+2,"-"),"-")</f>
        <v>-</v>
      </c>
      <c r="DF10" t="str">
        <f>IFERROR(IF(VLOOKUP($B10,flow_inventory_all!$A$2:$DJ$74,COLUMN()-4,)&gt;365*$C$2,$A10+2,"-"),"-")</f>
        <v>-</v>
      </c>
      <c r="DG10" t="str">
        <f>IFERROR(IF(VLOOKUP($B10,flow_inventory_all!$A$2:$DJ$74,COLUMN()-4,)&gt;365*$C$2,$A10+2,"-"),"-")</f>
        <v>-</v>
      </c>
      <c r="DH10" t="str">
        <f>IFERROR(IF(VLOOKUP($B10,flow_inventory_all!$A$2:$DJ$74,COLUMN()-4,)&gt;365*$C$2,$A10+2,"-"),"-")</f>
        <v>-</v>
      </c>
      <c r="DI10" t="str">
        <f>IFERROR(IF(VLOOKUP($B10,flow_inventory_all!$A$2:$DJ$74,COLUMN()-4,)&gt;365*$C$2,$A10+2,"-"),"-")</f>
        <v>-</v>
      </c>
      <c r="DJ10" t="str">
        <f>IFERROR(IF(VLOOKUP($B10,flow_inventory_all!$A$2:$DJ$74,COLUMN()-4,)&gt;365*$C$2,$A10+2,"-"),"-")</f>
        <v>-</v>
      </c>
      <c r="DK10" t="str">
        <f>IFERROR(IF(VLOOKUP($B10,flow_inventory_all!$A$2:$DJ$74,COLUMN()-4,)&gt;365*$C$2,$A10+2,"-"),"-")</f>
        <v>-</v>
      </c>
      <c r="DL10" t="str">
        <f>IFERROR(IF(VLOOKUP($B10,flow_inventory_all!$A$2:$DJ$74,COLUMN()-4,)&gt;365*$C$2,$A10+2,"-"),"-")</f>
        <v>-</v>
      </c>
      <c r="DM10" t="str">
        <f>IFERROR(IF(VLOOKUP($B10,flow_inventory_all!$A$2:$DJ$74,COLUMN()-4,)&gt;365*$C$2,$A10+2,"-"),"-")</f>
        <v>-</v>
      </c>
      <c r="DN10" t="str">
        <f>IFERROR(IF(VLOOKUP($B10,flow_inventory_all!$A$2:$DJ$74,COLUMN()-4,)&gt;365*$C$2,$A10+2,"-"),"-")</f>
        <v>-</v>
      </c>
    </row>
    <row r="11" spans="1:118" x14ac:dyDescent="0.25">
      <c r="A11" s="35">
        <v>5</v>
      </c>
      <c r="B11" s="23">
        <f>HLOOKUP($C$1,site_huc_lookup!$A$1:$K$17,A11+1,)</f>
        <v>7281600</v>
      </c>
      <c r="C11" s="25">
        <f>IFERROR(VLOOKUP($B11,site_huc_lookup!$N$2:$R$74,3,),"-")</f>
        <v>-90.211111099999997</v>
      </c>
      <c r="D11" s="29">
        <f>IFERROR(VLOOKUP($B11,site_huc_lookup!$N$2:$R$74,4,),"-")</f>
        <v>33.65138889</v>
      </c>
      <c r="E11" s="27" t="str">
        <f>IFERROR(VLOOKUP($B11,site_huc_lookup!$N$2:$R$74,5,),"-")</f>
        <v xml:space="preserve">Tallahatchie River at Money MS </v>
      </c>
      <c r="F11" t="str">
        <f>IFERROR(IF(VLOOKUP($B11,flow_inventory_all!$A$2:$DJ$74,COLUMN()-4,)&gt;365*$C$2,$A11+2,"-"),"-")</f>
        <v>-</v>
      </c>
      <c r="G11" t="str">
        <f>IFERROR(IF(VLOOKUP($B11,flow_inventory_all!$A$2:$DJ$74,COLUMN()-4,)&gt;365*$C$2,$A11+2,"-"),"-")</f>
        <v>-</v>
      </c>
      <c r="H11" t="str">
        <f>IFERROR(IF(VLOOKUP($B11,flow_inventory_all!$A$2:$DJ$74,COLUMN()-4,)&gt;365*$C$2,$A11+2,"-"),"-")</f>
        <v>-</v>
      </c>
      <c r="I11" t="str">
        <f>IFERROR(IF(VLOOKUP($B11,flow_inventory_all!$A$2:$DJ$74,COLUMN()-4,)&gt;365*$C$2,$A11+2,"-"),"-")</f>
        <v>-</v>
      </c>
      <c r="J11" t="str">
        <f>IFERROR(IF(VLOOKUP($B11,flow_inventory_all!$A$2:$DJ$74,COLUMN()-4,)&gt;365*$C$2,$A11+2,"-"),"-")</f>
        <v>-</v>
      </c>
      <c r="K11" t="str">
        <f>IFERROR(IF(VLOOKUP($B11,flow_inventory_all!$A$2:$DJ$74,COLUMN()-4,)&gt;365*$C$2,$A11+2,"-"),"-")</f>
        <v>-</v>
      </c>
      <c r="L11" t="str">
        <f>IFERROR(IF(VLOOKUP($B11,flow_inventory_all!$A$2:$DJ$74,COLUMN()-4,)&gt;365*$C$2,$A11+2,"-"),"-")</f>
        <v>-</v>
      </c>
      <c r="M11" t="str">
        <f>IFERROR(IF(VLOOKUP($B11,flow_inventory_all!$A$2:$DJ$74,COLUMN()-4,)&gt;365*$C$2,$A11+2,"-"),"-")</f>
        <v>-</v>
      </c>
      <c r="N11" t="str">
        <f>IFERROR(IF(VLOOKUP($B11,flow_inventory_all!$A$2:$DJ$74,COLUMN()-4,)&gt;365*$C$2,$A11+2,"-"),"-")</f>
        <v>-</v>
      </c>
      <c r="O11" t="str">
        <f>IFERROR(IF(VLOOKUP($B11,flow_inventory_all!$A$2:$DJ$74,COLUMN()-4,)&gt;365*$C$2,$A11+2,"-"),"-")</f>
        <v>-</v>
      </c>
      <c r="P11" t="str">
        <f>IFERROR(IF(VLOOKUP($B11,flow_inventory_all!$A$2:$DJ$74,COLUMN()-4,)&gt;365*$C$2,$A11+2,"-"),"-")</f>
        <v>-</v>
      </c>
      <c r="Q11" t="str">
        <f>IFERROR(IF(VLOOKUP($B11,flow_inventory_all!$A$2:$DJ$74,COLUMN()-4,)&gt;365*$C$2,$A11+2,"-"),"-")</f>
        <v>-</v>
      </c>
      <c r="R11" t="str">
        <f>IFERROR(IF(VLOOKUP($B11,flow_inventory_all!$A$2:$DJ$74,COLUMN()-4,)&gt;365*$C$2,$A11+2,"-"),"-")</f>
        <v>-</v>
      </c>
      <c r="S11" t="str">
        <f>IFERROR(IF(VLOOKUP($B11,flow_inventory_all!$A$2:$DJ$74,COLUMN()-4,)&gt;365*$C$2,$A11+2,"-"),"-")</f>
        <v>-</v>
      </c>
      <c r="T11" t="str">
        <f>IFERROR(IF(VLOOKUP($B11,flow_inventory_all!$A$2:$DJ$74,COLUMN()-4,)&gt;365*$C$2,$A11+2,"-"),"-")</f>
        <v>-</v>
      </c>
      <c r="U11" t="str">
        <f>IFERROR(IF(VLOOKUP($B11,flow_inventory_all!$A$2:$DJ$74,COLUMN()-4,)&gt;365*$C$2,$A11+2,"-"),"-")</f>
        <v>-</v>
      </c>
      <c r="V11" t="str">
        <f>IFERROR(IF(VLOOKUP($B11,flow_inventory_all!$A$2:$DJ$74,COLUMN()-4,)&gt;365*$C$2,$A11+2,"-"),"-")</f>
        <v>-</v>
      </c>
      <c r="W11" t="str">
        <f>IFERROR(IF(VLOOKUP($B11,flow_inventory_all!$A$2:$DJ$74,COLUMN()-4,)&gt;365*$C$2,$A11+2,"-"),"-")</f>
        <v>-</v>
      </c>
      <c r="X11" t="str">
        <f>IFERROR(IF(VLOOKUP($B11,flow_inventory_all!$A$2:$DJ$74,COLUMN()-4,)&gt;365*$C$2,$A11+2,"-"),"-")</f>
        <v>-</v>
      </c>
      <c r="Y11" t="str">
        <f>IFERROR(IF(VLOOKUP($B11,flow_inventory_all!$A$2:$DJ$74,COLUMN()-4,)&gt;365*$C$2,$A11+2,"-"),"-")</f>
        <v>-</v>
      </c>
      <c r="Z11" t="str">
        <f>IFERROR(IF(VLOOKUP($B11,flow_inventory_all!$A$2:$DJ$74,COLUMN()-4,)&gt;365*$C$2,$A11+2,"-"),"-")</f>
        <v>-</v>
      </c>
      <c r="AA11" t="str">
        <f>IFERROR(IF(VLOOKUP($B11,flow_inventory_all!$A$2:$DJ$74,COLUMN()-4,)&gt;365*$C$2,$A11+2,"-"),"-")</f>
        <v>-</v>
      </c>
      <c r="AB11" t="str">
        <f>IFERROR(IF(VLOOKUP($B11,flow_inventory_all!$A$2:$DJ$74,COLUMN()-4,)&gt;365*$C$2,$A11+2,"-"),"-")</f>
        <v>-</v>
      </c>
      <c r="AC11" t="str">
        <f>IFERROR(IF(VLOOKUP($B11,flow_inventory_all!$A$2:$DJ$74,COLUMN()-4,)&gt;365*$C$2,$A11+2,"-"),"-")</f>
        <v>-</v>
      </c>
      <c r="AD11" t="str">
        <f>IFERROR(IF(VLOOKUP($B11,flow_inventory_all!$A$2:$DJ$74,COLUMN()-4,)&gt;365*$C$2,$A11+2,"-"),"-")</f>
        <v>-</v>
      </c>
      <c r="AE11" t="str">
        <f>IFERROR(IF(VLOOKUP($B11,flow_inventory_all!$A$2:$DJ$74,COLUMN()-4,)&gt;365*$C$2,$A11+2,"-"),"-")</f>
        <v>-</v>
      </c>
      <c r="AF11" t="str">
        <f>IFERROR(IF(VLOOKUP($B11,flow_inventory_all!$A$2:$DJ$74,COLUMN()-4,)&gt;365*$C$2,$A11+2,"-"),"-")</f>
        <v>-</v>
      </c>
      <c r="AG11" t="str">
        <f>IFERROR(IF(VLOOKUP($B11,flow_inventory_all!$A$2:$DJ$74,COLUMN()-4,)&gt;365*$C$2,$A11+2,"-"),"-")</f>
        <v>-</v>
      </c>
      <c r="AH11" t="str">
        <f>IFERROR(IF(VLOOKUP($B11,flow_inventory_all!$A$2:$DJ$74,COLUMN()-4,)&gt;365*$C$2,$A11+2,"-"),"-")</f>
        <v>-</v>
      </c>
      <c r="AI11" t="str">
        <f>IFERROR(IF(VLOOKUP($B11,flow_inventory_all!$A$2:$DJ$74,COLUMN()-4,)&gt;365*$C$2,$A11+2,"-"),"-")</f>
        <v>-</v>
      </c>
      <c r="AJ11" t="str">
        <f>IFERROR(IF(VLOOKUP($B11,flow_inventory_all!$A$2:$DJ$74,COLUMN()-4,)&gt;365*$C$2,$A11+2,"-"),"-")</f>
        <v>-</v>
      </c>
      <c r="AK11" t="str">
        <f>IFERROR(IF(VLOOKUP($B11,flow_inventory_all!$A$2:$DJ$74,COLUMN()-4,)&gt;365*$C$2,$A11+2,"-"),"-")</f>
        <v>-</v>
      </c>
      <c r="AL11" t="str">
        <f>IFERROR(IF(VLOOKUP($B11,flow_inventory_all!$A$2:$DJ$74,COLUMN()-4,)&gt;365*$C$2,$A11+2,"-"),"-")</f>
        <v>-</v>
      </c>
      <c r="AM11" t="str">
        <f>IFERROR(IF(VLOOKUP($B11,flow_inventory_all!$A$2:$DJ$74,COLUMN()-4,)&gt;365*$C$2,$A11+2,"-"),"-")</f>
        <v>-</v>
      </c>
      <c r="AN11" t="str">
        <f>IFERROR(IF(VLOOKUP($B11,flow_inventory_all!$A$2:$DJ$74,COLUMN()-4,)&gt;365*$C$2,$A11+2,"-"),"-")</f>
        <v>-</v>
      </c>
      <c r="AO11" t="str">
        <f>IFERROR(IF(VLOOKUP($B11,flow_inventory_all!$A$2:$DJ$74,COLUMN()-4,)&gt;365*$C$2,$A11+2,"-"),"-")</f>
        <v>-</v>
      </c>
      <c r="AP11" t="str">
        <f>IFERROR(IF(VLOOKUP($B11,flow_inventory_all!$A$2:$DJ$74,COLUMN()-4,)&gt;365*$C$2,$A11+2,"-"),"-")</f>
        <v>-</v>
      </c>
      <c r="AQ11" t="str">
        <f>IFERROR(IF(VLOOKUP($B11,flow_inventory_all!$A$2:$DJ$74,COLUMN()-4,)&gt;365*$C$2,$A11+2,"-"),"-")</f>
        <v>-</v>
      </c>
      <c r="AR11" t="str">
        <f>IFERROR(IF(VLOOKUP($B11,flow_inventory_all!$A$2:$DJ$74,COLUMN()-4,)&gt;365*$C$2,$A11+2,"-"),"-")</f>
        <v>-</v>
      </c>
      <c r="AS11" t="str">
        <f>IFERROR(IF(VLOOKUP($B11,flow_inventory_all!$A$2:$DJ$74,COLUMN()-4,)&gt;365*$C$2,$A11+2,"-"),"-")</f>
        <v>-</v>
      </c>
      <c r="AT11" t="str">
        <f>IFERROR(IF(VLOOKUP($B11,flow_inventory_all!$A$2:$DJ$74,COLUMN()-4,)&gt;365*$C$2,$A11+2,"-"),"-")</f>
        <v>-</v>
      </c>
      <c r="AU11" t="str">
        <f>IFERROR(IF(VLOOKUP($B11,flow_inventory_all!$A$2:$DJ$74,COLUMN()-4,)&gt;365*$C$2,$A11+2,"-"),"-")</f>
        <v>-</v>
      </c>
      <c r="AV11" t="str">
        <f>IFERROR(IF(VLOOKUP($B11,flow_inventory_all!$A$2:$DJ$74,COLUMN()-4,)&gt;365*$C$2,$A11+2,"-"),"-")</f>
        <v>-</v>
      </c>
      <c r="AW11" t="str">
        <f>IFERROR(IF(VLOOKUP($B11,flow_inventory_all!$A$2:$DJ$74,COLUMN()-4,)&gt;365*$C$2,$A11+2,"-"),"-")</f>
        <v>-</v>
      </c>
      <c r="AX11" t="str">
        <f>IFERROR(IF(VLOOKUP($B11,flow_inventory_all!$A$2:$DJ$74,COLUMN()-4,)&gt;365*$C$2,$A11+2,"-"),"-")</f>
        <v>-</v>
      </c>
      <c r="AY11" t="str">
        <f>IFERROR(IF(VLOOKUP($B11,flow_inventory_all!$A$2:$DJ$74,COLUMN()-4,)&gt;365*$C$2,$A11+2,"-"),"-")</f>
        <v>-</v>
      </c>
      <c r="AZ11" t="str">
        <f>IFERROR(IF(VLOOKUP($B11,flow_inventory_all!$A$2:$DJ$74,COLUMN()-4,)&gt;365*$C$2,$A11+2,"-"),"-")</f>
        <v>-</v>
      </c>
      <c r="BA11" t="str">
        <f>IFERROR(IF(VLOOKUP($B11,flow_inventory_all!$A$2:$DJ$74,COLUMN()-4,)&gt;365*$C$2,$A11+2,"-"),"-")</f>
        <v>-</v>
      </c>
      <c r="BB11" t="str">
        <f>IFERROR(IF(VLOOKUP($B11,flow_inventory_all!$A$2:$DJ$74,COLUMN()-4,)&gt;365*$C$2,$A11+2,"-"),"-")</f>
        <v>-</v>
      </c>
      <c r="BC11" t="str">
        <f>IFERROR(IF(VLOOKUP($B11,flow_inventory_all!$A$2:$DJ$74,COLUMN()-4,)&gt;365*$C$2,$A11+2,"-"),"-")</f>
        <v>-</v>
      </c>
      <c r="BD11" t="str">
        <f>IFERROR(IF(VLOOKUP($B11,flow_inventory_all!$A$2:$DJ$74,COLUMN()-4,)&gt;365*$C$2,$A11+2,"-"),"-")</f>
        <v>-</v>
      </c>
      <c r="BE11" t="str">
        <f>IFERROR(IF(VLOOKUP($B11,flow_inventory_all!$A$2:$DJ$74,COLUMN()-4,)&gt;365*$C$2,$A11+2,"-"),"-")</f>
        <v>-</v>
      </c>
      <c r="BF11" t="str">
        <f>IFERROR(IF(VLOOKUP($B11,flow_inventory_all!$A$2:$DJ$74,COLUMN()-4,)&gt;365*$C$2,$A11+2,"-"),"-")</f>
        <v>-</v>
      </c>
      <c r="BG11" t="str">
        <f>IFERROR(IF(VLOOKUP($B11,flow_inventory_all!$A$2:$DJ$74,COLUMN()-4,)&gt;365*$C$2,$A11+2,"-"),"-")</f>
        <v>-</v>
      </c>
      <c r="BH11" t="str">
        <f>IFERROR(IF(VLOOKUP($B11,flow_inventory_all!$A$2:$DJ$74,COLUMN()-4,)&gt;365*$C$2,$A11+2,"-"),"-")</f>
        <v>-</v>
      </c>
      <c r="BI11" t="str">
        <f>IFERROR(IF(VLOOKUP($B11,flow_inventory_all!$A$2:$DJ$74,COLUMN()-4,)&gt;365*$C$2,$A11+2,"-"),"-")</f>
        <v>-</v>
      </c>
      <c r="BJ11" t="str">
        <f>IFERROR(IF(VLOOKUP($B11,flow_inventory_all!$A$2:$DJ$74,COLUMN()-4,)&gt;365*$C$2,$A11+2,"-"),"-")</f>
        <v>-</v>
      </c>
      <c r="BK11" t="str">
        <f>IFERROR(IF(VLOOKUP($B11,flow_inventory_all!$A$2:$DJ$74,COLUMN()-4,)&gt;365*$C$2,$A11+2,"-"),"-")</f>
        <v>-</v>
      </c>
      <c r="BL11" t="str">
        <f>IFERROR(IF(VLOOKUP($B11,flow_inventory_all!$A$2:$DJ$74,COLUMN()-4,)&gt;365*$C$2,$A11+2,"-"),"-")</f>
        <v>-</v>
      </c>
      <c r="BM11" t="str">
        <f>IFERROR(IF(VLOOKUP($B11,flow_inventory_all!$A$2:$DJ$74,COLUMN()-4,)&gt;365*$C$2,$A11+2,"-"),"-")</f>
        <v>-</v>
      </c>
      <c r="BN11" t="str">
        <f>IFERROR(IF(VLOOKUP($B11,flow_inventory_all!$A$2:$DJ$74,COLUMN()-4,)&gt;365*$C$2,$A11+2,"-"),"-")</f>
        <v>-</v>
      </c>
      <c r="BO11" t="str">
        <f>IFERROR(IF(VLOOKUP($B11,flow_inventory_all!$A$2:$DJ$74,COLUMN()-4,)&gt;365*$C$2,$A11+2,"-"),"-")</f>
        <v>-</v>
      </c>
      <c r="BP11" t="str">
        <f>IFERROR(IF(VLOOKUP($B11,flow_inventory_all!$A$2:$DJ$74,COLUMN()-4,)&gt;365*$C$2,$A11+2,"-"),"-")</f>
        <v>-</v>
      </c>
      <c r="BQ11" t="str">
        <f>IFERROR(IF(VLOOKUP($B11,flow_inventory_all!$A$2:$DJ$74,COLUMN()-4,)&gt;365*$C$2,$A11+2,"-"),"-")</f>
        <v>-</v>
      </c>
      <c r="BR11" t="str">
        <f>IFERROR(IF(VLOOKUP($B11,flow_inventory_all!$A$2:$DJ$74,COLUMN()-4,)&gt;365*$C$2,$A11+2,"-"),"-")</f>
        <v>-</v>
      </c>
      <c r="BS11" t="str">
        <f>IFERROR(IF(VLOOKUP($B11,flow_inventory_all!$A$2:$DJ$74,COLUMN()-4,)&gt;365*$C$2,$A11+2,"-"),"-")</f>
        <v>-</v>
      </c>
      <c r="BT11" t="str">
        <f>IFERROR(IF(VLOOKUP($B11,flow_inventory_all!$A$2:$DJ$74,COLUMN()-4,)&gt;365*$C$2,$A11+2,"-"),"-")</f>
        <v>-</v>
      </c>
      <c r="BU11" t="str">
        <f>IFERROR(IF(VLOOKUP($B11,flow_inventory_all!$A$2:$DJ$74,COLUMN()-4,)&gt;365*$C$2,$A11+2,"-"),"-")</f>
        <v>-</v>
      </c>
      <c r="BV11" t="str">
        <f>IFERROR(IF(VLOOKUP($B11,flow_inventory_all!$A$2:$DJ$74,COLUMN()-4,)&gt;365*$C$2,$A11+2,"-"),"-")</f>
        <v>-</v>
      </c>
      <c r="BW11" t="str">
        <f>IFERROR(IF(VLOOKUP($B11,flow_inventory_all!$A$2:$DJ$74,COLUMN()-4,)&gt;365*$C$2,$A11+2,"-"),"-")</f>
        <v>-</v>
      </c>
      <c r="BX11" t="str">
        <f>IFERROR(IF(VLOOKUP($B11,flow_inventory_all!$A$2:$DJ$74,COLUMN()-4,)&gt;365*$C$2,$A11+2,"-"),"-")</f>
        <v>-</v>
      </c>
      <c r="BY11" t="str">
        <f>IFERROR(IF(VLOOKUP($B11,flow_inventory_all!$A$2:$DJ$74,COLUMN()-4,)&gt;365*$C$2,$A11+2,"-"),"-")</f>
        <v>-</v>
      </c>
      <c r="BZ11" t="str">
        <f>IFERROR(IF(VLOOKUP($B11,flow_inventory_all!$A$2:$DJ$74,COLUMN()-4,)&gt;365*$C$2,$A11+2,"-"),"-")</f>
        <v>-</v>
      </c>
      <c r="CA11" t="str">
        <f>IFERROR(IF(VLOOKUP($B11,flow_inventory_all!$A$2:$DJ$74,COLUMN()-4,)&gt;365*$C$2,$A11+2,"-"),"-")</f>
        <v>-</v>
      </c>
      <c r="CB11" t="str">
        <f>IFERROR(IF(VLOOKUP($B11,flow_inventory_all!$A$2:$DJ$74,COLUMN()-4,)&gt;365*$C$2,$A11+2,"-"),"-")</f>
        <v>-</v>
      </c>
      <c r="CC11" t="str">
        <f>IFERROR(IF(VLOOKUP($B11,flow_inventory_all!$A$2:$DJ$74,COLUMN()-4,)&gt;365*$C$2,$A11+2,"-"),"-")</f>
        <v>-</v>
      </c>
      <c r="CD11" t="str">
        <f>IFERROR(IF(VLOOKUP($B11,flow_inventory_all!$A$2:$DJ$74,COLUMN()-4,)&gt;365*$C$2,$A11+2,"-"),"-")</f>
        <v>-</v>
      </c>
      <c r="CE11" t="str">
        <f>IFERROR(IF(VLOOKUP($B11,flow_inventory_all!$A$2:$DJ$74,COLUMN()-4,)&gt;365*$C$2,$A11+2,"-"),"-")</f>
        <v>-</v>
      </c>
      <c r="CF11" t="str">
        <f>IFERROR(IF(VLOOKUP($B11,flow_inventory_all!$A$2:$DJ$74,COLUMN()-4,)&gt;365*$C$2,$A11+2,"-"),"-")</f>
        <v>-</v>
      </c>
      <c r="CG11" t="str">
        <f>IFERROR(IF(VLOOKUP($B11,flow_inventory_all!$A$2:$DJ$74,COLUMN()-4,)&gt;365*$C$2,$A11+2,"-"),"-")</f>
        <v>-</v>
      </c>
      <c r="CH11" t="str">
        <f>IFERROR(IF(VLOOKUP($B11,flow_inventory_all!$A$2:$DJ$74,COLUMN()-4,)&gt;365*$C$2,$A11+2,"-"),"-")</f>
        <v>-</v>
      </c>
      <c r="CI11" t="str">
        <f>IFERROR(IF(VLOOKUP($B11,flow_inventory_all!$A$2:$DJ$74,COLUMN()-4,)&gt;365*$C$2,$A11+2,"-"),"-")</f>
        <v>-</v>
      </c>
      <c r="CJ11" t="str">
        <f>IFERROR(IF(VLOOKUP($B11,flow_inventory_all!$A$2:$DJ$74,COLUMN()-4,)&gt;365*$C$2,$A11+2,"-"),"-")</f>
        <v>-</v>
      </c>
      <c r="CK11" t="str">
        <f>IFERROR(IF(VLOOKUP($B11,flow_inventory_all!$A$2:$DJ$74,COLUMN()-4,)&gt;365*$C$2,$A11+2,"-"),"-")</f>
        <v>-</v>
      </c>
      <c r="CL11" t="str">
        <f>IFERROR(IF(VLOOKUP($B11,flow_inventory_all!$A$2:$DJ$74,COLUMN()-4,)&gt;365*$C$2,$A11+2,"-"),"-")</f>
        <v>-</v>
      </c>
      <c r="CM11" t="str">
        <f>IFERROR(IF(VLOOKUP($B11,flow_inventory_all!$A$2:$DJ$74,COLUMN()-4,)&gt;365*$C$2,$A11+2,"-"),"-")</f>
        <v>-</v>
      </c>
      <c r="CN11" t="str">
        <f>IFERROR(IF(VLOOKUP($B11,flow_inventory_all!$A$2:$DJ$74,COLUMN()-4,)&gt;365*$C$2,$A11+2,"-"),"-")</f>
        <v>-</v>
      </c>
      <c r="CO11" t="str">
        <f>IFERROR(IF(VLOOKUP($B11,flow_inventory_all!$A$2:$DJ$74,COLUMN()-4,)&gt;365*$C$2,$A11+2,"-"),"-")</f>
        <v>-</v>
      </c>
      <c r="CP11" t="str">
        <f>IFERROR(IF(VLOOKUP($B11,flow_inventory_all!$A$2:$DJ$74,COLUMN()-4,)&gt;365*$C$2,$A11+2,"-"),"-")</f>
        <v>-</v>
      </c>
      <c r="CQ11">
        <f>IFERROR(IF(VLOOKUP($B11,flow_inventory_all!$A$2:$DJ$74,COLUMN()-4,)&gt;365*$C$2,$A11+2,"-"),"-")</f>
        <v>7</v>
      </c>
      <c r="CR11">
        <f>IFERROR(IF(VLOOKUP($B11,flow_inventory_all!$A$2:$DJ$74,COLUMN()-4,)&gt;365*$C$2,$A11+2,"-"),"-")</f>
        <v>7</v>
      </c>
      <c r="CS11">
        <f>IFERROR(IF(VLOOKUP($B11,flow_inventory_all!$A$2:$DJ$74,COLUMN()-4,)&gt;365*$C$2,$A11+2,"-"),"-")</f>
        <v>7</v>
      </c>
      <c r="CT11">
        <f>IFERROR(IF(VLOOKUP($B11,flow_inventory_all!$A$2:$DJ$74,COLUMN()-4,)&gt;365*$C$2,$A11+2,"-"),"-")</f>
        <v>7</v>
      </c>
      <c r="CU11">
        <f>IFERROR(IF(VLOOKUP($B11,flow_inventory_all!$A$2:$DJ$74,COLUMN()-4,)&gt;365*$C$2,$A11+2,"-"),"-")</f>
        <v>7</v>
      </c>
      <c r="CV11">
        <f>IFERROR(IF(VLOOKUP($B11,flow_inventory_all!$A$2:$DJ$74,COLUMN()-4,)&gt;365*$C$2,$A11+2,"-"),"-")</f>
        <v>7</v>
      </c>
      <c r="CW11">
        <f>IFERROR(IF(VLOOKUP($B11,flow_inventory_all!$A$2:$DJ$74,COLUMN()-4,)&gt;365*$C$2,$A11+2,"-"),"-")</f>
        <v>7</v>
      </c>
      <c r="CX11">
        <f>IFERROR(IF(VLOOKUP($B11,flow_inventory_all!$A$2:$DJ$74,COLUMN()-4,)&gt;365*$C$2,$A11+2,"-"),"-")</f>
        <v>7</v>
      </c>
      <c r="CY11">
        <f>IFERROR(IF(VLOOKUP($B11,flow_inventory_all!$A$2:$DJ$74,COLUMN()-4,)&gt;365*$C$2,$A11+2,"-"),"-")</f>
        <v>7</v>
      </c>
      <c r="CZ11">
        <f>IFERROR(IF(VLOOKUP($B11,flow_inventory_all!$A$2:$DJ$74,COLUMN()-4,)&gt;365*$C$2,$A11+2,"-"),"-")</f>
        <v>7</v>
      </c>
      <c r="DA11">
        <f>IFERROR(IF(VLOOKUP($B11,flow_inventory_all!$A$2:$DJ$74,COLUMN()-4,)&gt;365*$C$2,$A11+2,"-"),"-")</f>
        <v>7</v>
      </c>
      <c r="DB11">
        <f>IFERROR(IF(VLOOKUP($B11,flow_inventory_all!$A$2:$DJ$74,COLUMN()-4,)&gt;365*$C$2,$A11+2,"-"),"-")</f>
        <v>7</v>
      </c>
      <c r="DC11">
        <f>IFERROR(IF(VLOOKUP($B11,flow_inventory_all!$A$2:$DJ$74,COLUMN()-4,)&gt;365*$C$2,$A11+2,"-"),"-")</f>
        <v>7</v>
      </c>
      <c r="DD11">
        <f>IFERROR(IF(VLOOKUP($B11,flow_inventory_all!$A$2:$DJ$74,COLUMN()-4,)&gt;365*$C$2,$A11+2,"-"),"-")</f>
        <v>7</v>
      </c>
      <c r="DE11">
        <f>IFERROR(IF(VLOOKUP($B11,flow_inventory_all!$A$2:$DJ$74,COLUMN()-4,)&gt;365*$C$2,$A11+2,"-"),"-")</f>
        <v>7</v>
      </c>
      <c r="DF11">
        <f>IFERROR(IF(VLOOKUP($B11,flow_inventory_all!$A$2:$DJ$74,COLUMN()-4,)&gt;365*$C$2,$A11+2,"-"),"-")</f>
        <v>7</v>
      </c>
      <c r="DG11">
        <f>IFERROR(IF(VLOOKUP($B11,flow_inventory_all!$A$2:$DJ$74,COLUMN()-4,)&gt;365*$C$2,$A11+2,"-"),"-")</f>
        <v>7</v>
      </c>
      <c r="DH11">
        <f>IFERROR(IF(VLOOKUP($B11,flow_inventory_all!$A$2:$DJ$74,COLUMN()-4,)&gt;365*$C$2,$A11+2,"-"),"-")</f>
        <v>7</v>
      </c>
      <c r="DI11">
        <f>IFERROR(IF(VLOOKUP($B11,flow_inventory_all!$A$2:$DJ$74,COLUMN()-4,)&gt;365*$C$2,$A11+2,"-"),"-")</f>
        <v>7</v>
      </c>
      <c r="DJ11">
        <f>IFERROR(IF(VLOOKUP($B11,flow_inventory_all!$A$2:$DJ$74,COLUMN()-4,)&gt;365*$C$2,$A11+2,"-"),"-")</f>
        <v>7</v>
      </c>
      <c r="DK11">
        <f>IFERROR(IF(VLOOKUP($B11,flow_inventory_all!$A$2:$DJ$74,COLUMN()-4,)&gt;365*$C$2,$A11+2,"-"),"-")</f>
        <v>7</v>
      </c>
      <c r="DL11">
        <f>IFERROR(IF(VLOOKUP($B11,flow_inventory_all!$A$2:$DJ$74,COLUMN()-4,)&gt;365*$C$2,$A11+2,"-"),"-")</f>
        <v>7</v>
      </c>
      <c r="DM11">
        <f>IFERROR(IF(VLOOKUP($B11,flow_inventory_all!$A$2:$DJ$74,COLUMN()-4,)&gt;365*$C$2,$A11+2,"-"),"-")</f>
        <v>7</v>
      </c>
      <c r="DN11" t="str">
        <f>IFERROR(IF(VLOOKUP($B11,flow_inventory_all!$A$2:$DJ$74,COLUMN()-4,)&gt;365*$C$2,$A11+2,"-"),"-")</f>
        <v>-</v>
      </c>
    </row>
    <row r="12" spans="1:118" x14ac:dyDescent="0.25">
      <c r="A12" s="35">
        <v>6</v>
      </c>
      <c r="B12" s="23" t="str">
        <f>HLOOKUP($C$1,site_huc_lookup!$A$1:$K$17,A12+1,)</f>
        <v>-</v>
      </c>
      <c r="C12" s="25" t="str">
        <f>IFERROR(VLOOKUP($B12,site_huc_lookup!$N$2:$R$74,3,),"-")</f>
        <v>-</v>
      </c>
      <c r="D12" s="29" t="str">
        <f>IFERROR(VLOOKUP($B12,site_huc_lookup!$N$2:$R$74,4,),"-")</f>
        <v>-</v>
      </c>
      <c r="E12" s="27" t="str">
        <f>IFERROR(VLOOKUP($B12,site_huc_lookup!$N$2:$R$74,5,),"-")</f>
        <v>-</v>
      </c>
      <c r="F12" t="str">
        <f>IFERROR(IF(VLOOKUP($B12,flow_inventory_all!$A$2:$DJ$74,COLUMN()-4,)&gt;365*$C$2,$A12+2,"-"),"-")</f>
        <v>-</v>
      </c>
      <c r="G12" t="str">
        <f>IFERROR(IF(VLOOKUP($B12,flow_inventory_all!$A$2:$DJ$74,COLUMN()-4,)&gt;365*$C$2,$A12+2,"-"),"-")</f>
        <v>-</v>
      </c>
      <c r="H12" t="str">
        <f>IFERROR(IF(VLOOKUP($B12,flow_inventory_all!$A$2:$DJ$74,COLUMN()-4,)&gt;365*$C$2,$A12+2,"-"),"-")</f>
        <v>-</v>
      </c>
      <c r="I12" t="str">
        <f>IFERROR(IF(VLOOKUP($B12,flow_inventory_all!$A$2:$DJ$74,COLUMN()-4,)&gt;365*$C$2,$A12+2,"-"),"-")</f>
        <v>-</v>
      </c>
      <c r="J12" t="str">
        <f>IFERROR(IF(VLOOKUP($B12,flow_inventory_all!$A$2:$DJ$74,COLUMN()-4,)&gt;365*$C$2,$A12+2,"-"),"-")</f>
        <v>-</v>
      </c>
      <c r="K12" t="str">
        <f>IFERROR(IF(VLOOKUP($B12,flow_inventory_all!$A$2:$DJ$74,COLUMN()-4,)&gt;365*$C$2,$A12+2,"-"),"-")</f>
        <v>-</v>
      </c>
      <c r="L12" t="str">
        <f>IFERROR(IF(VLOOKUP($B12,flow_inventory_all!$A$2:$DJ$74,COLUMN()-4,)&gt;365*$C$2,$A12+2,"-"),"-")</f>
        <v>-</v>
      </c>
      <c r="M12" t="str">
        <f>IFERROR(IF(VLOOKUP($B12,flow_inventory_all!$A$2:$DJ$74,COLUMN()-4,)&gt;365*$C$2,$A12+2,"-"),"-")</f>
        <v>-</v>
      </c>
      <c r="N12" t="str">
        <f>IFERROR(IF(VLOOKUP($B12,flow_inventory_all!$A$2:$DJ$74,COLUMN()-4,)&gt;365*$C$2,$A12+2,"-"),"-")</f>
        <v>-</v>
      </c>
      <c r="O12" t="str">
        <f>IFERROR(IF(VLOOKUP($B12,flow_inventory_all!$A$2:$DJ$74,COLUMN()-4,)&gt;365*$C$2,$A12+2,"-"),"-")</f>
        <v>-</v>
      </c>
      <c r="P12" t="str">
        <f>IFERROR(IF(VLOOKUP($B12,flow_inventory_all!$A$2:$DJ$74,COLUMN()-4,)&gt;365*$C$2,$A12+2,"-"),"-")</f>
        <v>-</v>
      </c>
      <c r="Q12" t="str">
        <f>IFERROR(IF(VLOOKUP($B12,flow_inventory_all!$A$2:$DJ$74,COLUMN()-4,)&gt;365*$C$2,$A12+2,"-"),"-")</f>
        <v>-</v>
      </c>
      <c r="R12" t="str">
        <f>IFERROR(IF(VLOOKUP($B12,flow_inventory_all!$A$2:$DJ$74,COLUMN()-4,)&gt;365*$C$2,$A12+2,"-"),"-")</f>
        <v>-</v>
      </c>
      <c r="S12" t="str">
        <f>IFERROR(IF(VLOOKUP($B12,flow_inventory_all!$A$2:$DJ$74,COLUMN()-4,)&gt;365*$C$2,$A12+2,"-"),"-")</f>
        <v>-</v>
      </c>
      <c r="T12" t="str">
        <f>IFERROR(IF(VLOOKUP($B12,flow_inventory_all!$A$2:$DJ$74,COLUMN()-4,)&gt;365*$C$2,$A12+2,"-"),"-")</f>
        <v>-</v>
      </c>
      <c r="U12" t="str">
        <f>IFERROR(IF(VLOOKUP($B12,flow_inventory_all!$A$2:$DJ$74,COLUMN()-4,)&gt;365*$C$2,$A12+2,"-"),"-")</f>
        <v>-</v>
      </c>
      <c r="V12" t="str">
        <f>IFERROR(IF(VLOOKUP($B12,flow_inventory_all!$A$2:$DJ$74,COLUMN()-4,)&gt;365*$C$2,$A12+2,"-"),"-")</f>
        <v>-</v>
      </c>
      <c r="W12" t="str">
        <f>IFERROR(IF(VLOOKUP($B12,flow_inventory_all!$A$2:$DJ$74,COLUMN()-4,)&gt;365*$C$2,$A12+2,"-"),"-")</f>
        <v>-</v>
      </c>
      <c r="X12" t="str">
        <f>IFERROR(IF(VLOOKUP($B12,flow_inventory_all!$A$2:$DJ$74,COLUMN()-4,)&gt;365*$C$2,$A12+2,"-"),"-")</f>
        <v>-</v>
      </c>
      <c r="Y12" t="str">
        <f>IFERROR(IF(VLOOKUP($B12,flow_inventory_all!$A$2:$DJ$74,COLUMN()-4,)&gt;365*$C$2,$A12+2,"-"),"-")</f>
        <v>-</v>
      </c>
      <c r="Z12" t="str">
        <f>IFERROR(IF(VLOOKUP($B12,flow_inventory_all!$A$2:$DJ$74,COLUMN()-4,)&gt;365*$C$2,$A12+2,"-"),"-")</f>
        <v>-</v>
      </c>
      <c r="AA12" t="str">
        <f>IFERROR(IF(VLOOKUP($B12,flow_inventory_all!$A$2:$DJ$74,COLUMN()-4,)&gt;365*$C$2,$A12+2,"-"),"-")</f>
        <v>-</v>
      </c>
      <c r="AB12" t="str">
        <f>IFERROR(IF(VLOOKUP($B12,flow_inventory_all!$A$2:$DJ$74,COLUMN()-4,)&gt;365*$C$2,$A12+2,"-"),"-")</f>
        <v>-</v>
      </c>
      <c r="AC12" t="str">
        <f>IFERROR(IF(VLOOKUP($B12,flow_inventory_all!$A$2:$DJ$74,COLUMN()-4,)&gt;365*$C$2,$A12+2,"-"),"-")</f>
        <v>-</v>
      </c>
      <c r="AD12" t="str">
        <f>IFERROR(IF(VLOOKUP($B12,flow_inventory_all!$A$2:$DJ$74,COLUMN()-4,)&gt;365*$C$2,$A12+2,"-"),"-")</f>
        <v>-</v>
      </c>
      <c r="AE12" t="str">
        <f>IFERROR(IF(VLOOKUP($B12,flow_inventory_all!$A$2:$DJ$74,COLUMN()-4,)&gt;365*$C$2,$A12+2,"-"),"-")</f>
        <v>-</v>
      </c>
      <c r="AF12" t="str">
        <f>IFERROR(IF(VLOOKUP($B12,flow_inventory_all!$A$2:$DJ$74,COLUMN()-4,)&gt;365*$C$2,$A12+2,"-"),"-")</f>
        <v>-</v>
      </c>
      <c r="AG12" t="str">
        <f>IFERROR(IF(VLOOKUP($B12,flow_inventory_all!$A$2:$DJ$74,COLUMN()-4,)&gt;365*$C$2,$A12+2,"-"),"-")</f>
        <v>-</v>
      </c>
      <c r="AH12" t="str">
        <f>IFERROR(IF(VLOOKUP($B12,flow_inventory_all!$A$2:$DJ$74,COLUMN()-4,)&gt;365*$C$2,$A12+2,"-"),"-")</f>
        <v>-</v>
      </c>
      <c r="AI12" t="str">
        <f>IFERROR(IF(VLOOKUP($B12,flow_inventory_all!$A$2:$DJ$74,COLUMN()-4,)&gt;365*$C$2,$A12+2,"-"),"-")</f>
        <v>-</v>
      </c>
      <c r="AJ12" t="str">
        <f>IFERROR(IF(VLOOKUP($B12,flow_inventory_all!$A$2:$DJ$74,COLUMN()-4,)&gt;365*$C$2,$A12+2,"-"),"-")</f>
        <v>-</v>
      </c>
      <c r="AK12" t="str">
        <f>IFERROR(IF(VLOOKUP($B12,flow_inventory_all!$A$2:$DJ$74,COLUMN()-4,)&gt;365*$C$2,$A12+2,"-"),"-")</f>
        <v>-</v>
      </c>
      <c r="AL12" t="str">
        <f>IFERROR(IF(VLOOKUP($B12,flow_inventory_all!$A$2:$DJ$74,COLUMN()-4,)&gt;365*$C$2,$A12+2,"-"),"-")</f>
        <v>-</v>
      </c>
      <c r="AM12" t="str">
        <f>IFERROR(IF(VLOOKUP($B12,flow_inventory_all!$A$2:$DJ$74,COLUMN()-4,)&gt;365*$C$2,$A12+2,"-"),"-")</f>
        <v>-</v>
      </c>
      <c r="AN12" t="str">
        <f>IFERROR(IF(VLOOKUP($B12,flow_inventory_all!$A$2:$DJ$74,COLUMN()-4,)&gt;365*$C$2,$A12+2,"-"),"-")</f>
        <v>-</v>
      </c>
      <c r="AO12" t="str">
        <f>IFERROR(IF(VLOOKUP($B12,flow_inventory_all!$A$2:$DJ$74,COLUMN()-4,)&gt;365*$C$2,$A12+2,"-"),"-")</f>
        <v>-</v>
      </c>
      <c r="AP12" t="str">
        <f>IFERROR(IF(VLOOKUP($B12,flow_inventory_all!$A$2:$DJ$74,COLUMN()-4,)&gt;365*$C$2,$A12+2,"-"),"-")</f>
        <v>-</v>
      </c>
      <c r="AQ12" t="str">
        <f>IFERROR(IF(VLOOKUP($B12,flow_inventory_all!$A$2:$DJ$74,COLUMN()-4,)&gt;365*$C$2,$A12+2,"-"),"-")</f>
        <v>-</v>
      </c>
      <c r="AR12" t="str">
        <f>IFERROR(IF(VLOOKUP($B12,flow_inventory_all!$A$2:$DJ$74,COLUMN()-4,)&gt;365*$C$2,$A12+2,"-"),"-")</f>
        <v>-</v>
      </c>
      <c r="AS12" t="str">
        <f>IFERROR(IF(VLOOKUP($B12,flow_inventory_all!$A$2:$DJ$74,COLUMN()-4,)&gt;365*$C$2,$A12+2,"-"),"-")</f>
        <v>-</v>
      </c>
      <c r="AT12" t="str">
        <f>IFERROR(IF(VLOOKUP($B12,flow_inventory_all!$A$2:$DJ$74,COLUMN()-4,)&gt;365*$C$2,$A12+2,"-"),"-")</f>
        <v>-</v>
      </c>
      <c r="AU12" t="str">
        <f>IFERROR(IF(VLOOKUP($B12,flow_inventory_all!$A$2:$DJ$74,COLUMN()-4,)&gt;365*$C$2,$A12+2,"-"),"-")</f>
        <v>-</v>
      </c>
      <c r="AV12" t="str">
        <f>IFERROR(IF(VLOOKUP($B12,flow_inventory_all!$A$2:$DJ$74,COLUMN()-4,)&gt;365*$C$2,$A12+2,"-"),"-")</f>
        <v>-</v>
      </c>
      <c r="AW12" t="str">
        <f>IFERROR(IF(VLOOKUP($B12,flow_inventory_all!$A$2:$DJ$74,COLUMN()-4,)&gt;365*$C$2,$A12+2,"-"),"-")</f>
        <v>-</v>
      </c>
      <c r="AX12" t="str">
        <f>IFERROR(IF(VLOOKUP($B12,flow_inventory_all!$A$2:$DJ$74,COLUMN()-4,)&gt;365*$C$2,$A12+2,"-"),"-")</f>
        <v>-</v>
      </c>
      <c r="AY12" t="str">
        <f>IFERROR(IF(VLOOKUP($B12,flow_inventory_all!$A$2:$DJ$74,COLUMN()-4,)&gt;365*$C$2,$A12+2,"-"),"-")</f>
        <v>-</v>
      </c>
      <c r="AZ12" t="str">
        <f>IFERROR(IF(VLOOKUP($B12,flow_inventory_all!$A$2:$DJ$74,COLUMN()-4,)&gt;365*$C$2,$A12+2,"-"),"-")</f>
        <v>-</v>
      </c>
      <c r="BA12" t="str">
        <f>IFERROR(IF(VLOOKUP($B12,flow_inventory_all!$A$2:$DJ$74,COLUMN()-4,)&gt;365*$C$2,$A12+2,"-"),"-")</f>
        <v>-</v>
      </c>
      <c r="BB12" t="str">
        <f>IFERROR(IF(VLOOKUP($B12,flow_inventory_all!$A$2:$DJ$74,COLUMN()-4,)&gt;365*$C$2,$A12+2,"-"),"-")</f>
        <v>-</v>
      </c>
      <c r="BC12" t="str">
        <f>IFERROR(IF(VLOOKUP($B12,flow_inventory_all!$A$2:$DJ$74,COLUMN()-4,)&gt;365*$C$2,$A12+2,"-"),"-")</f>
        <v>-</v>
      </c>
      <c r="BD12" t="str">
        <f>IFERROR(IF(VLOOKUP($B12,flow_inventory_all!$A$2:$DJ$74,COLUMN()-4,)&gt;365*$C$2,$A12+2,"-"),"-")</f>
        <v>-</v>
      </c>
      <c r="BE12" t="str">
        <f>IFERROR(IF(VLOOKUP($B12,flow_inventory_all!$A$2:$DJ$74,COLUMN()-4,)&gt;365*$C$2,$A12+2,"-"),"-")</f>
        <v>-</v>
      </c>
      <c r="BF12" t="str">
        <f>IFERROR(IF(VLOOKUP($B12,flow_inventory_all!$A$2:$DJ$74,COLUMN()-4,)&gt;365*$C$2,$A12+2,"-"),"-")</f>
        <v>-</v>
      </c>
      <c r="BG12" t="str">
        <f>IFERROR(IF(VLOOKUP($B12,flow_inventory_all!$A$2:$DJ$74,COLUMN()-4,)&gt;365*$C$2,$A12+2,"-"),"-")</f>
        <v>-</v>
      </c>
      <c r="BH12" t="str">
        <f>IFERROR(IF(VLOOKUP($B12,flow_inventory_all!$A$2:$DJ$74,COLUMN()-4,)&gt;365*$C$2,$A12+2,"-"),"-")</f>
        <v>-</v>
      </c>
      <c r="BI12" t="str">
        <f>IFERROR(IF(VLOOKUP($B12,flow_inventory_all!$A$2:$DJ$74,COLUMN()-4,)&gt;365*$C$2,$A12+2,"-"),"-")</f>
        <v>-</v>
      </c>
      <c r="BJ12" t="str">
        <f>IFERROR(IF(VLOOKUP($B12,flow_inventory_all!$A$2:$DJ$74,COLUMN()-4,)&gt;365*$C$2,$A12+2,"-"),"-")</f>
        <v>-</v>
      </c>
      <c r="BK12" t="str">
        <f>IFERROR(IF(VLOOKUP($B12,flow_inventory_all!$A$2:$DJ$74,COLUMN()-4,)&gt;365*$C$2,$A12+2,"-"),"-")</f>
        <v>-</v>
      </c>
      <c r="BL12" t="str">
        <f>IFERROR(IF(VLOOKUP($B12,flow_inventory_all!$A$2:$DJ$74,COLUMN()-4,)&gt;365*$C$2,$A12+2,"-"),"-")</f>
        <v>-</v>
      </c>
      <c r="BM12" t="str">
        <f>IFERROR(IF(VLOOKUP($B12,flow_inventory_all!$A$2:$DJ$74,COLUMN()-4,)&gt;365*$C$2,$A12+2,"-"),"-")</f>
        <v>-</v>
      </c>
      <c r="BN12" t="str">
        <f>IFERROR(IF(VLOOKUP($B12,flow_inventory_all!$A$2:$DJ$74,COLUMN()-4,)&gt;365*$C$2,$A12+2,"-"),"-")</f>
        <v>-</v>
      </c>
      <c r="BO12" t="str">
        <f>IFERROR(IF(VLOOKUP($B12,flow_inventory_all!$A$2:$DJ$74,COLUMN()-4,)&gt;365*$C$2,$A12+2,"-"),"-")</f>
        <v>-</v>
      </c>
      <c r="BP12" t="str">
        <f>IFERROR(IF(VLOOKUP($B12,flow_inventory_all!$A$2:$DJ$74,COLUMN()-4,)&gt;365*$C$2,$A12+2,"-"),"-")</f>
        <v>-</v>
      </c>
      <c r="BQ12" t="str">
        <f>IFERROR(IF(VLOOKUP($B12,flow_inventory_all!$A$2:$DJ$74,COLUMN()-4,)&gt;365*$C$2,$A12+2,"-"),"-")</f>
        <v>-</v>
      </c>
      <c r="BR12" t="str">
        <f>IFERROR(IF(VLOOKUP($B12,flow_inventory_all!$A$2:$DJ$74,COLUMN()-4,)&gt;365*$C$2,$A12+2,"-"),"-")</f>
        <v>-</v>
      </c>
      <c r="BS12" t="str">
        <f>IFERROR(IF(VLOOKUP($B12,flow_inventory_all!$A$2:$DJ$74,COLUMN()-4,)&gt;365*$C$2,$A12+2,"-"),"-")</f>
        <v>-</v>
      </c>
      <c r="BT12" t="str">
        <f>IFERROR(IF(VLOOKUP($B12,flow_inventory_all!$A$2:$DJ$74,COLUMN()-4,)&gt;365*$C$2,$A12+2,"-"),"-")</f>
        <v>-</v>
      </c>
      <c r="BU12" t="str">
        <f>IFERROR(IF(VLOOKUP($B12,flow_inventory_all!$A$2:$DJ$74,COLUMN()-4,)&gt;365*$C$2,$A12+2,"-"),"-")</f>
        <v>-</v>
      </c>
      <c r="BV12" t="str">
        <f>IFERROR(IF(VLOOKUP($B12,flow_inventory_all!$A$2:$DJ$74,COLUMN()-4,)&gt;365*$C$2,$A12+2,"-"),"-")</f>
        <v>-</v>
      </c>
      <c r="BW12" t="str">
        <f>IFERROR(IF(VLOOKUP($B12,flow_inventory_all!$A$2:$DJ$74,COLUMN()-4,)&gt;365*$C$2,$A12+2,"-"),"-")</f>
        <v>-</v>
      </c>
      <c r="BX12" t="str">
        <f>IFERROR(IF(VLOOKUP($B12,flow_inventory_all!$A$2:$DJ$74,COLUMN()-4,)&gt;365*$C$2,$A12+2,"-"),"-")</f>
        <v>-</v>
      </c>
      <c r="BY12" t="str">
        <f>IFERROR(IF(VLOOKUP($B12,flow_inventory_all!$A$2:$DJ$74,COLUMN()-4,)&gt;365*$C$2,$A12+2,"-"),"-")</f>
        <v>-</v>
      </c>
      <c r="BZ12" t="str">
        <f>IFERROR(IF(VLOOKUP($B12,flow_inventory_all!$A$2:$DJ$74,COLUMN()-4,)&gt;365*$C$2,$A12+2,"-"),"-")</f>
        <v>-</v>
      </c>
      <c r="CA12" t="str">
        <f>IFERROR(IF(VLOOKUP($B12,flow_inventory_all!$A$2:$DJ$74,COLUMN()-4,)&gt;365*$C$2,$A12+2,"-"),"-")</f>
        <v>-</v>
      </c>
      <c r="CB12" t="str">
        <f>IFERROR(IF(VLOOKUP($B12,flow_inventory_all!$A$2:$DJ$74,COLUMN()-4,)&gt;365*$C$2,$A12+2,"-"),"-")</f>
        <v>-</v>
      </c>
      <c r="CC12" t="str">
        <f>IFERROR(IF(VLOOKUP($B12,flow_inventory_all!$A$2:$DJ$74,COLUMN()-4,)&gt;365*$C$2,$A12+2,"-"),"-")</f>
        <v>-</v>
      </c>
      <c r="CD12" t="str">
        <f>IFERROR(IF(VLOOKUP($B12,flow_inventory_all!$A$2:$DJ$74,COLUMN()-4,)&gt;365*$C$2,$A12+2,"-"),"-")</f>
        <v>-</v>
      </c>
      <c r="CE12" t="str">
        <f>IFERROR(IF(VLOOKUP($B12,flow_inventory_all!$A$2:$DJ$74,COLUMN()-4,)&gt;365*$C$2,$A12+2,"-"),"-")</f>
        <v>-</v>
      </c>
      <c r="CF12" t="str">
        <f>IFERROR(IF(VLOOKUP($B12,flow_inventory_all!$A$2:$DJ$74,COLUMN()-4,)&gt;365*$C$2,$A12+2,"-"),"-")</f>
        <v>-</v>
      </c>
      <c r="CG12" t="str">
        <f>IFERROR(IF(VLOOKUP($B12,flow_inventory_all!$A$2:$DJ$74,COLUMN()-4,)&gt;365*$C$2,$A12+2,"-"),"-")</f>
        <v>-</v>
      </c>
      <c r="CH12" t="str">
        <f>IFERROR(IF(VLOOKUP($B12,flow_inventory_all!$A$2:$DJ$74,COLUMN()-4,)&gt;365*$C$2,$A12+2,"-"),"-")</f>
        <v>-</v>
      </c>
      <c r="CI12" t="str">
        <f>IFERROR(IF(VLOOKUP($B12,flow_inventory_all!$A$2:$DJ$74,COLUMN()-4,)&gt;365*$C$2,$A12+2,"-"),"-")</f>
        <v>-</v>
      </c>
      <c r="CJ12" t="str">
        <f>IFERROR(IF(VLOOKUP($B12,flow_inventory_all!$A$2:$DJ$74,COLUMN()-4,)&gt;365*$C$2,$A12+2,"-"),"-")</f>
        <v>-</v>
      </c>
      <c r="CK12" t="str">
        <f>IFERROR(IF(VLOOKUP($B12,flow_inventory_all!$A$2:$DJ$74,COLUMN()-4,)&gt;365*$C$2,$A12+2,"-"),"-")</f>
        <v>-</v>
      </c>
      <c r="CL12" t="str">
        <f>IFERROR(IF(VLOOKUP($B12,flow_inventory_all!$A$2:$DJ$74,COLUMN()-4,)&gt;365*$C$2,$A12+2,"-"),"-")</f>
        <v>-</v>
      </c>
      <c r="CM12" t="str">
        <f>IFERROR(IF(VLOOKUP($B12,flow_inventory_all!$A$2:$DJ$74,COLUMN()-4,)&gt;365*$C$2,$A12+2,"-"),"-")</f>
        <v>-</v>
      </c>
      <c r="CN12" t="str">
        <f>IFERROR(IF(VLOOKUP($B12,flow_inventory_all!$A$2:$DJ$74,COLUMN()-4,)&gt;365*$C$2,$A12+2,"-"),"-")</f>
        <v>-</v>
      </c>
      <c r="CO12" t="str">
        <f>IFERROR(IF(VLOOKUP($B12,flow_inventory_all!$A$2:$DJ$74,COLUMN()-4,)&gt;365*$C$2,$A12+2,"-"),"-")</f>
        <v>-</v>
      </c>
      <c r="CP12" t="str">
        <f>IFERROR(IF(VLOOKUP($B12,flow_inventory_all!$A$2:$DJ$74,COLUMN()-4,)&gt;365*$C$2,$A12+2,"-"),"-")</f>
        <v>-</v>
      </c>
      <c r="CQ12" t="str">
        <f>IFERROR(IF(VLOOKUP($B12,flow_inventory_all!$A$2:$DJ$74,COLUMN()-4,)&gt;365*$C$2,$A12+2,"-"),"-")</f>
        <v>-</v>
      </c>
      <c r="CR12" t="str">
        <f>IFERROR(IF(VLOOKUP($B12,flow_inventory_all!$A$2:$DJ$74,COLUMN()-4,)&gt;365*$C$2,$A12+2,"-"),"-")</f>
        <v>-</v>
      </c>
      <c r="CS12" t="str">
        <f>IFERROR(IF(VLOOKUP($B12,flow_inventory_all!$A$2:$DJ$74,COLUMN()-4,)&gt;365*$C$2,$A12+2,"-"),"-")</f>
        <v>-</v>
      </c>
      <c r="CT12" t="str">
        <f>IFERROR(IF(VLOOKUP($B12,flow_inventory_all!$A$2:$DJ$74,COLUMN()-4,)&gt;365*$C$2,$A12+2,"-"),"-")</f>
        <v>-</v>
      </c>
      <c r="CU12" t="str">
        <f>IFERROR(IF(VLOOKUP($B12,flow_inventory_all!$A$2:$DJ$74,COLUMN()-4,)&gt;365*$C$2,$A12+2,"-"),"-")</f>
        <v>-</v>
      </c>
      <c r="CV12" t="str">
        <f>IFERROR(IF(VLOOKUP($B12,flow_inventory_all!$A$2:$DJ$74,COLUMN()-4,)&gt;365*$C$2,$A12+2,"-"),"-")</f>
        <v>-</v>
      </c>
      <c r="CW12" t="str">
        <f>IFERROR(IF(VLOOKUP($B12,flow_inventory_all!$A$2:$DJ$74,COLUMN()-4,)&gt;365*$C$2,$A12+2,"-"),"-")</f>
        <v>-</v>
      </c>
      <c r="CX12" t="str">
        <f>IFERROR(IF(VLOOKUP($B12,flow_inventory_all!$A$2:$DJ$74,COLUMN()-4,)&gt;365*$C$2,$A12+2,"-"),"-")</f>
        <v>-</v>
      </c>
      <c r="CY12" t="str">
        <f>IFERROR(IF(VLOOKUP($B12,flow_inventory_all!$A$2:$DJ$74,COLUMN()-4,)&gt;365*$C$2,$A12+2,"-"),"-")</f>
        <v>-</v>
      </c>
      <c r="CZ12" t="str">
        <f>IFERROR(IF(VLOOKUP($B12,flow_inventory_all!$A$2:$DJ$74,COLUMN()-4,)&gt;365*$C$2,$A12+2,"-"),"-")</f>
        <v>-</v>
      </c>
      <c r="DA12" t="str">
        <f>IFERROR(IF(VLOOKUP($B12,flow_inventory_all!$A$2:$DJ$74,COLUMN()-4,)&gt;365*$C$2,$A12+2,"-"),"-")</f>
        <v>-</v>
      </c>
      <c r="DB12" t="str">
        <f>IFERROR(IF(VLOOKUP($B12,flow_inventory_all!$A$2:$DJ$74,COLUMN()-4,)&gt;365*$C$2,$A12+2,"-"),"-")</f>
        <v>-</v>
      </c>
      <c r="DC12" t="str">
        <f>IFERROR(IF(VLOOKUP($B12,flow_inventory_all!$A$2:$DJ$74,COLUMN()-4,)&gt;365*$C$2,$A12+2,"-"),"-")</f>
        <v>-</v>
      </c>
      <c r="DD12" t="str">
        <f>IFERROR(IF(VLOOKUP($B12,flow_inventory_all!$A$2:$DJ$74,COLUMN()-4,)&gt;365*$C$2,$A12+2,"-"),"-")</f>
        <v>-</v>
      </c>
      <c r="DE12" t="str">
        <f>IFERROR(IF(VLOOKUP($B12,flow_inventory_all!$A$2:$DJ$74,COLUMN()-4,)&gt;365*$C$2,$A12+2,"-"),"-")</f>
        <v>-</v>
      </c>
      <c r="DF12" t="str">
        <f>IFERROR(IF(VLOOKUP($B12,flow_inventory_all!$A$2:$DJ$74,COLUMN()-4,)&gt;365*$C$2,$A12+2,"-"),"-")</f>
        <v>-</v>
      </c>
      <c r="DG12" t="str">
        <f>IFERROR(IF(VLOOKUP($B12,flow_inventory_all!$A$2:$DJ$74,COLUMN()-4,)&gt;365*$C$2,$A12+2,"-"),"-")</f>
        <v>-</v>
      </c>
      <c r="DH12" t="str">
        <f>IFERROR(IF(VLOOKUP($B12,flow_inventory_all!$A$2:$DJ$74,COLUMN()-4,)&gt;365*$C$2,$A12+2,"-"),"-")</f>
        <v>-</v>
      </c>
      <c r="DI12" t="str">
        <f>IFERROR(IF(VLOOKUP($B12,flow_inventory_all!$A$2:$DJ$74,COLUMN()-4,)&gt;365*$C$2,$A12+2,"-"),"-")</f>
        <v>-</v>
      </c>
      <c r="DJ12" t="str">
        <f>IFERROR(IF(VLOOKUP($B12,flow_inventory_all!$A$2:$DJ$74,COLUMN()-4,)&gt;365*$C$2,$A12+2,"-"),"-")</f>
        <v>-</v>
      </c>
      <c r="DK12" t="str">
        <f>IFERROR(IF(VLOOKUP($B12,flow_inventory_all!$A$2:$DJ$74,COLUMN()-4,)&gt;365*$C$2,$A12+2,"-"),"-")</f>
        <v>-</v>
      </c>
      <c r="DL12" t="str">
        <f>IFERROR(IF(VLOOKUP($B12,flow_inventory_all!$A$2:$DJ$74,COLUMN()-4,)&gt;365*$C$2,$A12+2,"-"),"-")</f>
        <v>-</v>
      </c>
      <c r="DM12" t="str">
        <f>IFERROR(IF(VLOOKUP($B12,flow_inventory_all!$A$2:$DJ$74,COLUMN()-4,)&gt;365*$C$2,$A12+2,"-"),"-")</f>
        <v>-</v>
      </c>
      <c r="DN12" t="str">
        <f>IFERROR(IF(VLOOKUP($B12,flow_inventory_all!$A$2:$DJ$74,COLUMN()-4,)&gt;365*$C$2,$A12+2,"-"),"-")</f>
        <v>-</v>
      </c>
    </row>
    <row r="13" spans="1:118" x14ac:dyDescent="0.25">
      <c r="A13" s="35">
        <v>7</v>
      </c>
      <c r="B13" s="23" t="str">
        <f>HLOOKUP($C$1,site_huc_lookup!$A$1:$K$17,A13+1,)</f>
        <v>-</v>
      </c>
      <c r="C13" s="25" t="str">
        <f>IFERROR(VLOOKUP($B13,site_huc_lookup!$N$2:$R$74,3,),"-")</f>
        <v>-</v>
      </c>
      <c r="D13" s="29" t="str">
        <f>IFERROR(VLOOKUP($B13,site_huc_lookup!$N$2:$R$74,4,),"-")</f>
        <v>-</v>
      </c>
      <c r="E13" s="27" t="str">
        <f>IFERROR(VLOOKUP($B13,site_huc_lookup!$N$2:$R$74,5,),"-")</f>
        <v>-</v>
      </c>
      <c r="F13" t="str">
        <f>IFERROR(IF(VLOOKUP($B13,flow_inventory_all!$A$2:$DJ$74,COLUMN()-4,)&gt;365*$C$2,$A13+2,"-"),"-")</f>
        <v>-</v>
      </c>
      <c r="G13" t="str">
        <f>IFERROR(IF(VLOOKUP($B13,flow_inventory_all!$A$2:$DJ$74,COLUMN()-4,)&gt;365*$C$2,$A13+2,"-"),"-")</f>
        <v>-</v>
      </c>
      <c r="H13" t="str">
        <f>IFERROR(IF(VLOOKUP($B13,flow_inventory_all!$A$2:$DJ$74,COLUMN()-4,)&gt;365*$C$2,$A13+2,"-"),"-")</f>
        <v>-</v>
      </c>
      <c r="I13" t="str">
        <f>IFERROR(IF(VLOOKUP($B13,flow_inventory_all!$A$2:$DJ$74,COLUMN()-4,)&gt;365*$C$2,$A13+2,"-"),"-")</f>
        <v>-</v>
      </c>
      <c r="J13" t="str">
        <f>IFERROR(IF(VLOOKUP($B13,flow_inventory_all!$A$2:$DJ$74,COLUMN()-4,)&gt;365*$C$2,$A13+2,"-"),"-")</f>
        <v>-</v>
      </c>
      <c r="K13" t="str">
        <f>IFERROR(IF(VLOOKUP($B13,flow_inventory_all!$A$2:$DJ$74,COLUMN()-4,)&gt;365*$C$2,$A13+2,"-"),"-")</f>
        <v>-</v>
      </c>
      <c r="L13" t="str">
        <f>IFERROR(IF(VLOOKUP($B13,flow_inventory_all!$A$2:$DJ$74,COLUMN()-4,)&gt;365*$C$2,$A13+2,"-"),"-")</f>
        <v>-</v>
      </c>
      <c r="M13" t="str">
        <f>IFERROR(IF(VLOOKUP($B13,flow_inventory_all!$A$2:$DJ$74,COLUMN()-4,)&gt;365*$C$2,$A13+2,"-"),"-")</f>
        <v>-</v>
      </c>
      <c r="N13" t="str">
        <f>IFERROR(IF(VLOOKUP($B13,flow_inventory_all!$A$2:$DJ$74,COLUMN()-4,)&gt;365*$C$2,$A13+2,"-"),"-")</f>
        <v>-</v>
      </c>
      <c r="O13" t="str">
        <f>IFERROR(IF(VLOOKUP($B13,flow_inventory_all!$A$2:$DJ$74,COLUMN()-4,)&gt;365*$C$2,$A13+2,"-"),"-")</f>
        <v>-</v>
      </c>
      <c r="P13" t="str">
        <f>IFERROR(IF(VLOOKUP($B13,flow_inventory_all!$A$2:$DJ$74,COLUMN()-4,)&gt;365*$C$2,$A13+2,"-"),"-")</f>
        <v>-</v>
      </c>
      <c r="Q13" t="str">
        <f>IFERROR(IF(VLOOKUP($B13,flow_inventory_all!$A$2:$DJ$74,COLUMN()-4,)&gt;365*$C$2,$A13+2,"-"),"-")</f>
        <v>-</v>
      </c>
      <c r="R13" t="str">
        <f>IFERROR(IF(VLOOKUP($B13,flow_inventory_all!$A$2:$DJ$74,COLUMN()-4,)&gt;365*$C$2,$A13+2,"-"),"-")</f>
        <v>-</v>
      </c>
      <c r="S13" t="str">
        <f>IFERROR(IF(VLOOKUP($B13,flow_inventory_all!$A$2:$DJ$74,COLUMN()-4,)&gt;365*$C$2,$A13+2,"-"),"-")</f>
        <v>-</v>
      </c>
      <c r="T13" t="str">
        <f>IFERROR(IF(VLOOKUP($B13,flow_inventory_all!$A$2:$DJ$74,COLUMN()-4,)&gt;365*$C$2,$A13+2,"-"),"-")</f>
        <v>-</v>
      </c>
      <c r="U13" t="str">
        <f>IFERROR(IF(VLOOKUP($B13,flow_inventory_all!$A$2:$DJ$74,COLUMN()-4,)&gt;365*$C$2,$A13+2,"-"),"-")</f>
        <v>-</v>
      </c>
      <c r="V13" t="str">
        <f>IFERROR(IF(VLOOKUP($B13,flow_inventory_all!$A$2:$DJ$74,COLUMN()-4,)&gt;365*$C$2,$A13+2,"-"),"-")</f>
        <v>-</v>
      </c>
      <c r="W13" t="str">
        <f>IFERROR(IF(VLOOKUP($B13,flow_inventory_all!$A$2:$DJ$74,COLUMN()-4,)&gt;365*$C$2,$A13+2,"-"),"-")</f>
        <v>-</v>
      </c>
      <c r="X13" t="str">
        <f>IFERROR(IF(VLOOKUP($B13,flow_inventory_all!$A$2:$DJ$74,COLUMN()-4,)&gt;365*$C$2,$A13+2,"-"),"-")</f>
        <v>-</v>
      </c>
      <c r="Y13" t="str">
        <f>IFERROR(IF(VLOOKUP($B13,flow_inventory_all!$A$2:$DJ$74,COLUMN()-4,)&gt;365*$C$2,$A13+2,"-"),"-")</f>
        <v>-</v>
      </c>
      <c r="Z13" t="str">
        <f>IFERROR(IF(VLOOKUP($B13,flow_inventory_all!$A$2:$DJ$74,COLUMN()-4,)&gt;365*$C$2,$A13+2,"-"),"-")</f>
        <v>-</v>
      </c>
      <c r="AA13" t="str">
        <f>IFERROR(IF(VLOOKUP($B13,flow_inventory_all!$A$2:$DJ$74,COLUMN()-4,)&gt;365*$C$2,$A13+2,"-"),"-")</f>
        <v>-</v>
      </c>
      <c r="AB13" t="str">
        <f>IFERROR(IF(VLOOKUP($B13,flow_inventory_all!$A$2:$DJ$74,COLUMN()-4,)&gt;365*$C$2,$A13+2,"-"),"-")</f>
        <v>-</v>
      </c>
      <c r="AC13" t="str">
        <f>IFERROR(IF(VLOOKUP($B13,flow_inventory_all!$A$2:$DJ$74,COLUMN()-4,)&gt;365*$C$2,$A13+2,"-"),"-")</f>
        <v>-</v>
      </c>
      <c r="AD13" t="str">
        <f>IFERROR(IF(VLOOKUP($B13,flow_inventory_all!$A$2:$DJ$74,COLUMN()-4,)&gt;365*$C$2,$A13+2,"-"),"-")</f>
        <v>-</v>
      </c>
      <c r="AE13" t="str">
        <f>IFERROR(IF(VLOOKUP($B13,flow_inventory_all!$A$2:$DJ$74,COLUMN()-4,)&gt;365*$C$2,$A13+2,"-"),"-")</f>
        <v>-</v>
      </c>
      <c r="AF13" t="str">
        <f>IFERROR(IF(VLOOKUP($B13,flow_inventory_all!$A$2:$DJ$74,COLUMN()-4,)&gt;365*$C$2,$A13+2,"-"),"-")</f>
        <v>-</v>
      </c>
      <c r="AG13" t="str">
        <f>IFERROR(IF(VLOOKUP($B13,flow_inventory_all!$A$2:$DJ$74,COLUMN()-4,)&gt;365*$C$2,$A13+2,"-"),"-")</f>
        <v>-</v>
      </c>
      <c r="AH13" t="str">
        <f>IFERROR(IF(VLOOKUP($B13,flow_inventory_all!$A$2:$DJ$74,COLUMN()-4,)&gt;365*$C$2,$A13+2,"-"),"-")</f>
        <v>-</v>
      </c>
      <c r="AI13" t="str">
        <f>IFERROR(IF(VLOOKUP($B13,flow_inventory_all!$A$2:$DJ$74,COLUMN()-4,)&gt;365*$C$2,$A13+2,"-"),"-")</f>
        <v>-</v>
      </c>
      <c r="AJ13" t="str">
        <f>IFERROR(IF(VLOOKUP($B13,flow_inventory_all!$A$2:$DJ$74,COLUMN()-4,)&gt;365*$C$2,$A13+2,"-"),"-")</f>
        <v>-</v>
      </c>
      <c r="AK13" t="str">
        <f>IFERROR(IF(VLOOKUP($B13,flow_inventory_all!$A$2:$DJ$74,COLUMN()-4,)&gt;365*$C$2,$A13+2,"-"),"-")</f>
        <v>-</v>
      </c>
      <c r="AL13" t="str">
        <f>IFERROR(IF(VLOOKUP($B13,flow_inventory_all!$A$2:$DJ$74,COLUMN()-4,)&gt;365*$C$2,$A13+2,"-"),"-")</f>
        <v>-</v>
      </c>
      <c r="AM13" t="str">
        <f>IFERROR(IF(VLOOKUP($B13,flow_inventory_all!$A$2:$DJ$74,COLUMN()-4,)&gt;365*$C$2,$A13+2,"-"),"-")</f>
        <v>-</v>
      </c>
      <c r="AN13" t="str">
        <f>IFERROR(IF(VLOOKUP($B13,flow_inventory_all!$A$2:$DJ$74,COLUMN()-4,)&gt;365*$C$2,$A13+2,"-"),"-")</f>
        <v>-</v>
      </c>
      <c r="AO13" t="str">
        <f>IFERROR(IF(VLOOKUP($B13,flow_inventory_all!$A$2:$DJ$74,COLUMN()-4,)&gt;365*$C$2,$A13+2,"-"),"-")</f>
        <v>-</v>
      </c>
      <c r="AP13" t="str">
        <f>IFERROR(IF(VLOOKUP($B13,flow_inventory_all!$A$2:$DJ$74,COLUMN()-4,)&gt;365*$C$2,$A13+2,"-"),"-")</f>
        <v>-</v>
      </c>
      <c r="AQ13" t="str">
        <f>IFERROR(IF(VLOOKUP($B13,flow_inventory_all!$A$2:$DJ$74,COLUMN()-4,)&gt;365*$C$2,$A13+2,"-"),"-")</f>
        <v>-</v>
      </c>
      <c r="AR13" t="str">
        <f>IFERROR(IF(VLOOKUP($B13,flow_inventory_all!$A$2:$DJ$74,COLUMN()-4,)&gt;365*$C$2,$A13+2,"-"),"-")</f>
        <v>-</v>
      </c>
      <c r="AS13" t="str">
        <f>IFERROR(IF(VLOOKUP($B13,flow_inventory_all!$A$2:$DJ$74,COLUMN()-4,)&gt;365*$C$2,$A13+2,"-"),"-")</f>
        <v>-</v>
      </c>
      <c r="AT13" t="str">
        <f>IFERROR(IF(VLOOKUP($B13,flow_inventory_all!$A$2:$DJ$74,COLUMN()-4,)&gt;365*$C$2,$A13+2,"-"),"-")</f>
        <v>-</v>
      </c>
      <c r="AU13" t="str">
        <f>IFERROR(IF(VLOOKUP($B13,flow_inventory_all!$A$2:$DJ$74,COLUMN()-4,)&gt;365*$C$2,$A13+2,"-"),"-")</f>
        <v>-</v>
      </c>
      <c r="AV13" t="str">
        <f>IFERROR(IF(VLOOKUP($B13,flow_inventory_all!$A$2:$DJ$74,COLUMN()-4,)&gt;365*$C$2,$A13+2,"-"),"-")</f>
        <v>-</v>
      </c>
      <c r="AW13" t="str">
        <f>IFERROR(IF(VLOOKUP($B13,flow_inventory_all!$A$2:$DJ$74,COLUMN()-4,)&gt;365*$C$2,$A13+2,"-"),"-")</f>
        <v>-</v>
      </c>
      <c r="AX13" t="str">
        <f>IFERROR(IF(VLOOKUP($B13,flow_inventory_all!$A$2:$DJ$74,COLUMN()-4,)&gt;365*$C$2,$A13+2,"-"),"-")</f>
        <v>-</v>
      </c>
      <c r="AY13" t="str">
        <f>IFERROR(IF(VLOOKUP($B13,flow_inventory_all!$A$2:$DJ$74,COLUMN()-4,)&gt;365*$C$2,$A13+2,"-"),"-")</f>
        <v>-</v>
      </c>
      <c r="AZ13" t="str">
        <f>IFERROR(IF(VLOOKUP($B13,flow_inventory_all!$A$2:$DJ$74,COLUMN()-4,)&gt;365*$C$2,$A13+2,"-"),"-")</f>
        <v>-</v>
      </c>
      <c r="BA13" t="str">
        <f>IFERROR(IF(VLOOKUP($B13,flow_inventory_all!$A$2:$DJ$74,COLUMN()-4,)&gt;365*$C$2,$A13+2,"-"),"-")</f>
        <v>-</v>
      </c>
      <c r="BB13" t="str">
        <f>IFERROR(IF(VLOOKUP($B13,flow_inventory_all!$A$2:$DJ$74,COLUMN()-4,)&gt;365*$C$2,$A13+2,"-"),"-")</f>
        <v>-</v>
      </c>
      <c r="BC13" t="str">
        <f>IFERROR(IF(VLOOKUP($B13,flow_inventory_all!$A$2:$DJ$74,COLUMN()-4,)&gt;365*$C$2,$A13+2,"-"),"-")</f>
        <v>-</v>
      </c>
      <c r="BD13" t="str">
        <f>IFERROR(IF(VLOOKUP($B13,flow_inventory_all!$A$2:$DJ$74,COLUMN()-4,)&gt;365*$C$2,$A13+2,"-"),"-")</f>
        <v>-</v>
      </c>
      <c r="BE13" t="str">
        <f>IFERROR(IF(VLOOKUP($B13,flow_inventory_all!$A$2:$DJ$74,COLUMN()-4,)&gt;365*$C$2,$A13+2,"-"),"-")</f>
        <v>-</v>
      </c>
      <c r="BF13" t="str">
        <f>IFERROR(IF(VLOOKUP($B13,flow_inventory_all!$A$2:$DJ$74,COLUMN()-4,)&gt;365*$C$2,$A13+2,"-"),"-")</f>
        <v>-</v>
      </c>
      <c r="BG13" t="str">
        <f>IFERROR(IF(VLOOKUP($B13,flow_inventory_all!$A$2:$DJ$74,COLUMN()-4,)&gt;365*$C$2,$A13+2,"-"),"-")</f>
        <v>-</v>
      </c>
      <c r="BH13" t="str">
        <f>IFERROR(IF(VLOOKUP($B13,flow_inventory_all!$A$2:$DJ$74,COLUMN()-4,)&gt;365*$C$2,$A13+2,"-"),"-")</f>
        <v>-</v>
      </c>
      <c r="BI13" t="str">
        <f>IFERROR(IF(VLOOKUP($B13,flow_inventory_all!$A$2:$DJ$74,COLUMN()-4,)&gt;365*$C$2,$A13+2,"-"),"-")</f>
        <v>-</v>
      </c>
      <c r="BJ13" t="str">
        <f>IFERROR(IF(VLOOKUP($B13,flow_inventory_all!$A$2:$DJ$74,COLUMN()-4,)&gt;365*$C$2,$A13+2,"-"),"-")</f>
        <v>-</v>
      </c>
      <c r="BK13" t="str">
        <f>IFERROR(IF(VLOOKUP($B13,flow_inventory_all!$A$2:$DJ$74,COLUMN()-4,)&gt;365*$C$2,$A13+2,"-"),"-")</f>
        <v>-</v>
      </c>
      <c r="BL13" t="str">
        <f>IFERROR(IF(VLOOKUP($B13,flow_inventory_all!$A$2:$DJ$74,COLUMN()-4,)&gt;365*$C$2,$A13+2,"-"),"-")</f>
        <v>-</v>
      </c>
      <c r="BM13" t="str">
        <f>IFERROR(IF(VLOOKUP($B13,flow_inventory_all!$A$2:$DJ$74,COLUMN()-4,)&gt;365*$C$2,$A13+2,"-"),"-")</f>
        <v>-</v>
      </c>
      <c r="BN13" t="str">
        <f>IFERROR(IF(VLOOKUP($B13,flow_inventory_all!$A$2:$DJ$74,COLUMN()-4,)&gt;365*$C$2,$A13+2,"-"),"-")</f>
        <v>-</v>
      </c>
      <c r="BO13" t="str">
        <f>IFERROR(IF(VLOOKUP($B13,flow_inventory_all!$A$2:$DJ$74,COLUMN()-4,)&gt;365*$C$2,$A13+2,"-"),"-")</f>
        <v>-</v>
      </c>
      <c r="BP13" t="str">
        <f>IFERROR(IF(VLOOKUP($B13,flow_inventory_all!$A$2:$DJ$74,COLUMN()-4,)&gt;365*$C$2,$A13+2,"-"),"-")</f>
        <v>-</v>
      </c>
      <c r="BQ13" t="str">
        <f>IFERROR(IF(VLOOKUP($B13,flow_inventory_all!$A$2:$DJ$74,COLUMN()-4,)&gt;365*$C$2,$A13+2,"-"),"-")</f>
        <v>-</v>
      </c>
      <c r="BR13" t="str">
        <f>IFERROR(IF(VLOOKUP($B13,flow_inventory_all!$A$2:$DJ$74,COLUMN()-4,)&gt;365*$C$2,$A13+2,"-"),"-")</f>
        <v>-</v>
      </c>
      <c r="BS13" t="str">
        <f>IFERROR(IF(VLOOKUP($B13,flow_inventory_all!$A$2:$DJ$74,COLUMN()-4,)&gt;365*$C$2,$A13+2,"-"),"-")</f>
        <v>-</v>
      </c>
      <c r="BT13" t="str">
        <f>IFERROR(IF(VLOOKUP($B13,flow_inventory_all!$A$2:$DJ$74,COLUMN()-4,)&gt;365*$C$2,$A13+2,"-"),"-")</f>
        <v>-</v>
      </c>
      <c r="BU13" t="str">
        <f>IFERROR(IF(VLOOKUP($B13,flow_inventory_all!$A$2:$DJ$74,COLUMN()-4,)&gt;365*$C$2,$A13+2,"-"),"-")</f>
        <v>-</v>
      </c>
      <c r="BV13" t="str">
        <f>IFERROR(IF(VLOOKUP($B13,flow_inventory_all!$A$2:$DJ$74,COLUMN()-4,)&gt;365*$C$2,$A13+2,"-"),"-")</f>
        <v>-</v>
      </c>
      <c r="BW13" t="str">
        <f>IFERROR(IF(VLOOKUP($B13,flow_inventory_all!$A$2:$DJ$74,COLUMN()-4,)&gt;365*$C$2,$A13+2,"-"),"-")</f>
        <v>-</v>
      </c>
      <c r="BX13" t="str">
        <f>IFERROR(IF(VLOOKUP($B13,flow_inventory_all!$A$2:$DJ$74,COLUMN()-4,)&gt;365*$C$2,$A13+2,"-"),"-")</f>
        <v>-</v>
      </c>
      <c r="BY13" t="str">
        <f>IFERROR(IF(VLOOKUP($B13,flow_inventory_all!$A$2:$DJ$74,COLUMN()-4,)&gt;365*$C$2,$A13+2,"-"),"-")</f>
        <v>-</v>
      </c>
      <c r="BZ13" t="str">
        <f>IFERROR(IF(VLOOKUP($B13,flow_inventory_all!$A$2:$DJ$74,COLUMN()-4,)&gt;365*$C$2,$A13+2,"-"),"-")</f>
        <v>-</v>
      </c>
      <c r="CA13" t="str">
        <f>IFERROR(IF(VLOOKUP($B13,flow_inventory_all!$A$2:$DJ$74,COLUMN()-4,)&gt;365*$C$2,$A13+2,"-"),"-")</f>
        <v>-</v>
      </c>
      <c r="CB13" t="str">
        <f>IFERROR(IF(VLOOKUP($B13,flow_inventory_all!$A$2:$DJ$74,COLUMN()-4,)&gt;365*$C$2,$A13+2,"-"),"-")</f>
        <v>-</v>
      </c>
      <c r="CC13" t="str">
        <f>IFERROR(IF(VLOOKUP($B13,flow_inventory_all!$A$2:$DJ$74,COLUMN()-4,)&gt;365*$C$2,$A13+2,"-"),"-")</f>
        <v>-</v>
      </c>
      <c r="CD13" t="str">
        <f>IFERROR(IF(VLOOKUP($B13,flow_inventory_all!$A$2:$DJ$74,COLUMN()-4,)&gt;365*$C$2,$A13+2,"-"),"-")</f>
        <v>-</v>
      </c>
      <c r="CE13" t="str">
        <f>IFERROR(IF(VLOOKUP($B13,flow_inventory_all!$A$2:$DJ$74,COLUMN()-4,)&gt;365*$C$2,$A13+2,"-"),"-")</f>
        <v>-</v>
      </c>
      <c r="CF13" t="str">
        <f>IFERROR(IF(VLOOKUP($B13,flow_inventory_all!$A$2:$DJ$74,COLUMN()-4,)&gt;365*$C$2,$A13+2,"-"),"-")</f>
        <v>-</v>
      </c>
      <c r="CG13" t="str">
        <f>IFERROR(IF(VLOOKUP($B13,flow_inventory_all!$A$2:$DJ$74,COLUMN()-4,)&gt;365*$C$2,$A13+2,"-"),"-")</f>
        <v>-</v>
      </c>
      <c r="CH13" t="str">
        <f>IFERROR(IF(VLOOKUP($B13,flow_inventory_all!$A$2:$DJ$74,COLUMN()-4,)&gt;365*$C$2,$A13+2,"-"),"-")</f>
        <v>-</v>
      </c>
      <c r="CI13" t="str">
        <f>IFERROR(IF(VLOOKUP($B13,flow_inventory_all!$A$2:$DJ$74,COLUMN()-4,)&gt;365*$C$2,$A13+2,"-"),"-")</f>
        <v>-</v>
      </c>
      <c r="CJ13" t="str">
        <f>IFERROR(IF(VLOOKUP($B13,flow_inventory_all!$A$2:$DJ$74,COLUMN()-4,)&gt;365*$C$2,$A13+2,"-"),"-")</f>
        <v>-</v>
      </c>
      <c r="CK13" t="str">
        <f>IFERROR(IF(VLOOKUP($B13,flow_inventory_all!$A$2:$DJ$74,COLUMN()-4,)&gt;365*$C$2,$A13+2,"-"),"-")</f>
        <v>-</v>
      </c>
      <c r="CL13" t="str">
        <f>IFERROR(IF(VLOOKUP($B13,flow_inventory_all!$A$2:$DJ$74,COLUMN()-4,)&gt;365*$C$2,$A13+2,"-"),"-")</f>
        <v>-</v>
      </c>
      <c r="CM13" t="str">
        <f>IFERROR(IF(VLOOKUP($B13,flow_inventory_all!$A$2:$DJ$74,COLUMN()-4,)&gt;365*$C$2,$A13+2,"-"),"-")</f>
        <v>-</v>
      </c>
      <c r="CN13" t="str">
        <f>IFERROR(IF(VLOOKUP($B13,flow_inventory_all!$A$2:$DJ$74,COLUMN()-4,)&gt;365*$C$2,$A13+2,"-"),"-")</f>
        <v>-</v>
      </c>
      <c r="CO13" t="str">
        <f>IFERROR(IF(VLOOKUP($B13,flow_inventory_all!$A$2:$DJ$74,COLUMN()-4,)&gt;365*$C$2,$A13+2,"-"),"-")</f>
        <v>-</v>
      </c>
      <c r="CP13" t="str">
        <f>IFERROR(IF(VLOOKUP($B13,flow_inventory_all!$A$2:$DJ$74,COLUMN()-4,)&gt;365*$C$2,$A13+2,"-"),"-")</f>
        <v>-</v>
      </c>
      <c r="CQ13" t="str">
        <f>IFERROR(IF(VLOOKUP($B13,flow_inventory_all!$A$2:$DJ$74,COLUMN()-4,)&gt;365*$C$2,$A13+2,"-"),"-")</f>
        <v>-</v>
      </c>
      <c r="CR13" t="str">
        <f>IFERROR(IF(VLOOKUP($B13,flow_inventory_all!$A$2:$DJ$74,COLUMN()-4,)&gt;365*$C$2,$A13+2,"-"),"-")</f>
        <v>-</v>
      </c>
      <c r="CS13" t="str">
        <f>IFERROR(IF(VLOOKUP($B13,flow_inventory_all!$A$2:$DJ$74,COLUMN()-4,)&gt;365*$C$2,$A13+2,"-"),"-")</f>
        <v>-</v>
      </c>
      <c r="CT13" t="str">
        <f>IFERROR(IF(VLOOKUP($B13,flow_inventory_all!$A$2:$DJ$74,COLUMN()-4,)&gt;365*$C$2,$A13+2,"-"),"-")</f>
        <v>-</v>
      </c>
      <c r="CU13" t="str">
        <f>IFERROR(IF(VLOOKUP($B13,flow_inventory_all!$A$2:$DJ$74,COLUMN()-4,)&gt;365*$C$2,$A13+2,"-"),"-")</f>
        <v>-</v>
      </c>
      <c r="CV13" t="str">
        <f>IFERROR(IF(VLOOKUP($B13,flow_inventory_all!$A$2:$DJ$74,COLUMN()-4,)&gt;365*$C$2,$A13+2,"-"),"-")</f>
        <v>-</v>
      </c>
      <c r="CW13" t="str">
        <f>IFERROR(IF(VLOOKUP($B13,flow_inventory_all!$A$2:$DJ$74,COLUMN()-4,)&gt;365*$C$2,$A13+2,"-"),"-")</f>
        <v>-</v>
      </c>
      <c r="CX13" t="str">
        <f>IFERROR(IF(VLOOKUP($B13,flow_inventory_all!$A$2:$DJ$74,COLUMN()-4,)&gt;365*$C$2,$A13+2,"-"),"-")</f>
        <v>-</v>
      </c>
      <c r="CY13" t="str">
        <f>IFERROR(IF(VLOOKUP($B13,flow_inventory_all!$A$2:$DJ$74,COLUMN()-4,)&gt;365*$C$2,$A13+2,"-"),"-")</f>
        <v>-</v>
      </c>
      <c r="CZ13" t="str">
        <f>IFERROR(IF(VLOOKUP($B13,flow_inventory_all!$A$2:$DJ$74,COLUMN()-4,)&gt;365*$C$2,$A13+2,"-"),"-")</f>
        <v>-</v>
      </c>
      <c r="DA13" t="str">
        <f>IFERROR(IF(VLOOKUP($B13,flow_inventory_all!$A$2:$DJ$74,COLUMN()-4,)&gt;365*$C$2,$A13+2,"-"),"-")</f>
        <v>-</v>
      </c>
      <c r="DB13" t="str">
        <f>IFERROR(IF(VLOOKUP($B13,flow_inventory_all!$A$2:$DJ$74,COLUMN()-4,)&gt;365*$C$2,$A13+2,"-"),"-")</f>
        <v>-</v>
      </c>
      <c r="DC13" t="str">
        <f>IFERROR(IF(VLOOKUP($B13,flow_inventory_all!$A$2:$DJ$74,COLUMN()-4,)&gt;365*$C$2,$A13+2,"-"),"-")</f>
        <v>-</v>
      </c>
      <c r="DD13" t="str">
        <f>IFERROR(IF(VLOOKUP($B13,flow_inventory_all!$A$2:$DJ$74,COLUMN()-4,)&gt;365*$C$2,$A13+2,"-"),"-")</f>
        <v>-</v>
      </c>
      <c r="DE13" t="str">
        <f>IFERROR(IF(VLOOKUP($B13,flow_inventory_all!$A$2:$DJ$74,COLUMN()-4,)&gt;365*$C$2,$A13+2,"-"),"-")</f>
        <v>-</v>
      </c>
      <c r="DF13" t="str">
        <f>IFERROR(IF(VLOOKUP($B13,flow_inventory_all!$A$2:$DJ$74,COLUMN()-4,)&gt;365*$C$2,$A13+2,"-"),"-")</f>
        <v>-</v>
      </c>
      <c r="DG13" t="str">
        <f>IFERROR(IF(VLOOKUP($B13,flow_inventory_all!$A$2:$DJ$74,COLUMN()-4,)&gt;365*$C$2,$A13+2,"-"),"-")</f>
        <v>-</v>
      </c>
      <c r="DH13" t="str">
        <f>IFERROR(IF(VLOOKUP($B13,flow_inventory_all!$A$2:$DJ$74,COLUMN()-4,)&gt;365*$C$2,$A13+2,"-"),"-")</f>
        <v>-</v>
      </c>
      <c r="DI13" t="str">
        <f>IFERROR(IF(VLOOKUP($B13,flow_inventory_all!$A$2:$DJ$74,COLUMN()-4,)&gt;365*$C$2,$A13+2,"-"),"-")</f>
        <v>-</v>
      </c>
      <c r="DJ13" t="str">
        <f>IFERROR(IF(VLOOKUP($B13,flow_inventory_all!$A$2:$DJ$74,COLUMN()-4,)&gt;365*$C$2,$A13+2,"-"),"-")</f>
        <v>-</v>
      </c>
      <c r="DK13" t="str">
        <f>IFERROR(IF(VLOOKUP($B13,flow_inventory_all!$A$2:$DJ$74,COLUMN()-4,)&gt;365*$C$2,$A13+2,"-"),"-")</f>
        <v>-</v>
      </c>
      <c r="DL13" t="str">
        <f>IFERROR(IF(VLOOKUP($B13,flow_inventory_all!$A$2:$DJ$74,COLUMN()-4,)&gt;365*$C$2,$A13+2,"-"),"-")</f>
        <v>-</v>
      </c>
      <c r="DM13" t="str">
        <f>IFERROR(IF(VLOOKUP($B13,flow_inventory_all!$A$2:$DJ$74,COLUMN()-4,)&gt;365*$C$2,$A13+2,"-"),"-")</f>
        <v>-</v>
      </c>
      <c r="DN13" t="str">
        <f>IFERROR(IF(VLOOKUP($B13,flow_inventory_all!$A$2:$DJ$74,COLUMN()-4,)&gt;365*$C$2,$A13+2,"-"),"-")</f>
        <v>-</v>
      </c>
    </row>
    <row r="14" spans="1:118" x14ac:dyDescent="0.25">
      <c r="A14" s="35">
        <v>8</v>
      </c>
      <c r="B14" s="23" t="str">
        <f>HLOOKUP($C$1,site_huc_lookup!$A$1:$K$17,A14+1,)</f>
        <v>-</v>
      </c>
      <c r="C14" s="25" t="str">
        <f>IFERROR(VLOOKUP($B14,site_huc_lookup!$N$2:$R$74,3,),"-")</f>
        <v>-</v>
      </c>
      <c r="D14" s="29" t="str">
        <f>IFERROR(VLOOKUP($B14,site_huc_lookup!$N$2:$R$74,4,),"-")</f>
        <v>-</v>
      </c>
      <c r="E14" s="27" t="str">
        <f>IFERROR(VLOOKUP($B14,site_huc_lookup!$N$2:$R$74,5,),"-")</f>
        <v>-</v>
      </c>
      <c r="F14" t="str">
        <f>IFERROR(IF(VLOOKUP($B14,flow_inventory_all!$A$2:$DJ$74,COLUMN()-4,)&gt;365*$C$2,$A14+2,"-"),"-")</f>
        <v>-</v>
      </c>
      <c r="G14" t="str">
        <f>IFERROR(IF(VLOOKUP($B14,flow_inventory_all!$A$2:$DJ$74,COLUMN()-4,)&gt;365*$C$2,$A14+2,"-"),"-")</f>
        <v>-</v>
      </c>
      <c r="H14" t="str">
        <f>IFERROR(IF(VLOOKUP($B14,flow_inventory_all!$A$2:$DJ$74,COLUMN()-4,)&gt;365*$C$2,$A14+2,"-"),"-")</f>
        <v>-</v>
      </c>
      <c r="I14" t="str">
        <f>IFERROR(IF(VLOOKUP($B14,flow_inventory_all!$A$2:$DJ$74,COLUMN()-4,)&gt;365*$C$2,$A14+2,"-"),"-")</f>
        <v>-</v>
      </c>
      <c r="J14" t="str">
        <f>IFERROR(IF(VLOOKUP($B14,flow_inventory_all!$A$2:$DJ$74,COLUMN()-4,)&gt;365*$C$2,$A14+2,"-"),"-")</f>
        <v>-</v>
      </c>
      <c r="K14" t="str">
        <f>IFERROR(IF(VLOOKUP($B14,flow_inventory_all!$A$2:$DJ$74,COLUMN()-4,)&gt;365*$C$2,$A14+2,"-"),"-")</f>
        <v>-</v>
      </c>
      <c r="L14" t="str">
        <f>IFERROR(IF(VLOOKUP($B14,flow_inventory_all!$A$2:$DJ$74,COLUMN()-4,)&gt;365*$C$2,$A14+2,"-"),"-")</f>
        <v>-</v>
      </c>
      <c r="M14" t="str">
        <f>IFERROR(IF(VLOOKUP($B14,flow_inventory_all!$A$2:$DJ$74,COLUMN()-4,)&gt;365*$C$2,$A14+2,"-"),"-")</f>
        <v>-</v>
      </c>
      <c r="N14" t="str">
        <f>IFERROR(IF(VLOOKUP($B14,flow_inventory_all!$A$2:$DJ$74,COLUMN()-4,)&gt;365*$C$2,$A14+2,"-"),"-")</f>
        <v>-</v>
      </c>
      <c r="O14" t="str">
        <f>IFERROR(IF(VLOOKUP($B14,flow_inventory_all!$A$2:$DJ$74,COLUMN()-4,)&gt;365*$C$2,$A14+2,"-"),"-")</f>
        <v>-</v>
      </c>
      <c r="P14" t="str">
        <f>IFERROR(IF(VLOOKUP($B14,flow_inventory_all!$A$2:$DJ$74,COLUMN()-4,)&gt;365*$C$2,$A14+2,"-"),"-")</f>
        <v>-</v>
      </c>
      <c r="Q14" t="str">
        <f>IFERROR(IF(VLOOKUP($B14,flow_inventory_all!$A$2:$DJ$74,COLUMN()-4,)&gt;365*$C$2,$A14+2,"-"),"-")</f>
        <v>-</v>
      </c>
      <c r="R14" t="str">
        <f>IFERROR(IF(VLOOKUP($B14,flow_inventory_all!$A$2:$DJ$74,COLUMN()-4,)&gt;365*$C$2,$A14+2,"-"),"-")</f>
        <v>-</v>
      </c>
      <c r="S14" t="str">
        <f>IFERROR(IF(VLOOKUP($B14,flow_inventory_all!$A$2:$DJ$74,COLUMN()-4,)&gt;365*$C$2,$A14+2,"-"),"-")</f>
        <v>-</v>
      </c>
      <c r="T14" t="str">
        <f>IFERROR(IF(VLOOKUP($B14,flow_inventory_all!$A$2:$DJ$74,COLUMN()-4,)&gt;365*$C$2,$A14+2,"-"),"-")</f>
        <v>-</v>
      </c>
      <c r="U14" t="str">
        <f>IFERROR(IF(VLOOKUP($B14,flow_inventory_all!$A$2:$DJ$74,COLUMN()-4,)&gt;365*$C$2,$A14+2,"-"),"-")</f>
        <v>-</v>
      </c>
      <c r="V14" t="str">
        <f>IFERROR(IF(VLOOKUP($B14,flow_inventory_all!$A$2:$DJ$74,COLUMN()-4,)&gt;365*$C$2,$A14+2,"-"),"-")</f>
        <v>-</v>
      </c>
      <c r="W14" t="str">
        <f>IFERROR(IF(VLOOKUP($B14,flow_inventory_all!$A$2:$DJ$74,COLUMN()-4,)&gt;365*$C$2,$A14+2,"-"),"-")</f>
        <v>-</v>
      </c>
      <c r="X14" t="str">
        <f>IFERROR(IF(VLOOKUP($B14,flow_inventory_all!$A$2:$DJ$74,COLUMN()-4,)&gt;365*$C$2,$A14+2,"-"),"-")</f>
        <v>-</v>
      </c>
      <c r="Y14" t="str">
        <f>IFERROR(IF(VLOOKUP($B14,flow_inventory_all!$A$2:$DJ$74,COLUMN()-4,)&gt;365*$C$2,$A14+2,"-"),"-")</f>
        <v>-</v>
      </c>
      <c r="Z14" t="str">
        <f>IFERROR(IF(VLOOKUP($B14,flow_inventory_all!$A$2:$DJ$74,COLUMN()-4,)&gt;365*$C$2,$A14+2,"-"),"-")</f>
        <v>-</v>
      </c>
      <c r="AA14" t="str">
        <f>IFERROR(IF(VLOOKUP($B14,flow_inventory_all!$A$2:$DJ$74,COLUMN()-4,)&gt;365*$C$2,$A14+2,"-"),"-")</f>
        <v>-</v>
      </c>
      <c r="AB14" t="str">
        <f>IFERROR(IF(VLOOKUP($B14,flow_inventory_all!$A$2:$DJ$74,COLUMN()-4,)&gt;365*$C$2,$A14+2,"-"),"-")</f>
        <v>-</v>
      </c>
      <c r="AC14" t="str">
        <f>IFERROR(IF(VLOOKUP($B14,flow_inventory_all!$A$2:$DJ$74,COLUMN()-4,)&gt;365*$C$2,$A14+2,"-"),"-")</f>
        <v>-</v>
      </c>
      <c r="AD14" t="str">
        <f>IFERROR(IF(VLOOKUP($B14,flow_inventory_all!$A$2:$DJ$74,COLUMN()-4,)&gt;365*$C$2,$A14+2,"-"),"-")</f>
        <v>-</v>
      </c>
      <c r="AE14" t="str">
        <f>IFERROR(IF(VLOOKUP($B14,flow_inventory_all!$A$2:$DJ$74,COLUMN()-4,)&gt;365*$C$2,$A14+2,"-"),"-")</f>
        <v>-</v>
      </c>
      <c r="AF14" t="str">
        <f>IFERROR(IF(VLOOKUP($B14,flow_inventory_all!$A$2:$DJ$74,COLUMN()-4,)&gt;365*$C$2,$A14+2,"-"),"-")</f>
        <v>-</v>
      </c>
      <c r="AG14" t="str">
        <f>IFERROR(IF(VLOOKUP($B14,flow_inventory_all!$A$2:$DJ$74,COLUMN()-4,)&gt;365*$C$2,$A14+2,"-"),"-")</f>
        <v>-</v>
      </c>
      <c r="AH14" t="str">
        <f>IFERROR(IF(VLOOKUP($B14,flow_inventory_all!$A$2:$DJ$74,COLUMN()-4,)&gt;365*$C$2,$A14+2,"-"),"-")</f>
        <v>-</v>
      </c>
      <c r="AI14" t="str">
        <f>IFERROR(IF(VLOOKUP($B14,flow_inventory_all!$A$2:$DJ$74,COLUMN()-4,)&gt;365*$C$2,$A14+2,"-"),"-")</f>
        <v>-</v>
      </c>
      <c r="AJ14" t="str">
        <f>IFERROR(IF(VLOOKUP($B14,flow_inventory_all!$A$2:$DJ$74,COLUMN()-4,)&gt;365*$C$2,$A14+2,"-"),"-")</f>
        <v>-</v>
      </c>
      <c r="AK14" t="str">
        <f>IFERROR(IF(VLOOKUP($B14,flow_inventory_all!$A$2:$DJ$74,COLUMN()-4,)&gt;365*$C$2,$A14+2,"-"),"-")</f>
        <v>-</v>
      </c>
      <c r="AL14" t="str">
        <f>IFERROR(IF(VLOOKUP($B14,flow_inventory_all!$A$2:$DJ$74,COLUMN()-4,)&gt;365*$C$2,$A14+2,"-"),"-")</f>
        <v>-</v>
      </c>
      <c r="AM14" t="str">
        <f>IFERROR(IF(VLOOKUP($B14,flow_inventory_all!$A$2:$DJ$74,COLUMN()-4,)&gt;365*$C$2,$A14+2,"-"),"-")</f>
        <v>-</v>
      </c>
      <c r="AN14" t="str">
        <f>IFERROR(IF(VLOOKUP($B14,flow_inventory_all!$A$2:$DJ$74,COLUMN()-4,)&gt;365*$C$2,$A14+2,"-"),"-")</f>
        <v>-</v>
      </c>
      <c r="AO14" t="str">
        <f>IFERROR(IF(VLOOKUP($B14,flow_inventory_all!$A$2:$DJ$74,COLUMN()-4,)&gt;365*$C$2,$A14+2,"-"),"-")</f>
        <v>-</v>
      </c>
      <c r="AP14" t="str">
        <f>IFERROR(IF(VLOOKUP($B14,flow_inventory_all!$A$2:$DJ$74,COLUMN()-4,)&gt;365*$C$2,$A14+2,"-"),"-")</f>
        <v>-</v>
      </c>
      <c r="AQ14" t="str">
        <f>IFERROR(IF(VLOOKUP($B14,flow_inventory_all!$A$2:$DJ$74,COLUMN()-4,)&gt;365*$C$2,$A14+2,"-"),"-")</f>
        <v>-</v>
      </c>
      <c r="AR14" t="str">
        <f>IFERROR(IF(VLOOKUP($B14,flow_inventory_all!$A$2:$DJ$74,COLUMN()-4,)&gt;365*$C$2,$A14+2,"-"),"-")</f>
        <v>-</v>
      </c>
      <c r="AS14" t="str">
        <f>IFERROR(IF(VLOOKUP($B14,flow_inventory_all!$A$2:$DJ$74,COLUMN()-4,)&gt;365*$C$2,$A14+2,"-"),"-")</f>
        <v>-</v>
      </c>
      <c r="AT14" t="str">
        <f>IFERROR(IF(VLOOKUP($B14,flow_inventory_all!$A$2:$DJ$74,COLUMN()-4,)&gt;365*$C$2,$A14+2,"-"),"-")</f>
        <v>-</v>
      </c>
      <c r="AU14" t="str">
        <f>IFERROR(IF(VLOOKUP($B14,flow_inventory_all!$A$2:$DJ$74,COLUMN()-4,)&gt;365*$C$2,$A14+2,"-"),"-")</f>
        <v>-</v>
      </c>
      <c r="AV14" t="str">
        <f>IFERROR(IF(VLOOKUP($B14,flow_inventory_all!$A$2:$DJ$74,COLUMN()-4,)&gt;365*$C$2,$A14+2,"-"),"-")</f>
        <v>-</v>
      </c>
      <c r="AW14" t="str">
        <f>IFERROR(IF(VLOOKUP($B14,flow_inventory_all!$A$2:$DJ$74,COLUMN()-4,)&gt;365*$C$2,$A14+2,"-"),"-")</f>
        <v>-</v>
      </c>
      <c r="AX14" t="str">
        <f>IFERROR(IF(VLOOKUP($B14,flow_inventory_all!$A$2:$DJ$74,COLUMN()-4,)&gt;365*$C$2,$A14+2,"-"),"-")</f>
        <v>-</v>
      </c>
      <c r="AY14" t="str">
        <f>IFERROR(IF(VLOOKUP($B14,flow_inventory_all!$A$2:$DJ$74,COLUMN()-4,)&gt;365*$C$2,$A14+2,"-"),"-")</f>
        <v>-</v>
      </c>
      <c r="AZ14" t="str">
        <f>IFERROR(IF(VLOOKUP($B14,flow_inventory_all!$A$2:$DJ$74,COLUMN()-4,)&gt;365*$C$2,$A14+2,"-"),"-")</f>
        <v>-</v>
      </c>
      <c r="BA14" t="str">
        <f>IFERROR(IF(VLOOKUP($B14,flow_inventory_all!$A$2:$DJ$74,COLUMN()-4,)&gt;365*$C$2,$A14+2,"-"),"-")</f>
        <v>-</v>
      </c>
      <c r="BB14" t="str">
        <f>IFERROR(IF(VLOOKUP($B14,flow_inventory_all!$A$2:$DJ$74,COLUMN()-4,)&gt;365*$C$2,$A14+2,"-"),"-")</f>
        <v>-</v>
      </c>
      <c r="BC14" t="str">
        <f>IFERROR(IF(VLOOKUP($B14,flow_inventory_all!$A$2:$DJ$74,COLUMN()-4,)&gt;365*$C$2,$A14+2,"-"),"-")</f>
        <v>-</v>
      </c>
      <c r="BD14" t="str">
        <f>IFERROR(IF(VLOOKUP($B14,flow_inventory_all!$A$2:$DJ$74,COLUMN()-4,)&gt;365*$C$2,$A14+2,"-"),"-")</f>
        <v>-</v>
      </c>
      <c r="BE14" t="str">
        <f>IFERROR(IF(VLOOKUP($B14,flow_inventory_all!$A$2:$DJ$74,COLUMN()-4,)&gt;365*$C$2,$A14+2,"-"),"-")</f>
        <v>-</v>
      </c>
      <c r="BF14" t="str">
        <f>IFERROR(IF(VLOOKUP($B14,flow_inventory_all!$A$2:$DJ$74,COLUMN()-4,)&gt;365*$C$2,$A14+2,"-"),"-")</f>
        <v>-</v>
      </c>
      <c r="BG14" t="str">
        <f>IFERROR(IF(VLOOKUP($B14,flow_inventory_all!$A$2:$DJ$74,COLUMN()-4,)&gt;365*$C$2,$A14+2,"-"),"-")</f>
        <v>-</v>
      </c>
      <c r="BH14" t="str">
        <f>IFERROR(IF(VLOOKUP($B14,flow_inventory_all!$A$2:$DJ$74,COLUMN()-4,)&gt;365*$C$2,$A14+2,"-"),"-")</f>
        <v>-</v>
      </c>
      <c r="BI14" t="str">
        <f>IFERROR(IF(VLOOKUP($B14,flow_inventory_all!$A$2:$DJ$74,COLUMN()-4,)&gt;365*$C$2,$A14+2,"-"),"-")</f>
        <v>-</v>
      </c>
      <c r="BJ14" t="str">
        <f>IFERROR(IF(VLOOKUP($B14,flow_inventory_all!$A$2:$DJ$74,COLUMN()-4,)&gt;365*$C$2,$A14+2,"-"),"-")</f>
        <v>-</v>
      </c>
      <c r="BK14" t="str">
        <f>IFERROR(IF(VLOOKUP($B14,flow_inventory_all!$A$2:$DJ$74,COLUMN()-4,)&gt;365*$C$2,$A14+2,"-"),"-")</f>
        <v>-</v>
      </c>
      <c r="BL14" t="str">
        <f>IFERROR(IF(VLOOKUP($B14,flow_inventory_all!$A$2:$DJ$74,COLUMN()-4,)&gt;365*$C$2,$A14+2,"-"),"-")</f>
        <v>-</v>
      </c>
      <c r="BM14" t="str">
        <f>IFERROR(IF(VLOOKUP($B14,flow_inventory_all!$A$2:$DJ$74,COLUMN()-4,)&gt;365*$C$2,$A14+2,"-"),"-")</f>
        <v>-</v>
      </c>
      <c r="BN14" t="str">
        <f>IFERROR(IF(VLOOKUP($B14,flow_inventory_all!$A$2:$DJ$74,COLUMN()-4,)&gt;365*$C$2,$A14+2,"-"),"-")</f>
        <v>-</v>
      </c>
      <c r="BO14" t="str">
        <f>IFERROR(IF(VLOOKUP($B14,flow_inventory_all!$A$2:$DJ$74,COLUMN()-4,)&gt;365*$C$2,$A14+2,"-"),"-")</f>
        <v>-</v>
      </c>
      <c r="BP14" t="str">
        <f>IFERROR(IF(VLOOKUP($B14,flow_inventory_all!$A$2:$DJ$74,COLUMN()-4,)&gt;365*$C$2,$A14+2,"-"),"-")</f>
        <v>-</v>
      </c>
      <c r="BQ14" t="str">
        <f>IFERROR(IF(VLOOKUP($B14,flow_inventory_all!$A$2:$DJ$74,COLUMN()-4,)&gt;365*$C$2,$A14+2,"-"),"-")</f>
        <v>-</v>
      </c>
      <c r="BR14" t="str">
        <f>IFERROR(IF(VLOOKUP($B14,flow_inventory_all!$A$2:$DJ$74,COLUMN()-4,)&gt;365*$C$2,$A14+2,"-"),"-")</f>
        <v>-</v>
      </c>
      <c r="BS14" t="str">
        <f>IFERROR(IF(VLOOKUP($B14,flow_inventory_all!$A$2:$DJ$74,COLUMN()-4,)&gt;365*$C$2,$A14+2,"-"),"-")</f>
        <v>-</v>
      </c>
      <c r="BT14" t="str">
        <f>IFERROR(IF(VLOOKUP($B14,flow_inventory_all!$A$2:$DJ$74,COLUMN()-4,)&gt;365*$C$2,$A14+2,"-"),"-")</f>
        <v>-</v>
      </c>
      <c r="BU14" t="str">
        <f>IFERROR(IF(VLOOKUP($B14,flow_inventory_all!$A$2:$DJ$74,COLUMN()-4,)&gt;365*$C$2,$A14+2,"-"),"-")</f>
        <v>-</v>
      </c>
      <c r="BV14" t="str">
        <f>IFERROR(IF(VLOOKUP($B14,flow_inventory_all!$A$2:$DJ$74,COLUMN()-4,)&gt;365*$C$2,$A14+2,"-"),"-")</f>
        <v>-</v>
      </c>
      <c r="BW14" t="str">
        <f>IFERROR(IF(VLOOKUP($B14,flow_inventory_all!$A$2:$DJ$74,COLUMN()-4,)&gt;365*$C$2,$A14+2,"-"),"-")</f>
        <v>-</v>
      </c>
      <c r="BX14" t="str">
        <f>IFERROR(IF(VLOOKUP($B14,flow_inventory_all!$A$2:$DJ$74,COLUMN()-4,)&gt;365*$C$2,$A14+2,"-"),"-")</f>
        <v>-</v>
      </c>
      <c r="BY14" t="str">
        <f>IFERROR(IF(VLOOKUP($B14,flow_inventory_all!$A$2:$DJ$74,COLUMN()-4,)&gt;365*$C$2,$A14+2,"-"),"-")</f>
        <v>-</v>
      </c>
      <c r="BZ14" t="str">
        <f>IFERROR(IF(VLOOKUP($B14,flow_inventory_all!$A$2:$DJ$74,COLUMN()-4,)&gt;365*$C$2,$A14+2,"-"),"-")</f>
        <v>-</v>
      </c>
      <c r="CA14" t="str">
        <f>IFERROR(IF(VLOOKUP($B14,flow_inventory_all!$A$2:$DJ$74,COLUMN()-4,)&gt;365*$C$2,$A14+2,"-"),"-")</f>
        <v>-</v>
      </c>
      <c r="CB14" t="str">
        <f>IFERROR(IF(VLOOKUP($B14,flow_inventory_all!$A$2:$DJ$74,COLUMN()-4,)&gt;365*$C$2,$A14+2,"-"),"-")</f>
        <v>-</v>
      </c>
      <c r="CC14" t="str">
        <f>IFERROR(IF(VLOOKUP($B14,flow_inventory_all!$A$2:$DJ$74,COLUMN()-4,)&gt;365*$C$2,$A14+2,"-"),"-")</f>
        <v>-</v>
      </c>
      <c r="CD14" t="str">
        <f>IFERROR(IF(VLOOKUP($B14,flow_inventory_all!$A$2:$DJ$74,COLUMN()-4,)&gt;365*$C$2,$A14+2,"-"),"-")</f>
        <v>-</v>
      </c>
      <c r="CE14" t="str">
        <f>IFERROR(IF(VLOOKUP($B14,flow_inventory_all!$A$2:$DJ$74,COLUMN()-4,)&gt;365*$C$2,$A14+2,"-"),"-")</f>
        <v>-</v>
      </c>
      <c r="CF14" t="str">
        <f>IFERROR(IF(VLOOKUP($B14,flow_inventory_all!$A$2:$DJ$74,COLUMN()-4,)&gt;365*$C$2,$A14+2,"-"),"-")</f>
        <v>-</v>
      </c>
      <c r="CG14" t="str">
        <f>IFERROR(IF(VLOOKUP($B14,flow_inventory_all!$A$2:$DJ$74,COLUMN()-4,)&gt;365*$C$2,$A14+2,"-"),"-")</f>
        <v>-</v>
      </c>
      <c r="CH14" t="str">
        <f>IFERROR(IF(VLOOKUP($B14,flow_inventory_all!$A$2:$DJ$74,COLUMN()-4,)&gt;365*$C$2,$A14+2,"-"),"-")</f>
        <v>-</v>
      </c>
      <c r="CI14" t="str">
        <f>IFERROR(IF(VLOOKUP($B14,flow_inventory_all!$A$2:$DJ$74,COLUMN()-4,)&gt;365*$C$2,$A14+2,"-"),"-")</f>
        <v>-</v>
      </c>
      <c r="CJ14" t="str">
        <f>IFERROR(IF(VLOOKUP($B14,flow_inventory_all!$A$2:$DJ$74,COLUMN()-4,)&gt;365*$C$2,$A14+2,"-"),"-")</f>
        <v>-</v>
      </c>
      <c r="CK14" t="str">
        <f>IFERROR(IF(VLOOKUP($B14,flow_inventory_all!$A$2:$DJ$74,COLUMN()-4,)&gt;365*$C$2,$A14+2,"-"),"-")</f>
        <v>-</v>
      </c>
      <c r="CL14" t="str">
        <f>IFERROR(IF(VLOOKUP($B14,flow_inventory_all!$A$2:$DJ$74,COLUMN()-4,)&gt;365*$C$2,$A14+2,"-"),"-")</f>
        <v>-</v>
      </c>
      <c r="CM14" t="str">
        <f>IFERROR(IF(VLOOKUP($B14,flow_inventory_all!$A$2:$DJ$74,COLUMN()-4,)&gt;365*$C$2,$A14+2,"-"),"-")</f>
        <v>-</v>
      </c>
      <c r="CN14" t="str">
        <f>IFERROR(IF(VLOOKUP($B14,flow_inventory_all!$A$2:$DJ$74,COLUMN()-4,)&gt;365*$C$2,$A14+2,"-"),"-")</f>
        <v>-</v>
      </c>
      <c r="CO14" t="str">
        <f>IFERROR(IF(VLOOKUP($B14,flow_inventory_all!$A$2:$DJ$74,COLUMN()-4,)&gt;365*$C$2,$A14+2,"-"),"-")</f>
        <v>-</v>
      </c>
      <c r="CP14" t="str">
        <f>IFERROR(IF(VLOOKUP($B14,flow_inventory_all!$A$2:$DJ$74,COLUMN()-4,)&gt;365*$C$2,$A14+2,"-"),"-")</f>
        <v>-</v>
      </c>
      <c r="CQ14" t="str">
        <f>IFERROR(IF(VLOOKUP($B14,flow_inventory_all!$A$2:$DJ$74,COLUMN()-4,)&gt;365*$C$2,$A14+2,"-"),"-")</f>
        <v>-</v>
      </c>
      <c r="CR14" t="str">
        <f>IFERROR(IF(VLOOKUP($B14,flow_inventory_all!$A$2:$DJ$74,COLUMN()-4,)&gt;365*$C$2,$A14+2,"-"),"-")</f>
        <v>-</v>
      </c>
      <c r="CS14" t="str">
        <f>IFERROR(IF(VLOOKUP($B14,flow_inventory_all!$A$2:$DJ$74,COLUMN()-4,)&gt;365*$C$2,$A14+2,"-"),"-")</f>
        <v>-</v>
      </c>
      <c r="CT14" t="str">
        <f>IFERROR(IF(VLOOKUP($B14,flow_inventory_all!$A$2:$DJ$74,COLUMN()-4,)&gt;365*$C$2,$A14+2,"-"),"-")</f>
        <v>-</v>
      </c>
      <c r="CU14" t="str">
        <f>IFERROR(IF(VLOOKUP($B14,flow_inventory_all!$A$2:$DJ$74,COLUMN()-4,)&gt;365*$C$2,$A14+2,"-"),"-")</f>
        <v>-</v>
      </c>
      <c r="CV14" t="str">
        <f>IFERROR(IF(VLOOKUP($B14,flow_inventory_all!$A$2:$DJ$74,COLUMN()-4,)&gt;365*$C$2,$A14+2,"-"),"-")</f>
        <v>-</v>
      </c>
      <c r="CW14" t="str">
        <f>IFERROR(IF(VLOOKUP($B14,flow_inventory_all!$A$2:$DJ$74,COLUMN()-4,)&gt;365*$C$2,$A14+2,"-"),"-")</f>
        <v>-</v>
      </c>
      <c r="CX14" t="str">
        <f>IFERROR(IF(VLOOKUP($B14,flow_inventory_all!$A$2:$DJ$74,COLUMN()-4,)&gt;365*$C$2,$A14+2,"-"),"-")</f>
        <v>-</v>
      </c>
      <c r="CY14" t="str">
        <f>IFERROR(IF(VLOOKUP($B14,flow_inventory_all!$A$2:$DJ$74,COLUMN()-4,)&gt;365*$C$2,$A14+2,"-"),"-")</f>
        <v>-</v>
      </c>
      <c r="CZ14" t="str">
        <f>IFERROR(IF(VLOOKUP($B14,flow_inventory_all!$A$2:$DJ$74,COLUMN()-4,)&gt;365*$C$2,$A14+2,"-"),"-")</f>
        <v>-</v>
      </c>
      <c r="DA14" t="str">
        <f>IFERROR(IF(VLOOKUP($B14,flow_inventory_all!$A$2:$DJ$74,COLUMN()-4,)&gt;365*$C$2,$A14+2,"-"),"-")</f>
        <v>-</v>
      </c>
      <c r="DB14" t="str">
        <f>IFERROR(IF(VLOOKUP($B14,flow_inventory_all!$A$2:$DJ$74,COLUMN()-4,)&gt;365*$C$2,$A14+2,"-"),"-")</f>
        <v>-</v>
      </c>
      <c r="DC14" t="str">
        <f>IFERROR(IF(VLOOKUP($B14,flow_inventory_all!$A$2:$DJ$74,COLUMN()-4,)&gt;365*$C$2,$A14+2,"-"),"-")</f>
        <v>-</v>
      </c>
      <c r="DD14" t="str">
        <f>IFERROR(IF(VLOOKUP($B14,flow_inventory_all!$A$2:$DJ$74,COLUMN()-4,)&gt;365*$C$2,$A14+2,"-"),"-")</f>
        <v>-</v>
      </c>
      <c r="DE14" t="str">
        <f>IFERROR(IF(VLOOKUP($B14,flow_inventory_all!$A$2:$DJ$74,COLUMN()-4,)&gt;365*$C$2,$A14+2,"-"),"-")</f>
        <v>-</v>
      </c>
      <c r="DF14" t="str">
        <f>IFERROR(IF(VLOOKUP($B14,flow_inventory_all!$A$2:$DJ$74,COLUMN()-4,)&gt;365*$C$2,$A14+2,"-"),"-")</f>
        <v>-</v>
      </c>
      <c r="DG14" t="str">
        <f>IFERROR(IF(VLOOKUP($B14,flow_inventory_all!$A$2:$DJ$74,COLUMN()-4,)&gt;365*$C$2,$A14+2,"-"),"-")</f>
        <v>-</v>
      </c>
      <c r="DH14" t="str">
        <f>IFERROR(IF(VLOOKUP($B14,flow_inventory_all!$A$2:$DJ$74,COLUMN()-4,)&gt;365*$C$2,$A14+2,"-"),"-")</f>
        <v>-</v>
      </c>
      <c r="DI14" t="str">
        <f>IFERROR(IF(VLOOKUP($B14,flow_inventory_all!$A$2:$DJ$74,COLUMN()-4,)&gt;365*$C$2,$A14+2,"-"),"-")</f>
        <v>-</v>
      </c>
      <c r="DJ14" t="str">
        <f>IFERROR(IF(VLOOKUP($B14,flow_inventory_all!$A$2:$DJ$74,COLUMN()-4,)&gt;365*$C$2,$A14+2,"-"),"-")</f>
        <v>-</v>
      </c>
      <c r="DK14" t="str">
        <f>IFERROR(IF(VLOOKUP($B14,flow_inventory_all!$A$2:$DJ$74,COLUMN()-4,)&gt;365*$C$2,$A14+2,"-"),"-")</f>
        <v>-</v>
      </c>
      <c r="DL14" t="str">
        <f>IFERROR(IF(VLOOKUP($B14,flow_inventory_all!$A$2:$DJ$74,COLUMN()-4,)&gt;365*$C$2,$A14+2,"-"),"-")</f>
        <v>-</v>
      </c>
      <c r="DM14" t="str">
        <f>IFERROR(IF(VLOOKUP($B14,flow_inventory_all!$A$2:$DJ$74,COLUMN()-4,)&gt;365*$C$2,$A14+2,"-"),"-")</f>
        <v>-</v>
      </c>
      <c r="DN14" t="str">
        <f>IFERROR(IF(VLOOKUP($B14,flow_inventory_all!$A$2:$DJ$74,COLUMN()-4,)&gt;365*$C$2,$A14+2,"-"),"-")</f>
        <v>-</v>
      </c>
    </row>
    <row r="15" spans="1:118" x14ac:dyDescent="0.25">
      <c r="A15" s="35">
        <v>9</v>
      </c>
      <c r="B15" s="23" t="str">
        <f>HLOOKUP($C$1,site_huc_lookup!$A$1:$K$17,A15+1,)</f>
        <v>-</v>
      </c>
      <c r="C15" s="25" t="str">
        <f>IFERROR(VLOOKUP($B15,site_huc_lookup!$N$2:$R$74,3,),"-")</f>
        <v>-</v>
      </c>
      <c r="D15" s="29" t="str">
        <f>IFERROR(VLOOKUP($B15,site_huc_lookup!$N$2:$R$74,4,),"-")</f>
        <v>-</v>
      </c>
      <c r="E15" s="27" t="str">
        <f>IFERROR(VLOOKUP($B15,site_huc_lookup!$N$2:$R$74,5,),"-")</f>
        <v>-</v>
      </c>
      <c r="F15" t="str">
        <f>IFERROR(IF(VLOOKUP($B15,flow_inventory_all!$A$2:$DJ$74,COLUMN()-4,)&gt;365*$C$2,$A15+2,"-"),"-")</f>
        <v>-</v>
      </c>
      <c r="G15" t="str">
        <f>IFERROR(IF(VLOOKUP($B15,flow_inventory_all!$A$2:$DJ$74,COLUMN()-4,)&gt;365*$C$2,$A15+2,"-"),"-")</f>
        <v>-</v>
      </c>
      <c r="H15" t="str">
        <f>IFERROR(IF(VLOOKUP($B15,flow_inventory_all!$A$2:$DJ$74,COLUMN()-4,)&gt;365*$C$2,$A15+2,"-"),"-")</f>
        <v>-</v>
      </c>
      <c r="I15" t="str">
        <f>IFERROR(IF(VLOOKUP($B15,flow_inventory_all!$A$2:$DJ$74,COLUMN()-4,)&gt;365*$C$2,$A15+2,"-"),"-")</f>
        <v>-</v>
      </c>
      <c r="J15" t="str">
        <f>IFERROR(IF(VLOOKUP($B15,flow_inventory_all!$A$2:$DJ$74,COLUMN()-4,)&gt;365*$C$2,$A15+2,"-"),"-")</f>
        <v>-</v>
      </c>
      <c r="K15" t="str">
        <f>IFERROR(IF(VLOOKUP($B15,flow_inventory_all!$A$2:$DJ$74,COLUMN()-4,)&gt;365*$C$2,$A15+2,"-"),"-")</f>
        <v>-</v>
      </c>
      <c r="L15" t="str">
        <f>IFERROR(IF(VLOOKUP($B15,flow_inventory_all!$A$2:$DJ$74,COLUMN()-4,)&gt;365*$C$2,$A15+2,"-"),"-")</f>
        <v>-</v>
      </c>
      <c r="M15" t="str">
        <f>IFERROR(IF(VLOOKUP($B15,flow_inventory_all!$A$2:$DJ$74,COLUMN()-4,)&gt;365*$C$2,$A15+2,"-"),"-")</f>
        <v>-</v>
      </c>
      <c r="N15" t="str">
        <f>IFERROR(IF(VLOOKUP($B15,flow_inventory_all!$A$2:$DJ$74,COLUMN()-4,)&gt;365*$C$2,$A15+2,"-"),"-")</f>
        <v>-</v>
      </c>
      <c r="O15" t="str">
        <f>IFERROR(IF(VLOOKUP($B15,flow_inventory_all!$A$2:$DJ$74,COLUMN()-4,)&gt;365*$C$2,$A15+2,"-"),"-")</f>
        <v>-</v>
      </c>
      <c r="P15" t="str">
        <f>IFERROR(IF(VLOOKUP($B15,flow_inventory_all!$A$2:$DJ$74,COLUMN()-4,)&gt;365*$C$2,$A15+2,"-"),"-")</f>
        <v>-</v>
      </c>
      <c r="Q15" t="str">
        <f>IFERROR(IF(VLOOKUP($B15,flow_inventory_all!$A$2:$DJ$74,COLUMN()-4,)&gt;365*$C$2,$A15+2,"-"),"-")</f>
        <v>-</v>
      </c>
      <c r="R15" t="str">
        <f>IFERROR(IF(VLOOKUP($B15,flow_inventory_all!$A$2:$DJ$74,COLUMN()-4,)&gt;365*$C$2,$A15+2,"-"),"-")</f>
        <v>-</v>
      </c>
      <c r="S15" t="str">
        <f>IFERROR(IF(VLOOKUP($B15,flow_inventory_all!$A$2:$DJ$74,COLUMN()-4,)&gt;365*$C$2,$A15+2,"-"),"-")</f>
        <v>-</v>
      </c>
      <c r="T15" t="str">
        <f>IFERROR(IF(VLOOKUP($B15,flow_inventory_all!$A$2:$DJ$74,COLUMN()-4,)&gt;365*$C$2,$A15+2,"-"),"-")</f>
        <v>-</v>
      </c>
      <c r="U15" t="str">
        <f>IFERROR(IF(VLOOKUP($B15,flow_inventory_all!$A$2:$DJ$74,COLUMN()-4,)&gt;365*$C$2,$A15+2,"-"),"-")</f>
        <v>-</v>
      </c>
      <c r="V15" t="str">
        <f>IFERROR(IF(VLOOKUP($B15,flow_inventory_all!$A$2:$DJ$74,COLUMN()-4,)&gt;365*$C$2,$A15+2,"-"),"-")</f>
        <v>-</v>
      </c>
      <c r="W15" t="str">
        <f>IFERROR(IF(VLOOKUP($B15,flow_inventory_all!$A$2:$DJ$74,COLUMN()-4,)&gt;365*$C$2,$A15+2,"-"),"-")</f>
        <v>-</v>
      </c>
      <c r="X15" t="str">
        <f>IFERROR(IF(VLOOKUP($B15,flow_inventory_all!$A$2:$DJ$74,COLUMN()-4,)&gt;365*$C$2,$A15+2,"-"),"-")</f>
        <v>-</v>
      </c>
      <c r="Y15" t="str">
        <f>IFERROR(IF(VLOOKUP($B15,flow_inventory_all!$A$2:$DJ$74,COLUMN()-4,)&gt;365*$C$2,$A15+2,"-"),"-")</f>
        <v>-</v>
      </c>
      <c r="Z15" t="str">
        <f>IFERROR(IF(VLOOKUP($B15,flow_inventory_all!$A$2:$DJ$74,COLUMN()-4,)&gt;365*$C$2,$A15+2,"-"),"-")</f>
        <v>-</v>
      </c>
      <c r="AA15" t="str">
        <f>IFERROR(IF(VLOOKUP($B15,flow_inventory_all!$A$2:$DJ$74,COLUMN()-4,)&gt;365*$C$2,$A15+2,"-"),"-")</f>
        <v>-</v>
      </c>
      <c r="AB15" t="str">
        <f>IFERROR(IF(VLOOKUP($B15,flow_inventory_all!$A$2:$DJ$74,COLUMN()-4,)&gt;365*$C$2,$A15+2,"-"),"-")</f>
        <v>-</v>
      </c>
      <c r="AC15" t="str">
        <f>IFERROR(IF(VLOOKUP($B15,flow_inventory_all!$A$2:$DJ$74,COLUMN()-4,)&gt;365*$C$2,$A15+2,"-"),"-")</f>
        <v>-</v>
      </c>
      <c r="AD15" t="str">
        <f>IFERROR(IF(VLOOKUP($B15,flow_inventory_all!$A$2:$DJ$74,COLUMN()-4,)&gt;365*$C$2,$A15+2,"-"),"-")</f>
        <v>-</v>
      </c>
      <c r="AE15" t="str">
        <f>IFERROR(IF(VLOOKUP($B15,flow_inventory_all!$A$2:$DJ$74,COLUMN()-4,)&gt;365*$C$2,$A15+2,"-"),"-")</f>
        <v>-</v>
      </c>
      <c r="AF15" t="str">
        <f>IFERROR(IF(VLOOKUP($B15,flow_inventory_all!$A$2:$DJ$74,COLUMN()-4,)&gt;365*$C$2,$A15+2,"-"),"-")</f>
        <v>-</v>
      </c>
      <c r="AG15" t="str">
        <f>IFERROR(IF(VLOOKUP($B15,flow_inventory_all!$A$2:$DJ$74,COLUMN()-4,)&gt;365*$C$2,$A15+2,"-"),"-")</f>
        <v>-</v>
      </c>
      <c r="AH15" t="str">
        <f>IFERROR(IF(VLOOKUP($B15,flow_inventory_all!$A$2:$DJ$74,COLUMN()-4,)&gt;365*$C$2,$A15+2,"-"),"-")</f>
        <v>-</v>
      </c>
      <c r="AI15" t="str">
        <f>IFERROR(IF(VLOOKUP($B15,flow_inventory_all!$A$2:$DJ$74,COLUMN()-4,)&gt;365*$C$2,$A15+2,"-"),"-")</f>
        <v>-</v>
      </c>
      <c r="AJ15" t="str">
        <f>IFERROR(IF(VLOOKUP($B15,flow_inventory_all!$A$2:$DJ$74,COLUMN()-4,)&gt;365*$C$2,$A15+2,"-"),"-")</f>
        <v>-</v>
      </c>
      <c r="AK15" t="str">
        <f>IFERROR(IF(VLOOKUP($B15,flow_inventory_all!$A$2:$DJ$74,COLUMN()-4,)&gt;365*$C$2,$A15+2,"-"),"-")</f>
        <v>-</v>
      </c>
      <c r="AL15" t="str">
        <f>IFERROR(IF(VLOOKUP($B15,flow_inventory_all!$A$2:$DJ$74,COLUMN()-4,)&gt;365*$C$2,$A15+2,"-"),"-")</f>
        <v>-</v>
      </c>
      <c r="AM15" t="str">
        <f>IFERROR(IF(VLOOKUP($B15,flow_inventory_all!$A$2:$DJ$74,COLUMN()-4,)&gt;365*$C$2,$A15+2,"-"),"-")</f>
        <v>-</v>
      </c>
      <c r="AN15" t="str">
        <f>IFERROR(IF(VLOOKUP($B15,flow_inventory_all!$A$2:$DJ$74,COLUMN()-4,)&gt;365*$C$2,$A15+2,"-"),"-")</f>
        <v>-</v>
      </c>
      <c r="AO15" t="str">
        <f>IFERROR(IF(VLOOKUP($B15,flow_inventory_all!$A$2:$DJ$74,COLUMN()-4,)&gt;365*$C$2,$A15+2,"-"),"-")</f>
        <v>-</v>
      </c>
      <c r="AP15" t="str">
        <f>IFERROR(IF(VLOOKUP($B15,flow_inventory_all!$A$2:$DJ$74,COLUMN()-4,)&gt;365*$C$2,$A15+2,"-"),"-")</f>
        <v>-</v>
      </c>
      <c r="AQ15" t="str">
        <f>IFERROR(IF(VLOOKUP($B15,flow_inventory_all!$A$2:$DJ$74,COLUMN()-4,)&gt;365*$C$2,$A15+2,"-"),"-")</f>
        <v>-</v>
      </c>
      <c r="AR15" t="str">
        <f>IFERROR(IF(VLOOKUP($B15,flow_inventory_all!$A$2:$DJ$74,COLUMN()-4,)&gt;365*$C$2,$A15+2,"-"),"-")</f>
        <v>-</v>
      </c>
      <c r="AS15" t="str">
        <f>IFERROR(IF(VLOOKUP($B15,flow_inventory_all!$A$2:$DJ$74,COLUMN()-4,)&gt;365*$C$2,$A15+2,"-"),"-")</f>
        <v>-</v>
      </c>
      <c r="AT15" t="str">
        <f>IFERROR(IF(VLOOKUP($B15,flow_inventory_all!$A$2:$DJ$74,COLUMN()-4,)&gt;365*$C$2,$A15+2,"-"),"-")</f>
        <v>-</v>
      </c>
      <c r="AU15" t="str">
        <f>IFERROR(IF(VLOOKUP($B15,flow_inventory_all!$A$2:$DJ$74,COLUMN()-4,)&gt;365*$C$2,$A15+2,"-"),"-")</f>
        <v>-</v>
      </c>
      <c r="AV15" t="str">
        <f>IFERROR(IF(VLOOKUP($B15,flow_inventory_all!$A$2:$DJ$74,COLUMN()-4,)&gt;365*$C$2,$A15+2,"-"),"-")</f>
        <v>-</v>
      </c>
      <c r="AW15" t="str">
        <f>IFERROR(IF(VLOOKUP($B15,flow_inventory_all!$A$2:$DJ$74,COLUMN()-4,)&gt;365*$C$2,$A15+2,"-"),"-")</f>
        <v>-</v>
      </c>
      <c r="AX15" t="str">
        <f>IFERROR(IF(VLOOKUP($B15,flow_inventory_all!$A$2:$DJ$74,COLUMN()-4,)&gt;365*$C$2,$A15+2,"-"),"-")</f>
        <v>-</v>
      </c>
      <c r="AY15" t="str">
        <f>IFERROR(IF(VLOOKUP($B15,flow_inventory_all!$A$2:$DJ$74,COLUMN()-4,)&gt;365*$C$2,$A15+2,"-"),"-")</f>
        <v>-</v>
      </c>
      <c r="AZ15" t="str">
        <f>IFERROR(IF(VLOOKUP($B15,flow_inventory_all!$A$2:$DJ$74,COLUMN()-4,)&gt;365*$C$2,$A15+2,"-"),"-")</f>
        <v>-</v>
      </c>
      <c r="BA15" t="str">
        <f>IFERROR(IF(VLOOKUP($B15,flow_inventory_all!$A$2:$DJ$74,COLUMN()-4,)&gt;365*$C$2,$A15+2,"-"),"-")</f>
        <v>-</v>
      </c>
      <c r="BB15" t="str">
        <f>IFERROR(IF(VLOOKUP($B15,flow_inventory_all!$A$2:$DJ$74,COLUMN()-4,)&gt;365*$C$2,$A15+2,"-"),"-")</f>
        <v>-</v>
      </c>
      <c r="BC15" t="str">
        <f>IFERROR(IF(VLOOKUP($B15,flow_inventory_all!$A$2:$DJ$74,COLUMN()-4,)&gt;365*$C$2,$A15+2,"-"),"-")</f>
        <v>-</v>
      </c>
      <c r="BD15" t="str">
        <f>IFERROR(IF(VLOOKUP($B15,flow_inventory_all!$A$2:$DJ$74,COLUMN()-4,)&gt;365*$C$2,$A15+2,"-"),"-")</f>
        <v>-</v>
      </c>
      <c r="BE15" t="str">
        <f>IFERROR(IF(VLOOKUP($B15,flow_inventory_all!$A$2:$DJ$74,COLUMN()-4,)&gt;365*$C$2,$A15+2,"-"),"-")</f>
        <v>-</v>
      </c>
      <c r="BF15" t="str">
        <f>IFERROR(IF(VLOOKUP($B15,flow_inventory_all!$A$2:$DJ$74,COLUMN()-4,)&gt;365*$C$2,$A15+2,"-"),"-")</f>
        <v>-</v>
      </c>
      <c r="BG15" t="str">
        <f>IFERROR(IF(VLOOKUP($B15,flow_inventory_all!$A$2:$DJ$74,COLUMN()-4,)&gt;365*$C$2,$A15+2,"-"),"-")</f>
        <v>-</v>
      </c>
      <c r="BH15" t="str">
        <f>IFERROR(IF(VLOOKUP($B15,flow_inventory_all!$A$2:$DJ$74,COLUMN()-4,)&gt;365*$C$2,$A15+2,"-"),"-")</f>
        <v>-</v>
      </c>
      <c r="BI15" t="str">
        <f>IFERROR(IF(VLOOKUP($B15,flow_inventory_all!$A$2:$DJ$74,COLUMN()-4,)&gt;365*$C$2,$A15+2,"-"),"-")</f>
        <v>-</v>
      </c>
      <c r="BJ15" t="str">
        <f>IFERROR(IF(VLOOKUP($B15,flow_inventory_all!$A$2:$DJ$74,COLUMN()-4,)&gt;365*$C$2,$A15+2,"-"),"-")</f>
        <v>-</v>
      </c>
      <c r="BK15" t="str">
        <f>IFERROR(IF(VLOOKUP($B15,flow_inventory_all!$A$2:$DJ$74,COLUMN()-4,)&gt;365*$C$2,$A15+2,"-"),"-")</f>
        <v>-</v>
      </c>
      <c r="BL15" t="str">
        <f>IFERROR(IF(VLOOKUP($B15,flow_inventory_all!$A$2:$DJ$74,COLUMN()-4,)&gt;365*$C$2,$A15+2,"-"),"-")</f>
        <v>-</v>
      </c>
      <c r="BM15" t="str">
        <f>IFERROR(IF(VLOOKUP($B15,flow_inventory_all!$A$2:$DJ$74,COLUMN()-4,)&gt;365*$C$2,$A15+2,"-"),"-")</f>
        <v>-</v>
      </c>
      <c r="BN15" t="str">
        <f>IFERROR(IF(VLOOKUP($B15,flow_inventory_all!$A$2:$DJ$74,COLUMN()-4,)&gt;365*$C$2,$A15+2,"-"),"-")</f>
        <v>-</v>
      </c>
      <c r="BO15" t="str">
        <f>IFERROR(IF(VLOOKUP($B15,flow_inventory_all!$A$2:$DJ$74,COLUMN()-4,)&gt;365*$C$2,$A15+2,"-"),"-")</f>
        <v>-</v>
      </c>
      <c r="BP15" t="str">
        <f>IFERROR(IF(VLOOKUP($B15,flow_inventory_all!$A$2:$DJ$74,COLUMN()-4,)&gt;365*$C$2,$A15+2,"-"),"-")</f>
        <v>-</v>
      </c>
      <c r="BQ15" t="str">
        <f>IFERROR(IF(VLOOKUP($B15,flow_inventory_all!$A$2:$DJ$74,COLUMN()-4,)&gt;365*$C$2,$A15+2,"-"),"-")</f>
        <v>-</v>
      </c>
      <c r="BR15" t="str">
        <f>IFERROR(IF(VLOOKUP($B15,flow_inventory_all!$A$2:$DJ$74,COLUMN()-4,)&gt;365*$C$2,$A15+2,"-"),"-")</f>
        <v>-</v>
      </c>
      <c r="BS15" t="str">
        <f>IFERROR(IF(VLOOKUP($B15,flow_inventory_all!$A$2:$DJ$74,COLUMN()-4,)&gt;365*$C$2,$A15+2,"-"),"-")</f>
        <v>-</v>
      </c>
      <c r="BT15" t="str">
        <f>IFERROR(IF(VLOOKUP($B15,flow_inventory_all!$A$2:$DJ$74,COLUMN()-4,)&gt;365*$C$2,$A15+2,"-"),"-")</f>
        <v>-</v>
      </c>
      <c r="BU15" t="str">
        <f>IFERROR(IF(VLOOKUP($B15,flow_inventory_all!$A$2:$DJ$74,COLUMN()-4,)&gt;365*$C$2,$A15+2,"-"),"-")</f>
        <v>-</v>
      </c>
      <c r="BV15" t="str">
        <f>IFERROR(IF(VLOOKUP($B15,flow_inventory_all!$A$2:$DJ$74,COLUMN()-4,)&gt;365*$C$2,$A15+2,"-"),"-")</f>
        <v>-</v>
      </c>
      <c r="BW15" t="str">
        <f>IFERROR(IF(VLOOKUP($B15,flow_inventory_all!$A$2:$DJ$74,COLUMN()-4,)&gt;365*$C$2,$A15+2,"-"),"-")</f>
        <v>-</v>
      </c>
      <c r="BX15" t="str">
        <f>IFERROR(IF(VLOOKUP($B15,flow_inventory_all!$A$2:$DJ$74,COLUMN()-4,)&gt;365*$C$2,$A15+2,"-"),"-")</f>
        <v>-</v>
      </c>
      <c r="BY15" t="str">
        <f>IFERROR(IF(VLOOKUP($B15,flow_inventory_all!$A$2:$DJ$74,COLUMN()-4,)&gt;365*$C$2,$A15+2,"-"),"-")</f>
        <v>-</v>
      </c>
      <c r="BZ15" t="str">
        <f>IFERROR(IF(VLOOKUP($B15,flow_inventory_all!$A$2:$DJ$74,COLUMN()-4,)&gt;365*$C$2,$A15+2,"-"),"-")</f>
        <v>-</v>
      </c>
      <c r="CA15" t="str">
        <f>IFERROR(IF(VLOOKUP($B15,flow_inventory_all!$A$2:$DJ$74,COLUMN()-4,)&gt;365*$C$2,$A15+2,"-"),"-")</f>
        <v>-</v>
      </c>
      <c r="CB15" t="str">
        <f>IFERROR(IF(VLOOKUP($B15,flow_inventory_all!$A$2:$DJ$74,COLUMN()-4,)&gt;365*$C$2,$A15+2,"-"),"-")</f>
        <v>-</v>
      </c>
      <c r="CC15" t="str">
        <f>IFERROR(IF(VLOOKUP($B15,flow_inventory_all!$A$2:$DJ$74,COLUMN()-4,)&gt;365*$C$2,$A15+2,"-"),"-")</f>
        <v>-</v>
      </c>
      <c r="CD15" t="str">
        <f>IFERROR(IF(VLOOKUP($B15,flow_inventory_all!$A$2:$DJ$74,COLUMN()-4,)&gt;365*$C$2,$A15+2,"-"),"-")</f>
        <v>-</v>
      </c>
      <c r="CE15" t="str">
        <f>IFERROR(IF(VLOOKUP($B15,flow_inventory_all!$A$2:$DJ$74,COLUMN()-4,)&gt;365*$C$2,$A15+2,"-"),"-")</f>
        <v>-</v>
      </c>
      <c r="CF15" t="str">
        <f>IFERROR(IF(VLOOKUP($B15,flow_inventory_all!$A$2:$DJ$74,COLUMN()-4,)&gt;365*$C$2,$A15+2,"-"),"-")</f>
        <v>-</v>
      </c>
      <c r="CG15" t="str">
        <f>IFERROR(IF(VLOOKUP($B15,flow_inventory_all!$A$2:$DJ$74,COLUMN()-4,)&gt;365*$C$2,$A15+2,"-"),"-")</f>
        <v>-</v>
      </c>
      <c r="CH15" t="str">
        <f>IFERROR(IF(VLOOKUP($B15,flow_inventory_all!$A$2:$DJ$74,COLUMN()-4,)&gt;365*$C$2,$A15+2,"-"),"-")</f>
        <v>-</v>
      </c>
      <c r="CI15" t="str">
        <f>IFERROR(IF(VLOOKUP($B15,flow_inventory_all!$A$2:$DJ$74,COLUMN()-4,)&gt;365*$C$2,$A15+2,"-"),"-")</f>
        <v>-</v>
      </c>
      <c r="CJ15" t="str">
        <f>IFERROR(IF(VLOOKUP($B15,flow_inventory_all!$A$2:$DJ$74,COLUMN()-4,)&gt;365*$C$2,$A15+2,"-"),"-")</f>
        <v>-</v>
      </c>
      <c r="CK15" t="str">
        <f>IFERROR(IF(VLOOKUP($B15,flow_inventory_all!$A$2:$DJ$74,COLUMN()-4,)&gt;365*$C$2,$A15+2,"-"),"-")</f>
        <v>-</v>
      </c>
      <c r="CL15" t="str">
        <f>IFERROR(IF(VLOOKUP($B15,flow_inventory_all!$A$2:$DJ$74,COLUMN()-4,)&gt;365*$C$2,$A15+2,"-"),"-")</f>
        <v>-</v>
      </c>
      <c r="CM15" t="str">
        <f>IFERROR(IF(VLOOKUP($B15,flow_inventory_all!$A$2:$DJ$74,COLUMN()-4,)&gt;365*$C$2,$A15+2,"-"),"-")</f>
        <v>-</v>
      </c>
      <c r="CN15" t="str">
        <f>IFERROR(IF(VLOOKUP($B15,flow_inventory_all!$A$2:$DJ$74,COLUMN()-4,)&gt;365*$C$2,$A15+2,"-"),"-")</f>
        <v>-</v>
      </c>
      <c r="CO15" t="str">
        <f>IFERROR(IF(VLOOKUP($B15,flow_inventory_all!$A$2:$DJ$74,COLUMN()-4,)&gt;365*$C$2,$A15+2,"-"),"-")</f>
        <v>-</v>
      </c>
      <c r="CP15" t="str">
        <f>IFERROR(IF(VLOOKUP($B15,flow_inventory_all!$A$2:$DJ$74,COLUMN()-4,)&gt;365*$C$2,$A15+2,"-"),"-")</f>
        <v>-</v>
      </c>
      <c r="CQ15" t="str">
        <f>IFERROR(IF(VLOOKUP($B15,flow_inventory_all!$A$2:$DJ$74,COLUMN()-4,)&gt;365*$C$2,$A15+2,"-"),"-")</f>
        <v>-</v>
      </c>
      <c r="CR15" t="str">
        <f>IFERROR(IF(VLOOKUP($B15,flow_inventory_all!$A$2:$DJ$74,COLUMN()-4,)&gt;365*$C$2,$A15+2,"-"),"-")</f>
        <v>-</v>
      </c>
      <c r="CS15" t="str">
        <f>IFERROR(IF(VLOOKUP($B15,flow_inventory_all!$A$2:$DJ$74,COLUMN()-4,)&gt;365*$C$2,$A15+2,"-"),"-")</f>
        <v>-</v>
      </c>
      <c r="CT15" t="str">
        <f>IFERROR(IF(VLOOKUP($B15,flow_inventory_all!$A$2:$DJ$74,COLUMN()-4,)&gt;365*$C$2,$A15+2,"-"),"-")</f>
        <v>-</v>
      </c>
      <c r="CU15" t="str">
        <f>IFERROR(IF(VLOOKUP($B15,flow_inventory_all!$A$2:$DJ$74,COLUMN()-4,)&gt;365*$C$2,$A15+2,"-"),"-")</f>
        <v>-</v>
      </c>
      <c r="CV15" t="str">
        <f>IFERROR(IF(VLOOKUP($B15,flow_inventory_all!$A$2:$DJ$74,COLUMN()-4,)&gt;365*$C$2,$A15+2,"-"),"-")</f>
        <v>-</v>
      </c>
      <c r="CW15" t="str">
        <f>IFERROR(IF(VLOOKUP($B15,flow_inventory_all!$A$2:$DJ$74,COLUMN()-4,)&gt;365*$C$2,$A15+2,"-"),"-")</f>
        <v>-</v>
      </c>
      <c r="CX15" t="str">
        <f>IFERROR(IF(VLOOKUP($B15,flow_inventory_all!$A$2:$DJ$74,COLUMN()-4,)&gt;365*$C$2,$A15+2,"-"),"-")</f>
        <v>-</v>
      </c>
      <c r="CY15" t="str">
        <f>IFERROR(IF(VLOOKUP($B15,flow_inventory_all!$A$2:$DJ$74,COLUMN()-4,)&gt;365*$C$2,$A15+2,"-"),"-")</f>
        <v>-</v>
      </c>
      <c r="CZ15" t="str">
        <f>IFERROR(IF(VLOOKUP($B15,flow_inventory_all!$A$2:$DJ$74,COLUMN()-4,)&gt;365*$C$2,$A15+2,"-"),"-")</f>
        <v>-</v>
      </c>
      <c r="DA15" t="str">
        <f>IFERROR(IF(VLOOKUP($B15,flow_inventory_all!$A$2:$DJ$74,COLUMN()-4,)&gt;365*$C$2,$A15+2,"-"),"-")</f>
        <v>-</v>
      </c>
      <c r="DB15" t="str">
        <f>IFERROR(IF(VLOOKUP($B15,flow_inventory_all!$A$2:$DJ$74,COLUMN()-4,)&gt;365*$C$2,$A15+2,"-"),"-")</f>
        <v>-</v>
      </c>
      <c r="DC15" t="str">
        <f>IFERROR(IF(VLOOKUP($B15,flow_inventory_all!$A$2:$DJ$74,COLUMN()-4,)&gt;365*$C$2,$A15+2,"-"),"-")</f>
        <v>-</v>
      </c>
      <c r="DD15" t="str">
        <f>IFERROR(IF(VLOOKUP($B15,flow_inventory_all!$A$2:$DJ$74,COLUMN()-4,)&gt;365*$C$2,$A15+2,"-"),"-")</f>
        <v>-</v>
      </c>
      <c r="DE15" t="str">
        <f>IFERROR(IF(VLOOKUP($B15,flow_inventory_all!$A$2:$DJ$74,COLUMN()-4,)&gt;365*$C$2,$A15+2,"-"),"-")</f>
        <v>-</v>
      </c>
      <c r="DF15" t="str">
        <f>IFERROR(IF(VLOOKUP($B15,flow_inventory_all!$A$2:$DJ$74,COLUMN()-4,)&gt;365*$C$2,$A15+2,"-"),"-")</f>
        <v>-</v>
      </c>
      <c r="DG15" t="str">
        <f>IFERROR(IF(VLOOKUP($B15,flow_inventory_all!$A$2:$DJ$74,COLUMN()-4,)&gt;365*$C$2,$A15+2,"-"),"-")</f>
        <v>-</v>
      </c>
      <c r="DH15" t="str">
        <f>IFERROR(IF(VLOOKUP($B15,flow_inventory_all!$A$2:$DJ$74,COLUMN()-4,)&gt;365*$C$2,$A15+2,"-"),"-")</f>
        <v>-</v>
      </c>
      <c r="DI15" t="str">
        <f>IFERROR(IF(VLOOKUP($B15,flow_inventory_all!$A$2:$DJ$74,COLUMN()-4,)&gt;365*$C$2,$A15+2,"-"),"-")</f>
        <v>-</v>
      </c>
      <c r="DJ15" t="str">
        <f>IFERROR(IF(VLOOKUP($B15,flow_inventory_all!$A$2:$DJ$74,COLUMN()-4,)&gt;365*$C$2,$A15+2,"-"),"-")</f>
        <v>-</v>
      </c>
      <c r="DK15" t="str">
        <f>IFERROR(IF(VLOOKUP($B15,flow_inventory_all!$A$2:$DJ$74,COLUMN()-4,)&gt;365*$C$2,$A15+2,"-"),"-")</f>
        <v>-</v>
      </c>
      <c r="DL15" t="str">
        <f>IFERROR(IF(VLOOKUP($B15,flow_inventory_all!$A$2:$DJ$74,COLUMN()-4,)&gt;365*$C$2,$A15+2,"-"),"-")</f>
        <v>-</v>
      </c>
      <c r="DM15" t="str">
        <f>IFERROR(IF(VLOOKUP($B15,flow_inventory_all!$A$2:$DJ$74,COLUMN()-4,)&gt;365*$C$2,$A15+2,"-"),"-")</f>
        <v>-</v>
      </c>
      <c r="DN15" t="str">
        <f>IFERROR(IF(VLOOKUP($B15,flow_inventory_all!$A$2:$DJ$74,COLUMN()-4,)&gt;365*$C$2,$A15+2,"-"),"-")</f>
        <v>-</v>
      </c>
    </row>
    <row r="16" spans="1:118" x14ac:dyDescent="0.25">
      <c r="A16" s="35">
        <v>10</v>
      </c>
      <c r="B16" s="23" t="str">
        <f>HLOOKUP($C$1,site_huc_lookup!$A$1:$K$17,A16+1,)</f>
        <v>-</v>
      </c>
      <c r="C16" s="25" t="str">
        <f>IFERROR(VLOOKUP($B16,site_huc_lookup!$N$2:$R$74,3,),"-")</f>
        <v>-</v>
      </c>
      <c r="D16" s="29" t="str">
        <f>IFERROR(VLOOKUP($B16,site_huc_lookup!$N$2:$R$74,4,),"-")</f>
        <v>-</v>
      </c>
      <c r="E16" s="27" t="str">
        <f>IFERROR(VLOOKUP($B16,site_huc_lookup!$N$2:$R$74,5,),"-")</f>
        <v>-</v>
      </c>
      <c r="F16" t="str">
        <f>IFERROR(IF(VLOOKUP($B16,flow_inventory_all!$A$2:$DJ$74,COLUMN()-4,)&gt;365*$C$2,$A16+2,"-"),"-")</f>
        <v>-</v>
      </c>
      <c r="G16" t="str">
        <f>IFERROR(IF(VLOOKUP($B16,flow_inventory_all!$A$2:$DJ$74,COLUMN()-4,)&gt;365*$C$2,$A16+2,"-"),"-")</f>
        <v>-</v>
      </c>
      <c r="H16" t="str">
        <f>IFERROR(IF(VLOOKUP($B16,flow_inventory_all!$A$2:$DJ$74,COLUMN()-4,)&gt;365*$C$2,$A16+2,"-"),"-")</f>
        <v>-</v>
      </c>
      <c r="I16" t="str">
        <f>IFERROR(IF(VLOOKUP($B16,flow_inventory_all!$A$2:$DJ$74,COLUMN()-4,)&gt;365*$C$2,$A16+2,"-"),"-")</f>
        <v>-</v>
      </c>
      <c r="J16" t="str">
        <f>IFERROR(IF(VLOOKUP($B16,flow_inventory_all!$A$2:$DJ$74,COLUMN()-4,)&gt;365*$C$2,$A16+2,"-"),"-")</f>
        <v>-</v>
      </c>
      <c r="K16" t="str">
        <f>IFERROR(IF(VLOOKUP($B16,flow_inventory_all!$A$2:$DJ$74,COLUMN()-4,)&gt;365*$C$2,$A16+2,"-"),"-")</f>
        <v>-</v>
      </c>
      <c r="L16" t="str">
        <f>IFERROR(IF(VLOOKUP($B16,flow_inventory_all!$A$2:$DJ$74,COLUMN()-4,)&gt;365*$C$2,$A16+2,"-"),"-")</f>
        <v>-</v>
      </c>
      <c r="M16" t="str">
        <f>IFERROR(IF(VLOOKUP($B16,flow_inventory_all!$A$2:$DJ$74,COLUMN()-4,)&gt;365*$C$2,$A16+2,"-"),"-")</f>
        <v>-</v>
      </c>
      <c r="N16" t="str">
        <f>IFERROR(IF(VLOOKUP($B16,flow_inventory_all!$A$2:$DJ$74,COLUMN()-4,)&gt;365*$C$2,$A16+2,"-"),"-")</f>
        <v>-</v>
      </c>
      <c r="O16" t="str">
        <f>IFERROR(IF(VLOOKUP($B16,flow_inventory_all!$A$2:$DJ$74,COLUMN()-4,)&gt;365*$C$2,$A16+2,"-"),"-")</f>
        <v>-</v>
      </c>
      <c r="P16" t="str">
        <f>IFERROR(IF(VLOOKUP($B16,flow_inventory_all!$A$2:$DJ$74,COLUMN()-4,)&gt;365*$C$2,$A16+2,"-"),"-")</f>
        <v>-</v>
      </c>
      <c r="Q16" t="str">
        <f>IFERROR(IF(VLOOKUP($B16,flow_inventory_all!$A$2:$DJ$74,COLUMN()-4,)&gt;365*$C$2,$A16+2,"-"),"-")</f>
        <v>-</v>
      </c>
      <c r="R16" t="str">
        <f>IFERROR(IF(VLOOKUP($B16,flow_inventory_all!$A$2:$DJ$74,COLUMN()-4,)&gt;365*$C$2,$A16+2,"-"),"-")</f>
        <v>-</v>
      </c>
      <c r="S16" t="str">
        <f>IFERROR(IF(VLOOKUP($B16,flow_inventory_all!$A$2:$DJ$74,COLUMN()-4,)&gt;365*$C$2,$A16+2,"-"),"-")</f>
        <v>-</v>
      </c>
      <c r="T16" t="str">
        <f>IFERROR(IF(VLOOKUP($B16,flow_inventory_all!$A$2:$DJ$74,COLUMN()-4,)&gt;365*$C$2,$A16+2,"-"),"-")</f>
        <v>-</v>
      </c>
      <c r="U16" t="str">
        <f>IFERROR(IF(VLOOKUP($B16,flow_inventory_all!$A$2:$DJ$74,COLUMN()-4,)&gt;365*$C$2,$A16+2,"-"),"-")</f>
        <v>-</v>
      </c>
      <c r="V16" t="str">
        <f>IFERROR(IF(VLOOKUP($B16,flow_inventory_all!$A$2:$DJ$74,COLUMN()-4,)&gt;365*$C$2,$A16+2,"-"),"-")</f>
        <v>-</v>
      </c>
      <c r="W16" t="str">
        <f>IFERROR(IF(VLOOKUP($B16,flow_inventory_all!$A$2:$DJ$74,COLUMN()-4,)&gt;365*$C$2,$A16+2,"-"),"-")</f>
        <v>-</v>
      </c>
      <c r="X16" t="str">
        <f>IFERROR(IF(VLOOKUP($B16,flow_inventory_all!$A$2:$DJ$74,COLUMN()-4,)&gt;365*$C$2,$A16+2,"-"),"-")</f>
        <v>-</v>
      </c>
      <c r="Y16" t="str">
        <f>IFERROR(IF(VLOOKUP($B16,flow_inventory_all!$A$2:$DJ$74,COLUMN()-4,)&gt;365*$C$2,$A16+2,"-"),"-")</f>
        <v>-</v>
      </c>
      <c r="Z16" t="str">
        <f>IFERROR(IF(VLOOKUP($B16,flow_inventory_all!$A$2:$DJ$74,COLUMN()-4,)&gt;365*$C$2,$A16+2,"-"),"-")</f>
        <v>-</v>
      </c>
      <c r="AA16" t="str">
        <f>IFERROR(IF(VLOOKUP($B16,flow_inventory_all!$A$2:$DJ$74,COLUMN()-4,)&gt;365*$C$2,$A16+2,"-"),"-")</f>
        <v>-</v>
      </c>
      <c r="AB16" t="str">
        <f>IFERROR(IF(VLOOKUP($B16,flow_inventory_all!$A$2:$DJ$74,COLUMN()-4,)&gt;365*$C$2,$A16+2,"-"),"-")</f>
        <v>-</v>
      </c>
      <c r="AC16" t="str">
        <f>IFERROR(IF(VLOOKUP($B16,flow_inventory_all!$A$2:$DJ$74,COLUMN()-4,)&gt;365*$C$2,$A16+2,"-"),"-")</f>
        <v>-</v>
      </c>
      <c r="AD16" t="str">
        <f>IFERROR(IF(VLOOKUP($B16,flow_inventory_all!$A$2:$DJ$74,COLUMN()-4,)&gt;365*$C$2,$A16+2,"-"),"-")</f>
        <v>-</v>
      </c>
      <c r="AE16" t="str">
        <f>IFERROR(IF(VLOOKUP($B16,flow_inventory_all!$A$2:$DJ$74,COLUMN()-4,)&gt;365*$C$2,$A16+2,"-"),"-")</f>
        <v>-</v>
      </c>
      <c r="AF16" t="str">
        <f>IFERROR(IF(VLOOKUP($B16,flow_inventory_all!$A$2:$DJ$74,COLUMN()-4,)&gt;365*$C$2,$A16+2,"-"),"-")</f>
        <v>-</v>
      </c>
      <c r="AG16" t="str">
        <f>IFERROR(IF(VLOOKUP($B16,flow_inventory_all!$A$2:$DJ$74,COLUMN()-4,)&gt;365*$C$2,$A16+2,"-"),"-")</f>
        <v>-</v>
      </c>
      <c r="AH16" t="str">
        <f>IFERROR(IF(VLOOKUP($B16,flow_inventory_all!$A$2:$DJ$74,COLUMN()-4,)&gt;365*$C$2,$A16+2,"-"),"-")</f>
        <v>-</v>
      </c>
      <c r="AI16" t="str">
        <f>IFERROR(IF(VLOOKUP($B16,flow_inventory_all!$A$2:$DJ$74,COLUMN()-4,)&gt;365*$C$2,$A16+2,"-"),"-")</f>
        <v>-</v>
      </c>
      <c r="AJ16" t="str">
        <f>IFERROR(IF(VLOOKUP($B16,flow_inventory_all!$A$2:$DJ$74,COLUMN()-4,)&gt;365*$C$2,$A16+2,"-"),"-")</f>
        <v>-</v>
      </c>
      <c r="AK16" t="str">
        <f>IFERROR(IF(VLOOKUP($B16,flow_inventory_all!$A$2:$DJ$74,COLUMN()-4,)&gt;365*$C$2,$A16+2,"-"),"-")</f>
        <v>-</v>
      </c>
      <c r="AL16" t="str">
        <f>IFERROR(IF(VLOOKUP($B16,flow_inventory_all!$A$2:$DJ$74,COLUMN()-4,)&gt;365*$C$2,$A16+2,"-"),"-")</f>
        <v>-</v>
      </c>
      <c r="AM16" t="str">
        <f>IFERROR(IF(VLOOKUP($B16,flow_inventory_all!$A$2:$DJ$74,COLUMN()-4,)&gt;365*$C$2,$A16+2,"-"),"-")</f>
        <v>-</v>
      </c>
      <c r="AN16" t="str">
        <f>IFERROR(IF(VLOOKUP($B16,flow_inventory_all!$A$2:$DJ$74,COLUMN()-4,)&gt;365*$C$2,$A16+2,"-"),"-")</f>
        <v>-</v>
      </c>
      <c r="AO16" t="str">
        <f>IFERROR(IF(VLOOKUP($B16,flow_inventory_all!$A$2:$DJ$74,COLUMN()-4,)&gt;365*$C$2,$A16+2,"-"),"-")</f>
        <v>-</v>
      </c>
      <c r="AP16" t="str">
        <f>IFERROR(IF(VLOOKUP($B16,flow_inventory_all!$A$2:$DJ$74,COLUMN()-4,)&gt;365*$C$2,$A16+2,"-"),"-")</f>
        <v>-</v>
      </c>
      <c r="AQ16" t="str">
        <f>IFERROR(IF(VLOOKUP($B16,flow_inventory_all!$A$2:$DJ$74,COLUMN()-4,)&gt;365*$C$2,$A16+2,"-"),"-")</f>
        <v>-</v>
      </c>
      <c r="AR16" t="str">
        <f>IFERROR(IF(VLOOKUP($B16,flow_inventory_all!$A$2:$DJ$74,COLUMN()-4,)&gt;365*$C$2,$A16+2,"-"),"-")</f>
        <v>-</v>
      </c>
      <c r="AS16" t="str">
        <f>IFERROR(IF(VLOOKUP($B16,flow_inventory_all!$A$2:$DJ$74,COLUMN()-4,)&gt;365*$C$2,$A16+2,"-"),"-")</f>
        <v>-</v>
      </c>
      <c r="AT16" t="str">
        <f>IFERROR(IF(VLOOKUP($B16,flow_inventory_all!$A$2:$DJ$74,COLUMN()-4,)&gt;365*$C$2,$A16+2,"-"),"-")</f>
        <v>-</v>
      </c>
      <c r="AU16" t="str">
        <f>IFERROR(IF(VLOOKUP($B16,flow_inventory_all!$A$2:$DJ$74,COLUMN()-4,)&gt;365*$C$2,$A16+2,"-"),"-")</f>
        <v>-</v>
      </c>
      <c r="AV16" t="str">
        <f>IFERROR(IF(VLOOKUP($B16,flow_inventory_all!$A$2:$DJ$74,COLUMN()-4,)&gt;365*$C$2,$A16+2,"-"),"-")</f>
        <v>-</v>
      </c>
      <c r="AW16" t="str">
        <f>IFERROR(IF(VLOOKUP($B16,flow_inventory_all!$A$2:$DJ$74,COLUMN()-4,)&gt;365*$C$2,$A16+2,"-"),"-")</f>
        <v>-</v>
      </c>
      <c r="AX16" t="str">
        <f>IFERROR(IF(VLOOKUP($B16,flow_inventory_all!$A$2:$DJ$74,COLUMN()-4,)&gt;365*$C$2,$A16+2,"-"),"-")</f>
        <v>-</v>
      </c>
      <c r="AY16" t="str">
        <f>IFERROR(IF(VLOOKUP($B16,flow_inventory_all!$A$2:$DJ$74,COLUMN()-4,)&gt;365*$C$2,$A16+2,"-"),"-")</f>
        <v>-</v>
      </c>
      <c r="AZ16" t="str">
        <f>IFERROR(IF(VLOOKUP($B16,flow_inventory_all!$A$2:$DJ$74,COLUMN()-4,)&gt;365*$C$2,$A16+2,"-"),"-")</f>
        <v>-</v>
      </c>
      <c r="BA16" t="str">
        <f>IFERROR(IF(VLOOKUP($B16,flow_inventory_all!$A$2:$DJ$74,COLUMN()-4,)&gt;365*$C$2,$A16+2,"-"),"-")</f>
        <v>-</v>
      </c>
      <c r="BB16" t="str">
        <f>IFERROR(IF(VLOOKUP($B16,flow_inventory_all!$A$2:$DJ$74,COLUMN()-4,)&gt;365*$C$2,$A16+2,"-"),"-")</f>
        <v>-</v>
      </c>
      <c r="BC16" t="str">
        <f>IFERROR(IF(VLOOKUP($B16,flow_inventory_all!$A$2:$DJ$74,COLUMN()-4,)&gt;365*$C$2,$A16+2,"-"),"-")</f>
        <v>-</v>
      </c>
      <c r="BD16" t="str">
        <f>IFERROR(IF(VLOOKUP($B16,flow_inventory_all!$A$2:$DJ$74,COLUMN()-4,)&gt;365*$C$2,$A16+2,"-"),"-")</f>
        <v>-</v>
      </c>
      <c r="BE16" t="str">
        <f>IFERROR(IF(VLOOKUP($B16,flow_inventory_all!$A$2:$DJ$74,COLUMN()-4,)&gt;365*$C$2,$A16+2,"-"),"-")</f>
        <v>-</v>
      </c>
      <c r="BF16" t="str">
        <f>IFERROR(IF(VLOOKUP($B16,flow_inventory_all!$A$2:$DJ$74,COLUMN()-4,)&gt;365*$C$2,$A16+2,"-"),"-")</f>
        <v>-</v>
      </c>
      <c r="BG16" t="str">
        <f>IFERROR(IF(VLOOKUP($B16,flow_inventory_all!$A$2:$DJ$74,COLUMN()-4,)&gt;365*$C$2,$A16+2,"-"),"-")</f>
        <v>-</v>
      </c>
      <c r="BH16" t="str">
        <f>IFERROR(IF(VLOOKUP($B16,flow_inventory_all!$A$2:$DJ$74,COLUMN()-4,)&gt;365*$C$2,$A16+2,"-"),"-")</f>
        <v>-</v>
      </c>
      <c r="BI16" t="str">
        <f>IFERROR(IF(VLOOKUP($B16,flow_inventory_all!$A$2:$DJ$74,COLUMN()-4,)&gt;365*$C$2,$A16+2,"-"),"-")</f>
        <v>-</v>
      </c>
      <c r="BJ16" t="str">
        <f>IFERROR(IF(VLOOKUP($B16,flow_inventory_all!$A$2:$DJ$74,COLUMN()-4,)&gt;365*$C$2,$A16+2,"-"),"-")</f>
        <v>-</v>
      </c>
      <c r="BK16" t="str">
        <f>IFERROR(IF(VLOOKUP($B16,flow_inventory_all!$A$2:$DJ$74,COLUMN()-4,)&gt;365*$C$2,$A16+2,"-"),"-")</f>
        <v>-</v>
      </c>
      <c r="BL16" t="str">
        <f>IFERROR(IF(VLOOKUP($B16,flow_inventory_all!$A$2:$DJ$74,COLUMN()-4,)&gt;365*$C$2,$A16+2,"-"),"-")</f>
        <v>-</v>
      </c>
      <c r="BM16" t="str">
        <f>IFERROR(IF(VLOOKUP($B16,flow_inventory_all!$A$2:$DJ$74,COLUMN()-4,)&gt;365*$C$2,$A16+2,"-"),"-")</f>
        <v>-</v>
      </c>
      <c r="BN16" t="str">
        <f>IFERROR(IF(VLOOKUP($B16,flow_inventory_all!$A$2:$DJ$74,COLUMN()-4,)&gt;365*$C$2,$A16+2,"-"),"-")</f>
        <v>-</v>
      </c>
      <c r="BO16" t="str">
        <f>IFERROR(IF(VLOOKUP($B16,flow_inventory_all!$A$2:$DJ$74,COLUMN()-4,)&gt;365*$C$2,$A16+2,"-"),"-")</f>
        <v>-</v>
      </c>
      <c r="BP16" t="str">
        <f>IFERROR(IF(VLOOKUP($B16,flow_inventory_all!$A$2:$DJ$74,COLUMN()-4,)&gt;365*$C$2,$A16+2,"-"),"-")</f>
        <v>-</v>
      </c>
      <c r="BQ16" t="str">
        <f>IFERROR(IF(VLOOKUP($B16,flow_inventory_all!$A$2:$DJ$74,COLUMN()-4,)&gt;365*$C$2,$A16+2,"-"),"-")</f>
        <v>-</v>
      </c>
      <c r="BR16" t="str">
        <f>IFERROR(IF(VLOOKUP($B16,flow_inventory_all!$A$2:$DJ$74,COLUMN()-4,)&gt;365*$C$2,$A16+2,"-"),"-")</f>
        <v>-</v>
      </c>
      <c r="BS16" t="str">
        <f>IFERROR(IF(VLOOKUP($B16,flow_inventory_all!$A$2:$DJ$74,COLUMN()-4,)&gt;365*$C$2,$A16+2,"-"),"-")</f>
        <v>-</v>
      </c>
      <c r="BT16" t="str">
        <f>IFERROR(IF(VLOOKUP($B16,flow_inventory_all!$A$2:$DJ$74,COLUMN()-4,)&gt;365*$C$2,$A16+2,"-"),"-")</f>
        <v>-</v>
      </c>
      <c r="BU16" t="str">
        <f>IFERROR(IF(VLOOKUP($B16,flow_inventory_all!$A$2:$DJ$74,COLUMN()-4,)&gt;365*$C$2,$A16+2,"-"),"-")</f>
        <v>-</v>
      </c>
      <c r="BV16" t="str">
        <f>IFERROR(IF(VLOOKUP($B16,flow_inventory_all!$A$2:$DJ$74,COLUMN()-4,)&gt;365*$C$2,$A16+2,"-"),"-")</f>
        <v>-</v>
      </c>
      <c r="BW16" t="str">
        <f>IFERROR(IF(VLOOKUP($B16,flow_inventory_all!$A$2:$DJ$74,COLUMN()-4,)&gt;365*$C$2,$A16+2,"-"),"-")</f>
        <v>-</v>
      </c>
      <c r="BX16" t="str">
        <f>IFERROR(IF(VLOOKUP($B16,flow_inventory_all!$A$2:$DJ$74,COLUMN()-4,)&gt;365*$C$2,$A16+2,"-"),"-")</f>
        <v>-</v>
      </c>
      <c r="BY16" t="str">
        <f>IFERROR(IF(VLOOKUP($B16,flow_inventory_all!$A$2:$DJ$74,COLUMN()-4,)&gt;365*$C$2,$A16+2,"-"),"-")</f>
        <v>-</v>
      </c>
      <c r="BZ16" t="str">
        <f>IFERROR(IF(VLOOKUP($B16,flow_inventory_all!$A$2:$DJ$74,COLUMN()-4,)&gt;365*$C$2,$A16+2,"-"),"-")</f>
        <v>-</v>
      </c>
      <c r="CA16" t="str">
        <f>IFERROR(IF(VLOOKUP($B16,flow_inventory_all!$A$2:$DJ$74,COLUMN()-4,)&gt;365*$C$2,$A16+2,"-"),"-")</f>
        <v>-</v>
      </c>
      <c r="CB16" t="str">
        <f>IFERROR(IF(VLOOKUP($B16,flow_inventory_all!$A$2:$DJ$74,COLUMN()-4,)&gt;365*$C$2,$A16+2,"-"),"-")</f>
        <v>-</v>
      </c>
      <c r="CC16" t="str">
        <f>IFERROR(IF(VLOOKUP($B16,flow_inventory_all!$A$2:$DJ$74,COLUMN()-4,)&gt;365*$C$2,$A16+2,"-"),"-")</f>
        <v>-</v>
      </c>
      <c r="CD16" t="str">
        <f>IFERROR(IF(VLOOKUP($B16,flow_inventory_all!$A$2:$DJ$74,COLUMN()-4,)&gt;365*$C$2,$A16+2,"-"),"-")</f>
        <v>-</v>
      </c>
      <c r="CE16" t="str">
        <f>IFERROR(IF(VLOOKUP($B16,flow_inventory_all!$A$2:$DJ$74,COLUMN()-4,)&gt;365*$C$2,$A16+2,"-"),"-")</f>
        <v>-</v>
      </c>
      <c r="CF16" t="str">
        <f>IFERROR(IF(VLOOKUP($B16,flow_inventory_all!$A$2:$DJ$74,COLUMN()-4,)&gt;365*$C$2,$A16+2,"-"),"-")</f>
        <v>-</v>
      </c>
      <c r="CG16" t="str">
        <f>IFERROR(IF(VLOOKUP($B16,flow_inventory_all!$A$2:$DJ$74,COLUMN()-4,)&gt;365*$C$2,$A16+2,"-"),"-")</f>
        <v>-</v>
      </c>
      <c r="CH16" t="str">
        <f>IFERROR(IF(VLOOKUP($B16,flow_inventory_all!$A$2:$DJ$74,COLUMN()-4,)&gt;365*$C$2,$A16+2,"-"),"-")</f>
        <v>-</v>
      </c>
      <c r="CI16" t="str">
        <f>IFERROR(IF(VLOOKUP($B16,flow_inventory_all!$A$2:$DJ$74,COLUMN()-4,)&gt;365*$C$2,$A16+2,"-"),"-")</f>
        <v>-</v>
      </c>
      <c r="CJ16" t="str">
        <f>IFERROR(IF(VLOOKUP($B16,flow_inventory_all!$A$2:$DJ$74,COLUMN()-4,)&gt;365*$C$2,$A16+2,"-"),"-")</f>
        <v>-</v>
      </c>
      <c r="CK16" t="str">
        <f>IFERROR(IF(VLOOKUP($B16,flow_inventory_all!$A$2:$DJ$74,COLUMN()-4,)&gt;365*$C$2,$A16+2,"-"),"-")</f>
        <v>-</v>
      </c>
      <c r="CL16" t="str">
        <f>IFERROR(IF(VLOOKUP($B16,flow_inventory_all!$A$2:$DJ$74,COLUMN()-4,)&gt;365*$C$2,$A16+2,"-"),"-")</f>
        <v>-</v>
      </c>
      <c r="CM16" t="str">
        <f>IFERROR(IF(VLOOKUP($B16,flow_inventory_all!$A$2:$DJ$74,COLUMN()-4,)&gt;365*$C$2,$A16+2,"-"),"-")</f>
        <v>-</v>
      </c>
      <c r="CN16" t="str">
        <f>IFERROR(IF(VLOOKUP($B16,flow_inventory_all!$A$2:$DJ$74,COLUMN()-4,)&gt;365*$C$2,$A16+2,"-"),"-")</f>
        <v>-</v>
      </c>
      <c r="CO16" t="str">
        <f>IFERROR(IF(VLOOKUP($B16,flow_inventory_all!$A$2:$DJ$74,COLUMN()-4,)&gt;365*$C$2,$A16+2,"-"),"-")</f>
        <v>-</v>
      </c>
      <c r="CP16" t="str">
        <f>IFERROR(IF(VLOOKUP($B16,flow_inventory_all!$A$2:$DJ$74,COLUMN()-4,)&gt;365*$C$2,$A16+2,"-"),"-")</f>
        <v>-</v>
      </c>
      <c r="CQ16" t="str">
        <f>IFERROR(IF(VLOOKUP($B16,flow_inventory_all!$A$2:$DJ$74,COLUMN()-4,)&gt;365*$C$2,$A16+2,"-"),"-")</f>
        <v>-</v>
      </c>
      <c r="CR16" t="str">
        <f>IFERROR(IF(VLOOKUP($B16,flow_inventory_all!$A$2:$DJ$74,COLUMN()-4,)&gt;365*$C$2,$A16+2,"-"),"-")</f>
        <v>-</v>
      </c>
      <c r="CS16" t="str">
        <f>IFERROR(IF(VLOOKUP($B16,flow_inventory_all!$A$2:$DJ$74,COLUMN()-4,)&gt;365*$C$2,$A16+2,"-"),"-")</f>
        <v>-</v>
      </c>
      <c r="CT16" t="str">
        <f>IFERROR(IF(VLOOKUP($B16,flow_inventory_all!$A$2:$DJ$74,COLUMN()-4,)&gt;365*$C$2,$A16+2,"-"),"-")</f>
        <v>-</v>
      </c>
      <c r="CU16" t="str">
        <f>IFERROR(IF(VLOOKUP($B16,flow_inventory_all!$A$2:$DJ$74,COLUMN()-4,)&gt;365*$C$2,$A16+2,"-"),"-")</f>
        <v>-</v>
      </c>
      <c r="CV16" t="str">
        <f>IFERROR(IF(VLOOKUP($B16,flow_inventory_all!$A$2:$DJ$74,COLUMN()-4,)&gt;365*$C$2,$A16+2,"-"),"-")</f>
        <v>-</v>
      </c>
      <c r="CW16" t="str">
        <f>IFERROR(IF(VLOOKUP($B16,flow_inventory_all!$A$2:$DJ$74,COLUMN()-4,)&gt;365*$C$2,$A16+2,"-"),"-")</f>
        <v>-</v>
      </c>
      <c r="CX16" t="str">
        <f>IFERROR(IF(VLOOKUP($B16,flow_inventory_all!$A$2:$DJ$74,COLUMN()-4,)&gt;365*$C$2,$A16+2,"-"),"-")</f>
        <v>-</v>
      </c>
      <c r="CY16" t="str">
        <f>IFERROR(IF(VLOOKUP($B16,flow_inventory_all!$A$2:$DJ$74,COLUMN()-4,)&gt;365*$C$2,$A16+2,"-"),"-")</f>
        <v>-</v>
      </c>
      <c r="CZ16" t="str">
        <f>IFERROR(IF(VLOOKUP($B16,flow_inventory_all!$A$2:$DJ$74,COLUMN()-4,)&gt;365*$C$2,$A16+2,"-"),"-")</f>
        <v>-</v>
      </c>
      <c r="DA16" t="str">
        <f>IFERROR(IF(VLOOKUP($B16,flow_inventory_all!$A$2:$DJ$74,COLUMN()-4,)&gt;365*$C$2,$A16+2,"-"),"-")</f>
        <v>-</v>
      </c>
      <c r="DB16" t="str">
        <f>IFERROR(IF(VLOOKUP($B16,flow_inventory_all!$A$2:$DJ$74,COLUMN()-4,)&gt;365*$C$2,$A16+2,"-"),"-")</f>
        <v>-</v>
      </c>
      <c r="DC16" t="str">
        <f>IFERROR(IF(VLOOKUP($B16,flow_inventory_all!$A$2:$DJ$74,COLUMN()-4,)&gt;365*$C$2,$A16+2,"-"),"-")</f>
        <v>-</v>
      </c>
      <c r="DD16" t="str">
        <f>IFERROR(IF(VLOOKUP($B16,flow_inventory_all!$A$2:$DJ$74,COLUMN()-4,)&gt;365*$C$2,$A16+2,"-"),"-")</f>
        <v>-</v>
      </c>
      <c r="DE16" t="str">
        <f>IFERROR(IF(VLOOKUP($B16,flow_inventory_all!$A$2:$DJ$74,COLUMN()-4,)&gt;365*$C$2,$A16+2,"-"),"-")</f>
        <v>-</v>
      </c>
      <c r="DF16" t="str">
        <f>IFERROR(IF(VLOOKUP($B16,flow_inventory_all!$A$2:$DJ$74,COLUMN()-4,)&gt;365*$C$2,$A16+2,"-"),"-")</f>
        <v>-</v>
      </c>
      <c r="DG16" t="str">
        <f>IFERROR(IF(VLOOKUP($B16,flow_inventory_all!$A$2:$DJ$74,COLUMN()-4,)&gt;365*$C$2,$A16+2,"-"),"-")</f>
        <v>-</v>
      </c>
      <c r="DH16" t="str">
        <f>IFERROR(IF(VLOOKUP($B16,flow_inventory_all!$A$2:$DJ$74,COLUMN()-4,)&gt;365*$C$2,$A16+2,"-"),"-")</f>
        <v>-</v>
      </c>
      <c r="DI16" t="str">
        <f>IFERROR(IF(VLOOKUP($B16,flow_inventory_all!$A$2:$DJ$74,COLUMN()-4,)&gt;365*$C$2,$A16+2,"-"),"-")</f>
        <v>-</v>
      </c>
      <c r="DJ16" t="str">
        <f>IFERROR(IF(VLOOKUP($B16,flow_inventory_all!$A$2:$DJ$74,COLUMN()-4,)&gt;365*$C$2,$A16+2,"-"),"-")</f>
        <v>-</v>
      </c>
      <c r="DK16" t="str">
        <f>IFERROR(IF(VLOOKUP($B16,flow_inventory_all!$A$2:$DJ$74,COLUMN()-4,)&gt;365*$C$2,$A16+2,"-"),"-")</f>
        <v>-</v>
      </c>
      <c r="DL16" t="str">
        <f>IFERROR(IF(VLOOKUP($B16,flow_inventory_all!$A$2:$DJ$74,COLUMN()-4,)&gt;365*$C$2,$A16+2,"-"),"-")</f>
        <v>-</v>
      </c>
      <c r="DM16" t="str">
        <f>IFERROR(IF(VLOOKUP($B16,flow_inventory_all!$A$2:$DJ$74,COLUMN()-4,)&gt;365*$C$2,$A16+2,"-"),"-")</f>
        <v>-</v>
      </c>
      <c r="DN16" t="str">
        <f>IFERROR(IF(VLOOKUP($B16,flow_inventory_all!$A$2:$DJ$74,COLUMN()-4,)&gt;365*$C$2,$A16+2,"-"),"-")</f>
        <v>-</v>
      </c>
    </row>
    <row r="17" spans="1:118" x14ac:dyDescent="0.25">
      <c r="A17" s="35">
        <v>11</v>
      </c>
      <c r="B17" s="23" t="str">
        <f>HLOOKUP($C$1,site_huc_lookup!$A$1:$K$17,A17+1,)</f>
        <v>-</v>
      </c>
      <c r="C17" s="25" t="str">
        <f>IFERROR(VLOOKUP($B17,site_huc_lookup!$N$2:$R$74,3,),"-")</f>
        <v>-</v>
      </c>
      <c r="D17" s="29" t="str">
        <f>IFERROR(VLOOKUP($B17,site_huc_lookup!$N$2:$R$74,4,),"-")</f>
        <v>-</v>
      </c>
      <c r="E17" s="27" t="str">
        <f>IFERROR(VLOOKUP($B17,site_huc_lookup!$N$2:$R$74,5,),"-")</f>
        <v>-</v>
      </c>
      <c r="F17" t="str">
        <f>IFERROR(IF(VLOOKUP($B17,flow_inventory_all!$A$2:$DJ$74,COLUMN()-4,)&gt;365*$C$2,$A17+2,"-"),"-")</f>
        <v>-</v>
      </c>
      <c r="G17" t="str">
        <f>IFERROR(IF(VLOOKUP($B17,flow_inventory_all!$A$2:$DJ$74,COLUMN()-4,)&gt;365*$C$2,$A17+2,"-"),"-")</f>
        <v>-</v>
      </c>
      <c r="H17" t="str">
        <f>IFERROR(IF(VLOOKUP($B17,flow_inventory_all!$A$2:$DJ$74,COLUMN()-4,)&gt;365*$C$2,$A17+2,"-"),"-")</f>
        <v>-</v>
      </c>
      <c r="I17" t="str">
        <f>IFERROR(IF(VLOOKUP($B17,flow_inventory_all!$A$2:$DJ$74,COLUMN()-4,)&gt;365*$C$2,$A17+2,"-"),"-")</f>
        <v>-</v>
      </c>
      <c r="J17" t="str">
        <f>IFERROR(IF(VLOOKUP($B17,flow_inventory_all!$A$2:$DJ$74,COLUMN()-4,)&gt;365*$C$2,$A17+2,"-"),"-")</f>
        <v>-</v>
      </c>
      <c r="K17" t="str">
        <f>IFERROR(IF(VLOOKUP($B17,flow_inventory_all!$A$2:$DJ$74,COLUMN()-4,)&gt;365*$C$2,$A17+2,"-"),"-")</f>
        <v>-</v>
      </c>
      <c r="L17" t="str">
        <f>IFERROR(IF(VLOOKUP($B17,flow_inventory_all!$A$2:$DJ$74,COLUMN()-4,)&gt;365*$C$2,$A17+2,"-"),"-")</f>
        <v>-</v>
      </c>
      <c r="M17" t="str">
        <f>IFERROR(IF(VLOOKUP($B17,flow_inventory_all!$A$2:$DJ$74,COLUMN()-4,)&gt;365*$C$2,$A17+2,"-"),"-")</f>
        <v>-</v>
      </c>
      <c r="N17" t="str">
        <f>IFERROR(IF(VLOOKUP($B17,flow_inventory_all!$A$2:$DJ$74,COLUMN()-4,)&gt;365*$C$2,$A17+2,"-"),"-")</f>
        <v>-</v>
      </c>
      <c r="O17" t="str">
        <f>IFERROR(IF(VLOOKUP($B17,flow_inventory_all!$A$2:$DJ$74,COLUMN()-4,)&gt;365*$C$2,$A17+2,"-"),"-")</f>
        <v>-</v>
      </c>
      <c r="P17" t="str">
        <f>IFERROR(IF(VLOOKUP($B17,flow_inventory_all!$A$2:$DJ$74,COLUMN()-4,)&gt;365*$C$2,$A17+2,"-"),"-")</f>
        <v>-</v>
      </c>
      <c r="Q17" t="str">
        <f>IFERROR(IF(VLOOKUP($B17,flow_inventory_all!$A$2:$DJ$74,COLUMN()-4,)&gt;365*$C$2,$A17+2,"-"),"-")</f>
        <v>-</v>
      </c>
      <c r="R17" t="str">
        <f>IFERROR(IF(VLOOKUP($B17,flow_inventory_all!$A$2:$DJ$74,COLUMN()-4,)&gt;365*$C$2,$A17+2,"-"),"-")</f>
        <v>-</v>
      </c>
      <c r="S17" t="str">
        <f>IFERROR(IF(VLOOKUP($B17,flow_inventory_all!$A$2:$DJ$74,COLUMN()-4,)&gt;365*$C$2,$A17+2,"-"),"-")</f>
        <v>-</v>
      </c>
      <c r="T17" t="str">
        <f>IFERROR(IF(VLOOKUP($B17,flow_inventory_all!$A$2:$DJ$74,COLUMN()-4,)&gt;365*$C$2,$A17+2,"-"),"-")</f>
        <v>-</v>
      </c>
      <c r="U17" t="str">
        <f>IFERROR(IF(VLOOKUP($B17,flow_inventory_all!$A$2:$DJ$74,COLUMN()-4,)&gt;365*$C$2,$A17+2,"-"),"-")</f>
        <v>-</v>
      </c>
      <c r="V17" t="str">
        <f>IFERROR(IF(VLOOKUP($B17,flow_inventory_all!$A$2:$DJ$74,COLUMN()-4,)&gt;365*$C$2,$A17+2,"-"),"-")</f>
        <v>-</v>
      </c>
      <c r="W17" t="str">
        <f>IFERROR(IF(VLOOKUP($B17,flow_inventory_all!$A$2:$DJ$74,COLUMN()-4,)&gt;365*$C$2,$A17+2,"-"),"-")</f>
        <v>-</v>
      </c>
      <c r="X17" t="str">
        <f>IFERROR(IF(VLOOKUP($B17,flow_inventory_all!$A$2:$DJ$74,COLUMN()-4,)&gt;365*$C$2,$A17+2,"-"),"-")</f>
        <v>-</v>
      </c>
      <c r="Y17" t="str">
        <f>IFERROR(IF(VLOOKUP($B17,flow_inventory_all!$A$2:$DJ$74,COLUMN()-4,)&gt;365*$C$2,$A17+2,"-"),"-")</f>
        <v>-</v>
      </c>
      <c r="Z17" t="str">
        <f>IFERROR(IF(VLOOKUP($B17,flow_inventory_all!$A$2:$DJ$74,COLUMN()-4,)&gt;365*$C$2,$A17+2,"-"),"-")</f>
        <v>-</v>
      </c>
      <c r="AA17" t="str">
        <f>IFERROR(IF(VLOOKUP($B17,flow_inventory_all!$A$2:$DJ$74,COLUMN()-4,)&gt;365*$C$2,$A17+2,"-"),"-")</f>
        <v>-</v>
      </c>
      <c r="AB17" t="str">
        <f>IFERROR(IF(VLOOKUP($B17,flow_inventory_all!$A$2:$DJ$74,COLUMN()-4,)&gt;365*$C$2,$A17+2,"-"),"-")</f>
        <v>-</v>
      </c>
      <c r="AC17" t="str">
        <f>IFERROR(IF(VLOOKUP($B17,flow_inventory_all!$A$2:$DJ$74,COLUMN()-4,)&gt;365*$C$2,$A17+2,"-"),"-")</f>
        <v>-</v>
      </c>
      <c r="AD17" t="str">
        <f>IFERROR(IF(VLOOKUP($B17,flow_inventory_all!$A$2:$DJ$74,COLUMN()-4,)&gt;365*$C$2,$A17+2,"-"),"-")</f>
        <v>-</v>
      </c>
      <c r="AE17" t="str">
        <f>IFERROR(IF(VLOOKUP($B17,flow_inventory_all!$A$2:$DJ$74,COLUMN()-4,)&gt;365*$C$2,$A17+2,"-"),"-")</f>
        <v>-</v>
      </c>
      <c r="AF17" t="str">
        <f>IFERROR(IF(VLOOKUP($B17,flow_inventory_all!$A$2:$DJ$74,COLUMN()-4,)&gt;365*$C$2,$A17+2,"-"),"-")</f>
        <v>-</v>
      </c>
      <c r="AG17" t="str">
        <f>IFERROR(IF(VLOOKUP($B17,flow_inventory_all!$A$2:$DJ$74,COLUMN()-4,)&gt;365*$C$2,$A17+2,"-"),"-")</f>
        <v>-</v>
      </c>
      <c r="AH17" t="str">
        <f>IFERROR(IF(VLOOKUP($B17,flow_inventory_all!$A$2:$DJ$74,COLUMN()-4,)&gt;365*$C$2,$A17+2,"-"),"-")</f>
        <v>-</v>
      </c>
      <c r="AI17" t="str">
        <f>IFERROR(IF(VLOOKUP($B17,flow_inventory_all!$A$2:$DJ$74,COLUMN()-4,)&gt;365*$C$2,$A17+2,"-"),"-")</f>
        <v>-</v>
      </c>
      <c r="AJ17" t="str">
        <f>IFERROR(IF(VLOOKUP($B17,flow_inventory_all!$A$2:$DJ$74,COLUMN()-4,)&gt;365*$C$2,$A17+2,"-"),"-")</f>
        <v>-</v>
      </c>
      <c r="AK17" t="str">
        <f>IFERROR(IF(VLOOKUP($B17,flow_inventory_all!$A$2:$DJ$74,COLUMN()-4,)&gt;365*$C$2,$A17+2,"-"),"-")</f>
        <v>-</v>
      </c>
      <c r="AL17" t="str">
        <f>IFERROR(IF(VLOOKUP($B17,flow_inventory_all!$A$2:$DJ$74,COLUMN()-4,)&gt;365*$C$2,$A17+2,"-"),"-")</f>
        <v>-</v>
      </c>
      <c r="AM17" t="str">
        <f>IFERROR(IF(VLOOKUP($B17,flow_inventory_all!$A$2:$DJ$74,COLUMN()-4,)&gt;365*$C$2,$A17+2,"-"),"-")</f>
        <v>-</v>
      </c>
      <c r="AN17" t="str">
        <f>IFERROR(IF(VLOOKUP($B17,flow_inventory_all!$A$2:$DJ$74,COLUMN()-4,)&gt;365*$C$2,$A17+2,"-"),"-")</f>
        <v>-</v>
      </c>
      <c r="AO17" t="str">
        <f>IFERROR(IF(VLOOKUP($B17,flow_inventory_all!$A$2:$DJ$74,COLUMN()-4,)&gt;365*$C$2,$A17+2,"-"),"-")</f>
        <v>-</v>
      </c>
      <c r="AP17" t="str">
        <f>IFERROR(IF(VLOOKUP($B17,flow_inventory_all!$A$2:$DJ$74,COLUMN()-4,)&gt;365*$C$2,$A17+2,"-"),"-")</f>
        <v>-</v>
      </c>
      <c r="AQ17" t="str">
        <f>IFERROR(IF(VLOOKUP($B17,flow_inventory_all!$A$2:$DJ$74,COLUMN()-4,)&gt;365*$C$2,$A17+2,"-"),"-")</f>
        <v>-</v>
      </c>
      <c r="AR17" t="str">
        <f>IFERROR(IF(VLOOKUP($B17,flow_inventory_all!$A$2:$DJ$74,COLUMN()-4,)&gt;365*$C$2,$A17+2,"-"),"-")</f>
        <v>-</v>
      </c>
      <c r="AS17" t="str">
        <f>IFERROR(IF(VLOOKUP($B17,flow_inventory_all!$A$2:$DJ$74,COLUMN()-4,)&gt;365*$C$2,$A17+2,"-"),"-")</f>
        <v>-</v>
      </c>
      <c r="AT17" t="str">
        <f>IFERROR(IF(VLOOKUP($B17,flow_inventory_all!$A$2:$DJ$74,COLUMN()-4,)&gt;365*$C$2,$A17+2,"-"),"-")</f>
        <v>-</v>
      </c>
      <c r="AU17" t="str">
        <f>IFERROR(IF(VLOOKUP($B17,flow_inventory_all!$A$2:$DJ$74,COLUMN()-4,)&gt;365*$C$2,$A17+2,"-"),"-")</f>
        <v>-</v>
      </c>
      <c r="AV17" t="str">
        <f>IFERROR(IF(VLOOKUP($B17,flow_inventory_all!$A$2:$DJ$74,COLUMN()-4,)&gt;365*$C$2,$A17+2,"-"),"-")</f>
        <v>-</v>
      </c>
      <c r="AW17" t="str">
        <f>IFERROR(IF(VLOOKUP($B17,flow_inventory_all!$A$2:$DJ$74,COLUMN()-4,)&gt;365*$C$2,$A17+2,"-"),"-")</f>
        <v>-</v>
      </c>
      <c r="AX17" t="str">
        <f>IFERROR(IF(VLOOKUP($B17,flow_inventory_all!$A$2:$DJ$74,COLUMN()-4,)&gt;365*$C$2,$A17+2,"-"),"-")</f>
        <v>-</v>
      </c>
      <c r="AY17" t="str">
        <f>IFERROR(IF(VLOOKUP($B17,flow_inventory_all!$A$2:$DJ$74,COLUMN()-4,)&gt;365*$C$2,$A17+2,"-"),"-")</f>
        <v>-</v>
      </c>
      <c r="AZ17" t="str">
        <f>IFERROR(IF(VLOOKUP($B17,flow_inventory_all!$A$2:$DJ$74,COLUMN()-4,)&gt;365*$C$2,$A17+2,"-"),"-")</f>
        <v>-</v>
      </c>
      <c r="BA17" t="str">
        <f>IFERROR(IF(VLOOKUP($B17,flow_inventory_all!$A$2:$DJ$74,COLUMN()-4,)&gt;365*$C$2,$A17+2,"-"),"-")</f>
        <v>-</v>
      </c>
      <c r="BB17" t="str">
        <f>IFERROR(IF(VLOOKUP($B17,flow_inventory_all!$A$2:$DJ$74,COLUMN()-4,)&gt;365*$C$2,$A17+2,"-"),"-")</f>
        <v>-</v>
      </c>
      <c r="BC17" t="str">
        <f>IFERROR(IF(VLOOKUP($B17,flow_inventory_all!$A$2:$DJ$74,COLUMN()-4,)&gt;365*$C$2,$A17+2,"-"),"-")</f>
        <v>-</v>
      </c>
      <c r="BD17" t="str">
        <f>IFERROR(IF(VLOOKUP($B17,flow_inventory_all!$A$2:$DJ$74,COLUMN()-4,)&gt;365*$C$2,$A17+2,"-"),"-")</f>
        <v>-</v>
      </c>
      <c r="BE17" t="str">
        <f>IFERROR(IF(VLOOKUP($B17,flow_inventory_all!$A$2:$DJ$74,COLUMN()-4,)&gt;365*$C$2,$A17+2,"-"),"-")</f>
        <v>-</v>
      </c>
      <c r="BF17" t="str">
        <f>IFERROR(IF(VLOOKUP($B17,flow_inventory_all!$A$2:$DJ$74,COLUMN()-4,)&gt;365*$C$2,$A17+2,"-"),"-")</f>
        <v>-</v>
      </c>
      <c r="BG17" t="str">
        <f>IFERROR(IF(VLOOKUP($B17,flow_inventory_all!$A$2:$DJ$74,COLUMN()-4,)&gt;365*$C$2,$A17+2,"-"),"-")</f>
        <v>-</v>
      </c>
      <c r="BH17" t="str">
        <f>IFERROR(IF(VLOOKUP($B17,flow_inventory_all!$A$2:$DJ$74,COLUMN()-4,)&gt;365*$C$2,$A17+2,"-"),"-")</f>
        <v>-</v>
      </c>
      <c r="BI17" t="str">
        <f>IFERROR(IF(VLOOKUP($B17,flow_inventory_all!$A$2:$DJ$74,COLUMN()-4,)&gt;365*$C$2,$A17+2,"-"),"-")</f>
        <v>-</v>
      </c>
      <c r="BJ17" t="str">
        <f>IFERROR(IF(VLOOKUP($B17,flow_inventory_all!$A$2:$DJ$74,COLUMN()-4,)&gt;365*$C$2,$A17+2,"-"),"-")</f>
        <v>-</v>
      </c>
      <c r="BK17" t="str">
        <f>IFERROR(IF(VLOOKUP($B17,flow_inventory_all!$A$2:$DJ$74,COLUMN()-4,)&gt;365*$C$2,$A17+2,"-"),"-")</f>
        <v>-</v>
      </c>
      <c r="BL17" t="str">
        <f>IFERROR(IF(VLOOKUP($B17,flow_inventory_all!$A$2:$DJ$74,COLUMN()-4,)&gt;365*$C$2,$A17+2,"-"),"-")</f>
        <v>-</v>
      </c>
      <c r="BM17" t="str">
        <f>IFERROR(IF(VLOOKUP($B17,flow_inventory_all!$A$2:$DJ$74,COLUMN()-4,)&gt;365*$C$2,$A17+2,"-"),"-")</f>
        <v>-</v>
      </c>
      <c r="BN17" t="str">
        <f>IFERROR(IF(VLOOKUP($B17,flow_inventory_all!$A$2:$DJ$74,COLUMN()-4,)&gt;365*$C$2,$A17+2,"-"),"-")</f>
        <v>-</v>
      </c>
      <c r="BO17" t="str">
        <f>IFERROR(IF(VLOOKUP($B17,flow_inventory_all!$A$2:$DJ$74,COLUMN()-4,)&gt;365*$C$2,$A17+2,"-"),"-")</f>
        <v>-</v>
      </c>
      <c r="BP17" t="str">
        <f>IFERROR(IF(VLOOKUP($B17,flow_inventory_all!$A$2:$DJ$74,COLUMN()-4,)&gt;365*$C$2,$A17+2,"-"),"-")</f>
        <v>-</v>
      </c>
      <c r="BQ17" t="str">
        <f>IFERROR(IF(VLOOKUP($B17,flow_inventory_all!$A$2:$DJ$74,COLUMN()-4,)&gt;365*$C$2,$A17+2,"-"),"-")</f>
        <v>-</v>
      </c>
      <c r="BR17" t="str">
        <f>IFERROR(IF(VLOOKUP($B17,flow_inventory_all!$A$2:$DJ$74,COLUMN()-4,)&gt;365*$C$2,$A17+2,"-"),"-")</f>
        <v>-</v>
      </c>
      <c r="BS17" t="str">
        <f>IFERROR(IF(VLOOKUP($B17,flow_inventory_all!$A$2:$DJ$74,COLUMN()-4,)&gt;365*$C$2,$A17+2,"-"),"-")</f>
        <v>-</v>
      </c>
      <c r="BT17" t="str">
        <f>IFERROR(IF(VLOOKUP($B17,flow_inventory_all!$A$2:$DJ$74,COLUMN()-4,)&gt;365*$C$2,$A17+2,"-"),"-")</f>
        <v>-</v>
      </c>
      <c r="BU17" t="str">
        <f>IFERROR(IF(VLOOKUP($B17,flow_inventory_all!$A$2:$DJ$74,COLUMN()-4,)&gt;365*$C$2,$A17+2,"-"),"-")</f>
        <v>-</v>
      </c>
      <c r="BV17" t="str">
        <f>IFERROR(IF(VLOOKUP($B17,flow_inventory_all!$A$2:$DJ$74,COLUMN()-4,)&gt;365*$C$2,$A17+2,"-"),"-")</f>
        <v>-</v>
      </c>
      <c r="BW17" t="str">
        <f>IFERROR(IF(VLOOKUP($B17,flow_inventory_all!$A$2:$DJ$74,COLUMN()-4,)&gt;365*$C$2,$A17+2,"-"),"-")</f>
        <v>-</v>
      </c>
      <c r="BX17" t="str">
        <f>IFERROR(IF(VLOOKUP($B17,flow_inventory_all!$A$2:$DJ$74,COLUMN()-4,)&gt;365*$C$2,$A17+2,"-"),"-")</f>
        <v>-</v>
      </c>
      <c r="BY17" t="str">
        <f>IFERROR(IF(VLOOKUP($B17,flow_inventory_all!$A$2:$DJ$74,COLUMN()-4,)&gt;365*$C$2,$A17+2,"-"),"-")</f>
        <v>-</v>
      </c>
      <c r="BZ17" t="str">
        <f>IFERROR(IF(VLOOKUP($B17,flow_inventory_all!$A$2:$DJ$74,COLUMN()-4,)&gt;365*$C$2,$A17+2,"-"),"-")</f>
        <v>-</v>
      </c>
      <c r="CA17" t="str">
        <f>IFERROR(IF(VLOOKUP($B17,flow_inventory_all!$A$2:$DJ$74,COLUMN()-4,)&gt;365*$C$2,$A17+2,"-"),"-")</f>
        <v>-</v>
      </c>
      <c r="CB17" t="str">
        <f>IFERROR(IF(VLOOKUP($B17,flow_inventory_all!$A$2:$DJ$74,COLUMN()-4,)&gt;365*$C$2,$A17+2,"-"),"-")</f>
        <v>-</v>
      </c>
      <c r="CC17" t="str">
        <f>IFERROR(IF(VLOOKUP($B17,flow_inventory_all!$A$2:$DJ$74,COLUMN()-4,)&gt;365*$C$2,$A17+2,"-"),"-")</f>
        <v>-</v>
      </c>
      <c r="CD17" t="str">
        <f>IFERROR(IF(VLOOKUP($B17,flow_inventory_all!$A$2:$DJ$74,COLUMN()-4,)&gt;365*$C$2,$A17+2,"-"),"-")</f>
        <v>-</v>
      </c>
      <c r="CE17" t="str">
        <f>IFERROR(IF(VLOOKUP($B17,flow_inventory_all!$A$2:$DJ$74,COLUMN()-4,)&gt;365*$C$2,$A17+2,"-"),"-")</f>
        <v>-</v>
      </c>
      <c r="CF17" t="str">
        <f>IFERROR(IF(VLOOKUP($B17,flow_inventory_all!$A$2:$DJ$74,COLUMN()-4,)&gt;365*$C$2,$A17+2,"-"),"-")</f>
        <v>-</v>
      </c>
      <c r="CG17" t="str">
        <f>IFERROR(IF(VLOOKUP($B17,flow_inventory_all!$A$2:$DJ$74,COLUMN()-4,)&gt;365*$C$2,$A17+2,"-"),"-")</f>
        <v>-</v>
      </c>
      <c r="CH17" t="str">
        <f>IFERROR(IF(VLOOKUP($B17,flow_inventory_all!$A$2:$DJ$74,COLUMN()-4,)&gt;365*$C$2,$A17+2,"-"),"-")</f>
        <v>-</v>
      </c>
      <c r="CI17" t="str">
        <f>IFERROR(IF(VLOOKUP($B17,flow_inventory_all!$A$2:$DJ$74,COLUMN()-4,)&gt;365*$C$2,$A17+2,"-"),"-")</f>
        <v>-</v>
      </c>
      <c r="CJ17" t="str">
        <f>IFERROR(IF(VLOOKUP($B17,flow_inventory_all!$A$2:$DJ$74,COLUMN()-4,)&gt;365*$C$2,$A17+2,"-"),"-")</f>
        <v>-</v>
      </c>
      <c r="CK17" t="str">
        <f>IFERROR(IF(VLOOKUP($B17,flow_inventory_all!$A$2:$DJ$74,COLUMN()-4,)&gt;365*$C$2,$A17+2,"-"),"-")</f>
        <v>-</v>
      </c>
      <c r="CL17" t="str">
        <f>IFERROR(IF(VLOOKUP($B17,flow_inventory_all!$A$2:$DJ$74,COLUMN()-4,)&gt;365*$C$2,$A17+2,"-"),"-")</f>
        <v>-</v>
      </c>
      <c r="CM17" t="str">
        <f>IFERROR(IF(VLOOKUP($B17,flow_inventory_all!$A$2:$DJ$74,COLUMN()-4,)&gt;365*$C$2,$A17+2,"-"),"-")</f>
        <v>-</v>
      </c>
      <c r="CN17" t="str">
        <f>IFERROR(IF(VLOOKUP($B17,flow_inventory_all!$A$2:$DJ$74,COLUMN()-4,)&gt;365*$C$2,$A17+2,"-"),"-")</f>
        <v>-</v>
      </c>
      <c r="CO17" t="str">
        <f>IFERROR(IF(VLOOKUP($B17,flow_inventory_all!$A$2:$DJ$74,COLUMN()-4,)&gt;365*$C$2,$A17+2,"-"),"-")</f>
        <v>-</v>
      </c>
      <c r="CP17" t="str">
        <f>IFERROR(IF(VLOOKUP($B17,flow_inventory_all!$A$2:$DJ$74,COLUMN()-4,)&gt;365*$C$2,$A17+2,"-"),"-")</f>
        <v>-</v>
      </c>
      <c r="CQ17" t="str">
        <f>IFERROR(IF(VLOOKUP($B17,flow_inventory_all!$A$2:$DJ$74,COLUMN()-4,)&gt;365*$C$2,$A17+2,"-"),"-")</f>
        <v>-</v>
      </c>
      <c r="CR17" t="str">
        <f>IFERROR(IF(VLOOKUP($B17,flow_inventory_all!$A$2:$DJ$74,COLUMN()-4,)&gt;365*$C$2,$A17+2,"-"),"-")</f>
        <v>-</v>
      </c>
      <c r="CS17" t="str">
        <f>IFERROR(IF(VLOOKUP($B17,flow_inventory_all!$A$2:$DJ$74,COLUMN()-4,)&gt;365*$C$2,$A17+2,"-"),"-")</f>
        <v>-</v>
      </c>
      <c r="CT17" t="str">
        <f>IFERROR(IF(VLOOKUP($B17,flow_inventory_all!$A$2:$DJ$74,COLUMN()-4,)&gt;365*$C$2,$A17+2,"-"),"-")</f>
        <v>-</v>
      </c>
      <c r="CU17" t="str">
        <f>IFERROR(IF(VLOOKUP($B17,flow_inventory_all!$A$2:$DJ$74,COLUMN()-4,)&gt;365*$C$2,$A17+2,"-"),"-")</f>
        <v>-</v>
      </c>
      <c r="CV17" t="str">
        <f>IFERROR(IF(VLOOKUP($B17,flow_inventory_all!$A$2:$DJ$74,COLUMN()-4,)&gt;365*$C$2,$A17+2,"-"),"-")</f>
        <v>-</v>
      </c>
      <c r="CW17" t="str">
        <f>IFERROR(IF(VLOOKUP($B17,flow_inventory_all!$A$2:$DJ$74,COLUMN()-4,)&gt;365*$C$2,$A17+2,"-"),"-")</f>
        <v>-</v>
      </c>
      <c r="CX17" t="str">
        <f>IFERROR(IF(VLOOKUP($B17,flow_inventory_all!$A$2:$DJ$74,COLUMN()-4,)&gt;365*$C$2,$A17+2,"-"),"-")</f>
        <v>-</v>
      </c>
      <c r="CY17" t="str">
        <f>IFERROR(IF(VLOOKUP($B17,flow_inventory_all!$A$2:$DJ$74,COLUMN()-4,)&gt;365*$C$2,$A17+2,"-"),"-")</f>
        <v>-</v>
      </c>
      <c r="CZ17" t="str">
        <f>IFERROR(IF(VLOOKUP($B17,flow_inventory_all!$A$2:$DJ$74,COLUMN()-4,)&gt;365*$C$2,$A17+2,"-"),"-")</f>
        <v>-</v>
      </c>
      <c r="DA17" t="str">
        <f>IFERROR(IF(VLOOKUP($B17,flow_inventory_all!$A$2:$DJ$74,COLUMN()-4,)&gt;365*$C$2,$A17+2,"-"),"-")</f>
        <v>-</v>
      </c>
      <c r="DB17" t="str">
        <f>IFERROR(IF(VLOOKUP($B17,flow_inventory_all!$A$2:$DJ$74,COLUMN()-4,)&gt;365*$C$2,$A17+2,"-"),"-")</f>
        <v>-</v>
      </c>
      <c r="DC17" t="str">
        <f>IFERROR(IF(VLOOKUP($B17,flow_inventory_all!$A$2:$DJ$74,COLUMN()-4,)&gt;365*$C$2,$A17+2,"-"),"-")</f>
        <v>-</v>
      </c>
      <c r="DD17" t="str">
        <f>IFERROR(IF(VLOOKUP($B17,flow_inventory_all!$A$2:$DJ$74,COLUMN()-4,)&gt;365*$C$2,$A17+2,"-"),"-")</f>
        <v>-</v>
      </c>
      <c r="DE17" t="str">
        <f>IFERROR(IF(VLOOKUP($B17,flow_inventory_all!$A$2:$DJ$74,COLUMN()-4,)&gt;365*$C$2,$A17+2,"-"),"-")</f>
        <v>-</v>
      </c>
      <c r="DF17" t="str">
        <f>IFERROR(IF(VLOOKUP($B17,flow_inventory_all!$A$2:$DJ$74,COLUMN()-4,)&gt;365*$C$2,$A17+2,"-"),"-")</f>
        <v>-</v>
      </c>
      <c r="DG17" t="str">
        <f>IFERROR(IF(VLOOKUP($B17,flow_inventory_all!$A$2:$DJ$74,COLUMN()-4,)&gt;365*$C$2,$A17+2,"-"),"-")</f>
        <v>-</v>
      </c>
      <c r="DH17" t="str">
        <f>IFERROR(IF(VLOOKUP($B17,flow_inventory_all!$A$2:$DJ$74,COLUMN()-4,)&gt;365*$C$2,$A17+2,"-"),"-")</f>
        <v>-</v>
      </c>
      <c r="DI17" t="str">
        <f>IFERROR(IF(VLOOKUP($B17,flow_inventory_all!$A$2:$DJ$74,COLUMN()-4,)&gt;365*$C$2,$A17+2,"-"),"-")</f>
        <v>-</v>
      </c>
      <c r="DJ17" t="str">
        <f>IFERROR(IF(VLOOKUP($B17,flow_inventory_all!$A$2:$DJ$74,COLUMN()-4,)&gt;365*$C$2,$A17+2,"-"),"-")</f>
        <v>-</v>
      </c>
      <c r="DK17" t="str">
        <f>IFERROR(IF(VLOOKUP($B17,flow_inventory_all!$A$2:$DJ$74,COLUMN()-4,)&gt;365*$C$2,$A17+2,"-"),"-")</f>
        <v>-</v>
      </c>
      <c r="DL17" t="str">
        <f>IFERROR(IF(VLOOKUP($B17,flow_inventory_all!$A$2:$DJ$74,COLUMN()-4,)&gt;365*$C$2,$A17+2,"-"),"-")</f>
        <v>-</v>
      </c>
      <c r="DM17" t="str">
        <f>IFERROR(IF(VLOOKUP($B17,flow_inventory_all!$A$2:$DJ$74,COLUMN()-4,)&gt;365*$C$2,$A17+2,"-"),"-")</f>
        <v>-</v>
      </c>
      <c r="DN17" t="str">
        <f>IFERROR(IF(VLOOKUP($B17,flow_inventory_all!$A$2:$DJ$74,COLUMN()-4,)&gt;365*$C$2,$A17+2,"-"),"-")</f>
        <v>-</v>
      </c>
    </row>
    <row r="18" spans="1:118" x14ac:dyDescent="0.25">
      <c r="A18" s="35">
        <v>12</v>
      </c>
      <c r="B18" s="23" t="str">
        <f>HLOOKUP($C$1,site_huc_lookup!$A$1:$K$17,A18+1,)</f>
        <v>-</v>
      </c>
      <c r="C18" s="25" t="str">
        <f>IFERROR(VLOOKUP($B18,site_huc_lookup!$N$2:$R$74,3,),"-")</f>
        <v>-</v>
      </c>
      <c r="D18" s="29" t="str">
        <f>IFERROR(VLOOKUP($B18,site_huc_lookup!$N$2:$R$74,4,),"-")</f>
        <v>-</v>
      </c>
      <c r="E18" s="27" t="str">
        <f>IFERROR(VLOOKUP($B18,site_huc_lookup!$N$2:$R$74,5,),"-")</f>
        <v>-</v>
      </c>
      <c r="F18" t="str">
        <f>IFERROR(IF(VLOOKUP($B18,flow_inventory_all!$A$2:$DJ$74,COLUMN()-4,)&gt;365*$C$2,$A18+2,"-"),"-")</f>
        <v>-</v>
      </c>
      <c r="G18" t="str">
        <f>IFERROR(IF(VLOOKUP($B18,flow_inventory_all!$A$2:$DJ$74,COLUMN()-4,)&gt;365*$C$2,$A18+2,"-"),"-")</f>
        <v>-</v>
      </c>
      <c r="H18" t="str">
        <f>IFERROR(IF(VLOOKUP($B18,flow_inventory_all!$A$2:$DJ$74,COLUMN()-4,)&gt;365*$C$2,$A18+2,"-"),"-")</f>
        <v>-</v>
      </c>
      <c r="I18" t="str">
        <f>IFERROR(IF(VLOOKUP($B18,flow_inventory_all!$A$2:$DJ$74,COLUMN()-4,)&gt;365*$C$2,$A18+2,"-"),"-")</f>
        <v>-</v>
      </c>
      <c r="J18" t="str">
        <f>IFERROR(IF(VLOOKUP($B18,flow_inventory_all!$A$2:$DJ$74,COLUMN()-4,)&gt;365*$C$2,$A18+2,"-"),"-")</f>
        <v>-</v>
      </c>
      <c r="K18" t="str">
        <f>IFERROR(IF(VLOOKUP($B18,flow_inventory_all!$A$2:$DJ$74,COLUMN()-4,)&gt;365*$C$2,$A18+2,"-"),"-")</f>
        <v>-</v>
      </c>
      <c r="L18" t="str">
        <f>IFERROR(IF(VLOOKUP($B18,flow_inventory_all!$A$2:$DJ$74,COLUMN()-4,)&gt;365*$C$2,$A18+2,"-"),"-")</f>
        <v>-</v>
      </c>
      <c r="M18" t="str">
        <f>IFERROR(IF(VLOOKUP($B18,flow_inventory_all!$A$2:$DJ$74,COLUMN()-4,)&gt;365*$C$2,$A18+2,"-"),"-")</f>
        <v>-</v>
      </c>
      <c r="N18" t="str">
        <f>IFERROR(IF(VLOOKUP($B18,flow_inventory_all!$A$2:$DJ$74,COLUMN()-4,)&gt;365*$C$2,$A18+2,"-"),"-")</f>
        <v>-</v>
      </c>
      <c r="O18" t="str">
        <f>IFERROR(IF(VLOOKUP($B18,flow_inventory_all!$A$2:$DJ$74,COLUMN()-4,)&gt;365*$C$2,$A18+2,"-"),"-")</f>
        <v>-</v>
      </c>
      <c r="P18" t="str">
        <f>IFERROR(IF(VLOOKUP($B18,flow_inventory_all!$A$2:$DJ$74,COLUMN()-4,)&gt;365*$C$2,$A18+2,"-"),"-")</f>
        <v>-</v>
      </c>
      <c r="Q18" t="str">
        <f>IFERROR(IF(VLOOKUP($B18,flow_inventory_all!$A$2:$DJ$74,COLUMN()-4,)&gt;365*$C$2,$A18+2,"-"),"-")</f>
        <v>-</v>
      </c>
      <c r="R18" t="str">
        <f>IFERROR(IF(VLOOKUP($B18,flow_inventory_all!$A$2:$DJ$74,COLUMN()-4,)&gt;365*$C$2,$A18+2,"-"),"-")</f>
        <v>-</v>
      </c>
      <c r="S18" t="str">
        <f>IFERROR(IF(VLOOKUP($B18,flow_inventory_all!$A$2:$DJ$74,COLUMN()-4,)&gt;365*$C$2,$A18+2,"-"),"-")</f>
        <v>-</v>
      </c>
      <c r="T18" t="str">
        <f>IFERROR(IF(VLOOKUP($B18,flow_inventory_all!$A$2:$DJ$74,COLUMN()-4,)&gt;365*$C$2,$A18+2,"-"),"-")</f>
        <v>-</v>
      </c>
      <c r="U18" t="str">
        <f>IFERROR(IF(VLOOKUP($B18,flow_inventory_all!$A$2:$DJ$74,COLUMN()-4,)&gt;365*$C$2,$A18+2,"-"),"-")</f>
        <v>-</v>
      </c>
      <c r="V18" t="str">
        <f>IFERROR(IF(VLOOKUP($B18,flow_inventory_all!$A$2:$DJ$74,COLUMN()-4,)&gt;365*$C$2,$A18+2,"-"),"-")</f>
        <v>-</v>
      </c>
      <c r="W18" t="str">
        <f>IFERROR(IF(VLOOKUP($B18,flow_inventory_all!$A$2:$DJ$74,COLUMN()-4,)&gt;365*$C$2,$A18+2,"-"),"-")</f>
        <v>-</v>
      </c>
      <c r="X18" t="str">
        <f>IFERROR(IF(VLOOKUP($B18,flow_inventory_all!$A$2:$DJ$74,COLUMN()-4,)&gt;365*$C$2,$A18+2,"-"),"-")</f>
        <v>-</v>
      </c>
      <c r="Y18" t="str">
        <f>IFERROR(IF(VLOOKUP($B18,flow_inventory_all!$A$2:$DJ$74,COLUMN()-4,)&gt;365*$C$2,$A18+2,"-"),"-")</f>
        <v>-</v>
      </c>
      <c r="Z18" t="str">
        <f>IFERROR(IF(VLOOKUP($B18,flow_inventory_all!$A$2:$DJ$74,COLUMN()-4,)&gt;365*$C$2,$A18+2,"-"),"-")</f>
        <v>-</v>
      </c>
      <c r="AA18" t="str">
        <f>IFERROR(IF(VLOOKUP($B18,flow_inventory_all!$A$2:$DJ$74,COLUMN()-4,)&gt;365*$C$2,$A18+2,"-"),"-")</f>
        <v>-</v>
      </c>
      <c r="AB18" t="str">
        <f>IFERROR(IF(VLOOKUP($B18,flow_inventory_all!$A$2:$DJ$74,COLUMN()-4,)&gt;365*$C$2,$A18+2,"-"),"-")</f>
        <v>-</v>
      </c>
      <c r="AC18" t="str">
        <f>IFERROR(IF(VLOOKUP($B18,flow_inventory_all!$A$2:$DJ$74,COLUMN()-4,)&gt;365*$C$2,$A18+2,"-"),"-")</f>
        <v>-</v>
      </c>
      <c r="AD18" t="str">
        <f>IFERROR(IF(VLOOKUP($B18,flow_inventory_all!$A$2:$DJ$74,COLUMN()-4,)&gt;365*$C$2,$A18+2,"-"),"-")</f>
        <v>-</v>
      </c>
      <c r="AE18" t="str">
        <f>IFERROR(IF(VLOOKUP($B18,flow_inventory_all!$A$2:$DJ$74,COLUMN()-4,)&gt;365*$C$2,$A18+2,"-"),"-")</f>
        <v>-</v>
      </c>
      <c r="AF18" t="str">
        <f>IFERROR(IF(VLOOKUP($B18,flow_inventory_all!$A$2:$DJ$74,COLUMN()-4,)&gt;365*$C$2,$A18+2,"-"),"-")</f>
        <v>-</v>
      </c>
      <c r="AG18" t="str">
        <f>IFERROR(IF(VLOOKUP($B18,flow_inventory_all!$A$2:$DJ$74,COLUMN()-4,)&gt;365*$C$2,$A18+2,"-"),"-")</f>
        <v>-</v>
      </c>
      <c r="AH18" t="str">
        <f>IFERROR(IF(VLOOKUP($B18,flow_inventory_all!$A$2:$DJ$74,COLUMN()-4,)&gt;365*$C$2,$A18+2,"-"),"-")</f>
        <v>-</v>
      </c>
      <c r="AI18" t="str">
        <f>IFERROR(IF(VLOOKUP($B18,flow_inventory_all!$A$2:$DJ$74,COLUMN()-4,)&gt;365*$C$2,$A18+2,"-"),"-")</f>
        <v>-</v>
      </c>
      <c r="AJ18" t="str">
        <f>IFERROR(IF(VLOOKUP($B18,flow_inventory_all!$A$2:$DJ$74,COLUMN()-4,)&gt;365*$C$2,$A18+2,"-"),"-")</f>
        <v>-</v>
      </c>
      <c r="AK18" t="str">
        <f>IFERROR(IF(VLOOKUP($B18,flow_inventory_all!$A$2:$DJ$74,COLUMN()-4,)&gt;365*$C$2,$A18+2,"-"),"-")</f>
        <v>-</v>
      </c>
      <c r="AL18" t="str">
        <f>IFERROR(IF(VLOOKUP($B18,flow_inventory_all!$A$2:$DJ$74,COLUMN()-4,)&gt;365*$C$2,$A18+2,"-"),"-")</f>
        <v>-</v>
      </c>
      <c r="AM18" t="str">
        <f>IFERROR(IF(VLOOKUP($B18,flow_inventory_all!$A$2:$DJ$74,COLUMN()-4,)&gt;365*$C$2,$A18+2,"-"),"-")</f>
        <v>-</v>
      </c>
      <c r="AN18" t="str">
        <f>IFERROR(IF(VLOOKUP($B18,flow_inventory_all!$A$2:$DJ$74,COLUMN()-4,)&gt;365*$C$2,$A18+2,"-"),"-")</f>
        <v>-</v>
      </c>
      <c r="AO18" t="str">
        <f>IFERROR(IF(VLOOKUP($B18,flow_inventory_all!$A$2:$DJ$74,COLUMN()-4,)&gt;365*$C$2,$A18+2,"-"),"-")</f>
        <v>-</v>
      </c>
      <c r="AP18" t="str">
        <f>IFERROR(IF(VLOOKUP($B18,flow_inventory_all!$A$2:$DJ$74,COLUMN()-4,)&gt;365*$C$2,$A18+2,"-"),"-")</f>
        <v>-</v>
      </c>
      <c r="AQ18" t="str">
        <f>IFERROR(IF(VLOOKUP($B18,flow_inventory_all!$A$2:$DJ$74,COLUMN()-4,)&gt;365*$C$2,$A18+2,"-"),"-")</f>
        <v>-</v>
      </c>
      <c r="AR18" t="str">
        <f>IFERROR(IF(VLOOKUP($B18,flow_inventory_all!$A$2:$DJ$74,COLUMN()-4,)&gt;365*$C$2,$A18+2,"-"),"-")</f>
        <v>-</v>
      </c>
      <c r="AS18" t="str">
        <f>IFERROR(IF(VLOOKUP($B18,flow_inventory_all!$A$2:$DJ$74,COLUMN()-4,)&gt;365*$C$2,$A18+2,"-"),"-")</f>
        <v>-</v>
      </c>
      <c r="AT18" t="str">
        <f>IFERROR(IF(VLOOKUP($B18,flow_inventory_all!$A$2:$DJ$74,COLUMN()-4,)&gt;365*$C$2,$A18+2,"-"),"-")</f>
        <v>-</v>
      </c>
      <c r="AU18" t="str">
        <f>IFERROR(IF(VLOOKUP($B18,flow_inventory_all!$A$2:$DJ$74,COLUMN()-4,)&gt;365*$C$2,$A18+2,"-"),"-")</f>
        <v>-</v>
      </c>
      <c r="AV18" t="str">
        <f>IFERROR(IF(VLOOKUP($B18,flow_inventory_all!$A$2:$DJ$74,COLUMN()-4,)&gt;365*$C$2,$A18+2,"-"),"-")</f>
        <v>-</v>
      </c>
      <c r="AW18" t="str">
        <f>IFERROR(IF(VLOOKUP($B18,flow_inventory_all!$A$2:$DJ$74,COLUMN()-4,)&gt;365*$C$2,$A18+2,"-"),"-")</f>
        <v>-</v>
      </c>
      <c r="AX18" t="str">
        <f>IFERROR(IF(VLOOKUP($B18,flow_inventory_all!$A$2:$DJ$74,COLUMN()-4,)&gt;365*$C$2,$A18+2,"-"),"-")</f>
        <v>-</v>
      </c>
      <c r="AY18" t="str">
        <f>IFERROR(IF(VLOOKUP($B18,flow_inventory_all!$A$2:$DJ$74,COLUMN()-4,)&gt;365*$C$2,$A18+2,"-"),"-")</f>
        <v>-</v>
      </c>
      <c r="AZ18" t="str">
        <f>IFERROR(IF(VLOOKUP($B18,flow_inventory_all!$A$2:$DJ$74,COLUMN()-4,)&gt;365*$C$2,$A18+2,"-"),"-")</f>
        <v>-</v>
      </c>
      <c r="BA18" t="str">
        <f>IFERROR(IF(VLOOKUP($B18,flow_inventory_all!$A$2:$DJ$74,COLUMN()-4,)&gt;365*$C$2,$A18+2,"-"),"-")</f>
        <v>-</v>
      </c>
      <c r="BB18" t="str">
        <f>IFERROR(IF(VLOOKUP($B18,flow_inventory_all!$A$2:$DJ$74,COLUMN()-4,)&gt;365*$C$2,$A18+2,"-"),"-")</f>
        <v>-</v>
      </c>
      <c r="BC18" t="str">
        <f>IFERROR(IF(VLOOKUP($B18,flow_inventory_all!$A$2:$DJ$74,COLUMN()-4,)&gt;365*$C$2,$A18+2,"-"),"-")</f>
        <v>-</v>
      </c>
      <c r="BD18" t="str">
        <f>IFERROR(IF(VLOOKUP($B18,flow_inventory_all!$A$2:$DJ$74,COLUMN()-4,)&gt;365*$C$2,$A18+2,"-"),"-")</f>
        <v>-</v>
      </c>
      <c r="BE18" t="str">
        <f>IFERROR(IF(VLOOKUP($B18,flow_inventory_all!$A$2:$DJ$74,COLUMN()-4,)&gt;365*$C$2,$A18+2,"-"),"-")</f>
        <v>-</v>
      </c>
      <c r="BF18" t="str">
        <f>IFERROR(IF(VLOOKUP($B18,flow_inventory_all!$A$2:$DJ$74,COLUMN()-4,)&gt;365*$C$2,$A18+2,"-"),"-")</f>
        <v>-</v>
      </c>
      <c r="BG18" t="str">
        <f>IFERROR(IF(VLOOKUP($B18,flow_inventory_all!$A$2:$DJ$74,COLUMN()-4,)&gt;365*$C$2,$A18+2,"-"),"-")</f>
        <v>-</v>
      </c>
      <c r="BH18" t="str">
        <f>IFERROR(IF(VLOOKUP($B18,flow_inventory_all!$A$2:$DJ$74,COLUMN()-4,)&gt;365*$C$2,$A18+2,"-"),"-")</f>
        <v>-</v>
      </c>
      <c r="BI18" t="str">
        <f>IFERROR(IF(VLOOKUP($B18,flow_inventory_all!$A$2:$DJ$74,COLUMN()-4,)&gt;365*$C$2,$A18+2,"-"),"-")</f>
        <v>-</v>
      </c>
      <c r="BJ18" t="str">
        <f>IFERROR(IF(VLOOKUP($B18,flow_inventory_all!$A$2:$DJ$74,COLUMN()-4,)&gt;365*$C$2,$A18+2,"-"),"-")</f>
        <v>-</v>
      </c>
      <c r="BK18" t="str">
        <f>IFERROR(IF(VLOOKUP($B18,flow_inventory_all!$A$2:$DJ$74,COLUMN()-4,)&gt;365*$C$2,$A18+2,"-"),"-")</f>
        <v>-</v>
      </c>
      <c r="BL18" t="str">
        <f>IFERROR(IF(VLOOKUP($B18,flow_inventory_all!$A$2:$DJ$74,COLUMN()-4,)&gt;365*$C$2,$A18+2,"-"),"-")</f>
        <v>-</v>
      </c>
      <c r="BM18" t="str">
        <f>IFERROR(IF(VLOOKUP($B18,flow_inventory_all!$A$2:$DJ$74,COLUMN()-4,)&gt;365*$C$2,$A18+2,"-"),"-")</f>
        <v>-</v>
      </c>
      <c r="BN18" t="str">
        <f>IFERROR(IF(VLOOKUP($B18,flow_inventory_all!$A$2:$DJ$74,COLUMN()-4,)&gt;365*$C$2,$A18+2,"-"),"-")</f>
        <v>-</v>
      </c>
      <c r="BO18" t="str">
        <f>IFERROR(IF(VLOOKUP($B18,flow_inventory_all!$A$2:$DJ$74,COLUMN()-4,)&gt;365*$C$2,$A18+2,"-"),"-")</f>
        <v>-</v>
      </c>
      <c r="BP18" t="str">
        <f>IFERROR(IF(VLOOKUP($B18,flow_inventory_all!$A$2:$DJ$74,COLUMN()-4,)&gt;365*$C$2,$A18+2,"-"),"-")</f>
        <v>-</v>
      </c>
      <c r="BQ18" t="str">
        <f>IFERROR(IF(VLOOKUP($B18,flow_inventory_all!$A$2:$DJ$74,COLUMN()-4,)&gt;365*$C$2,$A18+2,"-"),"-")</f>
        <v>-</v>
      </c>
      <c r="BR18" t="str">
        <f>IFERROR(IF(VLOOKUP($B18,flow_inventory_all!$A$2:$DJ$74,COLUMN()-4,)&gt;365*$C$2,$A18+2,"-"),"-")</f>
        <v>-</v>
      </c>
      <c r="BS18" t="str">
        <f>IFERROR(IF(VLOOKUP($B18,flow_inventory_all!$A$2:$DJ$74,COLUMN()-4,)&gt;365*$C$2,$A18+2,"-"),"-")</f>
        <v>-</v>
      </c>
      <c r="BT18" t="str">
        <f>IFERROR(IF(VLOOKUP($B18,flow_inventory_all!$A$2:$DJ$74,COLUMN()-4,)&gt;365*$C$2,$A18+2,"-"),"-")</f>
        <v>-</v>
      </c>
      <c r="BU18" t="str">
        <f>IFERROR(IF(VLOOKUP($B18,flow_inventory_all!$A$2:$DJ$74,COLUMN()-4,)&gt;365*$C$2,$A18+2,"-"),"-")</f>
        <v>-</v>
      </c>
      <c r="BV18" t="str">
        <f>IFERROR(IF(VLOOKUP($B18,flow_inventory_all!$A$2:$DJ$74,COLUMN()-4,)&gt;365*$C$2,$A18+2,"-"),"-")</f>
        <v>-</v>
      </c>
      <c r="BW18" t="str">
        <f>IFERROR(IF(VLOOKUP($B18,flow_inventory_all!$A$2:$DJ$74,COLUMN()-4,)&gt;365*$C$2,$A18+2,"-"),"-")</f>
        <v>-</v>
      </c>
      <c r="BX18" t="str">
        <f>IFERROR(IF(VLOOKUP($B18,flow_inventory_all!$A$2:$DJ$74,COLUMN()-4,)&gt;365*$C$2,$A18+2,"-"),"-")</f>
        <v>-</v>
      </c>
      <c r="BY18" t="str">
        <f>IFERROR(IF(VLOOKUP($B18,flow_inventory_all!$A$2:$DJ$74,COLUMN()-4,)&gt;365*$C$2,$A18+2,"-"),"-")</f>
        <v>-</v>
      </c>
      <c r="BZ18" t="str">
        <f>IFERROR(IF(VLOOKUP($B18,flow_inventory_all!$A$2:$DJ$74,COLUMN()-4,)&gt;365*$C$2,$A18+2,"-"),"-")</f>
        <v>-</v>
      </c>
      <c r="CA18" t="str">
        <f>IFERROR(IF(VLOOKUP($B18,flow_inventory_all!$A$2:$DJ$74,COLUMN()-4,)&gt;365*$C$2,$A18+2,"-"),"-")</f>
        <v>-</v>
      </c>
      <c r="CB18" t="str">
        <f>IFERROR(IF(VLOOKUP($B18,flow_inventory_all!$A$2:$DJ$74,COLUMN()-4,)&gt;365*$C$2,$A18+2,"-"),"-")</f>
        <v>-</v>
      </c>
      <c r="CC18" t="str">
        <f>IFERROR(IF(VLOOKUP($B18,flow_inventory_all!$A$2:$DJ$74,COLUMN()-4,)&gt;365*$C$2,$A18+2,"-"),"-")</f>
        <v>-</v>
      </c>
      <c r="CD18" t="str">
        <f>IFERROR(IF(VLOOKUP($B18,flow_inventory_all!$A$2:$DJ$74,COLUMN()-4,)&gt;365*$C$2,$A18+2,"-"),"-")</f>
        <v>-</v>
      </c>
      <c r="CE18" t="str">
        <f>IFERROR(IF(VLOOKUP($B18,flow_inventory_all!$A$2:$DJ$74,COLUMN()-4,)&gt;365*$C$2,$A18+2,"-"),"-")</f>
        <v>-</v>
      </c>
      <c r="CF18" t="str">
        <f>IFERROR(IF(VLOOKUP($B18,flow_inventory_all!$A$2:$DJ$74,COLUMN()-4,)&gt;365*$C$2,$A18+2,"-"),"-")</f>
        <v>-</v>
      </c>
      <c r="CG18" t="str">
        <f>IFERROR(IF(VLOOKUP($B18,flow_inventory_all!$A$2:$DJ$74,COLUMN()-4,)&gt;365*$C$2,$A18+2,"-"),"-")</f>
        <v>-</v>
      </c>
      <c r="CH18" t="str">
        <f>IFERROR(IF(VLOOKUP($B18,flow_inventory_all!$A$2:$DJ$74,COLUMN()-4,)&gt;365*$C$2,$A18+2,"-"),"-")</f>
        <v>-</v>
      </c>
      <c r="CI18" t="str">
        <f>IFERROR(IF(VLOOKUP($B18,flow_inventory_all!$A$2:$DJ$74,COLUMN()-4,)&gt;365*$C$2,$A18+2,"-"),"-")</f>
        <v>-</v>
      </c>
      <c r="CJ18" t="str">
        <f>IFERROR(IF(VLOOKUP($B18,flow_inventory_all!$A$2:$DJ$74,COLUMN()-4,)&gt;365*$C$2,$A18+2,"-"),"-")</f>
        <v>-</v>
      </c>
      <c r="CK18" t="str">
        <f>IFERROR(IF(VLOOKUP($B18,flow_inventory_all!$A$2:$DJ$74,COLUMN()-4,)&gt;365*$C$2,$A18+2,"-"),"-")</f>
        <v>-</v>
      </c>
      <c r="CL18" t="str">
        <f>IFERROR(IF(VLOOKUP($B18,flow_inventory_all!$A$2:$DJ$74,COLUMN()-4,)&gt;365*$C$2,$A18+2,"-"),"-")</f>
        <v>-</v>
      </c>
      <c r="CM18" t="str">
        <f>IFERROR(IF(VLOOKUP($B18,flow_inventory_all!$A$2:$DJ$74,COLUMN()-4,)&gt;365*$C$2,$A18+2,"-"),"-")</f>
        <v>-</v>
      </c>
      <c r="CN18" t="str">
        <f>IFERROR(IF(VLOOKUP($B18,flow_inventory_all!$A$2:$DJ$74,COLUMN()-4,)&gt;365*$C$2,$A18+2,"-"),"-")</f>
        <v>-</v>
      </c>
      <c r="CO18" t="str">
        <f>IFERROR(IF(VLOOKUP($B18,flow_inventory_all!$A$2:$DJ$74,COLUMN()-4,)&gt;365*$C$2,$A18+2,"-"),"-")</f>
        <v>-</v>
      </c>
      <c r="CP18" t="str">
        <f>IFERROR(IF(VLOOKUP($B18,flow_inventory_all!$A$2:$DJ$74,COLUMN()-4,)&gt;365*$C$2,$A18+2,"-"),"-")</f>
        <v>-</v>
      </c>
      <c r="CQ18" t="str">
        <f>IFERROR(IF(VLOOKUP($B18,flow_inventory_all!$A$2:$DJ$74,COLUMN()-4,)&gt;365*$C$2,$A18+2,"-"),"-")</f>
        <v>-</v>
      </c>
      <c r="CR18" t="str">
        <f>IFERROR(IF(VLOOKUP($B18,flow_inventory_all!$A$2:$DJ$74,COLUMN()-4,)&gt;365*$C$2,$A18+2,"-"),"-")</f>
        <v>-</v>
      </c>
      <c r="CS18" t="str">
        <f>IFERROR(IF(VLOOKUP($B18,flow_inventory_all!$A$2:$DJ$74,COLUMN()-4,)&gt;365*$C$2,$A18+2,"-"),"-")</f>
        <v>-</v>
      </c>
      <c r="CT18" t="str">
        <f>IFERROR(IF(VLOOKUP($B18,flow_inventory_all!$A$2:$DJ$74,COLUMN()-4,)&gt;365*$C$2,$A18+2,"-"),"-")</f>
        <v>-</v>
      </c>
      <c r="CU18" t="str">
        <f>IFERROR(IF(VLOOKUP($B18,flow_inventory_all!$A$2:$DJ$74,COLUMN()-4,)&gt;365*$C$2,$A18+2,"-"),"-")</f>
        <v>-</v>
      </c>
      <c r="CV18" t="str">
        <f>IFERROR(IF(VLOOKUP($B18,flow_inventory_all!$A$2:$DJ$74,COLUMN()-4,)&gt;365*$C$2,$A18+2,"-"),"-")</f>
        <v>-</v>
      </c>
      <c r="CW18" t="str">
        <f>IFERROR(IF(VLOOKUP($B18,flow_inventory_all!$A$2:$DJ$74,COLUMN()-4,)&gt;365*$C$2,$A18+2,"-"),"-")</f>
        <v>-</v>
      </c>
      <c r="CX18" t="str">
        <f>IFERROR(IF(VLOOKUP($B18,flow_inventory_all!$A$2:$DJ$74,COLUMN()-4,)&gt;365*$C$2,$A18+2,"-"),"-")</f>
        <v>-</v>
      </c>
      <c r="CY18" t="str">
        <f>IFERROR(IF(VLOOKUP($B18,flow_inventory_all!$A$2:$DJ$74,COLUMN()-4,)&gt;365*$C$2,$A18+2,"-"),"-")</f>
        <v>-</v>
      </c>
      <c r="CZ18" t="str">
        <f>IFERROR(IF(VLOOKUP($B18,flow_inventory_all!$A$2:$DJ$74,COLUMN()-4,)&gt;365*$C$2,$A18+2,"-"),"-")</f>
        <v>-</v>
      </c>
      <c r="DA18" t="str">
        <f>IFERROR(IF(VLOOKUP($B18,flow_inventory_all!$A$2:$DJ$74,COLUMN()-4,)&gt;365*$C$2,$A18+2,"-"),"-")</f>
        <v>-</v>
      </c>
      <c r="DB18" t="str">
        <f>IFERROR(IF(VLOOKUP($B18,flow_inventory_all!$A$2:$DJ$74,COLUMN()-4,)&gt;365*$C$2,$A18+2,"-"),"-")</f>
        <v>-</v>
      </c>
      <c r="DC18" t="str">
        <f>IFERROR(IF(VLOOKUP($B18,flow_inventory_all!$A$2:$DJ$74,COLUMN()-4,)&gt;365*$C$2,$A18+2,"-"),"-")</f>
        <v>-</v>
      </c>
      <c r="DD18" t="str">
        <f>IFERROR(IF(VLOOKUP($B18,flow_inventory_all!$A$2:$DJ$74,COLUMN()-4,)&gt;365*$C$2,$A18+2,"-"),"-")</f>
        <v>-</v>
      </c>
      <c r="DE18" t="str">
        <f>IFERROR(IF(VLOOKUP($B18,flow_inventory_all!$A$2:$DJ$74,COLUMN()-4,)&gt;365*$C$2,$A18+2,"-"),"-")</f>
        <v>-</v>
      </c>
      <c r="DF18" t="str">
        <f>IFERROR(IF(VLOOKUP($B18,flow_inventory_all!$A$2:$DJ$74,COLUMN()-4,)&gt;365*$C$2,$A18+2,"-"),"-")</f>
        <v>-</v>
      </c>
      <c r="DG18" t="str">
        <f>IFERROR(IF(VLOOKUP($B18,flow_inventory_all!$A$2:$DJ$74,COLUMN()-4,)&gt;365*$C$2,$A18+2,"-"),"-")</f>
        <v>-</v>
      </c>
      <c r="DH18" t="str">
        <f>IFERROR(IF(VLOOKUP($B18,flow_inventory_all!$A$2:$DJ$74,COLUMN()-4,)&gt;365*$C$2,$A18+2,"-"),"-")</f>
        <v>-</v>
      </c>
      <c r="DI18" t="str">
        <f>IFERROR(IF(VLOOKUP($B18,flow_inventory_all!$A$2:$DJ$74,COLUMN()-4,)&gt;365*$C$2,$A18+2,"-"),"-")</f>
        <v>-</v>
      </c>
      <c r="DJ18" t="str">
        <f>IFERROR(IF(VLOOKUP($B18,flow_inventory_all!$A$2:$DJ$74,COLUMN()-4,)&gt;365*$C$2,$A18+2,"-"),"-")</f>
        <v>-</v>
      </c>
      <c r="DK18" t="str">
        <f>IFERROR(IF(VLOOKUP($B18,flow_inventory_all!$A$2:$DJ$74,COLUMN()-4,)&gt;365*$C$2,$A18+2,"-"),"-")</f>
        <v>-</v>
      </c>
      <c r="DL18" t="str">
        <f>IFERROR(IF(VLOOKUP($B18,flow_inventory_all!$A$2:$DJ$74,COLUMN()-4,)&gt;365*$C$2,$A18+2,"-"),"-")</f>
        <v>-</v>
      </c>
      <c r="DM18" t="str">
        <f>IFERROR(IF(VLOOKUP($B18,flow_inventory_all!$A$2:$DJ$74,COLUMN()-4,)&gt;365*$C$2,$A18+2,"-"),"-")</f>
        <v>-</v>
      </c>
      <c r="DN18" t="str">
        <f>IFERROR(IF(VLOOKUP($B18,flow_inventory_all!$A$2:$DJ$74,COLUMN()-4,)&gt;365*$C$2,$A18+2,"-"),"-")</f>
        <v>-</v>
      </c>
    </row>
    <row r="19" spans="1:118" x14ac:dyDescent="0.25">
      <c r="A19" s="35">
        <v>13</v>
      </c>
      <c r="B19" s="23" t="str">
        <f>HLOOKUP($C$1,site_huc_lookup!$A$1:$K$17,A19+1,)</f>
        <v>-</v>
      </c>
      <c r="C19" s="25" t="str">
        <f>IFERROR(VLOOKUP($B19,site_huc_lookup!$N$2:$R$74,3,),"-")</f>
        <v>-</v>
      </c>
      <c r="D19" s="29" t="str">
        <f>IFERROR(VLOOKUP($B19,site_huc_lookup!$N$2:$R$74,4,),"-")</f>
        <v>-</v>
      </c>
      <c r="E19" s="27" t="str">
        <f>IFERROR(VLOOKUP($B19,site_huc_lookup!$N$2:$R$74,5,),"-")</f>
        <v>-</v>
      </c>
      <c r="F19" t="str">
        <f>IFERROR(IF(VLOOKUP($B19,flow_inventory_all!$A$2:$DJ$74,COLUMN()-4,)&gt;365*$C$2,$A19+2,"-"),"-")</f>
        <v>-</v>
      </c>
      <c r="G19" t="str">
        <f>IFERROR(IF(VLOOKUP($B19,flow_inventory_all!$A$2:$DJ$74,COLUMN()-4,)&gt;365*$C$2,$A19+2,"-"),"-")</f>
        <v>-</v>
      </c>
      <c r="H19" t="str">
        <f>IFERROR(IF(VLOOKUP($B19,flow_inventory_all!$A$2:$DJ$74,COLUMN()-4,)&gt;365*$C$2,$A19+2,"-"),"-")</f>
        <v>-</v>
      </c>
      <c r="I19" t="str">
        <f>IFERROR(IF(VLOOKUP($B19,flow_inventory_all!$A$2:$DJ$74,COLUMN()-4,)&gt;365*$C$2,$A19+2,"-"),"-")</f>
        <v>-</v>
      </c>
      <c r="J19" t="str">
        <f>IFERROR(IF(VLOOKUP($B19,flow_inventory_all!$A$2:$DJ$74,COLUMN()-4,)&gt;365*$C$2,$A19+2,"-"),"-")</f>
        <v>-</v>
      </c>
      <c r="K19" t="str">
        <f>IFERROR(IF(VLOOKUP($B19,flow_inventory_all!$A$2:$DJ$74,COLUMN()-4,)&gt;365*$C$2,$A19+2,"-"),"-")</f>
        <v>-</v>
      </c>
      <c r="L19" t="str">
        <f>IFERROR(IF(VLOOKUP($B19,flow_inventory_all!$A$2:$DJ$74,COLUMN()-4,)&gt;365*$C$2,$A19+2,"-"),"-")</f>
        <v>-</v>
      </c>
      <c r="M19" t="str">
        <f>IFERROR(IF(VLOOKUP($B19,flow_inventory_all!$A$2:$DJ$74,COLUMN()-4,)&gt;365*$C$2,$A19+2,"-"),"-")</f>
        <v>-</v>
      </c>
      <c r="N19" t="str">
        <f>IFERROR(IF(VLOOKUP($B19,flow_inventory_all!$A$2:$DJ$74,COLUMN()-4,)&gt;365*$C$2,$A19+2,"-"),"-")</f>
        <v>-</v>
      </c>
      <c r="O19" t="str">
        <f>IFERROR(IF(VLOOKUP($B19,flow_inventory_all!$A$2:$DJ$74,COLUMN()-4,)&gt;365*$C$2,$A19+2,"-"),"-")</f>
        <v>-</v>
      </c>
      <c r="P19" t="str">
        <f>IFERROR(IF(VLOOKUP($B19,flow_inventory_all!$A$2:$DJ$74,COLUMN()-4,)&gt;365*$C$2,$A19+2,"-"),"-")</f>
        <v>-</v>
      </c>
      <c r="Q19" t="str">
        <f>IFERROR(IF(VLOOKUP($B19,flow_inventory_all!$A$2:$DJ$74,COLUMN()-4,)&gt;365*$C$2,$A19+2,"-"),"-")</f>
        <v>-</v>
      </c>
      <c r="R19" t="str">
        <f>IFERROR(IF(VLOOKUP($B19,flow_inventory_all!$A$2:$DJ$74,COLUMN()-4,)&gt;365*$C$2,$A19+2,"-"),"-")</f>
        <v>-</v>
      </c>
      <c r="S19" t="str">
        <f>IFERROR(IF(VLOOKUP($B19,flow_inventory_all!$A$2:$DJ$74,COLUMN()-4,)&gt;365*$C$2,$A19+2,"-"),"-")</f>
        <v>-</v>
      </c>
      <c r="T19" t="str">
        <f>IFERROR(IF(VLOOKUP($B19,flow_inventory_all!$A$2:$DJ$74,COLUMN()-4,)&gt;365*$C$2,$A19+2,"-"),"-")</f>
        <v>-</v>
      </c>
      <c r="U19" t="str">
        <f>IFERROR(IF(VLOOKUP($B19,flow_inventory_all!$A$2:$DJ$74,COLUMN()-4,)&gt;365*$C$2,$A19+2,"-"),"-")</f>
        <v>-</v>
      </c>
      <c r="V19" t="str">
        <f>IFERROR(IF(VLOOKUP($B19,flow_inventory_all!$A$2:$DJ$74,COLUMN()-4,)&gt;365*$C$2,$A19+2,"-"),"-")</f>
        <v>-</v>
      </c>
      <c r="W19" t="str">
        <f>IFERROR(IF(VLOOKUP($B19,flow_inventory_all!$A$2:$DJ$74,COLUMN()-4,)&gt;365*$C$2,$A19+2,"-"),"-")</f>
        <v>-</v>
      </c>
      <c r="X19" t="str">
        <f>IFERROR(IF(VLOOKUP($B19,flow_inventory_all!$A$2:$DJ$74,COLUMN()-4,)&gt;365*$C$2,$A19+2,"-"),"-")</f>
        <v>-</v>
      </c>
      <c r="Y19" t="str">
        <f>IFERROR(IF(VLOOKUP($B19,flow_inventory_all!$A$2:$DJ$74,COLUMN()-4,)&gt;365*$C$2,$A19+2,"-"),"-")</f>
        <v>-</v>
      </c>
      <c r="Z19" t="str">
        <f>IFERROR(IF(VLOOKUP($B19,flow_inventory_all!$A$2:$DJ$74,COLUMN()-4,)&gt;365*$C$2,$A19+2,"-"),"-")</f>
        <v>-</v>
      </c>
      <c r="AA19" t="str">
        <f>IFERROR(IF(VLOOKUP($B19,flow_inventory_all!$A$2:$DJ$74,COLUMN()-4,)&gt;365*$C$2,$A19+2,"-"),"-")</f>
        <v>-</v>
      </c>
      <c r="AB19" t="str">
        <f>IFERROR(IF(VLOOKUP($B19,flow_inventory_all!$A$2:$DJ$74,COLUMN()-4,)&gt;365*$C$2,$A19+2,"-"),"-")</f>
        <v>-</v>
      </c>
      <c r="AC19" t="str">
        <f>IFERROR(IF(VLOOKUP($B19,flow_inventory_all!$A$2:$DJ$74,COLUMN()-4,)&gt;365*$C$2,$A19+2,"-"),"-")</f>
        <v>-</v>
      </c>
      <c r="AD19" t="str">
        <f>IFERROR(IF(VLOOKUP($B19,flow_inventory_all!$A$2:$DJ$74,COLUMN()-4,)&gt;365*$C$2,$A19+2,"-"),"-")</f>
        <v>-</v>
      </c>
      <c r="AE19" t="str">
        <f>IFERROR(IF(VLOOKUP($B19,flow_inventory_all!$A$2:$DJ$74,COLUMN()-4,)&gt;365*$C$2,$A19+2,"-"),"-")</f>
        <v>-</v>
      </c>
      <c r="AF19" t="str">
        <f>IFERROR(IF(VLOOKUP($B19,flow_inventory_all!$A$2:$DJ$74,COLUMN()-4,)&gt;365*$C$2,$A19+2,"-"),"-")</f>
        <v>-</v>
      </c>
      <c r="AG19" t="str">
        <f>IFERROR(IF(VLOOKUP($B19,flow_inventory_all!$A$2:$DJ$74,COLUMN()-4,)&gt;365*$C$2,$A19+2,"-"),"-")</f>
        <v>-</v>
      </c>
      <c r="AH19" t="str">
        <f>IFERROR(IF(VLOOKUP($B19,flow_inventory_all!$A$2:$DJ$74,COLUMN()-4,)&gt;365*$C$2,$A19+2,"-"),"-")</f>
        <v>-</v>
      </c>
      <c r="AI19" t="str">
        <f>IFERROR(IF(VLOOKUP($B19,flow_inventory_all!$A$2:$DJ$74,COLUMN()-4,)&gt;365*$C$2,$A19+2,"-"),"-")</f>
        <v>-</v>
      </c>
      <c r="AJ19" t="str">
        <f>IFERROR(IF(VLOOKUP($B19,flow_inventory_all!$A$2:$DJ$74,COLUMN()-4,)&gt;365*$C$2,$A19+2,"-"),"-")</f>
        <v>-</v>
      </c>
      <c r="AK19" t="str">
        <f>IFERROR(IF(VLOOKUP($B19,flow_inventory_all!$A$2:$DJ$74,COLUMN()-4,)&gt;365*$C$2,$A19+2,"-"),"-")</f>
        <v>-</v>
      </c>
      <c r="AL19" t="str">
        <f>IFERROR(IF(VLOOKUP($B19,flow_inventory_all!$A$2:$DJ$74,COLUMN()-4,)&gt;365*$C$2,$A19+2,"-"),"-")</f>
        <v>-</v>
      </c>
      <c r="AM19" t="str">
        <f>IFERROR(IF(VLOOKUP($B19,flow_inventory_all!$A$2:$DJ$74,COLUMN()-4,)&gt;365*$C$2,$A19+2,"-"),"-")</f>
        <v>-</v>
      </c>
      <c r="AN19" t="str">
        <f>IFERROR(IF(VLOOKUP($B19,flow_inventory_all!$A$2:$DJ$74,COLUMN()-4,)&gt;365*$C$2,$A19+2,"-"),"-")</f>
        <v>-</v>
      </c>
      <c r="AO19" t="str">
        <f>IFERROR(IF(VLOOKUP($B19,flow_inventory_all!$A$2:$DJ$74,COLUMN()-4,)&gt;365*$C$2,$A19+2,"-"),"-")</f>
        <v>-</v>
      </c>
      <c r="AP19" t="str">
        <f>IFERROR(IF(VLOOKUP($B19,flow_inventory_all!$A$2:$DJ$74,COLUMN()-4,)&gt;365*$C$2,$A19+2,"-"),"-")</f>
        <v>-</v>
      </c>
      <c r="AQ19" t="str">
        <f>IFERROR(IF(VLOOKUP($B19,flow_inventory_all!$A$2:$DJ$74,COLUMN()-4,)&gt;365*$C$2,$A19+2,"-"),"-")</f>
        <v>-</v>
      </c>
      <c r="AR19" t="str">
        <f>IFERROR(IF(VLOOKUP($B19,flow_inventory_all!$A$2:$DJ$74,COLUMN()-4,)&gt;365*$C$2,$A19+2,"-"),"-")</f>
        <v>-</v>
      </c>
      <c r="AS19" t="str">
        <f>IFERROR(IF(VLOOKUP($B19,flow_inventory_all!$A$2:$DJ$74,COLUMN()-4,)&gt;365*$C$2,$A19+2,"-"),"-")</f>
        <v>-</v>
      </c>
      <c r="AT19" t="str">
        <f>IFERROR(IF(VLOOKUP($B19,flow_inventory_all!$A$2:$DJ$74,COLUMN()-4,)&gt;365*$C$2,$A19+2,"-"),"-")</f>
        <v>-</v>
      </c>
      <c r="AU19" t="str">
        <f>IFERROR(IF(VLOOKUP($B19,flow_inventory_all!$A$2:$DJ$74,COLUMN()-4,)&gt;365*$C$2,$A19+2,"-"),"-")</f>
        <v>-</v>
      </c>
      <c r="AV19" t="str">
        <f>IFERROR(IF(VLOOKUP($B19,flow_inventory_all!$A$2:$DJ$74,COLUMN()-4,)&gt;365*$C$2,$A19+2,"-"),"-")</f>
        <v>-</v>
      </c>
      <c r="AW19" t="str">
        <f>IFERROR(IF(VLOOKUP($B19,flow_inventory_all!$A$2:$DJ$74,COLUMN()-4,)&gt;365*$C$2,$A19+2,"-"),"-")</f>
        <v>-</v>
      </c>
      <c r="AX19" t="str">
        <f>IFERROR(IF(VLOOKUP($B19,flow_inventory_all!$A$2:$DJ$74,COLUMN()-4,)&gt;365*$C$2,$A19+2,"-"),"-")</f>
        <v>-</v>
      </c>
      <c r="AY19" t="str">
        <f>IFERROR(IF(VLOOKUP($B19,flow_inventory_all!$A$2:$DJ$74,COLUMN()-4,)&gt;365*$C$2,$A19+2,"-"),"-")</f>
        <v>-</v>
      </c>
      <c r="AZ19" t="str">
        <f>IFERROR(IF(VLOOKUP($B19,flow_inventory_all!$A$2:$DJ$74,COLUMN()-4,)&gt;365*$C$2,$A19+2,"-"),"-")</f>
        <v>-</v>
      </c>
      <c r="BA19" t="str">
        <f>IFERROR(IF(VLOOKUP($B19,flow_inventory_all!$A$2:$DJ$74,COLUMN()-4,)&gt;365*$C$2,$A19+2,"-"),"-")</f>
        <v>-</v>
      </c>
      <c r="BB19" t="str">
        <f>IFERROR(IF(VLOOKUP($B19,flow_inventory_all!$A$2:$DJ$74,COLUMN()-4,)&gt;365*$C$2,$A19+2,"-"),"-")</f>
        <v>-</v>
      </c>
      <c r="BC19" t="str">
        <f>IFERROR(IF(VLOOKUP($B19,flow_inventory_all!$A$2:$DJ$74,COLUMN()-4,)&gt;365*$C$2,$A19+2,"-"),"-")</f>
        <v>-</v>
      </c>
      <c r="BD19" t="str">
        <f>IFERROR(IF(VLOOKUP($B19,flow_inventory_all!$A$2:$DJ$74,COLUMN()-4,)&gt;365*$C$2,$A19+2,"-"),"-")</f>
        <v>-</v>
      </c>
      <c r="BE19" t="str">
        <f>IFERROR(IF(VLOOKUP($B19,flow_inventory_all!$A$2:$DJ$74,COLUMN()-4,)&gt;365*$C$2,$A19+2,"-"),"-")</f>
        <v>-</v>
      </c>
      <c r="BF19" t="str">
        <f>IFERROR(IF(VLOOKUP($B19,flow_inventory_all!$A$2:$DJ$74,COLUMN()-4,)&gt;365*$C$2,$A19+2,"-"),"-")</f>
        <v>-</v>
      </c>
      <c r="BG19" t="str">
        <f>IFERROR(IF(VLOOKUP($B19,flow_inventory_all!$A$2:$DJ$74,COLUMN()-4,)&gt;365*$C$2,$A19+2,"-"),"-")</f>
        <v>-</v>
      </c>
      <c r="BH19" t="str">
        <f>IFERROR(IF(VLOOKUP($B19,flow_inventory_all!$A$2:$DJ$74,COLUMN()-4,)&gt;365*$C$2,$A19+2,"-"),"-")</f>
        <v>-</v>
      </c>
      <c r="BI19" t="str">
        <f>IFERROR(IF(VLOOKUP($B19,flow_inventory_all!$A$2:$DJ$74,COLUMN()-4,)&gt;365*$C$2,$A19+2,"-"),"-")</f>
        <v>-</v>
      </c>
      <c r="BJ19" t="str">
        <f>IFERROR(IF(VLOOKUP($B19,flow_inventory_all!$A$2:$DJ$74,COLUMN()-4,)&gt;365*$C$2,$A19+2,"-"),"-")</f>
        <v>-</v>
      </c>
      <c r="BK19" t="str">
        <f>IFERROR(IF(VLOOKUP($B19,flow_inventory_all!$A$2:$DJ$74,COLUMN()-4,)&gt;365*$C$2,$A19+2,"-"),"-")</f>
        <v>-</v>
      </c>
      <c r="BL19" t="str">
        <f>IFERROR(IF(VLOOKUP($B19,flow_inventory_all!$A$2:$DJ$74,COLUMN()-4,)&gt;365*$C$2,$A19+2,"-"),"-")</f>
        <v>-</v>
      </c>
      <c r="BM19" t="str">
        <f>IFERROR(IF(VLOOKUP($B19,flow_inventory_all!$A$2:$DJ$74,COLUMN()-4,)&gt;365*$C$2,$A19+2,"-"),"-")</f>
        <v>-</v>
      </c>
      <c r="BN19" t="str">
        <f>IFERROR(IF(VLOOKUP($B19,flow_inventory_all!$A$2:$DJ$74,COLUMN()-4,)&gt;365*$C$2,$A19+2,"-"),"-")</f>
        <v>-</v>
      </c>
      <c r="BO19" t="str">
        <f>IFERROR(IF(VLOOKUP($B19,flow_inventory_all!$A$2:$DJ$74,COLUMN()-4,)&gt;365*$C$2,$A19+2,"-"),"-")</f>
        <v>-</v>
      </c>
      <c r="BP19" t="str">
        <f>IFERROR(IF(VLOOKUP($B19,flow_inventory_all!$A$2:$DJ$74,COLUMN()-4,)&gt;365*$C$2,$A19+2,"-"),"-")</f>
        <v>-</v>
      </c>
      <c r="BQ19" t="str">
        <f>IFERROR(IF(VLOOKUP($B19,flow_inventory_all!$A$2:$DJ$74,COLUMN()-4,)&gt;365*$C$2,$A19+2,"-"),"-")</f>
        <v>-</v>
      </c>
      <c r="BR19" t="str">
        <f>IFERROR(IF(VLOOKUP($B19,flow_inventory_all!$A$2:$DJ$74,COLUMN()-4,)&gt;365*$C$2,$A19+2,"-"),"-")</f>
        <v>-</v>
      </c>
      <c r="BS19" t="str">
        <f>IFERROR(IF(VLOOKUP($B19,flow_inventory_all!$A$2:$DJ$74,COLUMN()-4,)&gt;365*$C$2,$A19+2,"-"),"-")</f>
        <v>-</v>
      </c>
      <c r="BT19" t="str">
        <f>IFERROR(IF(VLOOKUP($B19,flow_inventory_all!$A$2:$DJ$74,COLUMN()-4,)&gt;365*$C$2,$A19+2,"-"),"-")</f>
        <v>-</v>
      </c>
      <c r="BU19" t="str">
        <f>IFERROR(IF(VLOOKUP($B19,flow_inventory_all!$A$2:$DJ$74,COLUMN()-4,)&gt;365*$C$2,$A19+2,"-"),"-")</f>
        <v>-</v>
      </c>
      <c r="BV19" t="str">
        <f>IFERROR(IF(VLOOKUP($B19,flow_inventory_all!$A$2:$DJ$74,COLUMN()-4,)&gt;365*$C$2,$A19+2,"-"),"-")</f>
        <v>-</v>
      </c>
      <c r="BW19" t="str">
        <f>IFERROR(IF(VLOOKUP($B19,flow_inventory_all!$A$2:$DJ$74,COLUMN()-4,)&gt;365*$C$2,$A19+2,"-"),"-")</f>
        <v>-</v>
      </c>
      <c r="BX19" t="str">
        <f>IFERROR(IF(VLOOKUP($B19,flow_inventory_all!$A$2:$DJ$74,COLUMN()-4,)&gt;365*$C$2,$A19+2,"-"),"-")</f>
        <v>-</v>
      </c>
      <c r="BY19" t="str">
        <f>IFERROR(IF(VLOOKUP($B19,flow_inventory_all!$A$2:$DJ$74,COLUMN()-4,)&gt;365*$C$2,$A19+2,"-"),"-")</f>
        <v>-</v>
      </c>
      <c r="BZ19" t="str">
        <f>IFERROR(IF(VLOOKUP($B19,flow_inventory_all!$A$2:$DJ$74,COLUMN()-4,)&gt;365*$C$2,$A19+2,"-"),"-")</f>
        <v>-</v>
      </c>
      <c r="CA19" t="str">
        <f>IFERROR(IF(VLOOKUP($B19,flow_inventory_all!$A$2:$DJ$74,COLUMN()-4,)&gt;365*$C$2,$A19+2,"-"),"-")</f>
        <v>-</v>
      </c>
      <c r="CB19" t="str">
        <f>IFERROR(IF(VLOOKUP($B19,flow_inventory_all!$A$2:$DJ$74,COLUMN()-4,)&gt;365*$C$2,$A19+2,"-"),"-")</f>
        <v>-</v>
      </c>
      <c r="CC19" t="str">
        <f>IFERROR(IF(VLOOKUP($B19,flow_inventory_all!$A$2:$DJ$74,COLUMN()-4,)&gt;365*$C$2,$A19+2,"-"),"-")</f>
        <v>-</v>
      </c>
      <c r="CD19" t="str">
        <f>IFERROR(IF(VLOOKUP($B19,flow_inventory_all!$A$2:$DJ$74,COLUMN()-4,)&gt;365*$C$2,$A19+2,"-"),"-")</f>
        <v>-</v>
      </c>
      <c r="CE19" t="str">
        <f>IFERROR(IF(VLOOKUP($B19,flow_inventory_all!$A$2:$DJ$74,COLUMN()-4,)&gt;365*$C$2,$A19+2,"-"),"-")</f>
        <v>-</v>
      </c>
      <c r="CF19" t="str">
        <f>IFERROR(IF(VLOOKUP($B19,flow_inventory_all!$A$2:$DJ$74,COLUMN()-4,)&gt;365*$C$2,$A19+2,"-"),"-")</f>
        <v>-</v>
      </c>
      <c r="CG19" t="str">
        <f>IFERROR(IF(VLOOKUP($B19,flow_inventory_all!$A$2:$DJ$74,COLUMN()-4,)&gt;365*$C$2,$A19+2,"-"),"-")</f>
        <v>-</v>
      </c>
      <c r="CH19" t="str">
        <f>IFERROR(IF(VLOOKUP($B19,flow_inventory_all!$A$2:$DJ$74,COLUMN()-4,)&gt;365*$C$2,$A19+2,"-"),"-")</f>
        <v>-</v>
      </c>
      <c r="CI19" t="str">
        <f>IFERROR(IF(VLOOKUP($B19,flow_inventory_all!$A$2:$DJ$74,COLUMN()-4,)&gt;365*$C$2,$A19+2,"-"),"-")</f>
        <v>-</v>
      </c>
      <c r="CJ19" t="str">
        <f>IFERROR(IF(VLOOKUP($B19,flow_inventory_all!$A$2:$DJ$74,COLUMN()-4,)&gt;365*$C$2,$A19+2,"-"),"-")</f>
        <v>-</v>
      </c>
      <c r="CK19" t="str">
        <f>IFERROR(IF(VLOOKUP($B19,flow_inventory_all!$A$2:$DJ$74,COLUMN()-4,)&gt;365*$C$2,$A19+2,"-"),"-")</f>
        <v>-</v>
      </c>
      <c r="CL19" t="str">
        <f>IFERROR(IF(VLOOKUP($B19,flow_inventory_all!$A$2:$DJ$74,COLUMN()-4,)&gt;365*$C$2,$A19+2,"-"),"-")</f>
        <v>-</v>
      </c>
      <c r="CM19" t="str">
        <f>IFERROR(IF(VLOOKUP($B19,flow_inventory_all!$A$2:$DJ$74,COLUMN()-4,)&gt;365*$C$2,$A19+2,"-"),"-")</f>
        <v>-</v>
      </c>
      <c r="CN19" t="str">
        <f>IFERROR(IF(VLOOKUP($B19,flow_inventory_all!$A$2:$DJ$74,COLUMN()-4,)&gt;365*$C$2,$A19+2,"-"),"-")</f>
        <v>-</v>
      </c>
      <c r="CO19" t="str">
        <f>IFERROR(IF(VLOOKUP($B19,flow_inventory_all!$A$2:$DJ$74,COLUMN()-4,)&gt;365*$C$2,$A19+2,"-"),"-")</f>
        <v>-</v>
      </c>
      <c r="CP19" t="str">
        <f>IFERROR(IF(VLOOKUP($B19,flow_inventory_all!$A$2:$DJ$74,COLUMN()-4,)&gt;365*$C$2,$A19+2,"-"),"-")</f>
        <v>-</v>
      </c>
      <c r="CQ19" t="str">
        <f>IFERROR(IF(VLOOKUP($B19,flow_inventory_all!$A$2:$DJ$74,COLUMN()-4,)&gt;365*$C$2,$A19+2,"-"),"-")</f>
        <v>-</v>
      </c>
      <c r="CR19" t="str">
        <f>IFERROR(IF(VLOOKUP($B19,flow_inventory_all!$A$2:$DJ$74,COLUMN()-4,)&gt;365*$C$2,$A19+2,"-"),"-")</f>
        <v>-</v>
      </c>
      <c r="CS19" t="str">
        <f>IFERROR(IF(VLOOKUP($B19,flow_inventory_all!$A$2:$DJ$74,COLUMN()-4,)&gt;365*$C$2,$A19+2,"-"),"-")</f>
        <v>-</v>
      </c>
      <c r="CT19" t="str">
        <f>IFERROR(IF(VLOOKUP($B19,flow_inventory_all!$A$2:$DJ$74,COLUMN()-4,)&gt;365*$C$2,$A19+2,"-"),"-")</f>
        <v>-</v>
      </c>
      <c r="CU19" t="str">
        <f>IFERROR(IF(VLOOKUP($B19,flow_inventory_all!$A$2:$DJ$74,COLUMN()-4,)&gt;365*$C$2,$A19+2,"-"),"-")</f>
        <v>-</v>
      </c>
      <c r="CV19" t="str">
        <f>IFERROR(IF(VLOOKUP($B19,flow_inventory_all!$A$2:$DJ$74,COLUMN()-4,)&gt;365*$C$2,$A19+2,"-"),"-")</f>
        <v>-</v>
      </c>
      <c r="CW19" t="str">
        <f>IFERROR(IF(VLOOKUP($B19,flow_inventory_all!$A$2:$DJ$74,COLUMN()-4,)&gt;365*$C$2,$A19+2,"-"),"-")</f>
        <v>-</v>
      </c>
      <c r="CX19" t="str">
        <f>IFERROR(IF(VLOOKUP($B19,flow_inventory_all!$A$2:$DJ$74,COLUMN()-4,)&gt;365*$C$2,$A19+2,"-"),"-")</f>
        <v>-</v>
      </c>
      <c r="CY19" t="str">
        <f>IFERROR(IF(VLOOKUP($B19,flow_inventory_all!$A$2:$DJ$74,COLUMN()-4,)&gt;365*$C$2,$A19+2,"-"),"-")</f>
        <v>-</v>
      </c>
      <c r="CZ19" t="str">
        <f>IFERROR(IF(VLOOKUP($B19,flow_inventory_all!$A$2:$DJ$74,COLUMN()-4,)&gt;365*$C$2,$A19+2,"-"),"-")</f>
        <v>-</v>
      </c>
      <c r="DA19" t="str">
        <f>IFERROR(IF(VLOOKUP($B19,flow_inventory_all!$A$2:$DJ$74,COLUMN()-4,)&gt;365*$C$2,$A19+2,"-"),"-")</f>
        <v>-</v>
      </c>
      <c r="DB19" t="str">
        <f>IFERROR(IF(VLOOKUP($B19,flow_inventory_all!$A$2:$DJ$74,COLUMN()-4,)&gt;365*$C$2,$A19+2,"-"),"-")</f>
        <v>-</v>
      </c>
      <c r="DC19" t="str">
        <f>IFERROR(IF(VLOOKUP($B19,flow_inventory_all!$A$2:$DJ$74,COLUMN()-4,)&gt;365*$C$2,$A19+2,"-"),"-")</f>
        <v>-</v>
      </c>
      <c r="DD19" t="str">
        <f>IFERROR(IF(VLOOKUP($B19,flow_inventory_all!$A$2:$DJ$74,COLUMN()-4,)&gt;365*$C$2,$A19+2,"-"),"-")</f>
        <v>-</v>
      </c>
      <c r="DE19" t="str">
        <f>IFERROR(IF(VLOOKUP($B19,flow_inventory_all!$A$2:$DJ$74,COLUMN()-4,)&gt;365*$C$2,$A19+2,"-"),"-")</f>
        <v>-</v>
      </c>
      <c r="DF19" t="str">
        <f>IFERROR(IF(VLOOKUP($B19,flow_inventory_all!$A$2:$DJ$74,COLUMN()-4,)&gt;365*$C$2,$A19+2,"-"),"-")</f>
        <v>-</v>
      </c>
      <c r="DG19" t="str">
        <f>IFERROR(IF(VLOOKUP($B19,flow_inventory_all!$A$2:$DJ$74,COLUMN()-4,)&gt;365*$C$2,$A19+2,"-"),"-")</f>
        <v>-</v>
      </c>
      <c r="DH19" t="str">
        <f>IFERROR(IF(VLOOKUP($B19,flow_inventory_all!$A$2:$DJ$74,COLUMN()-4,)&gt;365*$C$2,$A19+2,"-"),"-")</f>
        <v>-</v>
      </c>
      <c r="DI19" t="str">
        <f>IFERROR(IF(VLOOKUP($B19,flow_inventory_all!$A$2:$DJ$74,COLUMN()-4,)&gt;365*$C$2,$A19+2,"-"),"-")</f>
        <v>-</v>
      </c>
      <c r="DJ19" t="str">
        <f>IFERROR(IF(VLOOKUP($B19,flow_inventory_all!$A$2:$DJ$74,COLUMN()-4,)&gt;365*$C$2,$A19+2,"-"),"-")</f>
        <v>-</v>
      </c>
      <c r="DK19" t="str">
        <f>IFERROR(IF(VLOOKUP($B19,flow_inventory_all!$A$2:$DJ$74,COLUMN()-4,)&gt;365*$C$2,$A19+2,"-"),"-")</f>
        <v>-</v>
      </c>
      <c r="DL19" t="str">
        <f>IFERROR(IF(VLOOKUP($B19,flow_inventory_all!$A$2:$DJ$74,COLUMN()-4,)&gt;365*$C$2,$A19+2,"-"),"-")</f>
        <v>-</v>
      </c>
      <c r="DM19" t="str">
        <f>IFERROR(IF(VLOOKUP($B19,flow_inventory_all!$A$2:$DJ$74,COLUMN()-4,)&gt;365*$C$2,$A19+2,"-"),"-")</f>
        <v>-</v>
      </c>
      <c r="DN19" t="str">
        <f>IFERROR(IF(VLOOKUP($B19,flow_inventory_all!$A$2:$DJ$74,COLUMN()-4,)&gt;365*$C$2,$A19+2,"-"),"-")</f>
        <v>-</v>
      </c>
    </row>
    <row r="20" spans="1:118" x14ac:dyDescent="0.25">
      <c r="A20" s="35">
        <v>14</v>
      </c>
      <c r="B20" s="23" t="str">
        <f>HLOOKUP($C$1,site_huc_lookup!$A$1:$K$17,A20+1,)</f>
        <v>-</v>
      </c>
      <c r="C20" s="25" t="str">
        <f>IFERROR(VLOOKUP($B20,site_huc_lookup!$N$2:$R$74,3,),"-")</f>
        <v>-</v>
      </c>
      <c r="D20" s="29" t="str">
        <f>IFERROR(VLOOKUP($B20,site_huc_lookup!$N$2:$R$74,4,),"-")</f>
        <v>-</v>
      </c>
      <c r="E20" s="27" t="str">
        <f>IFERROR(VLOOKUP($B20,site_huc_lookup!$N$2:$R$74,5,),"-")</f>
        <v>-</v>
      </c>
      <c r="F20" t="str">
        <f>IFERROR(IF(VLOOKUP($B20,flow_inventory_all!$A$2:$DJ$74,COLUMN()-4,)&gt;365*$C$2,$A20+2,"-"),"-")</f>
        <v>-</v>
      </c>
      <c r="G20" t="str">
        <f>IFERROR(IF(VLOOKUP($B20,flow_inventory_all!$A$2:$DJ$74,COLUMN()-4,)&gt;365*$C$2,$A20+2,"-"),"-")</f>
        <v>-</v>
      </c>
      <c r="H20" t="str">
        <f>IFERROR(IF(VLOOKUP($B20,flow_inventory_all!$A$2:$DJ$74,COLUMN()-4,)&gt;365*$C$2,$A20+2,"-"),"-")</f>
        <v>-</v>
      </c>
      <c r="I20" t="str">
        <f>IFERROR(IF(VLOOKUP($B20,flow_inventory_all!$A$2:$DJ$74,COLUMN()-4,)&gt;365*$C$2,$A20+2,"-"),"-")</f>
        <v>-</v>
      </c>
      <c r="J20" t="str">
        <f>IFERROR(IF(VLOOKUP($B20,flow_inventory_all!$A$2:$DJ$74,COLUMN()-4,)&gt;365*$C$2,$A20+2,"-"),"-")</f>
        <v>-</v>
      </c>
      <c r="K20" t="str">
        <f>IFERROR(IF(VLOOKUP($B20,flow_inventory_all!$A$2:$DJ$74,COLUMN()-4,)&gt;365*$C$2,$A20+2,"-"),"-")</f>
        <v>-</v>
      </c>
      <c r="L20" t="str">
        <f>IFERROR(IF(VLOOKUP($B20,flow_inventory_all!$A$2:$DJ$74,COLUMN()-4,)&gt;365*$C$2,$A20+2,"-"),"-")</f>
        <v>-</v>
      </c>
      <c r="M20" t="str">
        <f>IFERROR(IF(VLOOKUP($B20,flow_inventory_all!$A$2:$DJ$74,COLUMN()-4,)&gt;365*$C$2,$A20+2,"-"),"-")</f>
        <v>-</v>
      </c>
      <c r="N20" t="str">
        <f>IFERROR(IF(VLOOKUP($B20,flow_inventory_all!$A$2:$DJ$74,COLUMN()-4,)&gt;365*$C$2,$A20+2,"-"),"-")</f>
        <v>-</v>
      </c>
      <c r="O20" t="str">
        <f>IFERROR(IF(VLOOKUP($B20,flow_inventory_all!$A$2:$DJ$74,COLUMN()-4,)&gt;365*$C$2,$A20+2,"-"),"-")</f>
        <v>-</v>
      </c>
      <c r="P20" t="str">
        <f>IFERROR(IF(VLOOKUP($B20,flow_inventory_all!$A$2:$DJ$74,COLUMN()-4,)&gt;365*$C$2,$A20+2,"-"),"-")</f>
        <v>-</v>
      </c>
      <c r="Q20" t="str">
        <f>IFERROR(IF(VLOOKUP($B20,flow_inventory_all!$A$2:$DJ$74,COLUMN()-4,)&gt;365*$C$2,$A20+2,"-"),"-")</f>
        <v>-</v>
      </c>
      <c r="R20" t="str">
        <f>IFERROR(IF(VLOOKUP($B20,flow_inventory_all!$A$2:$DJ$74,COLUMN()-4,)&gt;365*$C$2,$A20+2,"-"),"-")</f>
        <v>-</v>
      </c>
      <c r="S20" t="str">
        <f>IFERROR(IF(VLOOKUP($B20,flow_inventory_all!$A$2:$DJ$74,COLUMN()-4,)&gt;365*$C$2,$A20+2,"-"),"-")</f>
        <v>-</v>
      </c>
      <c r="T20" t="str">
        <f>IFERROR(IF(VLOOKUP($B20,flow_inventory_all!$A$2:$DJ$74,COLUMN()-4,)&gt;365*$C$2,$A20+2,"-"),"-")</f>
        <v>-</v>
      </c>
      <c r="U20" t="str">
        <f>IFERROR(IF(VLOOKUP($B20,flow_inventory_all!$A$2:$DJ$74,COLUMN()-4,)&gt;365*$C$2,$A20+2,"-"),"-")</f>
        <v>-</v>
      </c>
      <c r="V20" t="str">
        <f>IFERROR(IF(VLOOKUP($B20,flow_inventory_all!$A$2:$DJ$74,COLUMN()-4,)&gt;365*$C$2,$A20+2,"-"),"-")</f>
        <v>-</v>
      </c>
      <c r="W20" t="str">
        <f>IFERROR(IF(VLOOKUP($B20,flow_inventory_all!$A$2:$DJ$74,COLUMN()-4,)&gt;365*$C$2,$A20+2,"-"),"-")</f>
        <v>-</v>
      </c>
      <c r="X20" t="str">
        <f>IFERROR(IF(VLOOKUP($B20,flow_inventory_all!$A$2:$DJ$74,COLUMN()-4,)&gt;365*$C$2,$A20+2,"-"),"-")</f>
        <v>-</v>
      </c>
      <c r="Y20" t="str">
        <f>IFERROR(IF(VLOOKUP($B20,flow_inventory_all!$A$2:$DJ$74,COLUMN()-4,)&gt;365*$C$2,$A20+2,"-"),"-")</f>
        <v>-</v>
      </c>
      <c r="Z20" t="str">
        <f>IFERROR(IF(VLOOKUP($B20,flow_inventory_all!$A$2:$DJ$74,COLUMN()-4,)&gt;365*$C$2,$A20+2,"-"),"-")</f>
        <v>-</v>
      </c>
      <c r="AA20" t="str">
        <f>IFERROR(IF(VLOOKUP($B20,flow_inventory_all!$A$2:$DJ$74,COLUMN()-4,)&gt;365*$C$2,$A20+2,"-"),"-")</f>
        <v>-</v>
      </c>
      <c r="AB20" t="str">
        <f>IFERROR(IF(VLOOKUP($B20,flow_inventory_all!$A$2:$DJ$74,COLUMN()-4,)&gt;365*$C$2,$A20+2,"-"),"-")</f>
        <v>-</v>
      </c>
      <c r="AC20" t="str">
        <f>IFERROR(IF(VLOOKUP($B20,flow_inventory_all!$A$2:$DJ$74,COLUMN()-4,)&gt;365*$C$2,$A20+2,"-"),"-")</f>
        <v>-</v>
      </c>
      <c r="AD20" t="str">
        <f>IFERROR(IF(VLOOKUP($B20,flow_inventory_all!$A$2:$DJ$74,COLUMN()-4,)&gt;365*$C$2,$A20+2,"-"),"-")</f>
        <v>-</v>
      </c>
      <c r="AE20" t="str">
        <f>IFERROR(IF(VLOOKUP($B20,flow_inventory_all!$A$2:$DJ$74,COLUMN()-4,)&gt;365*$C$2,$A20+2,"-"),"-")</f>
        <v>-</v>
      </c>
      <c r="AF20" t="str">
        <f>IFERROR(IF(VLOOKUP($B20,flow_inventory_all!$A$2:$DJ$74,COLUMN()-4,)&gt;365*$C$2,$A20+2,"-"),"-")</f>
        <v>-</v>
      </c>
      <c r="AG20" t="str">
        <f>IFERROR(IF(VLOOKUP($B20,flow_inventory_all!$A$2:$DJ$74,COLUMN()-4,)&gt;365*$C$2,$A20+2,"-"),"-")</f>
        <v>-</v>
      </c>
      <c r="AH20" t="str">
        <f>IFERROR(IF(VLOOKUP($B20,flow_inventory_all!$A$2:$DJ$74,COLUMN()-4,)&gt;365*$C$2,$A20+2,"-"),"-")</f>
        <v>-</v>
      </c>
      <c r="AI20" t="str">
        <f>IFERROR(IF(VLOOKUP($B20,flow_inventory_all!$A$2:$DJ$74,COLUMN()-4,)&gt;365*$C$2,$A20+2,"-"),"-")</f>
        <v>-</v>
      </c>
      <c r="AJ20" t="str">
        <f>IFERROR(IF(VLOOKUP($B20,flow_inventory_all!$A$2:$DJ$74,COLUMN()-4,)&gt;365*$C$2,$A20+2,"-"),"-")</f>
        <v>-</v>
      </c>
      <c r="AK20" t="str">
        <f>IFERROR(IF(VLOOKUP($B20,flow_inventory_all!$A$2:$DJ$74,COLUMN()-4,)&gt;365*$C$2,$A20+2,"-"),"-")</f>
        <v>-</v>
      </c>
      <c r="AL20" t="str">
        <f>IFERROR(IF(VLOOKUP($B20,flow_inventory_all!$A$2:$DJ$74,COLUMN()-4,)&gt;365*$C$2,$A20+2,"-"),"-")</f>
        <v>-</v>
      </c>
      <c r="AM20" t="str">
        <f>IFERROR(IF(VLOOKUP($B20,flow_inventory_all!$A$2:$DJ$74,COLUMN()-4,)&gt;365*$C$2,$A20+2,"-"),"-")</f>
        <v>-</v>
      </c>
      <c r="AN20" t="str">
        <f>IFERROR(IF(VLOOKUP($B20,flow_inventory_all!$A$2:$DJ$74,COLUMN()-4,)&gt;365*$C$2,$A20+2,"-"),"-")</f>
        <v>-</v>
      </c>
      <c r="AO20" t="str">
        <f>IFERROR(IF(VLOOKUP($B20,flow_inventory_all!$A$2:$DJ$74,COLUMN()-4,)&gt;365*$C$2,$A20+2,"-"),"-")</f>
        <v>-</v>
      </c>
      <c r="AP20" t="str">
        <f>IFERROR(IF(VLOOKUP($B20,flow_inventory_all!$A$2:$DJ$74,COLUMN()-4,)&gt;365*$C$2,$A20+2,"-"),"-")</f>
        <v>-</v>
      </c>
      <c r="AQ20" t="str">
        <f>IFERROR(IF(VLOOKUP($B20,flow_inventory_all!$A$2:$DJ$74,COLUMN()-4,)&gt;365*$C$2,$A20+2,"-"),"-")</f>
        <v>-</v>
      </c>
      <c r="AR20" t="str">
        <f>IFERROR(IF(VLOOKUP($B20,flow_inventory_all!$A$2:$DJ$74,COLUMN()-4,)&gt;365*$C$2,$A20+2,"-"),"-")</f>
        <v>-</v>
      </c>
      <c r="AS20" t="str">
        <f>IFERROR(IF(VLOOKUP($B20,flow_inventory_all!$A$2:$DJ$74,COLUMN()-4,)&gt;365*$C$2,$A20+2,"-"),"-")</f>
        <v>-</v>
      </c>
      <c r="AT20" t="str">
        <f>IFERROR(IF(VLOOKUP($B20,flow_inventory_all!$A$2:$DJ$74,COLUMN()-4,)&gt;365*$C$2,$A20+2,"-"),"-")</f>
        <v>-</v>
      </c>
      <c r="AU20" t="str">
        <f>IFERROR(IF(VLOOKUP($B20,flow_inventory_all!$A$2:$DJ$74,COLUMN()-4,)&gt;365*$C$2,$A20+2,"-"),"-")</f>
        <v>-</v>
      </c>
      <c r="AV20" t="str">
        <f>IFERROR(IF(VLOOKUP($B20,flow_inventory_all!$A$2:$DJ$74,COLUMN()-4,)&gt;365*$C$2,$A20+2,"-"),"-")</f>
        <v>-</v>
      </c>
      <c r="AW20" t="str">
        <f>IFERROR(IF(VLOOKUP($B20,flow_inventory_all!$A$2:$DJ$74,COLUMN()-4,)&gt;365*$C$2,$A20+2,"-"),"-")</f>
        <v>-</v>
      </c>
      <c r="AX20" t="str">
        <f>IFERROR(IF(VLOOKUP($B20,flow_inventory_all!$A$2:$DJ$74,COLUMN()-4,)&gt;365*$C$2,$A20+2,"-"),"-")</f>
        <v>-</v>
      </c>
      <c r="AY20" t="str">
        <f>IFERROR(IF(VLOOKUP($B20,flow_inventory_all!$A$2:$DJ$74,COLUMN()-4,)&gt;365*$C$2,$A20+2,"-"),"-")</f>
        <v>-</v>
      </c>
      <c r="AZ20" t="str">
        <f>IFERROR(IF(VLOOKUP($B20,flow_inventory_all!$A$2:$DJ$74,COLUMN()-4,)&gt;365*$C$2,$A20+2,"-"),"-")</f>
        <v>-</v>
      </c>
      <c r="BA20" t="str">
        <f>IFERROR(IF(VLOOKUP($B20,flow_inventory_all!$A$2:$DJ$74,COLUMN()-4,)&gt;365*$C$2,$A20+2,"-"),"-")</f>
        <v>-</v>
      </c>
      <c r="BB20" t="str">
        <f>IFERROR(IF(VLOOKUP($B20,flow_inventory_all!$A$2:$DJ$74,COLUMN()-4,)&gt;365*$C$2,$A20+2,"-"),"-")</f>
        <v>-</v>
      </c>
      <c r="BC20" t="str">
        <f>IFERROR(IF(VLOOKUP($B20,flow_inventory_all!$A$2:$DJ$74,COLUMN()-4,)&gt;365*$C$2,$A20+2,"-"),"-")</f>
        <v>-</v>
      </c>
      <c r="BD20" t="str">
        <f>IFERROR(IF(VLOOKUP($B20,flow_inventory_all!$A$2:$DJ$74,COLUMN()-4,)&gt;365*$C$2,$A20+2,"-"),"-")</f>
        <v>-</v>
      </c>
      <c r="BE20" t="str">
        <f>IFERROR(IF(VLOOKUP($B20,flow_inventory_all!$A$2:$DJ$74,COLUMN()-4,)&gt;365*$C$2,$A20+2,"-"),"-")</f>
        <v>-</v>
      </c>
      <c r="BF20" t="str">
        <f>IFERROR(IF(VLOOKUP($B20,flow_inventory_all!$A$2:$DJ$74,COLUMN()-4,)&gt;365*$C$2,$A20+2,"-"),"-")</f>
        <v>-</v>
      </c>
      <c r="BG20" t="str">
        <f>IFERROR(IF(VLOOKUP($B20,flow_inventory_all!$A$2:$DJ$74,COLUMN()-4,)&gt;365*$C$2,$A20+2,"-"),"-")</f>
        <v>-</v>
      </c>
      <c r="BH20" t="str">
        <f>IFERROR(IF(VLOOKUP($B20,flow_inventory_all!$A$2:$DJ$74,COLUMN()-4,)&gt;365*$C$2,$A20+2,"-"),"-")</f>
        <v>-</v>
      </c>
      <c r="BI20" t="str">
        <f>IFERROR(IF(VLOOKUP($B20,flow_inventory_all!$A$2:$DJ$74,COLUMN()-4,)&gt;365*$C$2,$A20+2,"-"),"-")</f>
        <v>-</v>
      </c>
      <c r="BJ20" t="str">
        <f>IFERROR(IF(VLOOKUP($B20,flow_inventory_all!$A$2:$DJ$74,COLUMN()-4,)&gt;365*$C$2,$A20+2,"-"),"-")</f>
        <v>-</v>
      </c>
      <c r="BK20" t="str">
        <f>IFERROR(IF(VLOOKUP($B20,flow_inventory_all!$A$2:$DJ$74,COLUMN()-4,)&gt;365*$C$2,$A20+2,"-"),"-")</f>
        <v>-</v>
      </c>
      <c r="BL20" t="str">
        <f>IFERROR(IF(VLOOKUP($B20,flow_inventory_all!$A$2:$DJ$74,COLUMN()-4,)&gt;365*$C$2,$A20+2,"-"),"-")</f>
        <v>-</v>
      </c>
      <c r="BM20" t="str">
        <f>IFERROR(IF(VLOOKUP($B20,flow_inventory_all!$A$2:$DJ$74,COLUMN()-4,)&gt;365*$C$2,$A20+2,"-"),"-")</f>
        <v>-</v>
      </c>
      <c r="BN20" t="str">
        <f>IFERROR(IF(VLOOKUP($B20,flow_inventory_all!$A$2:$DJ$74,COLUMN()-4,)&gt;365*$C$2,$A20+2,"-"),"-")</f>
        <v>-</v>
      </c>
      <c r="BO20" t="str">
        <f>IFERROR(IF(VLOOKUP($B20,flow_inventory_all!$A$2:$DJ$74,COLUMN()-4,)&gt;365*$C$2,$A20+2,"-"),"-")</f>
        <v>-</v>
      </c>
      <c r="BP20" t="str">
        <f>IFERROR(IF(VLOOKUP($B20,flow_inventory_all!$A$2:$DJ$74,COLUMN()-4,)&gt;365*$C$2,$A20+2,"-"),"-")</f>
        <v>-</v>
      </c>
      <c r="BQ20" t="str">
        <f>IFERROR(IF(VLOOKUP($B20,flow_inventory_all!$A$2:$DJ$74,COLUMN()-4,)&gt;365*$C$2,$A20+2,"-"),"-")</f>
        <v>-</v>
      </c>
      <c r="BR20" t="str">
        <f>IFERROR(IF(VLOOKUP($B20,flow_inventory_all!$A$2:$DJ$74,COLUMN()-4,)&gt;365*$C$2,$A20+2,"-"),"-")</f>
        <v>-</v>
      </c>
      <c r="BS20" t="str">
        <f>IFERROR(IF(VLOOKUP($B20,flow_inventory_all!$A$2:$DJ$74,COLUMN()-4,)&gt;365*$C$2,$A20+2,"-"),"-")</f>
        <v>-</v>
      </c>
      <c r="BT20" t="str">
        <f>IFERROR(IF(VLOOKUP($B20,flow_inventory_all!$A$2:$DJ$74,COLUMN()-4,)&gt;365*$C$2,$A20+2,"-"),"-")</f>
        <v>-</v>
      </c>
      <c r="BU20" t="str">
        <f>IFERROR(IF(VLOOKUP($B20,flow_inventory_all!$A$2:$DJ$74,COLUMN()-4,)&gt;365*$C$2,$A20+2,"-"),"-")</f>
        <v>-</v>
      </c>
      <c r="BV20" t="str">
        <f>IFERROR(IF(VLOOKUP($B20,flow_inventory_all!$A$2:$DJ$74,COLUMN()-4,)&gt;365*$C$2,$A20+2,"-"),"-")</f>
        <v>-</v>
      </c>
      <c r="BW20" t="str">
        <f>IFERROR(IF(VLOOKUP($B20,flow_inventory_all!$A$2:$DJ$74,COLUMN()-4,)&gt;365*$C$2,$A20+2,"-"),"-")</f>
        <v>-</v>
      </c>
      <c r="BX20" t="str">
        <f>IFERROR(IF(VLOOKUP($B20,flow_inventory_all!$A$2:$DJ$74,COLUMN()-4,)&gt;365*$C$2,$A20+2,"-"),"-")</f>
        <v>-</v>
      </c>
      <c r="BY20" t="str">
        <f>IFERROR(IF(VLOOKUP($B20,flow_inventory_all!$A$2:$DJ$74,COLUMN()-4,)&gt;365*$C$2,$A20+2,"-"),"-")</f>
        <v>-</v>
      </c>
      <c r="BZ20" t="str">
        <f>IFERROR(IF(VLOOKUP($B20,flow_inventory_all!$A$2:$DJ$74,COLUMN()-4,)&gt;365*$C$2,$A20+2,"-"),"-")</f>
        <v>-</v>
      </c>
      <c r="CA20" t="str">
        <f>IFERROR(IF(VLOOKUP($B20,flow_inventory_all!$A$2:$DJ$74,COLUMN()-4,)&gt;365*$C$2,$A20+2,"-"),"-")</f>
        <v>-</v>
      </c>
      <c r="CB20" t="str">
        <f>IFERROR(IF(VLOOKUP($B20,flow_inventory_all!$A$2:$DJ$74,COLUMN()-4,)&gt;365*$C$2,$A20+2,"-"),"-")</f>
        <v>-</v>
      </c>
      <c r="CC20" t="str">
        <f>IFERROR(IF(VLOOKUP($B20,flow_inventory_all!$A$2:$DJ$74,COLUMN()-4,)&gt;365*$C$2,$A20+2,"-"),"-")</f>
        <v>-</v>
      </c>
      <c r="CD20" t="str">
        <f>IFERROR(IF(VLOOKUP($B20,flow_inventory_all!$A$2:$DJ$74,COLUMN()-4,)&gt;365*$C$2,$A20+2,"-"),"-")</f>
        <v>-</v>
      </c>
      <c r="CE20" t="str">
        <f>IFERROR(IF(VLOOKUP($B20,flow_inventory_all!$A$2:$DJ$74,COLUMN()-4,)&gt;365*$C$2,$A20+2,"-"),"-")</f>
        <v>-</v>
      </c>
      <c r="CF20" t="str">
        <f>IFERROR(IF(VLOOKUP($B20,flow_inventory_all!$A$2:$DJ$74,COLUMN()-4,)&gt;365*$C$2,$A20+2,"-"),"-")</f>
        <v>-</v>
      </c>
      <c r="CG20" t="str">
        <f>IFERROR(IF(VLOOKUP($B20,flow_inventory_all!$A$2:$DJ$74,COLUMN()-4,)&gt;365*$C$2,$A20+2,"-"),"-")</f>
        <v>-</v>
      </c>
      <c r="CH20" t="str">
        <f>IFERROR(IF(VLOOKUP($B20,flow_inventory_all!$A$2:$DJ$74,COLUMN()-4,)&gt;365*$C$2,$A20+2,"-"),"-")</f>
        <v>-</v>
      </c>
      <c r="CI20" t="str">
        <f>IFERROR(IF(VLOOKUP($B20,flow_inventory_all!$A$2:$DJ$74,COLUMN()-4,)&gt;365*$C$2,$A20+2,"-"),"-")</f>
        <v>-</v>
      </c>
      <c r="CJ20" t="str">
        <f>IFERROR(IF(VLOOKUP($B20,flow_inventory_all!$A$2:$DJ$74,COLUMN()-4,)&gt;365*$C$2,$A20+2,"-"),"-")</f>
        <v>-</v>
      </c>
      <c r="CK20" t="str">
        <f>IFERROR(IF(VLOOKUP($B20,flow_inventory_all!$A$2:$DJ$74,COLUMN()-4,)&gt;365*$C$2,$A20+2,"-"),"-")</f>
        <v>-</v>
      </c>
      <c r="CL20" t="str">
        <f>IFERROR(IF(VLOOKUP($B20,flow_inventory_all!$A$2:$DJ$74,COLUMN()-4,)&gt;365*$C$2,$A20+2,"-"),"-")</f>
        <v>-</v>
      </c>
      <c r="CM20" t="str">
        <f>IFERROR(IF(VLOOKUP($B20,flow_inventory_all!$A$2:$DJ$74,COLUMN()-4,)&gt;365*$C$2,$A20+2,"-"),"-")</f>
        <v>-</v>
      </c>
      <c r="CN20" t="str">
        <f>IFERROR(IF(VLOOKUP($B20,flow_inventory_all!$A$2:$DJ$74,COLUMN()-4,)&gt;365*$C$2,$A20+2,"-"),"-")</f>
        <v>-</v>
      </c>
      <c r="CO20" t="str">
        <f>IFERROR(IF(VLOOKUP($B20,flow_inventory_all!$A$2:$DJ$74,COLUMN()-4,)&gt;365*$C$2,$A20+2,"-"),"-")</f>
        <v>-</v>
      </c>
      <c r="CP20" t="str">
        <f>IFERROR(IF(VLOOKUP($B20,flow_inventory_all!$A$2:$DJ$74,COLUMN()-4,)&gt;365*$C$2,$A20+2,"-"),"-")</f>
        <v>-</v>
      </c>
      <c r="CQ20" t="str">
        <f>IFERROR(IF(VLOOKUP($B20,flow_inventory_all!$A$2:$DJ$74,COLUMN()-4,)&gt;365*$C$2,$A20+2,"-"),"-")</f>
        <v>-</v>
      </c>
      <c r="CR20" t="str">
        <f>IFERROR(IF(VLOOKUP($B20,flow_inventory_all!$A$2:$DJ$74,COLUMN()-4,)&gt;365*$C$2,$A20+2,"-"),"-")</f>
        <v>-</v>
      </c>
      <c r="CS20" t="str">
        <f>IFERROR(IF(VLOOKUP($B20,flow_inventory_all!$A$2:$DJ$74,COLUMN()-4,)&gt;365*$C$2,$A20+2,"-"),"-")</f>
        <v>-</v>
      </c>
      <c r="CT20" t="str">
        <f>IFERROR(IF(VLOOKUP($B20,flow_inventory_all!$A$2:$DJ$74,COLUMN()-4,)&gt;365*$C$2,$A20+2,"-"),"-")</f>
        <v>-</v>
      </c>
      <c r="CU20" t="str">
        <f>IFERROR(IF(VLOOKUP($B20,flow_inventory_all!$A$2:$DJ$74,COLUMN()-4,)&gt;365*$C$2,$A20+2,"-"),"-")</f>
        <v>-</v>
      </c>
      <c r="CV20" t="str">
        <f>IFERROR(IF(VLOOKUP($B20,flow_inventory_all!$A$2:$DJ$74,COLUMN()-4,)&gt;365*$C$2,$A20+2,"-"),"-")</f>
        <v>-</v>
      </c>
      <c r="CW20" t="str">
        <f>IFERROR(IF(VLOOKUP($B20,flow_inventory_all!$A$2:$DJ$74,COLUMN()-4,)&gt;365*$C$2,$A20+2,"-"),"-")</f>
        <v>-</v>
      </c>
      <c r="CX20" t="str">
        <f>IFERROR(IF(VLOOKUP($B20,flow_inventory_all!$A$2:$DJ$74,COLUMN()-4,)&gt;365*$C$2,$A20+2,"-"),"-")</f>
        <v>-</v>
      </c>
      <c r="CY20" t="str">
        <f>IFERROR(IF(VLOOKUP($B20,flow_inventory_all!$A$2:$DJ$74,COLUMN()-4,)&gt;365*$C$2,$A20+2,"-"),"-")</f>
        <v>-</v>
      </c>
      <c r="CZ20" t="str">
        <f>IFERROR(IF(VLOOKUP($B20,flow_inventory_all!$A$2:$DJ$74,COLUMN()-4,)&gt;365*$C$2,$A20+2,"-"),"-")</f>
        <v>-</v>
      </c>
      <c r="DA20" t="str">
        <f>IFERROR(IF(VLOOKUP($B20,flow_inventory_all!$A$2:$DJ$74,COLUMN()-4,)&gt;365*$C$2,$A20+2,"-"),"-")</f>
        <v>-</v>
      </c>
      <c r="DB20" t="str">
        <f>IFERROR(IF(VLOOKUP($B20,flow_inventory_all!$A$2:$DJ$74,COLUMN()-4,)&gt;365*$C$2,$A20+2,"-"),"-")</f>
        <v>-</v>
      </c>
      <c r="DC20" t="str">
        <f>IFERROR(IF(VLOOKUP($B20,flow_inventory_all!$A$2:$DJ$74,COLUMN()-4,)&gt;365*$C$2,$A20+2,"-"),"-")</f>
        <v>-</v>
      </c>
      <c r="DD20" t="str">
        <f>IFERROR(IF(VLOOKUP($B20,flow_inventory_all!$A$2:$DJ$74,COLUMN()-4,)&gt;365*$C$2,$A20+2,"-"),"-")</f>
        <v>-</v>
      </c>
      <c r="DE20" t="str">
        <f>IFERROR(IF(VLOOKUP($B20,flow_inventory_all!$A$2:$DJ$74,COLUMN()-4,)&gt;365*$C$2,$A20+2,"-"),"-")</f>
        <v>-</v>
      </c>
      <c r="DF20" t="str">
        <f>IFERROR(IF(VLOOKUP($B20,flow_inventory_all!$A$2:$DJ$74,COLUMN()-4,)&gt;365*$C$2,$A20+2,"-"),"-")</f>
        <v>-</v>
      </c>
      <c r="DG20" t="str">
        <f>IFERROR(IF(VLOOKUP($B20,flow_inventory_all!$A$2:$DJ$74,COLUMN()-4,)&gt;365*$C$2,$A20+2,"-"),"-")</f>
        <v>-</v>
      </c>
      <c r="DH20" t="str">
        <f>IFERROR(IF(VLOOKUP($B20,flow_inventory_all!$A$2:$DJ$74,COLUMN()-4,)&gt;365*$C$2,$A20+2,"-"),"-")</f>
        <v>-</v>
      </c>
      <c r="DI20" t="str">
        <f>IFERROR(IF(VLOOKUP($B20,flow_inventory_all!$A$2:$DJ$74,COLUMN()-4,)&gt;365*$C$2,$A20+2,"-"),"-")</f>
        <v>-</v>
      </c>
      <c r="DJ20" t="str">
        <f>IFERROR(IF(VLOOKUP($B20,flow_inventory_all!$A$2:$DJ$74,COLUMN()-4,)&gt;365*$C$2,$A20+2,"-"),"-")</f>
        <v>-</v>
      </c>
      <c r="DK20" t="str">
        <f>IFERROR(IF(VLOOKUP($B20,flow_inventory_all!$A$2:$DJ$74,COLUMN()-4,)&gt;365*$C$2,$A20+2,"-"),"-")</f>
        <v>-</v>
      </c>
      <c r="DL20" t="str">
        <f>IFERROR(IF(VLOOKUP($B20,flow_inventory_all!$A$2:$DJ$74,COLUMN()-4,)&gt;365*$C$2,$A20+2,"-"),"-")</f>
        <v>-</v>
      </c>
      <c r="DM20" t="str">
        <f>IFERROR(IF(VLOOKUP($B20,flow_inventory_all!$A$2:$DJ$74,COLUMN()-4,)&gt;365*$C$2,$A20+2,"-"),"-")</f>
        <v>-</v>
      </c>
      <c r="DN20" t="str">
        <f>IFERROR(IF(VLOOKUP($B20,flow_inventory_all!$A$2:$DJ$74,COLUMN()-4,)&gt;365*$C$2,$A20+2,"-"),"-")</f>
        <v>-</v>
      </c>
    </row>
    <row r="21" spans="1:118" x14ac:dyDescent="0.25">
      <c r="A21" s="35">
        <v>15</v>
      </c>
      <c r="B21" s="23" t="str">
        <f>HLOOKUP($C$1,site_huc_lookup!$A$1:$K$17,A21+1,)</f>
        <v>-</v>
      </c>
      <c r="C21" s="25" t="str">
        <f>IFERROR(VLOOKUP($B21,site_huc_lookup!$N$2:$R$74,3,),"-")</f>
        <v>-</v>
      </c>
      <c r="D21" s="29" t="str">
        <f>IFERROR(VLOOKUP($B21,site_huc_lookup!$N$2:$R$74,4,),"-")</f>
        <v>-</v>
      </c>
      <c r="E21" s="27" t="str">
        <f>IFERROR(VLOOKUP($B21,site_huc_lookup!$N$2:$R$74,5,),"-")</f>
        <v>-</v>
      </c>
      <c r="F21" t="str">
        <f>IFERROR(IF(VLOOKUP($B21,flow_inventory_all!$A$2:$DJ$74,COLUMN()-4,)&gt;365*$C$2,$A21+2,"-"),"-")</f>
        <v>-</v>
      </c>
      <c r="G21" t="str">
        <f>IFERROR(IF(VLOOKUP($B21,flow_inventory_all!$A$2:$DJ$74,COLUMN()-4,)&gt;365*$C$2,$A21+2,"-"),"-")</f>
        <v>-</v>
      </c>
      <c r="H21" t="str">
        <f>IFERROR(IF(VLOOKUP($B21,flow_inventory_all!$A$2:$DJ$74,COLUMN()-4,)&gt;365*$C$2,$A21+2,"-"),"-")</f>
        <v>-</v>
      </c>
      <c r="I21" t="str">
        <f>IFERROR(IF(VLOOKUP($B21,flow_inventory_all!$A$2:$DJ$74,COLUMN()-4,)&gt;365*$C$2,$A21+2,"-"),"-")</f>
        <v>-</v>
      </c>
      <c r="J21" t="str">
        <f>IFERROR(IF(VLOOKUP($B21,flow_inventory_all!$A$2:$DJ$74,COLUMN()-4,)&gt;365*$C$2,$A21+2,"-"),"-")</f>
        <v>-</v>
      </c>
      <c r="K21" t="str">
        <f>IFERROR(IF(VLOOKUP($B21,flow_inventory_all!$A$2:$DJ$74,COLUMN()-4,)&gt;365*$C$2,$A21+2,"-"),"-")</f>
        <v>-</v>
      </c>
      <c r="L21" t="str">
        <f>IFERROR(IF(VLOOKUP($B21,flow_inventory_all!$A$2:$DJ$74,COLUMN()-4,)&gt;365*$C$2,$A21+2,"-"),"-")</f>
        <v>-</v>
      </c>
      <c r="M21" t="str">
        <f>IFERROR(IF(VLOOKUP($B21,flow_inventory_all!$A$2:$DJ$74,COLUMN()-4,)&gt;365*$C$2,$A21+2,"-"),"-")</f>
        <v>-</v>
      </c>
      <c r="N21" t="str">
        <f>IFERROR(IF(VLOOKUP($B21,flow_inventory_all!$A$2:$DJ$74,COLUMN()-4,)&gt;365*$C$2,$A21+2,"-"),"-")</f>
        <v>-</v>
      </c>
      <c r="O21" t="str">
        <f>IFERROR(IF(VLOOKUP($B21,flow_inventory_all!$A$2:$DJ$74,COLUMN()-4,)&gt;365*$C$2,$A21+2,"-"),"-")</f>
        <v>-</v>
      </c>
      <c r="P21" t="str">
        <f>IFERROR(IF(VLOOKUP($B21,flow_inventory_all!$A$2:$DJ$74,COLUMN()-4,)&gt;365*$C$2,$A21+2,"-"),"-")</f>
        <v>-</v>
      </c>
      <c r="Q21" t="str">
        <f>IFERROR(IF(VLOOKUP($B21,flow_inventory_all!$A$2:$DJ$74,COLUMN()-4,)&gt;365*$C$2,$A21+2,"-"),"-")</f>
        <v>-</v>
      </c>
      <c r="R21" t="str">
        <f>IFERROR(IF(VLOOKUP($B21,flow_inventory_all!$A$2:$DJ$74,COLUMN()-4,)&gt;365*$C$2,$A21+2,"-"),"-")</f>
        <v>-</v>
      </c>
      <c r="S21" t="str">
        <f>IFERROR(IF(VLOOKUP($B21,flow_inventory_all!$A$2:$DJ$74,COLUMN()-4,)&gt;365*$C$2,$A21+2,"-"),"-")</f>
        <v>-</v>
      </c>
      <c r="T21" t="str">
        <f>IFERROR(IF(VLOOKUP($B21,flow_inventory_all!$A$2:$DJ$74,COLUMN()-4,)&gt;365*$C$2,$A21+2,"-"),"-")</f>
        <v>-</v>
      </c>
      <c r="U21" t="str">
        <f>IFERROR(IF(VLOOKUP($B21,flow_inventory_all!$A$2:$DJ$74,COLUMN()-4,)&gt;365*$C$2,$A21+2,"-"),"-")</f>
        <v>-</v>
      </c>
      <c r="V21" t="str">
        <f>IFERROR(IF(VLOOKUP($B21,flow_inventory_all!$A$2:$DJ$74,COLUMN()-4,)&gt;365*$C$2,$A21+2,"-"),"-")</f>
        <v>-</v>
      </c>
      <c r="W21" t="str">
        <f>IFERROR(IF(VLOOKUP($B21,flow_inventory_all!$A$2:$DJ$74,COLUMN()-4,)&gt;365*$C$2,$A21+2,"-"),"-")</f>
        <v>-</v>
      </c>
      <c r="X21" t="str">
        <f>IFERROR(IF(VLOOKUP($B21,flow_inventory_all!$A$2:$DJ$74,COLUMN()-4,)&gt;365*$C$2,$A21+2,"-"),"-")</f>
        <v>-</v>
      </c>
      <c r="Y21" t="str">
        <f>IFERROR(IF(VLOOKUP($B21,flow_inventory_all!$A$2:$DJ$74,COLUMN()-4,)&gt;365*$C$2,$A21+2,"-"),"-")</f>
        <v>-</v>
      </c>
      <c r="Z21" t="str">
        <f>IFERROR(IF(VLOOKUP($B21,flow_inventory_all!$A$2:$DJ$74,COLUMN()-4,)&gt;365*$C$2,$A21+2,"-"),"-")</f>
        <v>-</v>
      </c>
      <c r="AA21" t="str">
        <f>IFERROR(IF(VLOOKUP($B21,flow_inventory_all!$A$2:$DJ$74,COLUMN()-4,)&gt;365*$C$2,$A21+2,"-"),"-")</f>
        <v>-</v>
      </c>
      <c r="AB21" t="str">
        <f>IFERROR(IF(VLOOKUP($B21,flow_inventory_all!$A$2:$DJ$74,COLUMN()-4,)&gt;365*$C$2,$A21+2,"-"),"-")</f>
        <v>-</v>
      </c>
      <c r="AC21" t="str">
        <f>IFERROR(IF(VLOOKUP($B21,flow_inventory_all!$A$2:$DJ$74,COLUMN()-4,)&gt;365*$C$2,$A21+2,"-"),"-")</f>
        <v>-</v>
      </c>
      <c r="AD21" t="str">
        <f>IFERROR(IF(VLOOKUP($B21,flow_inventory_all!$A$2:$DJ$74,COLUMN()-4,)&gt;365*$C$2,$A21+2,"-"),"-")</f>
        <v>-</v>
      </c>
      <c r="AE21" t="str">
        <f>IFERROR(IF(VLOOKUP($B21,flow_inventory_all!$A$2:$DJ$74,COLUMN()-4,)&gt;365*$C$2,$A21+2,"-"),"-")</f>
        <v>-</v>
      </c>
      <c r="AF21" t="str">
        <f>IFERROR(IF(VLOOKUP($B21,flow_inventory_all!$A$2:$DJ$74,COLUMN()-4,)&gt;365*$C$2,$A21+2,"-"),"-")</f>
        <v>-</v>
      </c>
      <c r="AG21" t="str">
        <f>IFERROR(IF(VLOOKUP($B21,flow_inventory_all!$A$2:$DJ$74,COLUMN()-4,)&gt;365*$C$2,$A21+2,"-"),"-")</f>
        <v>-</v>
      </c>
      <c r="AH21" t="str">
        <f>IFERROR(IF(VLOOKUP($B21,flow_inventory_all!$A$2:$DJ$74,COLUMN()-4,)&gt;365*$C$2,$A21+2,"-"),"-")</f>
        <v>-</v>
      </c>
      <c r="AI21" t="str">
        <f>IFERROR(IF(VLOOKUP($B21,flow_inventory_all!$A$2:$DJ$74,COLUMN()-4,)&gt;365*$C$2,$A21+2,"-"),"-")</f>
        <v>-</v>
      </c>
      <c r="AJ21" t="str">
        <f>IFERROR(IF(VLOOKUP($B21,flow_inventory_all!$A$2:$DJ$74,COLUMN()-4,)&gt;365*$C$2,$A21+2,"-"),"-")</f>
        <v>-</v>
      </c>
      <c r="AK21" t="str">
        <f>IFERROR(IF(VLOOKUP($B21,flow_inventory_all!$A$2:$DJ$74,COLUMN()-4,)&gt;365*$C$2,$A21+2,"-"),"-")</f>
        <v>-</v>
      </c>
      <c r="AL21" t="str">
        <f>IFERROR(IF(VLOOKUP($B21,flow_inventory_all!$A$2:$DJ$74,COLUMN()-4,)&gt;365*$C$2,$A21+2,"-"),"-")</f>
        <v>-</v>
      </c>
      <c r="AM21" t="str">
        <f>IFERROR(IF(VLOOKUP($B21,flow_inventory_all!$A$2:$DJ$74,COLUMN()-4,)&gt;365*$C$2,$A21+2,"-"),"-")</f>
        <v>-</v>
      </c>
      <c r="AN21" t="str">
        <f>IFERROR(IF(VLOOKUP($B21,flow_inventory_all!$A$2:$DJ$74,COLUMN()-4,)&gt;365*$C$2,$A21+2,"-"),"-")</f>
        <v>-</v>
      </c>
      <c r="AO21" t="str">
        <f>IFERROR(IF(VLOOKUP($B21,flow_inventory_all!$A$2:$DJ$74,COLUMN()-4,)&gt;365*$C$2,$A21+2,"-"),"-")</f>
        <v>-</v>
      </c>
      <c r="AP21" t="str">
        <f>IFERROR(IF(VLOOKUP($B21,flow_inventory_all!$A$2:$DJ$74,COLUMN()-4,)&gt;365*$C$2,$A21+2,"-"),"-")</f>
        <v>-</v>
      </c>
      <c r="AQ21" t="str">
        <f>IFERROR(IF(VLOOKUP($B21,flow_inventory_all!$A$2:$DJ$74,COLUMN()-4,)&gt;365*$C$2,$A21+2,"-"),"-")</f>
        <v>-</v>
      </c>
      <c r="AR21" t="str">
        <f>IFERROR(IF(VLOOKUP($B21,flow_inventory_all!$A$2:$DJ$74,COLUMN()-4,)&gt;365*$C$2,$A21+2,"-"),"-")</f>
        <v>-</v>
      </c>
      <c r="AS21" t="str">
        <f>IFERROR(IF(VLOOKUP($B21,flow_inventory_all!$A$2:$DJ$74,COLUMN()-4,)&gt;365*$C$2,$A21+2,"-"),"-")</f>
        <v>-</v>
      </c>
      <c r="AT21" t="str">
        <f>IFERROR(IF(VLOOKUP($B21,flow_inventory_all!$A$2:$DJ$74,COLUMN()-4,)&gt;365*$C$2,$A21+2,"-"),"-")</f>
        <v>-</v>
      </c>
      <c r="AU21" t="str">
        <f>IFERROR(IF(VLOOKUP($B21,flow_inventory_all!$A$2:$DJ$74,COLUMN()-4,)&gt;365*$C$2,$A21+2,"-"),"-")</f>
        <v>-</v>
      </c>
      <c r="AV21" t="str">
        <f>IFERROR(IF(VLOOKUP($B21,flow_inventory_all!$A$2:$DJ$74,COLUMN()-4,)&gt;365*$C$2,$A21+2,"-"),"-")</f>
        <v>-</v>
      </c>
      <c r="AW21" t="str">
        <f>IFERROR(IF(VLOOKUP($B21,flow_inventory_all!$A$2:$DJ$74,COLUMN()-4,)&gt;365*$C$2,$A21+2,"-"),"-")</f>
        <v>-</v>
      </c>
      <c r="AX21" t="str">
        <f>IFERROR(IF(VLOOKUP($B21,flow_inventory_all!$A$2:$DJ$74,COLUMN()-4,)&gt;365*$C$2,$A21+2,"-"),"-")</f>
        <v>-</v>
      </c>
      <c r="AY21" t="str">
        <f>IFERROR(IF(VLOOKUP($B21,flow_inventory_all!$A$2:$DJ$74,COLUMN()-4,)&gt;365*$C$2,$A21+2,"-"),"-")</f>
        <v>-</v>
      </c>
      <c r="AZ21" t="str">
        <f>IFERROR(IF(VLOOKUP($B21,flow_inventory_all!$A$2:$DJ$74,COLUMN()-4,)&gt;365*$C$2,$A21+2,"-"),"-")</f>
        <v>-</v>
      </c>
      <c r="BA21" t="str">
        <f>IFERROR(IF(VLOOKUP($B21,flow_inventory_all!$A$2:$DJ$74,COLUMN()-4,)&gt;365*$C$2,$A21+2,"-"),"-")</f>
        <v>-</v>
      </c>
      <c r="BB21" t="str">
        <f>IFERROR(IF(VLOOKUP($B21,flow_inventory_all!$A$2:$DJ$74,COLUMN()-4,)&gt;365*$C$2,$A21+2,"-"),"-")</f>
        <v>-</v>
      </c>
      <c r="BC21" t="str">
        <f>IFERROR(IF(VLOOKUP($B21,flow_inventory_all!$A$2:$DJ$74,COLUMN()-4,)&gt;365*$C$2,$A21+2,"-"),"-")</f>
        <v>-</v>
      </c>
      <c r="BD21" t="str">
        <f>IFERROR(IF(VLOOKUP($B21,flow_inventory_all!$A$2:$DJ$74,COLUMN()-4,)&gt;365*$C$2,$A21+2,"-"),"-")</f>
        <v>-</v>
      </c>
      <c r="BE21" t="str">
        <f>IFERROR(IF(VLOOKUP($B21,flow_inventory_all!$A$2:$DJ$74,COLUMN()-4,)&gt;365*$C$2,$A21+2,"-"),"-")</f>
        <v>-</v>
      </c>
      <c r="BF21" t="str">
        <f>IFERROR(IF(VLOOKUP($B21,flow_inventory_all!$A$2:$DJ$74,COLUMN()-4,)&gt;365*$C$2,$A21+2,"-"),"-")</f>
        <v>-</v>
      </c>
      <c r="BG21" t="str">
        <f>IFERROR(IF(VLOOKUP($B21,flow_inventory_all!$A$2:$DJ$74,COLUMN()-4,)&gt;365*$C$2,$A21+2,"-"),"-")</f>
        <v>-</v>
      </c>
      <c r="BH21" t="str">
        <f>IFERROR(IF(VLOOKUP($B21,flow_inventory_all!$A$2:$DJ$74,COLUMN()-4,)&gt;365*$C$2,$A21+2,"-"),"-")</f>
        <v>-</v>
      </c>
      <c r="BI21" t="str">
        <f>IFERROR(IF(VLOOKUP($B21,flow_inventory_all!$A$2:$DJ$74,COLUMN()-4,)&gt;365*$C$2,$A21+2,"-"),"-")</f>
        <v>-</v>
      </c>
      <c r="BJ21" t="str">
        <f>IFERROR(IF(VLOOKUP($B21,flow_inventory_all!$A$2:$DJ$74,COLUMN()-4,)&gt;365*$C$2,$A21+2,"-"),"-")</f>
        <v>-</v>
      </c>
      <c r="BK21" t="str">
        <f>IFERROR(IF(VLOOKUP($B21,flow_inventory_all!$A$2:$DJ$74,COLUMN()-4,)&gt;365*$C$2,$A21+2,"-"),"-")</f>
        <v>-</v>
      </c>
      <c r="BL21" t="str">
        <f>IFERROR(IF(VLOOKUP($B21,flow_inventory_all!$A$2:$DJ$74,COLUMN()-4,)&gt;365*$C$2,$A21+2,"-"),"-")</f>
        <v>-</v>
      </c>
      <c r="BM21" t="str">
        <f>IFERROR(IF(VLOOKUP($B21,flow_inventory_all!$A$2:$DJ$74,COLUMN()-4,)&gt;365*$C$2,$A21+2,"-"),"-")</f>
        <v>-</v>
      </c>
      <c r="BN21" t="str">
        <f>IFERROR(IF(VLOOKUP($B21,flow_inventory_all!$A$2:$DJ$74,COLUMN()-4,)&gt;365*$C$2,$A21+2,"-"),"-")</f>
        <v>-</v>
      </c>
      <c r="BO21" t="str">
        <f>IFERROR(IF(VLOOKUP($B21,flow_inventory_all!$A$2:$DJ$74,COLUMN()-4,)&gt;365*$C$2,$A21+2,"-"),"-")</f>
        <v>-</v>
      </c>
      <c r="BP21" t="str">
        <f>IFERROR(IF(VLOOKUP($B21,flow_inventory_all!$A$2:$DJ$74,COLUMN()-4,)&gt;365*$C$2,$A21+2,"-"),"-")</f>
        <v>-</v>
      </c>
      <c r="BQ21" t="str">
        <f>IFERROR(IF(VLOOKUP($B21,flow_inventory_all!$A$2:$DJ$74,COLUMN()-4,)&gt;365*$C$2,$A21+2,"-"),"-")</f>
        <v>-</v>
      </c>
      <c r="BR21" t="str">
        <f>IFERROR(IF(VLOOKUP($B21,flow_inventory_all!$A$2:$DJ$74,COLUMN()-4,)&gt;365*$C$2,$A21+2,"-"),"-")</f>
        <v>-</v>
      </c>
      <c r="BS21" t="str">
        <f>IFERROR(IF(VLOOKUP($B21,flow_inventory_all!$A$2:$DJ$74,COLUMN()-4,)&gt;365*$C$2,$A21+2,"-"),"-")</f>
        <v>-</v>
      </c>
      <c r="BT21" t="str">
        <f>IFERROR(IF(VLOOKUP($B21,flow_inventory_all!$A$2:$DJ$74,COLUMN()-4,)&gt;365*$C$2,$A21+2,"-"),"-")</f>
        <v>-</v>
      </c>
      <c r="BU21" t="str">
        <f>IFERROR(IF(VLOOKUP($B21,flow_inventory_all!$A$2:$DJ$74,COLUMN()-4,)&gt;365*$C$2,$A21+2,"-"),"-")</f>
        <v>-</v>
      </c>
      <c r="BV21" t="str">
        <f>IFERROR(IF(VLOOKUP($B21,flow_inventory_all!$A$2:$DJ$74,COLUMN()-4,)&gt;365*$C$2,$A21+2,"-"),"-")</f>
        <v>-</v>
      </c>
      <c r="BW21" t="str">
        <f>IFERROR(IF(VLOOKUP($B21,flow_inventory_all!$A$2:$DJ$74,COLUMN()-4,)&gt;365*$C$2,$A21+2,"-"),"-")</f>
        <v>-</v>
      </c>
      <c r="BX21" t="str">
        <f>IFERROR(IF(VLOOKUP($B21,flow_inventory_all!$A$2:$DJ$74,COLUMN()-4,)&gt;365*$C$2,$A21+2,"-"),"-")</f>
        <v>-</v>
      </c>
      <c r="BY21" t="str">
        <f>IFERROR(IF(VLOOKUP($B21,flow_inventory_all!$A$2:$DJ$74,COLUMN()-4,)&gt;365*$C$2,$A21+2,"-"),"-")</f>
        <v>-</v>
      </c>
      <c r="BZ21" t="str">
        <f>IFERROR(IF(VLOOKUP($B21,flow_inventory_all!$A$2:$DJ$74,COLUMN()-4,)&gt;365*$C$2,$A21+2,"-"),"-")</f>
        <v>-</v>
      </c>
      <c r="CA21" t="str">
        <f>IFERROR(IF(VLOOKUP($B21,flow_inventory_all!$A$2:$DJ$74,COLUMN()-4,)&gt;365*$C$2,$A21+2,"-"),"-")</f>
        <v>-</v>
      </c>
      <c r="CB21" t="str">
        <f>IFERROR(IF(VLOOKUP($B21,flow_inventory_all!$A$2:$DJ$74,COLUMN()-4,)&gt;365*$C$2,$A21+2,"-"),"-")</f>
        <v>-</v>
      </c>
      <c r="CC21" t="str">
        <f>IFERROR(IF(VLOOKUP($B21,flow_inventory_all!$A$2:$DJ$74,COLUMN()-4,)&gt;365*$C$2,$A21+2,"-"),"-")</f>
        <v>-</v>
      </c>
      <c r="CD21" t="str">
        <f>IFERROR(IF(VLOOKUP($B21,flow_inventory_all!$A$2:$DJ$74,COLUMN()-4,)&gt;365*$C$2,$A21+2,"-"),"-")</f>
        <v>-</v>
      </c>
      <c r="CE21" t="str">
        <f>IFERROR(IF(VLOOKUP($B21,flow_inventory_all!$A$2:$DJ$74,COLUMN()-4,)&gt;365*$C$2,$A21+2,"-"),"-")</f>
        <v>-</v>
      </c>
      <c r="CF21" t="str">
        <f>IFERROR(IF(VLOOKUP($B21,flow_inventory_all!$A$2:$DJ$74,COLUMN()-4,)&gt;365*$C$2,$A21+2,"-"),"-")</f>
        <v>-</v>
      </c>
      <c r="CG21" t="str">
        <f>IFERROR(IF(VLOOKUP($B21,flow_inventory_all!$A$2:$DJ$74,COLUMN()-4,)&gt;365*$C$2,$A21+2,"-"),"-")</f>
        <v>-</v>
      </c>
      <c r="CH21" t="str">
        <f>IFERROR(IF(VLOOKUP($B21,flow_inventory_all!$A$2:$DJ$74,COLUMN()-4,)&gt;365*$C$2,$A21+2,"-"),"-")</f>
        <v>-</v>
      </c>
      <c r="CI21" t="str">
        <f>IFERROR(IF(VLOOKUP($B21,flow_inventory_all!$A$2:$DJ$74,COLUMN()-4,)&gt;365*$C$2,$A21+2,"-"),"-")</f>
        <v>-</v>
      </c>
      <c r="CJ21" t="str">
        <f>IFERROR(IF(VLOOKUP($B21,flow_inventory_all!$A$2:$DJ$74,COLUMN()-4,)&gt;365*$C$2,$A21+2,"-"),"-")</f>
        <v>-</v>
      </c>
      <c r="CK21" t="str">
        <f>IFERROR(IF(VLOOKUP($B21,flow_inventory_all!$A$2:$DJ$74,COLUMN()-4,)&gt;365*$C$2,$A21+2,"-"),"-")</f>
        <v>-</v>
      </c>
      <c r="CL21" t="str">
        <f>IFERROR(IF(VLOOKUP($B21,flow_inventory_all!$A$2:$DJ$74,COLUMN()-4,)&gt;365*$C$2,$A21+2,"-"),"-")</f>
        <v>-</v>
      </c>
      <c r="CM21" t="str">
        <f>IFERROR(IF(VLOOKUP($B21,flow_inventory_all!$A$2:$DJ$74,COLUMN()-4,)&gt;365*$C$2,$A21+2,"-"),"-")</f>
        <v>-</v>
      </c>
      <c r="CN21" t="str">
        <f>IFERROR(IF(VLOOKUP($B21,flow_inventory_all!$A$2:$DJ$74,COLUMN()-4,)&gt;365*$C$2,$A21+2,"-"),"-")</f>
        <v>-</v>
      </c>
      <c r="CO21" t="str">
        <f>IFERROR(IF(VLOOKUP($B21,flow_inventory_all!$A$2:$DJ$74,COLUMN()-4,)&gt;365*$C$2,$A21+2,"-"),"-")</f>
        <v>-</v>
      </c>
      <c r="CP21" t="str">
        <f>IFERROR(IF(VLOOKUP($B21,flow_inventory_all!$A$2:$DJ$74,COLUMN()-4,)&gt;365*$C$2,$A21+2,"-"),"-")</f>
        <v>-</v>
      </c>
      <c r="CQ21" t="str">
        <f>IFERROR(IF(VLOOKUP($B21,flow_inventory_all!$A$2:$DJ$74,COLUMN()-4,)&gt;365*$C$2,$A21+2,"-"),"-")</f>
        <v>-</v>
      </c>
      <c r="CR21" t="str">
        <f>IFERROR(IF(VLOOKUP($B21,flow_inventory_all!$A$2:$DJ$74,COLUMN()-4,)&gt;365*$C$2,$A21+2,"-"),"-")</f>
        <v>-</v>
      </c>
      <c r="CS21" t="str">
        <f>IFERROR(IF(VLOOKUP($B21,flow_inventory_all!$A$2:$DJ$74,COLUMN()-4,)&gt;365*$C$2,$A21+2,"-"),"-")</f>
        <v>-</v>
      </c>
      <c r="CT21" t="str">
        <f>IFERROR(IF(VLOOKUP($B21,flow_inventory_all!$A$2:$DJ$74,COLUMN()-4,)&gt;365*$C$2,$A21+2,"-"),"-")</f>
        <v>-</v>
      </c>
      <c r="CU21" t="str">
        <f>IFERROR(IF(VLOOKUP($B21,flow_inventory_all!$A$2:$DJ$74,COLUMN()-4,)&gt;365*$C$2,$A21+2,"-"),"-")</f>
        <v>-</v>
      </c>
      <c r="CV21" t="str">
        <f>IFERROR(IF(VLOOKUP($B21,flow_inventory_all!$A$2:$DJ$74,COLUMN()-4,)&gt;365*$C$2,$A21+2,"-"),"-")</f>
        <v>-</v>
      </c>
      <c r="CW21" t="str">
        <f>IFERROR(IF(VLOOKUP($B21,flow_inventory_all!$A$2:$DJ$74,COLUMN()-4,)&gt;365*$C$2,$A21+2,"-"),"-")</f>
        <v>-</v>
      </c>
      <c r="CX21" t="str">
        <f>IFERROR(IF(VLOOKUP($B21,flow_inventory_all!$A$2:$DJ$74,COLUMN()-4,)&gt;365*$C$2,$A21+2,"-"),"-")</f>
        <v>-</v>
      </c>
      <c r="CY21" t="str">
        <f>IFERROR(IF(VLOOKUP($B21,flow_inventory_all!$A$2:$DJ$74,COLUMN()-4,)&gt;365*$C$2,$A21+2,"-"),"-")</f>
        <v>-</v>
      </c>
      <c r="CZ21" t="str">
        <f>IFERROR(IF(VLOOKUP($B21,flow_inventory_all!$A$2:$DJ$74,COLUMN()-4,)&gt;365*$C$2,$A21+2,"-"),"-")</f>
        <v>-</v>
      </c>
      <c r="DA21" t="str">
        <f>IFERROR(IF(VLOOKUP($B21,flow_inventory_all!$A$2:$DJ$74,COLUMN()-4,)&gt;365*$C$2,$A21+2,"-"),"-")</f>
        <v>-</v>
      </c>
      <c r="DB21" t="str">
        <f>IFERROR(IF(VLOOKUP($B21,flow_inventory_all!$A$2:$DJ$74,COLUMN()-4,)&gt;365*$C$2,$A21+2,"-"),"-")</f>
        <v>-</v>
      </c>
      <c r="DC21" t="str">
        <f>IFERROR(IF(VLOOKUP($B21,flow_inventory_all!$A$2:$DJ$74,COLUMN()-4,)&gt;365*$C$2,$A21+2,"-"),"-")</f>
        <v>-</v>
      </c>
      <c r="DD21" t="str">
        <f>IFERROR(IF(VLOOKUP($B21,flow_inventory_all!$A$2:$DJ$74,COLUMN()-4,)&gt;365*$C$2,$A21+2,"-"),"-")</f>
        <v>-</v>
      </c>
      <c r="DE21" t="str">
        <f>IFERROR(IF(VLOOKUP($B21,flow_inventory_all!$A$2:$DJ$74,COLUMN()-4,)&gt;365*$C$2,$A21+2,"-"),"-")</f>
        <v>-</v>
      </c>
      <c r="DF21" t="str">
        <f>IFERROR(IF(VLOOKUP($B21,flow_inventory_all!$A$2:$DJ$74,COLUMN()-4,)&gt;365*$C$2,$A21+2,"-"),"-")</f>
        <v>-</v>
      </c>
      <c r="DG21" t="str">
        <f>IFERROR(IF(VLOOKUP($B21,flow_inventory_all!$A$2:$DJ$74,COLUMN()-4,)&gt;365*$C$2,$A21+2,"-"),"-")</f>
        <v>-</v>
      </c>
      <c r="DH21" t="str">
        <f>IFERROR(IF(VLOOKUP($B21,flow_inventory_all!$A$2:$DJ$74,COLUMN()-4,)&gt;365*$C$2,$A21+2,"-"),"-")</f>
        <v>-</v>
      </c>
      <c r="DI21" t="str">
        <f>IFERROR(IF(VLOOKUP($B21,flow_inventory_all!$A$2:$DJ$74,COLUMN()-4,)&gt;365*$C$2,$A21+2,"-"),"-")</f>
        <v>-</v>
      </c>
      <c r="DJ21" t="str">
        <f>IFERROR(IF(VLOOKUP($B21,flow_inventory_all!$A$2:$DJ$74,COLUMN()-4,)&gt;365*$C$2,$A21+2,"-"),"-")</f>
        <v>-</v>
      </c>
      <c r="DK21" t="str">
        <f>IFERROR(IF(VLOOKUP($B21,flow_inventory_all!$A$2:$DJ$74,COLUMN()-4,)&gt;365*$C$2,$A21+2,"-"),"-")</f>
        <v>-</v>
      </c>
      <c r="DL21" t="str">
        <f>IFERROR(IF(VLOOKUP($B21,flow_inventory_all!$A$2:$DJ$74,COLUMN()-4,)&gt;365*$C$2,$A21+2,"-"),"-")</f>
        <v>-</v>
      </c>
      <c r="DM21" t="str">
        <f>IFERROR(IF(VLOOKUP($B21,flow_inventory_all!$A$2:$DJ$74,COLUMN()-4,)&gt;365*$C$2,$A21+2,"-"),"-")</f>
        <v>-</v>
      </c>
      <c r="DN21" t="str">
        <f>IFERROR(IF(VLOOKUP($B21,flow_inventory_all!$A$2:$DJ$74,COLUMN()-4,)&gt;365*$C$2,$A21+2,"-"),"-")</f>
        <v>-</v>
      </c>
    </row>
    <row r="22" spans="1:118" ht="15.75" thickBot="1" x14ac:dyDescent="0.3">
      <c r="A22" s="36">
        <v>16</v>
      </c>
      <c r="B22" s="24" t="str">
        <f>HLOOKUP($C$1,site_huc_lookup!$A$1:$K$17,A22+1,)</f>
        <v>-</v>
      </c>
      <c r="C22" s="26" t="str">
        <f>IFERROR(VLOOKUP($B22,site_huc_lookup!$N$2:$R$74,3,),"-")</f>
        <v>-</v>
      </c>
      <c r="D22" s="30" t="str">
        <f>IFERROR(VLOOKUP($B22,site_huc_lookup!$N$2:$R$74,4,),"-")</f>
        <v>-</v>
      </c>
      <c r="E22" s="28" t="str">
        <f>IFERROR(VLOOKUP($B22,site_huc_lookup!$N$2:$R$74,5,),"-")</f>
        <v>-</v>
      </c>
      <c r="F22" t="str">
        <f>IFERROR(IF(VLOOKUP($B22,flow_inventory_all!$A$2:$DJ$74,COLUMN()-4,)&gt;365*$C$2,$A22+2,"-"),"-")</f>
        <v>-</v>
      </c>
      <c r="G22" t="str">
        <f>IFERROR(IF(VLOOKUP($B22,flow_inventory_all!$A$2:$DJ$74,COLUMN()-4,)&gt;365*$C$2,$A22+2,"-"),"-")</f>
        <v>-</v>
      </c>
      <c r="H22" t="str">
        <f>IFERROR(IF(VLOOKUP($B22,flow_inventory_all!$A$2:$DJ$74,COLUMN()-4,)&gt;365*$C$2,$A22+2,"-"),"-")</f>
        <v>-</v>
      </c>
      <c r="I22" t="str">
        <f>IFERROR(IF(VLOOKUP($B22,flow_inventory_all!$A$2:$DJ$74,COLUMN()-4,)&gt;365*$C$2,$A22+2,"-"),"-")</f>
        <v>-</v>
      </c>
      <c r="J22" t="str">
        <f>IFERROR(IF(VLOOKUP($B22,flow_inventory_all!$A$2:$DJ$74,COLUMN()-4,)&gt;365*$C$2,$A22+2,"-"),"-")</f>
        <v>-</v>
      </c>
      <c r="K22" t="str">
        <f>IFERROR(IF(VLOOKUP($B22,flow_inventory_all!$A$2:$DJ$74,COLUMN()-4,)&gt;365*$C$2,$A22+2,"-"),"-")</f>
        <v>-</v>
      </c>
      <c r="L22" t="str">
        <f>IFERROR(IF(VLOOKUP($B22,flow_inventory_all!$A$2:$DJ$74,COLUMN()-4,)&gt;365*$C$2,$A22+2,"-"),"-")</f>
        <v>-</v>
      </c>
      <c r="M22" t="str">
        <f>IFERROR(IF(VLOOKUP($B22,flow_inventory_all!$A$2:$DJ$74,COLUMN()-4,)&gt;365*$C$2,$A22+2,"-"),"-")</f>
        <v>-</v>
      </c>
      <c r="N22" t="str">
        <f>IFERROR(IF(VLOOKUP($B22,flow_inventory_all!$A$2:$DJ$74,COLUMN()-4,)&gt;365*$C$2,$A22+2,"-"),"-")</f>
        <v>-</v>
      </c>
      <c r="O22" t="str">
        <f>IFERROR(IF(VLOOKUP($B22,flow_inventory_all!$A$2:$DJ$74,COLUMN()-4,)&gt;365*$C$2,$A22+2,"-"),"-")</f>
        <v>-</v>
      </c>
      <c r="P22" t="str">
        <f>IFERROR(IF(VLOOKUP($B22,flow_inventory_all!$A$2:$DJ$74,COLUMN()-4,)&gt;365*$C$2,$A22+2,"-"),"-")</f>
        <v>-</v>
      </c>
      <c r="Q22" t="str">
        <f>IFERROR(IF(VLOOKUP($B22,flow_inventory_all!$A$2:$DJ$74,COLUMN()-4,)&gt;365*$C$2,$A22+2,"-"),"-")</f>
        <v>-</v>
      </c>
      <c r="R22" t="str">
        <f>IFERROR(IF(VLOOKUP($B22,flow_inventory_all!$A$2:$DJ$74,COLUMN()-4,)&gt;365*$C$2,$A22+2,"-"),"-")</f>
        <v>-</v>
      </c>
      <c r="S22" t="str">
        <f>IFERROR(IF(VLOOKUP($B22,flow_inventory_all!$A$2:$DJ$74,COLUMN()-4,)&gt;365*$C$2,$A22+2,"-"),"-")</f>
        <v>-</v>
      </c>
      <c r="T22" t="str">
        <f>IFERROR(IF(VLOOKUP($B22,flow_inventory_all!$A$2:$DJ$74,COLUMN()-4,)&gt;365*$C$2,$A22+2,"-"),"-")</f>
        <v>-</v>
      </c>
      <c r="U22" t="str">
        <f>IFERROR(IF(VLOOKUP($B22,flow_inventory_all!$A$2:$DJ$74,COLUMN()-4,)&gt;365*$C$2,$A22+2,"-"),"-")</f>
        <v>-</v>
      </c>
      <c r="V22" t="str">
        <f>IFERROR(IF(VLOOKUP($B22,flow_inventory_all!$A$2:$DJ$74,COLUMN()-4,)&gt;365*$C$2,$A22+2,"-"),"-")</f>
        <v>-</v>
      </c>
      <c r="W22" t="str">
        <f>IFERROR(IF(VLOOKUP($B22,flow_inventory_all!$A$2:$DJ$74,COLUMN()-4,)&gt;365*$C$2,$A22+2,"-"),"-")</f>
        <v>-</v>
      </c>
      <c r="X22" t="str">
        <f>IFERROR(IF(VLOOKUP($B22,flow_inventory_all!$A$2:$DJ$74,COLUMN()-4,)&gt;365*$C$2,$A22+2,"-"),"-")</f>
        <v>-</v>
      </c>
      <c r="Y22" t="str">
        <f>IFERROR(IF(VLOOKUP($B22,flow_inventory_all!$A$2:$DJ$74,COLUMN()-4,)&gt;365*$C$2,$A22+2,"-"),"-")</f>
        <v>-</v>
      </c>
      <c r="Z22" t="str">
        <f>IFERROR(IF(VLOOKUP($B22,flow_inventory_all!$A$2:$DJ$74,COLUMN()-4,)&gt;365*$C$2,$A22+2,"-"),"-")</f>
        <v>-</v>
      </c>
      <c r="AA22" t="str">
        <f>IFERROR(IF(VLOOKUP($B22,flow_inventory_all!$A$2:$DJ$74,COLUMN()-4,)&gt;365*$C$2,$A22+2,"-"),"-")</f>
        <v>-</v>
      </c>
      <c r="AB22" t="str">
        <f>IFERROR(IF(VLOOKUP($B22,flow_inventory_all!$A$2:$DJ$74,COLUMN()-4,)&gt;365*$C$2,$A22+2,"-"),"-")</f>
        <v>-</v>
      </c>
      <c r="AC22" t="str">
        <f>IFERROR(IF(VLOOKUP($B22,flow_inventory_all!$A$2:$DJ$74,COLUMN()-4,)&gt;365*$C$2,$A22+2,"-"),"-")</f>
        <v>-</v>
      </c>
      <c r="AD22" t="str">
        <f>IFERROR(IF(VLOOKUP($B22,flow_inventory_all!$A$2:$DJ$74,COLUMN()-4,)&gt;365*$C$2,$A22+2,"-"),"-")</f>
        <v>-</v>
      </c>
      <c r="AE22" t="str">
        <f>IFERROR(IF(VLOOKUP($B22,flow_inventory_all!$A$2:$DJ$74,COLUMN()-4,)&gt;365*$C$2,$A22+2,"-"),"-")</f>
        <v>-</v>
      </c>
      <c r="AF22" t="str">
        <f>IFERROR(IF(VLOOKUP($B22,flow_inventory_all!$A$2:$DJ$74,COLUMN()-4,)&gt;365*$C$2,$A22+2,"-"),"-")</f>
        <v>-</v>
      </c>
      <c r="AG22" t="str">
        <f>IFERROR(IF(VLOOKUP($B22,flow_inventory_all!$A$2:$DJ$74,COLUMN()-4,)&gt;365*$C$2,$A22+2,"-"),"-")</f>
        <v>-</v>
      </c>
      <c r="AH22" t="str">
        <f>IFERROR(IF(VLOOKUP($B22,flow_inventory_all!$A$2:$DJ$74,COLUMN()-4,)&gt;365*$C$2,$A22+2,"-"),"-")</f>
        <v>-</v>
      </c>
      <c r="AI22" t="str">
        <f>IFERROR(IF(VLOOKUP($B22,flow_inventory_all!$A$2:$DJ$74,COLUMN()-4,)&gt;365*$C$2,$A22+2,"-"),"-")</f>
        <v>-</v>
      </c>
      <c r="AJ22" t="str">
        <f>IFERROR(IF(VLOOKUP($B22,flow_inventory_all!$A$2:$DJ$74,COLUMN()-4,)&gt;365*$C$2,$A22+2,"-"),"-")</f>
        <v>-</v>
      </c>
      <c r="AK22" t="str">
        <f>IFERROR(IF(VLOOKUP($B22,flow_inventory_all!$A$2:$DJ$74,COLUMN()-4,)&gt;365*$C$2,$A22+2,"-"),"-")</f>
        <v>-</v>
      </c>
      <c r="AL22" t="str">
        <f>IFERROR(IF(VLOOKUP($B22,flow_inventory_all!$A$2:$DJ$74,COLUMN()-4,)&gt;365*$C$2,$A22+2,"-"),"-")</f>
        <v>-</v>
      </c>
      <c r="AM22" t="str">
        <f>IFERROR(IF(VLOOKUP($B22,flow_inventory_all!$A$2:$DJ$74,COLUMN()-4,)&gt;365*$C$2,$A22+2,"-"),"-")</f>
        <v>-</v>
      </c>
      <c r="AN22" t="str">
        <f>IFERROR(IF(VLOOKUP($B22,flow_inventory_all!$A$2:$DJ$74,COLUMN()-4,)&gt;365*$C$2,$A22+2,"-"),"-")</f>
        <v>-</v>
      </c>
      <c r="AO22" t="str">
        <f>IFERROR(IF(VLOOKUP($B22,flow_inventory_all!$A$2:$DJ$74,COLUMN()-4,)&gt;365*$C$2,$A22+2,"-"),"-")</f>
        <v>-</v>
      </c>
      <c r="AP22" t="str">
        <f>IFERROR(IF(VLOOKUP($B22,flow_inventory_all!$A$2:$DJ$74,COLUMN()-4,)&gt;365*$C$2,$A22+2,"-"),"-")</f>
        <v>-</v>
      </c>
      <c r="AQ22" t="str">
        <f>IFERROR(IF(VLOOKUP($B22,flow_inventory_all!$A$2:$DJ$74,COLUMN()-4,)&gt;365*$C$2,$A22+2,"-"),"-")</f>
        <v>-</v>
      </c>
      <c r="AR22" t="str">
        <f>IFERROR(IF(VLOOKUP($B22,flow_inventory_all!$A$2:$DJ$74,COLUMN()-4,)&gt;365*$C$2,$A22+2,"-"),"-")</f>
        <v>-</v>
      </c>
      <c r="AS22" t="str">
        <f>IFERROR(IF(VLOOKUP($B22,flow_inventory_all!$A$2:$DJ$74,COLUMN()-4,)&gt;365*$C$2,$A22+2,"-"),"-")</f>
        <v>-</v>
      </c>
      <c r="AT22" t="str">
        <f>IFERROR(IF(VLOOKUP($B22,flow_inventory_all!$A$2:$DJ$74,COLUMN()-4,)&gt;365*$C$2,$A22+2,"-"),"-")</f>
        <v>-</v>
      </c>
      <c r="AU22" t="str">
        <f>IFERROR(IF(VLOOKUP($B22,flow_inventory_all!$A$2:$DJ$74,COLUMN()-4,)&gt;365*$C$2,$A22+2,"-"),"-")</f>
        <v>-</v>
      </c>
      <c r="AV22" t="str">
        <f>IFERROR(IF(VLOOKUP($B22,flow_inventory_all!$A$2:$DJ$74,COLUMN()-4,)&gt;365*$C$2,$A22+2,"-"),"-")</f>
        <v>-</v>
      </c>
      <c r="AW22" t="str">
        <f>IFERROR(IF(VLOOKUP($B22,flow_inventory_all!$A$2:$DJ$74,COLUMN()-4,)&gt;365*$C$2,$A22+2,"-"),"-")</f>
        <v>-</v>
      </c>
      <c r="AX22" t="str">
        <f>IFERROR(IF(VLOOKUP($B22,flow_inventory_all!$A$2:$DJ$74,COLUMN()-4,)&gt;365*$C$2,$A22+2,"-"),"-")</f>
        <v>-</v>
      </c>
      <c r="AY22" t="str">
        <f>IFERROR(IF(VLOOKUP($B22,flow_inventory_all!$A$2:$DJ$74,COLUMN()-4,)&gt;365*$C$2,$A22+2,"-"),"-")</f>
        <v>-</v>
      </c>
      <c r="AZ22" t="str">
        <f>IFERROR(IF(VLOOKUP($B22,flow_inventory_all!$A$2:$DJ$74,COLUMN()-4,)&gt;365*$C$2,$A22+2,"-"),"-")</f>
        <v>-</v>
      </c>
      <c r="BA22" t="str">
        <f>IFERROR(IF(VLOOKUP($B22,flow_inventory_all!$A$2:$DJ$74,COLUMN()-4,)&gt;365*$C$2,$A22+2,"-"),"-")</f>
        <v>-</v>
      </c>
      <c r="BB22" t="str">
        <f>IFERROR(IF(VLOOKUP($B22,flow_inventory_all!$A$2:$DJ$74,COLUMN()-4,)&gt;365*$C$2,$A22+2,"-"),"-")</f>
        <v>-</v>
      </c>
      <c r="BC22" t="str">
        <f>IFERROR(IF(VLOOKUP($B22,flow_inventory_all!$A$2:$DJ$74,COLUMN()-4,)&gt;365*$C$2,$A22+2,"-"),"-")</f>
        <v>-</v>
      </c>
      <c r="BD22" t="str">
        <f>IFERROR(IF(VLOOKUP($B22,flow_inventory_all!$A$2:$DJ$74,COLUMN()-4,)&gt;365*$C$2,$A22+2,"-"),"-")</f>
        <v>-</v>
      </c>
      <c r="BE22" t="str">
        <f>IFERROR(IF(VLOOKUP($B22,flow_inventory_all!$A$2:$DJ$74,COLUMN()-4,)&gt;365*$C$2,$A22+2,"-"),"-")</f>
        <v>-</v>
      </c>
      <c r="BF22" t="str">
        <f>IFERROR(IF(VLOOKUP($B22,flow_inventory_all!$A$2:$DJ$74,COLUMN()-4,)&gt;365*$C$2,$A22+2,"-"),"-")</f>
        <v>-</v>
      </c>
      <c r="BG22" t="str">
        <f>IFERROR(IF(VLOOKUP($B22,flow_inventory_all!$A$2:$DJ$74,COLUMN()-4,)&gt;365*$C$2,$A22+2,"-"),"-")</f>
        <v>-</v>
      </c>
      <c r="BH22" t="str">
        <f>IFERROR(IF(VLOOKUP($B22,flow_inventory_all!$A$2:$DJ$74,COLUMN()-4,)&gt;365*$C$2,$A22+2,"-"),"-")</f>
        <v>-</v>
      </c>
      <c r="BI22" t="str">
        <f>IFERROR(IF(VLOOKUP($B22,flow_inventory_all!$A$2:$DJ$74,COLUMN()-4,)&gt;365*$C$2,$A22+2,"-"),"-")</f>
        <v>-</v>
      </c>
      <c r="BJ22" t="str">
        <f>IFERROR(IF(VLOOKUP($B22,flow_inventory_all!$A$2:$DJ$74,COLUMN()-4,)&gt;365*$C$2,$A22+2,"-"),"-")</f>
        <v>-</v>
      </c>
      <c r="BK22" t="str">
        <f>IFERROR(IF(VLOOKUP($B22,flow_inventory_all!$A$2:$DJ$74,COLUMN()-4,)&gt;365*$C$2,$A22+2,"-"),"-")</f>
        <v>-</v>
      </c>
      <c r="BL22" t="str">
        <f>IFERROR(IF(VLOOKUP($B22,flow_inventory_all!$A$2:$DJ$74,COLUMN()-4,)&gt;365*$C$2,$A22+2,"-"),"-")</f>
        <v>-</v>
      </c>
      <c r="BM22" t="str">
        <f>IFERROR(IF(VLOOKUP($B22,flow_inventory_all!$A$2:$DJ$74,COLUMN()-4,)&gt;365*$C$2,$A22+2,"-"),"-")</f>
        <v>-</v>
      </c>
      <c r="BN22" t="str">
        <f>IFERROR(IF(VLOOKUP($B22,flow_inventory_all!$A$2:$DJ$74,COLUMN()-4,)&gt;365*$C$2,$A22+2,"-"),"-")</f>
        <v>-</v>
      </c>
      <c r="BO22" t="str">
        <f>IFERROR(IF(VLOOKUP($B22,flow_inventory_all!$A$2:$DJ$74,COLUMN()-4,)&gt;365*$C$2,$A22+2,"-"),"-")</f>
        <v>-</v>
      </c>
      <c r="BP22" t="str">
        <f>IFERROR(IF(VLOOKUP($B22,flow_inventory_all!$A$2:$DJ$74,COLUMN()-4,)&gt;365*$C$2,$A22+2,"-"),"-")</f>
        <v>-</v>
      </c>
      <c r="BQ22" t="str">
        <f>IFERROR(IF(VLOOKUP($B22,flow_inventory_all!$A$2:$DJ$74,COLUMN()-4,)&gt;365*$C$2,$A22+2,"-"),"-")</f>
        <v>-</v>
      </c>
      <c r="BR22" t="str">
        <f>IFERROR(IF(VLOOKUP($B22,flow_inventory_all!$A$2:$DJ$74,COLUMN()-4,)&gt;365*$C$2,$A22+2,"-"),"-")</f>
        <v>-</v>
      </c>
      <c r="BS22" t="str">
        <f>IFERROR(IF(VLOOKUP($B22,flow_inventory_all!$A$2:$DJ$74,COLUMN()-4,)&gt;365*$C$2,$A22+2,"-"),"-")</f>
        <v>-</v>
      </c>
      <c r="BT22" t="str">
        <f>IFERROR(IF(VLOOKUP($B22,flow_inventory_all!$A$2:$DJ$74,COLUMN()-4,)&gt;365*$C$2,$A22+2,"-"),"-")</f>
        <v>-</v>
      </c>
      <c r="BU22" t="str">
        <f>IFERROR(IF(VLOOKUP($B22,flow_inventory_all!$A$2:$DJ$74,COLUMN()-4,)&gt;365*$C$2,$A22+2,"-"),"-")</f>
        <v>-</v>
      </c>
      <c r="BV22" t="str">
        <f>IFERROR(IF(VLOOKUP($B22,flow_inventory_all!$A$2:$DJ$74,COLUMN()-4,)&gt;365*$C$2,$A22+2,"-"),"-")</f>
        <v>-</v>
      </c>
      <c r="BW22" t="str">
        <f>IFERROR(IF(VLOOKUP($B22,flow_inventory_all!$A$2:$DJ$74,COLUMN()-4,)&gt;365*$C$2,$A22+2,"-"),"-")</f>
        <v>-</v>
      </c>
      <c r="BX22" t="str">
        <f>IFERROR(IF(VLOOKUP($B22,flow_inventory_all!$A$2:$DJ$74,COLUMN()-4,)&gt;365*$C$2,$A22+2,"-"),"-")</f>
        <v>-</v>
      </c>
      <c r="BY22" t="str">
        <f>IFERROR(IF(VLOOKUP($B22,flow_inventory_all!$A$2:$DJ$74,COLUMN()-4,)&gt;365*$C$2,$A22+2,"-"),"-")</f>
        <v>-</v>
      </c>
      <c r="BZ22" t="str">
        <f>IFERROR(IF(VLOOKUP($B22,flow_inventory_all!$A$2:$DJ$74,COLUMN()-4,)&gt;365*$C$2,$A22+2,"-"),"-")</f>
        <v>-</v>
      </c>
      <c r="CA22" t="str">
        <f>IFERROR(IF(VLOOKUP($B22,flow_inventory_all!$A$2:$DJ$74,COLUMN()-4,)&gt;365*$C$2,$A22+2,"-"),"-")</f>
        <v>-</v>
      </c>
      <c r="CB22" t="str">
        <f>IFERROR(IF(VLOOKUP($B22,flow_inventory_all!$A$2:$DJ$74,COLUMN()-4,)&gt;365*$C$2,$A22+2,"-"),"-")</f>
        <v>-</v>
      </c>
      <c r="CC22" t="str">
        <f>IFERROR(IF(VLOOKUP($B22,flow_inventory_all!$A$2:$DJ$74,COLUMN()-4,)&gt;365*$C$2,$A22+2,"-"),"-")</f>
        <v>-</v>
      </c>
      <c r="CD22" t="str">
        <f>IFERROR(IF(VLOOKUP($B22,flow_inventory_all!$A$2:$DJ$74,COLUMN()-4,)&gt;365*$C$2,$A22+2,"-"),"-")</f>
        <v>-</v>
      </c>
      <c r="CE22" t="str">
        <f>IFERROR(IF(VLOOKUP($B22,flow_inventory_all!$A$2:$DJ$74,COLUMN()-4,)&gt;365*$C$2,$A22+2,"-"),"-")</f>
        <v>-</v>
      </c>
      <c r="CF22" t="str">
        <f>IFERROR(IF(VLOOKUP($B22,flow_inventory_all!$A$2:$DJ$74,COLUMN()-4,)&gt;365*$C$2,$A22+2,"-"),"-")</f>
        <v>-</v>
      </c>
      <c r="CG22" t="str">
        <f>IFERROR(IF(VLOOKUP($B22,flow_inventory_all!$A$2:$DJ$74,COLUMN()-4,)&gt;365*$C$2,$A22+2,"-"),"-")</f>
        <v>-</v>
      </c>
      <c r="CH22" t="str">
        <f>IFERROR(IF(VLOOKUP($B22,flow_inventory_all!$A$2:$DJ$74,COLUMN()-4,)&gt;365*$C$2,$A22+2,"-"),"-")</f>
        <v>-</v>
      </c>
      <c r="CI22" t="str">
        <f>IFERROR(IF(VLOOKUP($B22,flow_inventory_all!$A$2:$DJ$74,COLUMN()-4,)&gt;365*$C$2,$A22+2,"-"),"-")</f>
        <v>-</v>
      </c>
      <c r="CJ22" t="str">
        <f>IFERROR(IF(VLOOKUP($B22,flow_inventory_all!$A$2:$DJ$74,COLUMN()-4,)&gt;365*$C$2,$A22+2,"-"),"-")</f>
        <v>-</v>
      </c>
      <c r="CK22" t="str">
        <f>IFERROR(IF(VLOOKUP($B22,flow_inventory_all!$A$2:$DJ$74,COLUMN()-4,)&gt;365*$C$2,$A22+2,"-"),"-")</f>
        <v>-</v>
      </c>
      <c r="CL22" t="str">
        <f>IFERROR(IF(VLOOKUP($B22,flow_inventory_all!$A$2:$DJ$74,COLUMN()-4,)&gt;365*$C$2,$A22+2,"-"),"-")</f>
        <v>-</v>
      </c>
      <c r="CM22" t="str">
        <f>IFERROR(IF(VLOOKUP($B22,flow_inventory_all!$A$2:$DJ$74,COLUMN()-4,)&gt;365*$C$2,$A22+2,"-"),"-")</f>
        <v>-</v>
      </c>
      <c r="CN22" t="str">
        <f>IFERROR(IF(VLOOKUP($B22,flow_inventory_all!$A$2:$DJ$74,COLUMN()-4,)&gt;365*$C$2,$A22+2,"-"),"-")</f>
        <v>-</v>
      </c>
      <c r="CO22" t="str">
        <f>IFERROR(IF(VLOOKUP($B22,flow_inventory_all!$A$2:$DJ$74,COLUMN()-4,)&gt;365*$C$2,$A22+2,"-"),"-")</f>
        <v>-</v>
      </c>
      <c r="CP22" t="str">
        <f>IFERROR(IF(VLOOKUP($B22,flow_inventory_all!$A$2:$DJ$74,COLUMN()-4,)&gt;365*$C$2,$A22+2,"-"),"-")</f>
        <v>-</v>
      </c>
      <c r="CQ22" t="str">
        <f>IFERROR(IF(VLOOKUP($B22,flow_inventory_all!$A$2:$DJ$74,COLUMN()-4,)&gt;365*$C$2,$A22+2,"-"),"-")</f>
        <v>-</v>
      </c>
      <c r="CR22" t="str">
        <f>IFERROR(IF(VLOOKUP($B22,flow_inventory_all!$A$2:$DJ$74,COLUMN()-4,)&gt;365*$C$2,$A22+2,"-"),"-")</f>
        <v>-</v>
      </c>
      <c r="CS22" t="str">
        <f>IFERROR(IF(VLOOKUP($B22,flow_inventory_all!$A$2:$DJ$74,COLUMN()-4,)&gt;365*$C$2,$A22+2,"-"),"-")</f>
        <v>-</v>
      </c>
      <c r="CT22" t="str">
        <f>IFERROR(IF(VLOOKUP($B22,flow_inventory_all!$A$2:$DJ$74,COLUMN()-4,)&gt;365*$C$2,$A22+2,"-"),"-")</f>
        <v>-</v>
      </c>
      <c r="CU22" t="str">
        <f>IFERROR(IF(VLOOKUP($B22,flow_inventory_all!$A$2:$DJ$74,COLUMN()-4,)&gt;365*$C$2,$A22+2,"-"),"-")</f>
        <v>-</v>
      </c>
      <c r="CV22" t="str">
        <f>IFERROR(IF(VLOOKUP($B22,flow_inventory_all!$A$2:$DJ$74,COLUMN()-4,)&gt;365*$C$2,$A22+2,"-"),"-")</f>
        <v>-</v>
      </c>
      <c r="CW22" t="str">
        <f>IFERROR(IF(VLOOKUP($B22,flow_inventory_all!$A$2:$DJ$74,COLUMN()-4,)&gt;365*$C$2,$A22+2,"-"),"-")</f>
        <v>-</v>
      </c>
      <c r="CX22" t="str">
        <f>IFERROR(IF(VLOOKUP($B22,flow_inventory_all!$A$2:$DJ$74,COLUMN()-4,)&gt;365*$C$2,$A22+2,"-"),"-")</f>
        <v>-</v>
      </c>
      <c r="CY22" t="str">
        <f>IFERROR(IF(VLOOKUP($B22,flow_inventory_all!$A$2:$DJ$74,COLUMN()-4,)&gt;365*$C$2,$A22+2,"-"),"-")</f>
        <v>-</v>
      </c>
      <c r="CZ22" t="str">
        <f>IFERROR(IF(VLOOKUP($B22,flow_inventory_all!$A$2:$DJ$74,COLUMN()-4,)&gt;365*$C$2,$A22+2,"-"),"-")</f>
        <v>-</v>
      </c>
      <c r="DA22" t="str">
        <f>IFERROR(IF(VLOOKUP($B22,flow_inventory_all!$A$2:$DJ$74,COLUMN()-4,)&gt;365*$C$2,$A22+2,"-"),"-")</f>
        <v>-</v>
      </c>
      <c r="DB22" t="str">
        <f>IFERROR(IF(VLOOKUP($B22,flow_inventory_all!$A$2:$DJ$74,COLUMN()-4,)&gt;365*$C$2,$A22+2,"-"),"-")</f>
        <v>-</v>
      </c>
      <c r="DC22" t="str">
        <f>IFERROR(IF(VLOOKUP($B22,flow_inventory_all!$A$2:$DJ$74,COLUMN()-4,)&gt;365*$C$2,$A22+2,"-"),"-")</f>
        <v>-</v>
      </c>
      <c r="DD22" t="str">
        <f>IFERROR(IF(VLOOKUP($B22,flow_inventory_all!$A$2:$DJ$74,COLUMN()-4,)&gt;365*$C$2,$A22+2,"-"),"-")</f>
        <v>-</v>
      </c>
      <c r="DE22" t="str">
        <f>IFERROR(IF(VLOOKUP($B22,flow_inventory_all!$A$2:$DJ$74,COLUMN()-4,)&gt;365*$C$2,$A22+2,"-"),"-")</f>
        <v>-</v>
      </c>
      <c r="DF22" t="str">
        <f>IFERROR(IF(VLOOKUP($B22,flow_inventory_all!$A$2:$DJ$74,COLUMN()-4,)&gt;365*$C$2,$A22+2,"-"),"-")</f>
        <v>-</v>
      </c>
      <c r="DG22" t="str">
        <f>IFERROR(IF(VLOOKUP($B22,flow_inventory_all!$A$2:$DJ$74,COLUMN()-4,)&gt;365*$C$2,$A22+2,"-"),"-")</f>
        <v>-</v>
      </c>
      <c r="DH22" t="str">
        <f>IFERROR(IF(VLOOKUP($B22,flow_inventory_all!$A$2:$DJ$74,COLUMN()-4,)&gt;365*$C$2,$A22+2,"-"),"-")</f>
        <v>-</v>
      </c>
      <c r="DI22" t="str">
        <f>IFERROR(IF(VLOOKUP($B22,flow_inventory_all!$A$2:$DJ$74,COLUMN()-4,)&gt;365*$C$2,$A22+2,"-"),"-")</f>
        <v>-</v>
      </c>
      <c r="DJ22" t="str">
        <f>IFERROR(IF(VLOOKUP($B22,flow_inventory_all!$A$2:$DJ$74,COLUMN()-4,)&gt;365*$C$2,$A22+2,"-"),"-")</f>
        <v>-</v>
      </c>
      <c r="DK22" t="str">
        <f>IFERROR(IF(VLOOKUP($B22,flow_inventory_all!$A$2:$DJ$74,COLUMN()-4,)&gt;365*$C$2,$A22+2,"-"),"-")</f>
        <v>-</v>
      </c>
      <c r="DL22" t="str">
        <f>IFERROR(IF(VLOOKUP($B22,flow_inventory_all!$A$2:$DJ$74,COLUMN()-4,)&gt;365*$C$2,$A22+2,"-"),"-")</f>
        <v>-</v>
      </c>
      <c r="DM22" t="str">
        <f>IFERROR(IF(VLOOKUP($B22,flow_inventory_all!$A$2:$DJ$74,COLUMN()-4,)&gt;365*$C$2,$A22+2,"-"),"-")</f>
        <v>-</v>
      </c>
      <c r="DN22" t="str">
        <f>IFERROR(IF(VLOOKUP($B22,flow_inventory_all!$A$2:$DJ$74,COLUMN()-4,)&gt;365*$C$2,$A22+2,"-"),"-")</f>
        <v>-</v>
      </c>
    </row>
    <row r="24" spans="1:118" x14ac:dyDescent="0.25">
      <c r="D24" s="37"/>
    </row>
    <row r="25" spans="1:118" ht="15.75" thickBot="1" x14ac:dyDescent="0.3"/>
    <row r="26" spans="1:118" ht="15.75" thickBot="1" x14ac:dyDescent="0.3">
      <c r="A26" s="59" t="s">
        <v>88</v>
      </c>
      <c r="B26" s="60"/>
      <c r="C26" s="60"/>
      <c r="D26" s="61"/>
    </row>
    <row r="27" spans="1:118" x14ac:dyDescent="0.25">
      <c r="A27" s="38">
        <v>8030201</v>
      </c>
      <c r="B27" s="39">
        <v>8030202</v>
      </c>
      <c r="C27" s="39">
        <v>8030207</v>
      </c>
      <c r="D27" s="40">
        <v>8030100</v>
      </c>
    </row>
    <row r="28" spans="1:118" x14ac:dyDescent="0.25">
      <c r="A28" s="41">
        <v>8030203</v>
      </c>
      <c r="B28" s="37">
        <v>8030205</v>
      </c>
      <c r="C28" s="37">
        <v>8030209</v>
      </c>
      <c r="D28" s="42">
        <v>8030209</v>
      </c>
    </row>
    <row r="29" spans="1:118" ht="15.75" thickBot="1" x14ac:dyDescent="0.3">
      <c r="A29" s="43">
        <v>8030204</v>
      </c>
      <c r="B29" s="44">
        <v>8030206</v>
      </c>
      <c r="C29" s="44">
        <v>8030208</v>
      </c>
      <c r="D29" s="10"/>
    </row>
    <row r="78" spans="2:2" x14ac:dyDescent="0.25">
      <c r="B78" s="1"/>
    </row>
    <row r="79" spans="2:2" x14ac:dyDescent="0.25">
      <c r="B79" s="1"/>
    </row>
  </sheetData>
  <mergeCells count="5">
    <mergeCell ref="A1:B1"/>
    <mergeCell ref="A2:B2"/>
    <mergeCell ref="A3:B3"/>
    <mergeCell ref="A26:D26"/>
    <mergeCell ref="A4:B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74"/>
  <sheetViews>
    <sheetView workbookViewId="0">
      <selection activeCell="U10" sqref="U10"/>
    </sheetView>
  </sheetViews>
  <sheetFormatPr defaultRowHeight="15" x14ac:dyDescent="0.25"/>
  <sheetData>
    <row r="1" spans="1:36" x14ac:dyDescent="0.25">
      <c r="A1" t="s">
        <v>0</v>
      </c>
      <c r="B1">
        <v>1985</v>
      </c>
      <c r="C1">
        <v>1986</v>
      </c>
      <c r="D1">
        <v>1987</v>
      </c>
      <c r="E1">
        <v>1988</v>
      </c>
      <c r="F1">
        <v>1989</v>
      </c>
      <c r="G1">
        <v>1990</v>
      </c>
      <c r="H1">
        <v>1991</v>
      </c>
      <c r="I1">
        <v>1992</v>
      </c>
      <c r="J1">
        <v>1993</v>
      </c>
      <c r="K1">
        <v>1994</v>
      </c>
      <c r="L1">
        <v>1995</v>
      </c>
      <c r="M1">
        <v>1996</v>
      </c>
      <c r="N1">
        <v>1997</v>
      </c>
      <c r="O1">
        <v>1998</v>
      </c>
      <c r="P1">
        <v>1999</v>
      </c>
      <c r="Q1">
        <v>2000</v>
      </c>
      <c r="R1">
        <v>2001</v>
      </c>
      <c r="S1">
        <v>2002</v>
      </c>
      <c r="T1">
        <v>2003</v>
      </c>
      <c r="U1">
        <v>2004</v>
      </c>
      <c r="V1">
        <v>2005</v>
      </c>
      <c r="W1">
        <v>2006</v>
      </c>
      <c r="X1">
        <v>2007</v>
      </c>
      <c r="Y1">
        <v>2008</v>
      </c>
      <c r="Z1">
        <v>2009</v>
      </c>
      <c r="AA1">
        <v>2010</v>
      </c>
      <c r="AB1">
        <v>2011</v>
      </c>
      <c r="AC1">
        <v>2012</v>
      </c>
      <c r="AD1">
        <v>2013</v>
      </c>
      <c r="AE1">
        <v>2014</v>
      </c>
      <c r="AF1">
        <v>2015</v>
      </c>
      <c r="AG1">
        <v>2016</v>
      </c>
      <c r="AH1">
        <v>2017</v>
      </c>
      <c r="AI1">
        <v>2018</v>
      </c>
      <c r="AJ1">
        <v>2019</v>
      </c>
    </row>
    <row r="2" spans="1:36" x14ac:dyDescent="0.25">
      <c r="A2">
        <v>7265500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>
        <v>7267000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>
        <v>7268000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>
        <v>7268500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>
        <v>7272000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>
        <v>7272500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>
        <v>7273000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>
        <v>7273100</v>
      </c>
      <c r="B9">
        <v>0</v>
      </c>
      <c r="C9">
        <v>203</v>
      </c>
      <c r="D9">
        <v>365</v>
      </c>
      <c r="E9">
        <v>366</v>
      </c>
      <c r="F9">
        <v>365</v>
      </c>
      <c r="G9">
        <v>365</v>
      </c>
      <c r="H9">
        <v>365</v>
      </c>
      <c r="I9">
        <v>366</v>
      </c>
      <c r="J9">
        <v>365</v>
      </c>
      <c r="K9">
        <v>365</v>
      </c>
      <c r="L9">
        <v>365</v>
      </c>
      <c r="M9">
        <v>366</v>
      </c>
      <c r="N9">
        <v>365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>
        <v>7273500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>
        <v>7273550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25">
      <c r="A12">
        <v>7274000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25">
      <c r="A13">
        <v>7274252</v>
      </c>
      <c r="B13">
        <v>92</v>
      </c>
      <c r="C13">
        <v>365</v>
      </c>
      <c r="D13">
        <v>365</v>
      </c>
      <c r="E13">
        <v>366</v>
      </c>
      <c r="F13">
        <v>365</v>
      </c>
      <c r="G13">
        <v>365</v>
      </c>
      <c r="H13">
        <v>365</v>
      </c>
      <c r="I13">
        <v>366</v>
      </c>
      <c r="J13">
        <v>365</v>
      </c>
      <c r="K13">
        <v>365</v>
      </c>
      <c r="L13">
        <v>365</v>
      </c>
      <c r="M13">
        <v>366</v>
      </c>
      <c r="N13">
        <v>365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5">
      <c r="A14">
        <v>7274500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>
        <v>7275000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5">
      <c r="A16">
        <v>7275500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>
        <v>7275530</v>
      </c>
      <c r="B17">
        <v>0</v>
      </c>
      <c r="C17">
        <v>0</v>
      </c>
      <c r="D17">
        <v>281</v>
      </c>
      <c r="E17">
        <v>366</v>
      </c>
      <c r="F17">
        <v>365</v>
      </c>
      <c r="G17">
        <v>365</v>
      </c>
      <c r="H17">
        <v>365</v>
      </c>
      <c r="I17">
        <v>366</v>
      </c>
      <c r="J17">
        <v>365</v>
      </c>
      <c r="K17">
        <v>365</v>
      </c>
      <c r="L17">
        <v>365</v>
      </c>
      <c r="M17">
        <v>366</v>
      </c>
      <c r="N17">
        <v>364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>
        <v>7275900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5">
      <c r="A19">
        <v>7276000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25">
      <c r="A20">
        <v>7276500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25">
      <c r="A21">
        <v>7277000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>
        <v>7277500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25">
      <c r="A23">
        <v>7277548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>
        <v>7277700</v>
      </c>
      <c r="B24">
        <v>0</v>
      </c>
      <c r="C24">
        <v>236</v>
      </c>
      <c r="D24">
        <v>365</v>
      </c>
      <c r="E24">
        <v>366</v>
      </c>
      <c r="F24">
        <v>365</v>
      </c>
      <c r="G24">
        <v>365</v>
      </c>
      <c r="H24">
        <v>365</v>
      </c>
      <c r="I24">
        <v>366</v>
      </c>
      <c r="J24">
        <v>365</v>
      </c>
      <c r="K24">
        <v>365</v>
      </c>
      <c r="L24">
        <v>365</v>
      </c>
      <c r="M24">
        <v>366</v>
      </c>
      <c r="N24">
        <v>365</v>
      </c>
      <c r="O24">
        <v>365</v>
      </c>
      <c r="P24">
        <v>365</v>
      </c>
      <c r="Q24">
        <v>366</v>
      </c>
      <c r="R24">
        <v>365</v>
      </c>
      <c r="S24">
        <v>365</v>
      </c>
      <c r="T24">
        <v>364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25">
      <c r="A25">
        <v>7277730</v>
      </c>
      <c r="B25">
        <v>0</v>
      </c>
      <c r="C25">
        <v>214</v>
      </c>
      <c r="D25">
        <v>365</v>
      </c>
      <c r="E25">
        <v>366</v>
      </c>
      <c r="F25">
        <v>365</v>
      </c>
      <c r="G25">
        <v>61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>
        <v>7278000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25">
      <c r="A27">
        <v>7278500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>
        <v>7279500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>
        <v>7279800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A30">
        <v>7279850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5">
      <c r="A31">
        <v>7279937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25">
      <c r="A32">
        <v>7279950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>
        <v>7280000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25">
      <c r="A34">
        <v>7280270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25">
      <c r="A35">
        <v>7280340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25">
      <c r="A36">
        <v>7280400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25">
      <c r="A37">
        <v>7281600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25">
      <c r="A38">
        <v>7281960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364</v>
      </c>
      <c r="R38">
        <v>365</v>
      </c>
      <c r="S38">
        <v>365</v>
      </c>
      <c r="T38">
        <v>364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25">
      <c r="A39">
        <v>7281977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149</v>
      </c>
      <c r="P39">
        <v>365</v>
      </c>
      <c r="Q39">
        <v>366</v>
      </c>
      <c r="R39">
        <v>365</v>
      </c>
      <c r="S39">
        <v>365</v>
      </c>
      <c r="T39">
        <v>364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25">
      <c r="A40">
        <v>7282000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365</v>
      </c>
      <c r="O40">
        <v>99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25">
      <c r="A41">
        <v>7282075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271</v>
      </c>
      <c r="R41">
        <v>365</v>
      </c>
      <c r="S41">
        <v>365</v>
      </c>
      <c r="T41">
        <v>364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25">
      <c r="A42">
        <v>7282090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150</v>
      </c>
      <c r="P42">
        <v>365</v>
      </c>
      <c r="Q42">
        <v>366</v>
      </c>
      <c r="R42">
        <v>365</v>
      </c>
      <c r="S42">
        <v>365</v>
      </c>
      <c r="T42">
        <v>364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25">
      <c r="A43">
        <v>7282100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365</v>
      </c>
      <c r="O43">
        <v>99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25">
      <c r="A44">
        <v>7282500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25">
      <c r="A45">
        <v>7283000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25">
      <c r="A46">
        <v>7283500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25">
      <c r="A47">
        <v>7284500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25">
      <c r="A48">
        <v>7285000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25">
      <c r="A49">
        <v>7285400</v>
      </c>
      <c r="B49">
        <v>83</v>
      </c>
      <c r="C49">
        <v>365</v>
      </c>
      <c r="D49">
        <v>365</v>
      </c>
      <c r="E49">
        <v>366</v>
      </c>
      <c r="F49">
        <v>365</v>
      </c>
      <c r="G49">
        <v>365</v>
      </c>
      <c r="H49">
        <v>365</v>
      </c>
      <c r="I49">
        <v>366</v>
      </c>
      <c r="J49">
        <v>365</v>
      </c>
      <c r="K49">
        <v>365</v>
      </c>
      <c r="L49">
        <v>365</v>
      </c>
      <c r="M49">
        <v>366</v>
      </c>
      <c r="N49">
        <v>364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25">
      <c r="A50">
        <v>7285500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25">
      <c r="A51">
        <v>7285510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25">
      <c r="A52">
        <v>7285900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25">
      <c r="A53">
        <v>7286000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25">
      <c r="A54">
        <v>7287000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25">
      <c r="A55">
        <v>7287120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 x14ac:dyDescent="0.25">
      <c r="A56">
        <v>7287150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359</v>
      </c>
      <c r="J56">
        <v>365</v>
      </c>
      <c r="K56">
        <v>365</v>
      </c>
      <c r="L56">
        <v>365</v>
      </c>
      <c r="M56">
        <v>366</v>
      </c>
      <c r="N56">
        <v>365</v>
      </c>
      <c r="O56">
        <v>365</v>
      </c>
      <c r="P56">
        <v>365</v>
      </c>
      <c r="Q56">
        <v>366</v>
      </c>
      <c r="R56">
        <v>365</v>
      </c>
      <c r="S56">
        <v>365</v>
      </c>
      <c r="T56">
        <v>364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1:36" x14ac:dyDescent="0.25">
      <c r="A57">
        <v>7287160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351</v>
      </c>
      <c r="J57">
        <v>365</v>
      </c>
      <c r="K57">
        <v>365</v>
      </c>
      <c r="L57">
        <v>365</v>
      </c>
      <c r="M57">
        <v>366</v>
      </c>
      <c r="N57">
        <v>365</v>
      </c>
      <c r="O57">
        <v>365</v>
      </c>
      <c r="P57">
        <v>365</v>
      </c>
      <c r="Q57">
        <v>366</v>
      </c>
      <c r="R57">
        <v>365</v>
      </c>
      <c r="S57">
        <v>365</v>
      </c>
      <c r="T57">
        <v>364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1:36" x14ac:dyDescent="0.25">
      <c r="A58">
        <v>7287355</v>
      </c>
      <c r="B58">
        <v>0</v>
      </c>
      <c r="C58">
        <v>0</v>
      </c>
      <c r="D58">
        <v>203</v>
      </c>
      <c r="E58">
        <v>366</v>
      </c>
      <c r="F58">
        <v>220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365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 x14ac:dyDescent="0.25">
      <c r="A59">
        <v>7287400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 x14ac:dyDescent="0.25">
      <c r="A60">
        <v>7287404</v>
      </c>
      <c r="B60">
        <v>0</v>
      </c>
      <c r="C60">
        <v>0</v>
      </c>
      <c r="D60">
        <v>296</v>
      </c>
      <c r="E60">
        <v>366</v>
      </c>
      <c r="F60">
        <v>365</v>
      </c>
      <c r="G60">
        <v>365</v>
      </c>
      <c r="H60">
        <v>365</v>
      </c>
      <c r="I60">
        <v>366</v>
      </c>
      <c r="J60">
        <v>365</v>
      </c>
      <c r="K60">
        <v>365</v>
      </c>
      <c r="L60">
        <v>365</v>
      </c>
      <c r="M60">
        <v>366</v>
      </c>
      <c r="N60">
        <v>365</v>
      </c>
      <c r="O60">
        <v>365</v>
      </c>
      <c r="P60">
        <v>365</v>
      </c>
      <c r="Q60">
        <v>365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25">
      <c r="A61">
        <v>7287405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365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 x14ac:dyDescent="0.25">
      <c r="A62">
        <v>7288000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x14ac:dyDescent="0.25">
      <c r="A63">
        <v>7288200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 x14ac:dyDescent="0.25">
      <c r="A64">
        <v>7288280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1:36" x14ac:dyDescent="0.25">
      <c r="A65">
        <v>7288500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1:36" x14ac:dyDescent="0.25">
      <c r="A66">
        <v>7288555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6" x14ac:dyDescent="0.25">
      <c r="A67">
        <v>728862211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1:36" x14ac:dyDescent="0.25">
      <c r="A68">
        <v>7288650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</row>
    <row r="69" spans="1:36" x14ac:dyDescent="0.25">
      <c r="A69">
        <v>7288700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 x14ac:dyDescent="0.25">
      <c r="A70">
        <v>728875070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1:36" x14ac:dyDescent="0.25">
      <c r="A71">
        <v>7288938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1:36" x14ac:dyDescent="0.25">
      <c r="A72">
        <v>7288955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 x14ac:dyDescent="0.25">
      <c r="A73">
        <v>324322091004700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1:36" x14ac:dyDescent="0.25">
      <c r="A74">
        <v>330548091055100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74"/>
  <sheetViews>
    <sheetView workbookViewId="0"/>
  </sheetViews>
  <sheetFormatPr defaultRowHeight="15" x14ac:dyDescent="0.25"/>
  <sheetData>
    <row r="1" spans="1:43" x14ac:dyDescent="0.25">
      <c r="A1" t="s">
        <v>0</v>
      </c>
      <c r="B1">
        <v>1978</v>
      </c>
      <c r="C1">
        <v>1979</v>
      </c>
      <c r="D1">
        <v>1980</v>
      </c>
      <c r="E1">
        <v>1981</v>
      </c>
      <c r="F1">
        <v>1982</v>
      </c>
      <c r="G1">
        <v>1983</v>
      </c>
      <c r="H1">
        <v>1984</v>
      </c>
      <c r="I1">
        <v>1985</v>
      </c>
      <c r="J1">
        <v>1986</v>
      </c>
      <c r="K1">
        <v>1987</v>
      </c>
      <c r="L1">
        <v>1988</v>
      </c>
      <c r="M1">
        <v>1989</v>
      </c>
      <c r="N1">
        <v>1990</v>
      </c>
      <c r="O1">
        <v>1991</v>
      </c>
      <c r="P1">
        <v>1992</v>
      </c>
      <c r="Q1">
        <v>1993</v>
      </c>
      <c r="R1">
        <v>1994</v>
      </c>
      <c r="S1">
        <v>1995</v>
      </c>
      <c r="T1">
        <v>1996</v>
      </c>
      <c r="U1">
        <v>1997</v>
      </c>
      <c r="V1">
        <v>1998</v>
      </c>
      <c r="W1">
        <v>1999</v>
      </c>
      <c r="X1">
        <v>2000</v>
      </c>
      <c r="Y1">
        <v>2001</v>
      </c>
      <c r="Z1">
        <v>2002</v>
      </c>
      <c r="AA1">
        <v>2003</v>
      </c>
      <c r="AB1">
        <v>2004</v>
      </c>
      <c r="AC1">
        <v>2005</v>
      </c>
      <c r="AD1">
        <v>2006</v>
      </c>
      <c r="AE1">
        <v>2007</v>
      </c>
      <c r="AF1">
        <v>2008</v>
      </c>
      <c r="AG1">
        <v>2009</v>
      </c>
      <c r="AH1">
        <v>2010</v>
      </c>
      <c r="AI1">
        <v>2011</v>
      </c>
      <c r="AJ1">
        <v>2012</v>
      </c>
      <c r="AK1">
        <v>2013</v>
      </c>
      <c r="AL1">
        <v>2014</v>
      </c>
      <c r="AM1">
        <v>2015</v>
      </c>
      <c r="AN1">
        <v>2016</v>
      </c>
      <c r="AO1">
        <v>2017</v>
      </c>
      <c r="AP1">
        <v>2018</v>
      </c>
      <c r="AQ1">
        <v>2019</v>
      </c>
    </row>
    <row r="2" spans="1:43" x14ac:dyDescent="0.25">
      <c r="A2">
        <v>7265500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A3">
        <v>7267000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A4">
        <v>7268000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>
        <v>7268500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A6">
        <v>7272000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A7">
        <v>7272500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A8">
        <v>7273000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>
        <v>7273100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35</v>
      </c>
      <c r="K9">
        <v>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5">
      <c r="A10">
        <v>7273500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A11">
        <v>7273550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A12">
        <v>7274000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>
        <v>7274252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61</v>
      </c>
      <c r="J13">
        <v>167</v>
      </c>
      <c r="K13">
        <v>67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A14">
        <v>7274500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5">
      <c r="A15">
        <v>7275000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A16">
        <v>7275500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5">
      <c r="A17">
        <v>7275530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25">
      <c r="A18">
        <v>7275900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5">
      <c r="A19">
        <v>7276000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>
        <v>7276500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>
        <v>7277000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>
        <v>7277500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>
        <v>7277548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5">
      <c r="A24">
        <v>7277700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160</v>
      </c>
      <c r="K24">
        <v>178</v>
      </c>
      <c r="L24">
        <v>327</v>
      </c>
      <c r="M24">
        <v>299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5">
      <c r="A25">
        <v>7277730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67</v>
      </c>
      <c r="K25">
        <v>325</v>
      </c>
      <c r="L25">
        <v>7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5">
      <c r="A26">
        <v>7278000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5">
      <c r="A27">
        <v>7278500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5">
      <c r="A28">
        <v>7279500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5">
      <c r="A29">
        <v>7279800</v>
      </c>
      <c r="B29">
        <v>0</v>
      </c>
      <c r="C29">
        <v>0</v>
      </c>
      <c r="D29">
        <v>0</v>
      </c>
      <c r="E29">
        <v>240</v>
      </c>
      <c r="F29">
        <v>117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5">
      <c r="A30">
        <v>7279850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A31">
        <v>7279937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>
        <v>7279950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>
        <v>7280000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5">
      <c r="A34">
        <v>7280270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A35">
        <v>7280340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 x14ac:dyDescent="0.25">
      <c r="A36">
        <v>7280400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5">
      <c r="A37">
        <v>7281600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5">
      <c r="A38">
        <v>7281960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25">
      <c r="A39">
        <v>7281977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25">
      <c r="A40">
        <v>7282000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25">
      <c r="A41">
        <v>7282075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25">
      <c r="A42">
        <v>7282090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25">
      <c r="A43">
        <v>7282100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25">
      <c r="A44">
        <v>7282500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 x14ac:dyDescent="0.25">
      <c r="A45">
        <v>7283000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 x14ac:dyDescent="0.25">
      <c r="A46">
        <v>7283500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:43" x14ac:dyDescent="0.25">
      <c r="A47">
        <v>7284500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:43" x14ac:dyDescent="0.25">
      <c r="A48">
        <v>7285000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x14ac:dyDescent="0.25">
      <c r="A49">
        <v>7285400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53</v>
      </c>
      <c r="J49">
        <v>201</v>
      </c>
      <c r="K49">
        <v>151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 x14ac:dyDescent="0.25">
      <c r="A50">
        <v>7285500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25">
      <c r="A51">
        <v>7285510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25">
      <c r="A52">
        <v>7285900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:43" x14ac:dyDescent="0.25">
      <c r="A53">
        <v>7286000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 x14ac:dyDescent="0.25">
      <c r="A54">
        <v>7287000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 x14ac:dyDescent="0.25">
      <c r="A55">
        <v>7287120</v>
      </c>
      <c r="B55">
        <v>269</v>
      </c>
      <c r="C55">
        <v>268</v>
      </c>
      <c r="D55">
        <v>307</v>
      </c>
      <c r="E55">
        <v>195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1:43" x14ac:dyDescent="0.25">
      <c r="A56">
        <v>7287150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25">
      <c r="A57">
        <v>7287160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25">
      <c r="A58">
        <v>7287355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25">
      <c r="A59">
        <v>7287400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25">
      <c r="A60">
        <v>7287404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5">
      <c r="A61">
        <v>7287405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1:43" x14ac:dyDescent="0.25">
      <c r="A62">
        <v>7288000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1:43" x14ac:dyDescent="0.25">
      <c r="A63">
        <v>7288200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:43" x14ac:dyDescent="0.25">
      <c r="A64">
        <v>7288280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1:43" x14ac:dyDescent="0.25">
      <c r="A65">
        <v>7288500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5">
      <c r="A66">
        <v>7288555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5">
      <c r="A67">
        <v>728862211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5">
      <c r="A68">
        <v>7288650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5">
      <c r="A69">
        <v>7288700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5">
      <c r="A70">
        <v>728875070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286</v>
      </c>
      <c r="AA70">
        <v>360</v>
      </c>
      <c r="AB70">
        <v>351</v>
      </c>
      <c r="AC70">
        <v>361</v>
      </c>
      <c r="AD70">
        <v>362</v>
      </c>
      <c r="AE70">
        <v>315</v>
      </c>
      <c r="AF70">
        <v>356</v>
      </c>
      <c r="AG70">
        <v>364</v>
      </c>
      <c r="AH70">
        <v>354</v>
      </c>
      <c r="AI70">
        <v>348</v>
      </c>
      <c r="AJ70">
        <v>349</v>
      </c>
      <c r="AK70">
        <v>316</v>
      </c>
      <c r="AL70">
        <v>364</v>
      </c>
      <c r="AM70">
        <v>117</v>
      </c>
      <c r="AN70">
        <v>295</v>
      </c>
      <c r="AO70">
        <v>155</v>
      </c>
      <c r="AP70">
        <v>0</v>
      </c>
      <c r="AQ70">
        <v>0</v>
      </c>
    </row>
    <row r="71" spans="1:43" x14ac:dyDescent="0.25">
      <c r="A71">
        <v>7288938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5">
      <c r="A72">
        <v>7288955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5">
      <c r="A73">
        <v>324322091004700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25">
      <c r="A74">
        <v>330548091055100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P79"/>
  <sheetViews>
    <sheetView workbookViewId="0">
      <selection activeCell="G2" sqref="G2"/>
    </sheetView>
  </sheetViews>
  <sheetFormatPr defaultRowHeight="15" x14ac:dyDescent="0.25"/>
  <cols>
    <col min="2" max="2" width="13.42578125" customWidth="1"/>
    <col min="3" max="3" width="15.85546875" customWidth="1"/>
    <col min="4" max="4" width="10.28515625" customWidth="1"/>
    <col min="5" max="5" width="42.28515625" customWidth="1"/>
    <col min="6" max="6" width="11" customWidth="1"/>
  </cols>
  <sheetData>
    <row r="1" spans="1:42" ht="15.75" thickBot="1" x14ac:dyDescent="0.3">
      <c r="A1" s="53" t="s">
        <v>4</v>
      </c>
      <c r="B1" s="54"/>
      <c r="C1" s="20">
        <v>8030205</v>
      </c>
      <c r="F1" s="4" t="s">
        <v>6</v>
      </c>
      <c r="G1" s="3" t="str">
        <f>"USGS sites with at least "&amp;C2*100&amp;"% coverage in the year for "&amp;C3&amp;" in the "&amp;C4&amp;" Basin, HUC-0"&amp;C1</f>
        <v>USGS sites with at least 90% coverage in the year for Daily Stage in the Yalobusha Basin, HUC-08030205</v>
      </c>
    </row>
    <row r="2" spans="1:42" ht="15.75" thickBot="1" x14ac:dyDescent="0.3">
      <c r="A2" s="55" t="s">
        <v>5</v>
      </c>
      <c r="B2" s="56"/>
      <c r="C2" s="22">
        <v>0.9</v>
      </c>
    </row>
    <row r="3" spans="1:42" ht="15.75" thickBot="1" x14ac:dyDescent="0.3">
      <c r="A3" s="57" t="s">
        <v>7</v>
      </c>
      <c r="B3" s="58"/>
      <c r="C3" s="21" t="s">
        <v>102</v>
      </c>
    </row>
    <row r="4" spans="1:42" ht="15.75" thickBot="1" x14ac:dyDescent="0.3">
      <c r="A4" s="62" t="s">
        <v>100</v>
      </c>
      <c r="B4" s="63"/>
      <c r="C4" s="51" t="str">
        <f>HLOOKUP(C1,site_huc_lookup!$B$1:$K$18,18,)</f>
        <v>Yalobusha</v>
      </c>
    </row>
    <row r="5" spans="1:42" ht="15.75" thickBot="1" x14ac:dyDescent="0.3"/>
    <row r="6" spans="1:42" ht="15.75" thickBot="1" x14ac:dyDescent="0.3">
      <c r="A6" s="6"/>
      <c r="B6" s="31" t="s">
        <v>85</v>
      </c>
      <c r="C6" s="32" t="s">
        <v>86</v>
      </c>
      <c r="D6" s="31" t="s">
        <v>87</v>
      </c>
      <c r="E6" s="33" t="s">
        <v>84</v>
      </c>
      <c r="F6">
        <v>1983</v>
      </c>
      <c r="G6">
        <v>1984</v>
      </c>
      <c r="H6">
        <v>1985</v>
      </c>
      <c r="I6">
        <v>1986</v>
      </c>
      <c r="J6">
        <v>1987</v>
      </c>
      <c r="K6">
        <v>1988</v>
      </c>
      <c r="L6">
        <v>1989</v>
      </c>
      <c r="M6">
        <v>1990</v>
      </c>
      <c r="N6">
        <v>1991</v>
      </c>
      <c r="O6">
        <v>1992</v>
      </c>
      <c r="P6">
        <v>1993</v>
      </c>
      <c r="Q6">
        <v>1994</v>
      </c>
      <c r="R6">
        <v>1995</v>
      </c>
      <c r="S6">
        <v>1996</v>
      </c>
      <c r="T6">
        <v>1997</v>
      </c>
      <c r="U6">
        <v>1998</v>
      </c>
      <c r="V6">
        <v>1999</v>
      </c>
      <c r="W6">
        <v>2000</v>
      </c>
      <c r="X6">
        <v>2001</v>
      </c>
      <c r="Y6">
        <v>2002</v>
      </c>
      <c r="Z6">
        <v>2003</v>
      </c>
      <c r="AA6">
        <v>2004</v>
      </c>
      <c r="AB6">
        <v>2005</v>
      </c>
      <c r="AC6">
        <v>2006</v>
      </c>
      <c r="AD6">
        <v>2007</v>
      </c>
      <c r="AE6">
        <v>2008</v>
      </c>
      <c r="AF6">
        <v>2009</v>
      </c>
      <c r="AG6">
        <v>2010</v>
      </c>
      <c r="AH6">
        <v>2011</v>
      </c>
      <c r="AI6">
        <v>2012</v>
      </c>
      <c r="AJ6">
        <v>2013</v>
      </c>
      <c r="AK6">
        <v>2014</v>
      </c>
      <c r="AL6">
        <v>2015</v>
      </c>
      <c r="AM6">
        <v>2016</v>
      </c>
      <c r="AN6">
        <v>2017</v>
      </c>
      <c r="AO6">
        <v>2018</v>
      </c>
      <c r="AP6">
        <v>2019</v>
      </c>
    </row>
    <row r="7" spans="1:42" x14ac:dyDescent="0.25">
      <c r="A7" s="34">
        <v>1</v>
      </c>
      <c r="B7" s="23">
        <f>HLOOKUP($C$1,site_huc_lookup!$A$1:$K$17,A7+1,)</f>
        <v>7281960</v>
      </c>
      <c r="C7" s="25">
        <f>IFERROR(VLOOKUP($B7,site_huc_lookup!$N$2:$R$74,3,),"-")</f>
        <v>-89.173055599999998</v>
      </c>
      <c r="D7" s="29">
        <f>IFERROR(VLOOKUP($B7,site_huc_lookup!$N$2:$R$74,4,),"-")</f>
        <v>33.866111099999998</v>
      </c>
      <c r="E7" s="27" t="str">
        <f>IFERROR(VLOOKUP($B7,site_huc_lookup!$N$2:$R$74,5,),"-")</f>
        <v>Yalobusha River at Vardaman MS</v>
      </c>
      <c r="F7" t="str">
        <f>IFERROR(IF(VLOOKUP($B7,gage_ht_inventory_all!$A$2:$DJ$74,COLUMN()-4,)&gt;365*$C$2,$A7+2,"-"),"-")</f>
        <v>-</v>
      </c>
      <c r="G7" t="str">
        <f>IFERROR(IF(VLOOKUP($B7,gage_ht_inventory_all!$A$2:$DJ$74,COLUMN()-4,)&gt;365*$C$2,$A7+2,"-"),"-")</f>
        <v>-</v>
      </c>
      <c r="H7" t="str">
        <f>IFERROR(IF(VLOOKUP($B7,gage_ht_inventory_all!$A$2:$DJ$74,COLUMN()-4,)&gt;365*$C$2,$A7+2,"-"),"-")</f>
        <v>-</v>
      </c>
      <c r="I7" t="str">
        <f>IFERROR(IF(VLOOKUP($B7,gage_ht_inventory_all!$A$2:$DJ$74,COLUMN()-4,)&gt;365*$C$2,$A7+2,"-"),"-")</f>
        <v>-</v>
      </c>
      <c r="J7" t="str">
        <f>IFERROR(IF(VLOOKUP($B7,gage_ht_inventory_all!$A$2:$DJ$74,COLUMN()-4,)&gt;365*$C$2,$A7+2,"-"),"-")</f>
        <v>-</v>
      </c>
      <c r="K7" t="str">
        <f>IFERROR(IF(VLOOKUP($B7,gage_ht_inventory_all!$A$2:$DJ$74,COLUMN()-4,)&gt;365*$C$2,$A7+2,"-"),"-")</f>
        <v>-</v>
      </c>
      <c r="L7" t="str">
        <f>IFERROR(IF(VLOOKUP($B7,gage_ht_inventory_all!$A$2:$DJ$74,COLUMN()-4,)&gt;365*$C$2,$A7+2,"-"),"-")</f>
        <v>-</v>
      </c>
      <c r="M7" t="str">
        <f>IFERROR(IF(VLOOKUP($B7,gage_ht_inventory_all!$A$2:$DJ$74,COLUMN()-4,)&gt;365*$C$2,$A7+2,"-"),"-")</f>
        <v>-</v>
      </c>
      <c r="N7" t="str">
        <f>IFERROR(IF(VLOOKUP($B7,gage_ht_inventory_all!$A$2:$DJ$74,COLUMN()-4,)&gt;365*$C$2,$A7+2,"-"),"-")</f>
        <v>-</v>
      </c>
      <c r="O7" t="str">
        <f>IFERROR(IF(VLOOKUP($B7,gage_ht_inventory_all!$A$2:$DJ$74,COLUMN()-4,)&gt;365*$C$2,$A7+2,"-"),"-")</f>
        <v>-</v>
      </c>
      <c r="P7" t="str">
        <f>IFERROR(IF(VLOOKUP($B7,gage_ht_inventory_all!$A$2:$DJ$74,COLUMN()-4,)&gt;365*$C$2,$A7+2,"-"),"-")</f>
        <v>-</v>
      </c>
      <c r="Q7" t="str">
        <f>IFERROR(IF(VLOOKUP($B7,gage_ht_inventory_all!$A$2:$DJ$74,COLUMN()-4,)&gt;365*$C$2,$A7+2,"-"),"-")</f>
        <v>-</v>
      </c>
      <c r="R7" t="str">
        <f>IFERROR(IF(VLOOKUP($B7,gage_ht_inventory_all!$A$2:$DJ$74,COLUMN()-4,)&gt;365*$C$2,$A7+2,"-"),"-")</f>
        <v>-</v>
      </c>
      <c r="S7" t="str">
        <f>IFERROR(IF(VLOOKUP($B7,gage_ht_inventory_all!$A$2:$DJ$74,COLUMN()-4,)&gt;365*$C$2,$A7+2,"-"),"-")</f>
        <v>-</v>
      </c>
      <c r="T7" t="str">
        <f>IFERROR(IF(VLOOKUP($B7,gage_ht_inventory_all!$A$2:$DJ$74,COLUMN()-4,)&gt;365*$C$2,$A7+2,"-"),"-")</f>
        <v>-</v>
      </c>
      <c r="U7" t="str">
        <f>IFERROR(IF(VLOOKUP($B7,gage_ht_inventory_all!$A$2:$DJ$74,COLUMN()-4,)&gt;365*$C$2,$A7+2,"-"),"-")</f>
        <v>-</v>
      </c>
      <c r="V7">
        <f>IFERROR(IF(VLOOKUP($B7,gage_ht_inventory_all!$A$2:$DJ$74,COLUMN()-4,)&gt;365*$C$2,$A7+2,"-"),"-")</f>
        <v>3</v>
      </c>
      <c r="W7">
        <f>IFERROR(IF(VLOOKUP($B7,gage_ht_inventory_all!$A$2:$DJ$74,COLUMN()-4,)&gt;365*$C$2,$A7+2,"-"),"-")</f>
        <v>3</v>
      </c>
      <c r="X7">
        <f>IFERROR(IF(VLOOKUP($B7,gage_ht_inventory_all!$A$2:$DJ$74,COLUMN()-4,)&gt;365*$C$2,$A7+2,"-"),"-")</f>
        <v>3</v>
      </c>
      <c r="Y7">
        <f>IFERROR(IF(VLOOKUP($B7,gage_ht_inventory_all!$A$2:$DJ$74,COLUMN()-4,)&gt;365*$C$2,$A7+2,"-"),"-")</f>
        <v>3</v>
      </c>
      <c r="Z7">
        <f>IFERROR(IF(VLOOKUP($B7,gage_ht_inventory_all!$A$2:$DJ$74,COLUMN()-4,)&gt;365*$C$2,$A7+2,"-"),"-")</f>
        <v>3</v>
      </c>
      <c r="AA7">
        <f>IFERROR(IF(VLOOKUP($B7,gage_ht_inventory_all!$A$2:$DJ$74,COLUMN()-4,)&gt;365*$C$2,$A7+2,"-"),"-")</f>
        <v>3</v>
      </c>
      <c r="AB7">
        <f>IFERROR(IF(VLOOKUP($B7,gage_ht_inventory_all!$A$2:$DJ$74,COLUMN()-4,)&gt;365*$C$2,$A7+2,"-"),"-")</f>
        <v>3</v>
      </c>
      <c r="AC7">
        <f>IFERROR(IF(VLOOKUP($B7,gage_ht_inventory_all!$A$2:$DJ$74,COLUMN()-4,)&gt;365*$C$2,$A7+2,"-"),"-")</f>
        <v>3</v>
      </c>
      <c r="AD7">
        <f>IFERROR(IF(VLOOKUP($B7,gage_ht_inventory_all!$A$2:$DJ$74,COLUMN()-4,)&gt;365*$C$2,$A7+2,"-"),"-")</f>
        <v>3</v>
      </c>
      <c r="AE7">
        <f>IFERROR(IF(VLOOKUP($B7,gage_ht_inventory_all!$A$2:$DJ$74,COLUMN()-4,)&gt;365*$C$2,$A7+2,"-"),"-")</f>
        <v>3</v>
      </c>
      <c r="AF7">
        <f>IFERROR(IF(VLOOKUP($B7,gage_ht_inventory_all!$A$2:$DJ$74,COLUMN()-4,)&gt;365*$C$2,$A7+2,"-"),"-")</f>
        <v>3</v>
      </c>
      <c r="AG7">
        <f>IFERROR(IF(VLOOKUP($B7,gage_ht_inventory_all!$A$2:$DJ$74,COLUMN()-4,)&gt;365*$C$2,$A7+2,"-"),"-")</f>
        <v>3</v>
      </c>
      <c r="AH7">
        <f>IFERROR(IF(VLOOKUP($B7,gage_ht_inventory_all!$A$2:$DJ$74,COLUMN()-4,)&gt;365*$C$2,$A7+2,"-"),"-")</f>
        <v>3</v>
      </c>
      <c r="AI7" t="str">
        <f>IFERROR(IF(VLOOKUP($B7,gage_ht_inventory_all!$A$2:$DJ$74,COLUMN()-4,)&gt;365*$C$2,$A7+2,"-"),"-")</f>
        <v>-</v>
      </c>
      <c r="AJ7" t="str">
        <f>IFERROR(IF(VLOOKUP($B7,gage_ht_inventory_all!$A$2:$DJ$74,COLUMN()-4,)&gt;365*$C$2,$A7+2,"-"),"-")</f>
        <v>-</v>
      </c>
      <c r="AK7" t="str">
        <f>IFERROR(IF(VLOOKUP($B7,gage_ht_inventory_all!$A$2:$DJ$74,COLUMN()-4,)&gt;365*$C$2,$A7+2,"-"),"-")</f>
        <v>-</v>
      </c>
      <c r="AL7" t="str">
        <f>IFERROR(IF(VLOOKUP($B7,gage_ht_inventory_all!$A$2:$DJ$74,COLUMN()-4,)&gt;365*$C$2,$A7+2,"-"),"-")</f>
        <v>-</v>
      </c>
      <c r="AM7" t="str">
        <f>IFERROR(IF(VLOOKUP($B7,gage_ht_inventory_all!$A$2:$DJ$74,COLUMN()-4,)&gt;365*$C$2,$A7+2,"-"),"-")</f>
        <v>-</v>
      </c>
      <c r="AN7" t="str">
        <f>IFERROR(IF(VLOOKUP($B7,gage_ht_inventory_all!$A$2:$DJ$74,COLUMN()-4,)&gt;365*$C$2,$A7+2,"-"),"-")</f>
        <v>-</v>
      </c>
      <c r="AO7" t="str">
        <f>IFERROR(IF(VLOOKUP($B7,gage_ht_inventory_all!$A$2:$DJ$74,COLUMN()-4,)&gt;365*$C$2,$A7+2,"-"),"-")</f>
        <v>-</v>
      </c>
      <c r="AP7" t="str">
        <f>IFERROR(IF(VLOOKUP($B7,gage_ht_inventory_all!$A$2:$DJ$74,COLUMN()-4,)&gt;365*$C$2,$A7+2,"-"),"-")</f>
        <v>-</v>
      </c>
    </row>
    <row r="8" spans="1:42" x14ac:dyDescent="0.25">
      <c r="A8" s="35">
        <v>2</v>
      </c>
      <c r="B8" s="23">
        <f>HLOOKUP($C$1,site_huc_lookup!$A$1:$K$17,A8+1,)</f>
        <v>7281977</v>
      </c>
      <c r="C8" s="25">
        <f>IFERROR(VLOOKUP($B8,site_huc_lookup!$N$2:$R$74,3,),"-")</f>
        <v>-89.275833300000002</v>
      </c>
      <c r="D8" s="29">
        <f>IFERROR(VLOOKUP($B8,site_huc_lookup!$N$2:$R$74,4,),"-")</f>
        <v>33.838055560000001</v>
      </c>
      <c r="E8" s="27" t="str">
        <f>IFERROR(VLOOKUP($B8,site_huc_lookup!$N$2:$R$74,5,),"-")</f>
        <v>Yalobusha River at Derma MS</v>
      </c>
      <c r="F8" t="str">
        <f>IFERROR(IF(VLOOKUP($B8,gage_ht_inventory_all!$A$2:$DJ$74,COLUMN()-4,)&gt;365*$C$2,$A8+2,"-"),"-")</f>
        <v>-</v>
      </c>
      <c r="G8" t="str">
        <f>IFERROR(IF(VLOOKUP($B8,gage_ht_inventory_all!$A$2:$DJ$74,COLUMN()-4,)&gt;365*$C$2,$A8+2,"-"),"-")</f>
        <v>-</v>
      </c>
      <c r="H8" t="str">
        <f>IFERROR(IF(VLOOKUP($B8,gage_ht_inventory_all!$A$2:$DJ$74,COLUMN()-4,)&gt;365*$C$2,$A8+2,"-"),"-")</f>
        <v>-</v>
      </c>
      <c r="I8" t="str">
        <f>IFERROR(IF(VLOOKUP($B8,gage_ht_inventory_all!$A$2:$DJ$74,COLUMN()-4,)&gt;365*$C$2,$A8+2,"-"),"-")</f>
        <v>-</v>
      </c>
      <c r="J8" t="str">
        <f>IFERROR(IF(VLOOKUP($B8,gage_ht_inventory_all!$A$2:$DJ$74,COLUMN()-4,)&gt;365*$C$2,$A8+2,"-"),"-")</f>
        <v>-</v>
      </c>
      <c r="K8" t="str">
        <f>IFERROR(IF(VLOOKUP($B8,gage_ht_inventory_all!$A$2:$DJ$74,COLUMN()-4,)&gt;365*$C$2,$A8+2,"-"),"-")</f>
        <v>-</v>
      </c>
      <c r="L8" t="str">
        <f>IFERROR(IF(VLOOKUP($B8,gage_ht_inventory_all!$A$2:$DJ$74,COLUMN()-4,)&gt;365*$C$2,$A8+2,"-"),"-")</f>
        <v>-</v>
      </c>
      <c r="M8" t="str">
        <f>IFERROR(IF(VLOOKUP($B8,gage_ht_inventory_all!$A$2:$DJ$74,COLUMN()-4,)&gt;365*$C$2,$A8+2,"-"),"-")</f>
        <v>-</v>
      </c>
      <c r="N8" t="str">
        <f>IFERROR(IF(VLOOKUP($B8,gage_ht_inventory_all!$A$2:$DJ$74,COLUMN()-4,)&gt;365*$C$2,$A8+2,"-"),"-")</f>
        <v>-</v>
      </c>
      <c r="O8" t="str">
        <f>IFERROR(IF(VLOOKUP($B8,gage_ht_inventory_all!$A$2:$DJ$74,COLUMN()-4,)&gt;365*$C$2,$A8+2,"-"),"-")</f>
        <v>-</v>
      </c>
      <c r="P8" t="str">
        <f>IFERROR(IF(VLOOKUP($B8,gage_ht_inventory_all!$A$2:$DJ$74,COLUMN()-4,)&gt;365*$C$2,$A8+2,"-"),"-")</f>
        <v>-</v>
      </c>
      <c r="Q8" t="str">
        <f>IFERROR(IF(VLOOKUP($B8,gage_ht_inventory_all!$A$2:$DJ$74,COLUMN()-4,)&gt;365*$C$2,$A8+2,"-"),"-")</f>
        <v>-</v>
      </c>
      <c r="R8" t="str">
        <f>IFERROR(IF(VLOOKUP($B8,gage_ht_inventory_all!$A$2:$DJ$74,COLUMN()-4,)&gt;365*$C$2,$A8+2,"-"),"-")</f>
        <v>-</v>
      </c>
      <c r="S8" t="str">
        <f>IFERROR(IF(VLOOKUP($B8,gage_ht_inventory_all!$A$2:$DJ$74,COLUMN()-4,)&gt;365*$C$2,$A8+2,"-"),"-")</f>
        <v>-</v>
      </c>
      <c r="T8" t="str">
        <f>IFERROR(IF(VLOOKUP($B8,gage_ht_inventory_all!$A$2:$DJ$74,COLUMN()-4,)&gt;365*$C$2,$A8+2,"-"),"-")</f>
        <v>-</v>
      </c>
      <c r="U8" t="str">
        <f>IFERROR(IF(VLOOKUP($B8,gage_ht_inventory_all!$A$2:$DJ$74,COLUMN()-4,)&gt;365*$C$2,$A8+2,"-"),"-")</f>
        <v>-</v>
      </c>
      <c r="V8" t="str">
        <f>IFERROR(IF(VLOOKUP($B8,gage_ht_inventory_all!$A$2:$DJ$74,COLUMN()-4,)&gt;365*$C$2,$A8+2,"-"),"-")</f>
        <v>-</v>
      </c>
      <c r="W8" t="str">
        <f>IFERROR(IF(VLOOKUP($B8,gage_ht_inventory_all!$A$2:$DJ$74,COLUMN()-4,)&gt;365*$C$2,$A8+2,"-"),"-")</f>
        <v>-</v>
      </c>
      <c r="X8" t="str">
        <f>IFERROR(IF(VLOOKUP($B8,gage_ht_inventory_all!$A$2:$DJ$74,COLUMN()-4,)&gt;365*$C$2,$A8+2,"-"),"-")</f>
        <v>-</v>
      </c>
      <c r="Y8" t="str">
        <f>IFERROR(IF(VLOOKUP($B8,gage_ht_inventory_all!$A$2:$DJ$74,COLUMN()-4,)&gt;365*$C$2,$A8+2,"-"),"-")</f>
        <v>-</v>
      </c>
      <c r="Z8" t="str">
        <f>IFERROR(IF(VLOOKUP($B8,gage_ht_inventory_all!$A$2:$DJ$74,COLUMN()-4,)&gt;365*$C$2,$A8+2,"-"),"-")</f>
        <v>-</v>
      </c>
      <c r="AA8" t="str">
        <f>IFERROR(IF(VLOOKUP($B8,gage_ht_inventory_all!$A$2:$DJ$74,COLUMN()-4,)&gt;365*$C$2,$A8+2,"-"),"-")</f>
        <v>-</v>
      </c>
      <c r="AB8" t="str">
        <f>IFERROR(IF(VLOOKUP($B8,gage_ht_inventory_all!$A$2:$DJ$74,COLUMN()-4,)&gt;365*$C$2,$A8+2,"-"),"-")</f>
        <v>-</v>
      </c>
      <c r="AC8" t="str">
        <f>IFERROR(IF(VLOOKUP($B8,gage_ht_inventory_all!$A$2:$DJ$74,COLUMN()-4,)&gt;365*$C$2,$A8+2,"-"),"-")</f>
        <v>-</v>
      </c>
      <c r="AD8" t="str">
        <f>IFERROR(IF(VLOOKUP($B8,gage_ht_inventory_all!$A$2:$DJ$74,COLUMN()-4,)&gt;365*$C$2,$A8+2,"-"),"-")</f>
        <v>-</v>
      </c>
      <c r="AE8" t="str">
        <f>IFERROR(IF(VLOOKUP($B8,gage_ht_inventory_all!$A$2:$DJ$74,COLUMN()-4,)&gt;365*$C$2,$A8+2,"-"),"-")</f>
        <v>-</v>
      </c>
      <c r="AF8" t="str">
        <f>IFERROR(IF(VLOOKUP($B8,gage_ht_inventory_all!$A$2:$DJ$74,COLUMN()-4,)&gt;365*$C$2,$A8+2,"-"),"-")</f>
        <v>-</v>
      </c>
      <c r="AG8" t="str">
        <f>IFERROR(IF(VLOOKUP($B8,gage_ht_inventory_all!$A$2:$DJ$74,COLUMN()-4,)&gt;365*$C$2,$A8+2,"-"),"-")</f>
        <v>-</v>
      </c>
      <c r="AH8" t="str">
        <f>IFERROR(IF(VLOOKUP($B8,gage_ht_inventory_all!$A$2:$DJ$74,COLUMN()-4,)&gt;365*$C$2,$A8+2,"-"),"-")</f>
        <v>-</v>
      </c>
      <c r="AI8" t="str">
        <f>IFERROR(IF(VLOOKUP($B8,gage_ht_inventory_all!$A$2:$DJ$74,COLUMN()-4,)&gt;365*$C$2,$A8+2,"-"),"-")</f>
        <v>-</v>
      </c>
      <c r="AJ8" t="str">
        <f>IFERROR(IF(VLOOKUP($B8,gage_ht_inventory_all!$A$2:$DJ$74,COLUMN()-4,)&gt;365*$C$2,$A8+2,"-"),"-")</f>
        <v>-</v>
      </c>
      <c r="AK8" t="str">
        <f>IFERROR(IF(VLOOKUP($B8,gage_ht_inventory_all!$A$2:$DJ$74,COLUMN()-4,)&gt;365*$C$2,$A8+2,"-"),"-")</f>
        <v>-</v>
      </c>
      <c r="AL8" t="str">
        <f>IFERROR(IF(VLOOKUP($B8,gage_ht_inventory_all!$A$2:$DJ$74,COLUMN()-4,)&gt;365*$C$2,$A8+2,"-"),"-")</f>
        <v>-</v>
      </c>
      <c r="AM8" t="str">
        <f>IFERROR(IF(VLOOKUP($B8,gage_ht_inventory_all!$A$2:$DJ$74,COLUMN()-4,)&gt;365*$C$2,$A8+2,"-"),"-")</f>
        <v>-</v>
      </c>
      <c r="AN8" t="str">
        <f>IFERROR(IF(VLOOKUP($B8,gage_ht_inventory_all!$A$2:$DJ$74,COLUMN()-4,)&gt;365*$C$2,$A8+2,"-"),"-")</f>
        <v>-</v>
      </c>
      <c r="AO8" t="str">
        <f>IFERROR(IF(VLOOKUP($B8,gage_ht_inventory_all!$A$2:$DJ$74,COLUMN()-4,)&gt;365*$C$2,$A8+2,"-"),"-")</f>
        <v>-</v>
      </c>
      <c r="AP8" t="str">
        <f>IFERROR(IF(VLOOKUP($B8,gage_ht_inventory_all!$A$2:$DJ$74,COLUMN()-4,)&gt;365*$C$2,$A8+2,"-"),"-")</f>
        <v>-</v>
      </c>
    </row>
    <row r="9" spans="1:42" x14ac:dyDescent="0.25">
      <c r="A9" s="35">
        <v>3</v>
      </c>
      <c r="B9" s="23">
        <f>HLOOKUP($C$1,site_huc_lookup!$A$1:$K$17,A9+1,)</f>
        <v>7282000</v>
      </c>
      <c r="C9" s="25">
        <f>IFERROR(VLOOKUP($B9,site_huc_lookup!$N$2:$R$74,3,),"-")</f>
        <v>-89.315555599999996</v>
      </c>
      <c r="D9" s="29">
        <f>IFERROR(VLOOKUP($B9,site_huc_lookup!$N$2:$R$74,4,),"-")</f>
        <v>33.838611100000001</v>
      </c>
      <c r="E9" s="27" t="str">
        <f>IFERROR(VLOOKUP($B9,site_huc_lookup!$N$2:$R$74,5,),"-")</f>
        <v>Yalobusha River and Topashaw Creek Canal at Calhoun City MS</v>
      </c>
      <c r="F9" t="str">
        <f>IFERROR(IF(VLOOKUP($B9,gage_ht_inventory_all!$A$2:$DJ$74,COLUMN()-4,)&gt;365*$C$2,$A9+2,"-"),"-")</f>
        <v>-</v>
      </c>
      <c r="G9" t="str">
        <f>IFERROR(IF(VLOOKUP($B9,gage_ht_inventory_all!$A$2:$DJ$74,COLUMN()-4,)&gt;365*$C$2,$A9+2,"-"),"-")</f>
        <v>-</v>
      </c>
      <c r="H9" t="str">
        <f>IFERROR(IF(VLOOKUP($B9,gage_ht_inventory_all!$A$2:$DJ$74,COLUMN()-4,)&gt;365*$C$2,$A9+2,"-"),"-")</f>
        <v>-</v>
      </c>
      <c r="I9" t="str">
        <f>IFERROR(IF(VLOOKUP($B9,gage_ht_inventory_all!$A$2:$DJ$74,COLUMN()-4,)&gt;365*$C$2,$A9+2,"-"),"-")</f>
        <v>-</v>
      </c>
      <c r="J9" t="str">
        <f>IFERROR(IF(VLOOKUP($B9,gage_ht_inventory_all!$A$2:$DJ$74,COLUMN()-4,)&gt;365*$C$2,$A9+2,"-"),"-")</f>
        <v>-</v>
      </c>
      <c r="K9" t="str">
        <f>IFERROR(IF(VLOOKUP($B9,gage_ht_inventory_all!$A$2:$DJ$74,COLUMN()-4,)&gt;365*$C$2,$A9+2,"-"),"-")</f>
        <v>-</v>
      </c>
      <c r="L9" t="str">
        <f>IFERROR(IF(VLOOKUP($B9,gage_ht_inventory_all!$A$2:$DJ$74,COLUMN()-4,)&gt;365*$C$2,$A9+2,"-"),"-")</f>
        <v>-</v>
      </c>
      <c r="M9" t="str">
        <f>IFERROR(IF(VLOOKUP($B9,gage_ht_inventory_all!$A$2:$DJ$74,COLUMN()-4,)&gt;365*$C$2,$A9+2,"-"),"-")</f>
        <v>-</v>
      </c>
      <c r="N9" t="str">
        <f>IFERROR(IF(VLOOKUP($B9,gage_ht_inventory_all!$A$2:$DJ$74,COLUMN()-4,)&gt;365*$C$2,$A9+2,"-"),"-")</f>
        <v>-</v>
      </c>
      <c r="O9">
        <f>IFERROR(IF(VLOOKUP($B9,gage_ht_inventory_all!$A$2:$DJ$74,COLUMN()-4,)&gt;365*$C$2,$A9+2,"-"),"-")</f>
        <v>5</v>
      </c>
      <c r="P9">
        <f>IFERROR(IF(VLOOKUP($B9,gage_ht_inventory_all!$A$2:$DJ$74,COLUMN()-4,)&gt;365*$C$2,$A9+2,"-"),"-")</f>
        <v>5</v>
      </c>
      <c r="Q9">
        <f>IFERROR(IF(VLOOKUP($B9,gage_ht_inventory_all!$A$2:$DJ$74,COLUMN()-4,)&gt;365*$C$2,$A9+2,"-"),"-")</f>
        <v>5</v>
      </c>
      <c r="R9">
        <f>IFERROR(IF(VLOOKUP($B9,gage_ht_inventory_all!$A$2:$DJ$74,COLUMN()-4,)&gt;365*$C$2,$A9+2,"-"),"-")</f>
        <v>5</v>
      </c>
      <c r="S9" t="str">
        <f>IFERROR(IF(VLOOKUP($B9,gage_ht_inventory_all!$A$2:$DJ$74,COLUMN()-4,)&gt;365*$C$2,$A9+2,"-"),"-")</f>
        <v>-</v>
      </c>
      <c r="T9" t="str">
        <f>IFERROR(IF(VLOOKUP($B9,gage_ht_inventory_all!$A$2:$DJ$74,COLUMN()-4,)&gt;365*$C$2,$A9+2,"-"),"-")</f>
        <v>-</v>
      </c>
      <c r="U9" t="str">
        <f>IFERROR(IF(VLOOKUP($B9,gage_ht_inventory_all!$A$2:$DJ$74,COLUMN()-4,)&gt;365*$C$2,$A9+2,"-"),"-")</f>
        <v>-</v>
      </c>
      <c r="V9">
        <f>IFERROR(IF(VLOOKUP($B9,gage_ht_inventory_all!$A$2:$DJ$74,COLUMN()-4,)&gt;365*$C$2,$A9+2,"-"),"-")</f>
        <v>5</v>
      </c>
      <c r="W9">
        <f>IFERROR(IF(VLOOKUP($B9,gage_ht_inventory_all!$A$2:$DJ$74,COLUMN()-4,)&gt;365*$C$2,$A9+2,"-"),"-")</f>
        <v>5</v>
      </c>
      <c r="X9">
        <f>IFERROR(IF(VLOOKUP($B9,gage_ht_inventory_all!$A$2:$DJ$74,COLUMN()-4,)&gt;365*$C$2,$A9+2,"-"),"-")</f>
        <v>5</v>
      </c>
      <c r="Y9">
        <f>IFERROR(IF(VLOOKUP($B9,gage_ht_inventory_all!$A$2:$DJ$74,COLUMN()-4,)&gt;365*$C$2,$A9+2,"-"),"-")</f>
        <v>5</v>
      </c>
      <c r="Z9">
        <f>IFERROR(IF(VLOOKUP($B9,gage_ht_inventory_all!$A$2:$DJ$74,COLUMN()-4,)&gt;365*$C$2,$A9+2,"-"),"-")</f>
        <v>5</v>
      </c>
      <c r="AA9" t="str">
        <f>IFERROR(IF(VLOOKUP($B9,gage_ht_inventory_all!$A$2:$DJ$74,COLUMN()-4,)&gt;365*$C$2,$A9+2,"-"),"-")</f>
        <v>-</v>
      </c>
      <c r="AB9">
        <f>IFERROR(IF(VLOOKUP($B9,gage_ht_inventory_all!$A$2:$DJ$74,COLUMN()-4,)&gt;365*$C$2,$A9+2,"-"),"-")</f>
        <v>5</v>
      </c>
      <c r="AC9">
        <f>IFERROR(IF(VLOOKUP($B9,gage_ht_inventory_all!$A$2:$DJ$74,COLUMN()-4,)&gt;365*$C$2,$A9+2,"-"),"-")</f>
        <v>5</v>
      </c>
      <c r="AD9">
        <f>IFERROR(IF(VLOOKUP($B9,gage_ht_inventory_all!$A$2:$DJ$74,COLUMN()-4,)&gt;365*$C$2,$A9+2,"-"),"-")</f>
        <v>5</v>
      </c>
      <c r="AE9">
        <f>IFERROR(IF(VLOOKUP($B9,gage_ht_inventory_all!$A$2:$DJ$74,COLUMN()-4,)&gt;365*$C$2,$A9+2,"-"),"-")</f>
        <v>5</v>
      </c>
      <c r="AF9">
        <f>IFERROR(IF(VLOOKUP($B9,gage_ht_inventory_all!$A$2:$DJ$74,COLUMN()-4,)&gt;365*$C$2,$A9+2,"-"),"-")</f>
        <v>5</v>
      </c>
      <c r="AG9" t="str">
        <f>IFERROR(IF(VLOOKUP($B9,gage_ht_inventory_all!$A$2:$DJ$74,COLUMN()-4,)&gt;365*$C$2,$A9+2,"-"),"-")</f>
        <v>-</v>
      </c>
      <c r="AH9" t="str">
        <f>IFERROR(IF(VLOOKUP($B9,gage_ht_inventory_all!$A$2:$DJ$74,COLUMN()-4,)&gt;365*$C$2,$A9+2,"-"),"-")</f>
        <v>-</v>
      </c>
      <c r="AI9" t="str">
        <f>IFERROR(IF(VLOOKUP($B9,gage_ht_inventory_all!$A$2:$DJ$74,COLUMN()-4,)&gt;365*$C$2,$A9+2,"-"),"-")</f>
        <v>-</v>
      </c>
      <c r="AJ9">
        <f>IFERROR(IF(VLOOKUP($B9,gage_ht_inventory_all!$A$2:$DJ$74,COLUMN()-4,)&gt;365*$C$2,$A9+2,"-"),"-")</f>
        <v>5</v>
      </c>
      <c r="AK9">
        <f>IFERROR(IF(VLOOKUP($B9,gage_ht_inventory_all!$A$2:$DJ$74,COLUMN()-4,)&gt;365*$C$2,$A9+2,"-"),"-")</f>
        <v>5</v>
      </c>
      <c r="AL9">
        <f>IFERROR(IF(VLOOKUP($B9,gage_ht_inventory_all!$A$2:$DJ$74,COLUMN()-4,)&gt;365*$C$2,$A9+2,"-"),"-")</f>
        <v>5</v>
      </c>
      <c r="AM9">
        <f>IFERROR(IF(VLOOKUP($B9,gage_ht_inventory_all!$A$2:$DJ$74,COLUMN()-4,)&gt;365*$C$2,$A9+2,"-"),"-")</f>
        <v>5</v>
      </c>
      <c r="AN9">
        <f>IFERROR(IF(VLOOKUP($B9,gage_ht_inventory_all!$A$2:$DJ$74,COLUMN()-4,)&gt;365*$C$2,$A9+2,"-"),"-")</f>
        <v>5</v>
      </c>
      <c r="AO9">
        <f>IFERROR(IF(VLOOKUP($B9,gage_ht_inventory_all!$A$2:$DJ$74,COLUMN()-4,)&gt;365*$C$2,$A9+2,"-"),"-")</f>
        <v>5</v>
      </c>
      <c r="AP9" t="str">
        <f>IFERROR(IF(VLOOKUP($B9,gage_ht_inventory_all!$A$2:$DJ$74,COLUMN()-4,)&gt;365*$C$2,$A9+2,"-"),"-")</f>
        <v>-</v>
      </c>
    </row>
    <row r="10" spans="1:42" x14ac:dyDescent="0.25">
      <c r="A10" s="35">
        <v>4</v>
      </c>
      <c r="B10" s="23">
        <f>HLOOKUP($C$1,site_huc_lookup!$A$1:$K$17,A10+1,)</f>
        <v>7282075</v>
      </c>
      <c r="C10" s="25">
        <f>IFERROR(VLOOKUP($B10,site_huc_lookup!$N$2:$R$74,3,),"-")</f>
        <v>-89.178611099999998</v>
      </c>
      <c r="D10" s="29">
        <f>IFERROR(VLOOKUP($B10,site_huc_lookup!$N$2:$R$74,4,),"-")</f>
        <v>33.758055560000003</v>
      </c>
      <c r="E10" s="27" t="str">
        <f>IFERROR(VLOOKUP($B10,site_huc_lookup!$N$2:$R$74,5,),"-")</f>
        <v>Topashaw Creek Canal near Hohenlinden MS</v>
      </c>
      <c r="F10" t="str">
        <f>IFERROR(IF(VLOOKUP($B10,gage_ht_inventory_all!$A$2:$DJ$74,COLUMN()-4,)&gt;365*$C$2,$A10+2,"-"),"-")</f>
        <v>-</v>
      </c>
      <c r="G10" t="str">
        <f>IFERROR(IF(VLOOKUP($B10,gage_ht_inventory_all!$A$2:$DJ$74,COLUMN()-4,)&gt;365*$C$2,$A10+2,"-"),"-")</f>
        <v>-</v>
      </c>
      <c r="H10" t="str">
        <f>IFERROR(IF(VLOOKUP($B10,gage_ht_inventory_all!$A$2:$DJ$74,COLUMN()-4,)&gt;365*$C$2,$A10+2,"-"),"-")</f>
        <v>-</v>
      </c>
      <c r="I10" t="str">
        <f>IFERROR(IF(VLOOKUP($B10,gage_ht_inventory_all!$A$2:$DJ$74,COLUMN()-4,)&gt;365*$C$2,$A10+2,"-"),"-")</f>
        <v>-</v>
      </c>
      <c r="J10" t="str">
        <f>IFERROR(IF(VLOOKUP($B10,gage_ht_inventory_all!$A$2:$DJ$74,COLUMN()-4,)&gt;365*$C$2,$A10+2,"-"),"-")</f>
        <v>-</v>
      </c>
      <c r="K10" t="str">
        <f>IFERROR(IF(VLOOKUP($B10,gage_ht_inventory_all!$A$2:$DJ$74,COLUMN()-4,)&gt;365*$C$2,$A10+2,"-"),"-")</f>
        <v>-</v>
      </c>
      <c r="L10" t="str">
        <f>IFERROR(IF(VLOOKUP($B10,gage_ht_inventory_all!$A$2:$DJ$74,COLUMN()-4,)&gt;365*$C$2,$A10+2,"-"),"-")</f>
        <v>-</v>
      </c>
      <c r="M10" t="str">
        <f>IFERROR(IF(VLOOKUP($B10,gage_ht_inventory_all!$A$2:$DJ$74,COLUMN()-4,)&gt;365*$C$2,$A10+2,"-"),"-")</f>
        <v>-</v>
      </c>
      <c r="N10" t="str">
        <f>IFERROR(IF(VLOOKUP($B10,gage_ht_inventory_all!$A$2:$DJ$74,COLUMN()-4,)&gt;365*$C$2,$A10+2,"-"),"-")</f>
        <v>-</v>
      </c>
      <c r="O10" t="str">
        <f>IFERROR(IF(VLOOKUP($B10,gage_ht_inventory_all!$A$2:$DJ$74,COLUMN()-4,)&gt;365*$C$2,$A10+2,"-"),"-")</f>
        <v>-</v>
      </c>
      <c r="P10" t="str">
        <f>IFERROR(IF(VLOOKUP($B10,gage_ht_inventory_all!$A$2:$DJ$74,COLUMN()-4,)&gt;365*$C$2,$A10+2,"-"),"-")</f>
        <v>-</v>
      </c>
      <c r="Q10" t="str">
        <f>IFERROR(IF(VLOOKUP($B10,gage_ht_inventory_all!$A$2:$DJ$74,COLUMN()-4,)&gt;365*$C$2,$A10+2,"-"),"-")</f>
        <v>-</v>
      </c>
      <c r="R10" t="str">
        <f>IFERROR(IF(VLOOKUP($B10,gage_ht_inventory_all!$A$2:$DJ$74,COLUMN()-4,)&gt;365*$C$2,$A10+2,"-"),"-")</f>
        <v>-</v>
      </c>
      <c r="S10" t="str">
        <f>IFERROR(IF(VLOOKUP($B10,gage_ht_inventory_all!$A$2:$DJ$74,COLUMN()-4,)&gt;365*$C$2,$A10+2,"-"),"-")</f>
        <v>-</v>
      </c>
      <c r="T10" t="str">
        <f>IFERROR(IF(VLOOKUP($B10,gage_ht_inventory_all!$A$2:$DJ$74,COLUMN()-4,)&gt;365*$C$2,$A10+2,"-"),"-")</f>
        <v>-</v>
      </c>
      <c r="U10" t="str">
        <f>IFERROR(IF(VLOOKUP($B10,gage_ht_inventory_all!$A$2:$DJ$74,COLUMN()-4,)&gt;365*$C$2,$A10+2,"-"),"-")</f>
        <v>-</v>
      </c>
      <c r="V10" t="str">
        <f>IFERROR(IF(VLOOKUP($B10,gage_ht_inventory_all!$A$2:$DJ$74,COLUMN()-4,)&gt;365*$C$2,$A10+2,"-"),"-")</f>
        <v>-</v>
      </c>
      <c r="W10" t="str">
        <f>IFERROR(IF(VLOOKUP($B10,gage_ht_inventory_all!$A$2:$DJ$74,COLUMN()-4,)&gt;365*$C$2,$A10+2,"-"),"-")</f>
        <v>-</v>
      </c>
      <c r="X10" t="str">
        <f>IFERROR(IF(VLOOKUP($B10,gage_ht_inventory_all!$A$2:$DJ$74,COLUMN()-4,)&gt;365*$C$2,$A10+2,"-"),"-")</f>
        <v>-</v>
      </c>
      <c r="Y10" t="str">
        <f>IFERROR(IF(VLOOKUP($B10,gage_ht_inventory_all!$A$2:$DJ$74,COLUMN()-4,)&gt;365*$C$2,$A10+2,"-"),"-")</f>
        <v>-</v>
      </c>
      <c r="Z10" t="str">
        <f>IFERROR(IF(VLOOKUP($B10,gage_ht_inventory_all!$A$2:$DJ$74,COLUMN()-4,)&gt;365*$C$2,$A10+2,"-"),"-")</f>
        <v>-</v>
      </c>
      <c r="AA10" t="str">
        <f>IFERROR(IF(VLOOKUP($B10,gage_ht_inventory_all!$A$2:$DJ$74,COLUMN()-4,)&gt;365*$C$2,$A10+2,"-"),"-")</f>
        <v>-</v>
      </c>
      <c r="AB10" t="str">
        <f>IFERROR(IF(VLOOKUP($B10,gage_ht_inventory_all!$A$2:$DJ$74,COLUMN()-4,)&gt;365*$C$2,$A10+2,"-"),"-")</f>
        <v>-</v>
      </c>
      <c r="AC10" t="str">
        <f>IFERROR(IF(VLOOKUP($B10,gage_ht_inventory_all!$A$2:$DJ$74,COLUMN()-4,)&gt;365*$C$2,$A10+2,"-"),"-")</f>
        <v>-</v>
      </c>
      <c r="AD10" t="str">
        <f>IFERROR(IF(VLOOKUP($B10,gage_ht_inventory_all!$A$2:$DJ$74,COLUMN()-4,)&gt;365*$C$2,$A10+2,"-"),"-")</f>
        <v>-</v>
      </c>
      <c r="AE10" t="str">
        <f>IFERROR(IF(VLOOKUP($B10,gage_ht_inventory_all!$A$2:$DJ$74,COLUMN()-4,)&gt;365*$C$2,$A10+2,"-"),"-")</f>
        <v>-</v>
      </c>
      <c r="AF10" t="str">
        <f>IFERROR(IF(VLOOKUP($B10,gage_ht_inventory_all!$A$2:$DJ$74,COLUMN()-4,)&gt;365*$C$2,$A10+2,"-"),"-")</f>
        <v>-</v>
      </c>
      <c r="AG10" t="str">
        <f>IFERROR(IF(VLOOKUP($B10,gage_ht_inventory_all!$A$2:$DJ$74,COLUMN()-4,)&gt;365*$C$2,$A10+2,"-"),"-")</f>
        <v>-</v>
      </c>
      <c r="AH10" t="str">
        <f>IFERROR(IF(VLOOKUP($B10,gage_ht_inventory_all!$A$2:$DJ$74,COLUMN()-4,)&gt;365*$C$2,$A10+2,"-"),"-")</f>
        <v>-</v>
      </c>
      <c r="AI10" t="str">
        <f>IFERROR(IF(VLOOKUP($B10,gage_ht_inventory_all!$A$2:$DJ$74,COLUMN()-4,)&gt;365*$C$2,$A10+2,"-"),"-")</f>
        <v>-</v>
      </c>
      <c r="AJ10" t="str">
        <f>IFERROR(IF(VLOOKUP($B10,gage_ht_inventory_all!$A$2:$DJ$74,COLUMN()-4,)&gt;365*$C$2,$A10+2,"-"),"-")</f>
        <v>-</v>
      </c>
      <c r="AK10" t="str">
        <f>IFERROR(IF(VLOOKUP($B10,gage_ht_inventory_all!$A$2:$DJ$74,COLUMN()-4,)&gt;365*$C$2,$A10+2,"-"),"-")</f>
        <v>-</v>
      </c>
      <c r="AL10" t="str">
        <f>IFERROR(IF(VLOOKUP($B10,gage_ht_inventory_all!$A$2:$DJ$74,COLUMN()-4,)&gt;365*$C$2,$A10+2,"-"),"-")</f>
        <v>-</v>
      </c>
      <c r="AM10" t="str">
        <f>IFERROR(IF(VLOOKUP($B10,gage_ht_inventory_all!$A$2:$DJ$74,COLUMN()-4,)&gt;365*$C$2,$A10+2,"-"),"-")</f>
        <v>-</v>
      </c>
      <c r="AN10" t="str">
        <f>IFERROR(IF(VLOOKUP($B10,gage_ht_inventory_all!$A$2:$DJ$74,COLUMN()-4,)&gt;365*$C$2,$A10+2,"-"),"-")</f>
        <v>-</v>
      </c>
      <c r="AO10" t="str">
        <f>IFERROR(IF(VLOOKUP($B10,gage_ht_inventory_all!$A$2:$DJ$74,COLUMN()-4,)&gt;365*$C$2,$A10+2,"-"),"-")</f>
        <v>-</v>
      </c>
      <c r="AP10" t="str">
        <f>IFERROR(IF(VLOOKUP($B10,gage_ht_inventory_all!$A$2:$DJ$74,COLUMN()-4,)&gt;365*$C$2,$A10+2,"-"),"-")</f>
        <v>-</v>
      </c>
    </row>
    <row r="11" spans="1:42" x14ac:dyDescent="0.25">
      <c r="A11" s="35">
        <v>5</v>
      </c>
      <c r="B11" s="23">
        <f>HLOOKUP($C$1,site_huc_lookup!$A$1:$K$17,A11+1,)</f>
        <v>7282090</v>
      </c>
      <c r="C11" s="25">
        <f>IFERROR(VLOOKUP($B11,site_huc_lookup!$N$2:$R$74,3,),"-")</f>
        <v>-89.246944400000004</v>
      </c>
      <c r="D11" s="29">
        <f>IFERROR(VLOOKUP($B11,site_huc_lookup!$N$2:$R$74,4,),"-")</f>
        <v>33.78</v>
      </c>
      <c r="E11" s="27" t="str">
        <f>IFERROR(VLOOKUP($B11,site_huc_lookup!$N$2:$R$74,5,),"-")</f>
        <v>Topashaw Creek Canal near Derma MS</v>
      </c>
      <c r="F11" t="str">
        <f>IFERROR(IF(VLOOKUP($B11,gage_ht_inventory_all!$A$2:$DJ$74,COLUMN()-4,)&gt;365*$C$2,$A11+2,"-"),"-")</f>
        <v>-</v>
      </c>
      <c r="G11" t="str">
        <f>IFERROR(IF(VLOOKUP($B11,gage_ht_inventory_all!$A$2:$DJ$74,COLUMN()-4,)&gt;365*$C$2,$A11+2,"-"),"-")</f>
        <v>-</v>
      </c>
      <c r="H11" t="str">
        <f>IFERROR(IF(VLOOKUP($B11,gage_ht_inventory_all!$A$2:$DJ$74,COLUMN()-4,)&gt;365*$C$2,$A11+2,"-"),"-")</f>
        <v>-</v>
      </c>
      <c r="I11" t="str">
        <f>IFERROR(IF(VLOOKUP($B11,gage_ht_inventory_all!$A$2:$DJ$74,COLUMN()-4,)&gt;365*$C$2,$A11+2,"-"),"-")</f>
        <v>-</v>
      </c>
      <c r="J11" t="str">
        <f>IFERROR(IF(VLOOKUP($B11,gage_ht_inventory_all!$A$2:$DJ$74,COLUMN()-4,)&gt;365*$C$2,$A11+2,"-"),"-")</f>
        <v>-</v>
      </c>
      <c r="K11" t="str">
        <f>IFERROR(IF(VLOOKUP($B11,gage_ht_inventory_all!$A$2:$DJ$74,COLUMN()-4,)&gt;365*$C$2,$A11+2,"-"),"-")</f>
        <v>-</v>
      </c>
      <c r="L11" t="str">
        <f>IFERROR(IF(VLOOKUP($B11,gage_ht_inventory_all!$A$2:$DJ$74,COLUMN()-4,)&gt;365*$C$2,$A11+2,"-"),"-")</f>
        <v>-</v>
      </c>
      <c r="M11" t="str">
        <f>IFERROR(IF(VLOOKUP($B11,gage_ht_inventory_all!$A$2:$DJ$74,COLUMN()-4,)&gt;365*$C$2,$A11+2,"-"),"-")</f>
        <v>-</v>
      </c>
      <c r="N11" t="str">
        <f>IFERROR(IF(VLOOKUP($B11,gage_ht_inventory_all!$A$2:$DJ$74,COLUMN()-4,)&gt;365*$C$2,$A11+2,"-"),"-")</f>
        <v>-</v>
      </c>
      <c r="O11" t="str">
        <f>IFERROR(IF(VLOOKUP($B11,gage_ht_inventory_all!$A$2:$DJ$74,COLUMN()-4,)&gt;365*$C$2,$A11+2,"-"),"-")</f>
        <v>-</v>
      </c>
      <c r="P11" t="str">
        <f>IFERROR(IF(VLOOKUP($B11,gage_ht_inventory_all!$A$2:$DJ$74,COLUMN()-4,)&gt;365*$C$2,$A11+2,"-"),"-")</f>
        <v>-</v>
      </c>
      <c r="Q11" t="str">
        <f>IFERROR(IF(VLOOKUP($B11,gage_ht_inventory_all!$A$2:$DJ$74,COLUMN()-4,)&gt;365*$C$2,$A11+2,"-"),"-")</f>
        <v>-</v>
      </c>
      <c r="R11" t="str">
        <f>IFERROR(IF(VLOOKUP($B11,gage_ht_inventory_all!$A$2:$DJ$74,COLUMN()-4,)&gt;365*$C$2,$A11+2,"-"),"-")</f>
        <v>-</v>
      </c>
      <c r="S11" t="str">
        <f>IFERROR(IF(VLOOKUP($B11,gage_ht_inventory_all!$A$2:$DJ$74,COLUMN()-4,)&gt;365*$C$2,$A11+2,"-"),"-")</f>
        <v>-</v>
      </c>
      <c r="T11" t="str">
        <f>IFERROR(IF(VLOOKUP($B11,gage_ht_inventory_all!$A$2:$DJ$74,COLUMN()-4,)&gt;365*$C$2,$A11+2,"-"),"-")</f>
        <v>-</v>
      </c>
      <c r="U11" t="str">
        <f>IFERROR(IF(VLOOKUP($B11,gage_ht_inventory_all!$A$2:$DJ$74,COLUMN()-4,)&gt;365*$C$2,$A11+2,"-"),"-")</f>
        <v>-</v>
      </c>
      <c r="V11">
        <f>IFERROR(IF(VLOOKUP($B11,gage_ht_inventory_all!$A$2:$DJ$74,COLUMN()-4,)&gt;365*$C$2,$A11+2,"-"),"-")</f>
        <v>7</v>
      </c>
      <c r="W11" t="str">
        <f>IFERROR(IF(VLOOKUP($B11,gage_ht_inventory_all!$A$2:$DJ$74,COLUMN()-4,)&gt;365*$C$2,$A11+2,"-"),"-")</f>
        <v>-</v>
      </c>
      <c r="X11">
        <f>IFERROR(IF(VLOOKUP($B11,gage_ht_inventory_all!$A$2:$DJ$74,COLUMN()-4,)&gt;365*$C$2,$A11+2,"-"),"-")</f>
        <v>7</v>
      </c>
      <c r="Y11">
        <f>IFERROR(IF(VLOOKUP($B11,gage_ht_inventory_all!$A$2:$DJ$74,COLUMN()-4,)&gt;365*$C$2,$A11+2,"-"),"-")</f>
        <v>7</v>
      </c>
      <c r="Z11">
        <f>IFERROR(IF(VLOOKUP($B11,gage_ht_inventory_all!$A$2:$DJ$74,COLUMN()-4,)&gt;365*$C$2,$A11+2,"-"),"-")</f>
        <v>7</v>
      </c>
      <c r="AA11" t="str">
        <f>IFERROR(IF(VLOOKUP($B11,gage_ht_inventory_all!$A$2:$DJ$74,COLUMN()-4,)&gt;365*$C$2,$A11+2,"-"),"-")</f>
        <v>-</v>
      </c>
      <c r="AB11" t="str">
        <f>IFERROR(IF(VLOOKUP($B11,gage_ht_inventory_all!$A$2:$DJ$74,COLUMN()-4,)&gt;365*$C$2,$A11+2,"-"),"-")</f>
        <v>-</v>
      </c>
      <c r="AC11">
        <f>IFERROR(IF(VLOOKUP($B11,gage_ht_inventory_all!$A$2:$DJ$74,COLUMN()-4,)&gt;365*$C$2,$A11+2,"-"),"-")</f>
        <v>7</v>
      </c>
      <c r="AD11">
        <f>IFERROR(IF(VLOOKUP($B11,gage_ht_inventory_all!$A$2:$DJ$74,COLUMN()-4,)&gt;365*$C$2,$A11+2,"-"),"-")</f>
        <v>7</v>
      </c>
      <c r="AE11">
        <f>IFERROR(IF(VLOOKUP($B11,gage_ht_inventory_all!$A$2:$DJ$74,COLUMN()-4,)&gt;365*$C$2,$A11+2,"-"),"-")</f>
        <v>7</v>
      </c>
      <c r="AF11">
        <f>IFERROR(IF(VLOOKUP($B11,gage_ht_inventory_all!$A$2:$DJ$74,COLUMN()-4,)&gt;365*$C$2,$A11+2,"-"),"-")</f>
        <v>7</v>
      </c>
      <c r="AG11">
        <f>IFERROR(IF(VLOOKUP($B11,gage_ht_inventory_all!$A$2:$DJ$74,COLUMN()-4,)&gt;365*$C$2,$A11+2,"-"),"-")</f>
        <v>7</v>
      </c>
      <c r="AH11">
        <f>IFERROR(IF(VLOOKUP($B11,gage_ht_inventory_all!$A$2:$DJ$74,COLUMN()-4,)&gt;365*$C$2,$A11+2,"-"),"-")</f>
        <v>7</v>
      </c>
      <c r="AI11" t="str">
        <f>IFERROR(IF(VLOOKUP($B11,gage_ht_inventory_all!$A$2:$DJ$74,COLUMN()-4,)&gt;365*$C$2,$A11+2,"-"),"-")</f>
        <v>-</v>
      </c>
      <c r="AJ11" t="str">
        <f>IFERROR(IF(VLOOKUP($B11,gage_ht_inventory_all!$A$2:$DJ$74,COLUMN()-4,)&gt;365*$C$2,$A11+2,"-"),"-")</f>
        <v>-</v>
      </c>
      <c r="AK11" t="str">
        <f>IFERROR(IF(VLOOKUP($B11,gage_ht_inventory_all!$A$2:$DJ$74,COLUMN()-4,)&gt;365*$C$2,$A11+2,"-"),"-")</f>
        <v>-</v>
      </c>
      <c r="AL11" t="str">
        <f>IFERROR(IF(VLOOKUP($B11,gage_ht_inventory_all!$A$2:$DJ$74,COLUMN()-4,)&gt;365*$C$2,$A11+2,"-"),"-")</f>
        <v>-</v>
      </c>
      <c r="AM11" t="str">
        <f>IFERROR(IF(VLOOKUP($B11,gage_ht_inventory_all!$A$2:$DJ$74,COLUMN()-4,)&gt;365*$C$2,$A11+2,"-"),"-")</f>
        <v>-</v>
      </c>
      <c r="AN11" t="str">
        <f>IFERROR(IF(VLOOKUP($B11,gage_ht_inventory_all!$A$2:$DJ$74,COLUMN()-4,)&gt;365*$C$2,$A11+2,"-"),"-")</f>
        <v>-</v>
      </c>
      <c r="AO11" t="str">
        <f>IFERROR(IF(VLOOKUP($B11,gage_ht_inventory_all!$A$2:$DJ$74,COLUMN()-4,)&gt;365*$C$2,$A11+2,"-"),"-")</f>
        <v>-</v>
      </c>
      <c r="AP11" t="str">
        <f>IFERROR(IF(VLOOKUP($B11,gage_ht_inventory_all!$A$2:$DJ$74,COLUMN()-4,)&gt;365*$C$2,$A11+2,"-"),"-")</f>
        <v>-</v>
      </c>
    </row>
    <row r="12" spans="1:42" x14ac:dyDescent="0.25">
      <c r="A12" s="35">
        <v>6</v>
      </c>
      <c r="B12" s="23">
        <f>HLOOKUP($C$1,site_huc_lookup!$A$1:$K$17,A12+1,)</f>
        <v>7282100</v>
      </c>
      <c r="C12" s="25">
        <f>IFERROR(VLOOKUP($B12,site_huc_lookup!$N$2:$R$74,3,),"-")</f>
        <v>-89.345833299999995</v>
      </c>
      <c r="D12" s="29">
        <f>IFERROR(VLOOKUP($B12,site_huc_lookup!$N$2:$R$74,4,),"-")</f>
        <v>33.814722199999999</v>
      </c>
      <c r="E12" s="27" t="str">
        <f>IFERROR(VLOOKUP($B12,site_huc_lookup!$N$2:$R$74,5,),"-")</f>
        <v>Topashaw Creek Canal near Calhoun City MS</v>
      </c>
      <c r="F12" t="str">
        <f>IFERROR(IF(VLOOKUP($B12,gage_ht_inventory_all!$A$2:$DJ$74,COLUMN()-4,)&gt;365*$C$2,$A12+2,"-"),"-")</f>
        <v>-</v>
      </c>
      <c r="G12" t="str">
        <f>IFERROR(IF(VLOOKUP($B12,gage_ht_inventory_all!$A$2:$DJ$74,COLUMN()-4,)&gt;365*$C$2,$A12+2,"-"),"-")</f>
        <v>-</v>
      </c>
      <c r="H12" t="str">
        <f>IFERROR(IF(VLOOKUP($B12,gage_ht_inventory_all!$A$2:$DJ$74,COLUMN()-4,)&gt;365*$C$2,$A12+2,"-"),"-")</f>
        <v>-</v>
      </c>
      <c r="I12" t="str">
        <f>IFERROR(IF(VLOOKUP($B12,gage_ht_inventory_all!$A$2:$DJ$74,COLUMN()-4,)&gt;365*$C$2,$A12+2,"-"),"-")</f>
        <v>-</v>
      </c>
      <c r="J12" t="str">
        <f>IFERROR(IF(VLOOKUP($B12,gage_ht_inventory_all!$A$2:$DJ$74,COLUMN()-4,)&gt;365*$C$2,$A12+2,"-"),"-")</f>
        <v>-</v>
      </c>
      <c r="K12" t="str">
        <f>IFERROR(IF(VLOOKUP($B12,gage_ht_inventory_all!$A$2:$DJ$74,COLUMN()-4,)&gt;365*$C$2,$A12+2,"-"),"-")</f>
        <v>-</v>
      </c>
      <c r="L12" t="str">
        <f>IFERROR(IF(VLOOKUP($B12,gage_ht_inventory_all!$A$2:$DJ$74,COLUMN()-4,)&gt;365*$C$2,$A12+2,"-"),"-")</f>
        <v>-</v>
      </c>
      <c r="M12" t="str">
        <f>IFERROR(IF(VLOOKUP($B12,gage_ht_inventory_all!$A$2:$DJ$74,COLUMN()-4,)&gt;365*$C$2,$A12+2,"-"),"-")</f>
        <v>-</v>
      </c>
      <c r="N12" t="str">
        <f>IFERROR(IF(VLOOKUP($B12,gage_ht_inventory_all!$A$2:$DJ$74,COLUMN()-4,)&gt;365*$C$2,$A12+2,"-"),"-")</f>
        <v>-</v>
      </c>
      <c r="O12">
        <f>IFERROR(IF(VLOOKUP($B12,gage_ht_inventory_all!$A$2:$DJ$74,COLUMN()-4,)&gt;365*$C$2,$A12+2,"-"),"-")</f>
        <v>8</v>
      </c>
      <c r="P12">
        <f>IFERROR(IF(VLOOKUP($B12,gage_ht_inventory_all!$A$2:$DJ$74,COLUMN()-4,)&gt;365*$C$2,$A12+2,"-"),"-")</f>
        <v>8</v>
      </c>
      <c r="Q12" t="str">
        <f>IFERROR(IF(VLOOKUP($B12,gage_ht_inventory_all!$A$2:$DJ$74,COLUMN()-4,)&gt;365*$C$2,$A12+2,"-"),"-")</f>
        <v>-</v>
      </c>
      <c r="R12">
        <f>IFERROR(IF(VLOOKUP($B12,gage_ht_inventory_all!$A$2:$DJ$74,COLUMN()-4,)&gt;365*$C$2,$A12+2,"-"),"-")</f>
        <v>8</v>
      </c>
      <c r="S12">
        <f>IFERROR(IF(VLOOKUP($B12,gage_ht_inventory_all!$A$2:$DJ$74,COLUMN()-4,)&gt;365*$C$2,$A12+2,"-"),"-")</f>
        <v>8</v>
      </c>
      <c r="T12">
        <f>IFERROR(IF(VLOOKUP($B12,gage_ht_inventory_all!$A$2:$DJ$74,COLUMN()-4,)&gt;365*$C$2,$A12+2,"-"),"-")</f>
        <v>8</v>
      </c>
      <c r="U12" t="str">
        <f>IFERROR(IF(VLOOKUP($B12,gage_ht_inventory_all!$A$2:$DJ$74,COLUMN()-4,)&gt;365*$C$2,$A12+2,"-"),"-")</f>
        <v>-</v>
      </c>
      <c r="V12">
        <f>IFERROR(IF(VLOOKUP($B12,gage_ht_inventory_all!$A$2:$DJ$74,COLUMN()-4,)&gt;365*$C$2,$A12+2,"-"),"-")</f>
        <v>8</v>
      </c>
      <c r="W12">
        <f>IFERROR(IF(VLOOKUP($B12,gage_ht_inventory_all!$A$2:$DJ$74,COLUMN()-4,)&gt;365*$C$2,$A12+2,"-"),"-")</f>
        <v>8</v>
      </c>
      <c r="X12">
        <f>IFERROR(IF(VLOOKUP($B12,gage_ht_inventory_all!$A$2:$DJ$74,COLUMN()-4,)&gt;365*$C$2,$A12+2,"-"),"-")</f>
        <v>8</v>
      </c>
      <c r="Y12">
        <f>IFERROR(IF(VLOOKUP($B12,gage_ht_inventory_all!$A$2:$DJ$74,COLUMN()-4,)&gt;365*$C$2,$A12+2,"-"),"-")</f>
        <v>8</v>
      </c>
      <c r="Z12">
        <f>IFERROR(IF(VLOOKUP($B12,gage_ht_inventory_all!$A$2:$DJ$74,COLUMN()-4,)&gt;365*$C$2,$A12+2,"-"),"-")</f>
        <v>8</v>
      </c>
      <c r="AA12" t="str">
        <f>IFERROR(IF(VLOOKUP($B12,gage_ht_inventory_all!$A$2:$DJ$74,COLUMN()-4,)&gt;365*$C$2,$A12+2,"-"),"-")</f>
        <v>-</v>
      </c>
      <c r="AB12">
        <f>IFERROR(IF(VLOOKUP($B12,gage_ht_inventory_all!$A$2:$DJ$74,COLUMN()-4,)&gt;365*$C$2,$A12+2,"-"),"-")</f>
        <v>8</v>
      </c>
      <c r="AC12">
        <f>IFERROR(IF(VLOOKUP($B12,gage_ht_inventory_all!$A$2:$DJ$74,COLUMN()-4,)&gt;365*$C$2,$A12+2,"-"),"-")</f>
        <v>8</v>
      </c>
      <c r="AD12">
        <f>IFERROR(IF(VLOOKUP($B12,gage_ht_inventory_all!$A$2:$DJ$74,COLUMN()-4,)&gt;365*$C$2,$A12+2,"-"),"-")</f>
        <v>8</v>
      </c>
      <c r="AE12" t="str">
        <f>IFERROR(IF(VLOOKUP($B12,gage_ht_inventory_all!$A$2:$DJ$74,COLUMN()-4,)&gt;365*$C$2,$A12+2,"-"),"-")</f>
        <v>-</v>
      </c>
      <c r="AF12">
        <f>IFERROR(IF(VLOOKUP($B12,gage_ht_inventory_all!$A$2:$DJ$74,COLUMN()-4,)&gt;365*$C$2,$A12+2,"-"),"-")</f>
        <v>8</v>
      </c>
      <c r="AG12">
        <f>IFERROR(IF(VLOOKUP($B12,gage_ht_inventory_all!$A$2:$DJ$74,COLUMN()-4,)&gt;365*$C$2,$A12+2,"-"),"-")</f>
        <v>8</v>
      </c>
      <c r="AH12">
        <f>IFERROR(IF(VLOOKUP($B12,gage_ht_inventory_all!$A$2:$DJ$74,COLUMN()-4,)&gt;365*$C$2,$A12+2,"-"),"-")</f>
        <v>8</v>
      </c>
      <c r="AI12">
        <f>IFERROR(IF(VLOOKUP($B12,gage_ht_inventory_all!$A$2:$DJ$74,COLUMN()-4,)&gt;365*$C$2,$A12+2,"-"),"-")</f>
        <v>8</v>
      </c>
      <c r="AJ12">
        <f>IFERROR(IF(VLOOKUP($B12,gage_ht_inventory_all!$A$2:$DJ$74,COLUMN()-4,)&gt;365*$C$2,$A12+2,"-"),"-")</f>
        <v>8</v>
      </c>
      <c r="AK12">
        <f>IFERROR(IF(VLOOKUP($B12,gage_ht_inventory_all!$A$2:$DJ$74,COLUMN()-4,)&gt;365*$C$2,$A12+2,"-"),"-")</f>
        <v>8</v>
      </c>
      <c r="AL12">
        <f>IFERROR(IF(VLOOKUP($B12,gage_ht_inventory_all!$A$2:$DJ$74,COLUMN()-4,)&gt;365*$C$2,$A12+2,"-"),"-")</f>
        <v>8</v>
      </c>
      <c r="AM12">
        <f>IFERROR(IF(VLOOKUP($B12,gage_ht_inventory_all!$A$2:$DJ$74,COLUMN()-4,)&gt;365*$C$2,$A12+2,"-"),"-")</f>
        <v>8</v>
      </c>
      <c r="AN12">
        <f>IFERROR(IF(VLOOKUP($B12,gage_ht_inventory_all!$A$2:$DJ$74,COLUMN()-4,)&gt;365*$C$2,$A12+2,"-"),"-")</f>
        <v>8</v>
      </c>
      <c r="AO12">
        <f>IFERROR(IF(VLOOKUP($B12,gage_ht_inventory_all!$A$2:$DJ$74,COLUMN()-4,)&gt;365*$C$2,$A12+2,"-"),"-")</f>
        <v>8</v>
      </c>
      <c r="AP12" t="str">
        <f>IFERROR(IF(VLOOKUP($B12,gage_ht_inventory_all!$A$2:$DJ$74,COLUMN()-4,)&gt;365*$C$2,$A12+2,"-"),"-")</f>
        <v>-</v>
      </c>
    </row>
    <row r="13" spans="1:42" x14ac:dyDescent="0.25">
      <c r="A13" s="35">
        <v>7</v>
      </c>
      <c r="B13" s="23">
        <f>HLOOKUP($C$1,site_huc_lookup!$A$1:$K$17,A13+1,)</f>
        <v>7282500</v>
      </c>
      <c r="C13" s="25">
        <f>IFERROR(VLOOKUP($B13,site_huc_lookup!$N$2:$R$74,3,),"-")</f>
        <v>-89.615081700000005</v>
      </c>
      <c r="D13" s="29">
        <f>IFERROR(VLOOKUP($B13,site_huc_lookup!$N$2:$R$74,4,),"-")</f>
        <v>33.816226870000001</v>
      </c>
      <c r="E13" s="27" t="str">
        <f>IFERROR(VLOOKUP($B13,site_huc_lookup!$N$2:$R$74,5,),"-")</f>
        <v>Yalobusha River at Graysport MS</v>
      </c>
      <c r="F13" t="str">
        <f>IFERROR(IF(VLOOKUP($B13,gage_ht_inventory_all!$A$2:$DJ$74,COLUMN()-4,)&gt;365*$C$2,$A13+2,"-"),"-")</f>
        <v>-</v>
      </c>
      <c r="G13" t="str">
        <f>IFERROR(IF(VLOOKUP($B13,gage_ht_inventory_all!$A$2:$DJ$74,COLUMN()-4,)&gt;365*$C$2,$A13+2,"-"),"-")</f>
        <v>-</v>
      </c>
      <c r="H13" t="str">
        <f>IFERROR(IF(VLOOKUP($B13,gage_ht_inventory_all!$A$2:$DJ$74,COLUMN()-4,)&gt;365*$C$2,$A13+2,"-"),"-")</f>
        <v>-</v>
      </c>
      <c r="I13" t="str">
        <f>IFERROR(IF(VLOOKUP($B13,gage_ht_inventory_all!$A$2:$DJ$74,COLUMN()-4,)&gt;365*$C$2,$A13+2,"-"),"-")</f>
        <v>-</v>
      </c>
      <c r="J13" t="str">
        <f>IFERROR(IF(VLOOKUP($B13,gage_ht_inventory_all!$A$2:$DJ$74,COLUMN()-4,)&gt;365*$C$2,$A13+2,"-"),"-")</f>
        <v>-</v>
      </c>
      <c r="K13" t="str">
        <f>IFERROR(IF(VLOOKUP($B13,gage_ht_inventory_all!$A$2:$DJ$74,COLUMN()-4,)&gt;365*$C$2,$A13+2,"-"),"-")</f>
        <v>-</v>
      </c>
      <c r="L13" t="str">
        <f>IFERROR(IF(VLOOKUP($B13,gage_ht_inventory_all!$A$2:$DJ$74,COLUMN()-4,)&gt;365*$C$2,$A13+2,"-"),"-")</f>
        <v>-</v>
      </c>
      <c r="M13" t="str">
        <f>IFERROR(IF(VLOOKUP($B13,gage_ht_inventory_all!$A$2:$DJ$74,COLUMN()-4,)&gt;365*$C$2,$A13+2,"-"),"-")</f>
        <v>-</v>
      </c>
      <c r="N13" t="str">
        <f>IFERROR(IF(VLOOKUP($B13,gage_ht_inventory_all!$A$2:$DJ$74,COLUMN()-4,)&gt;365*$C$2,$A13+2,"-"),"-")</f>
        <v>-</v>
      </c>
      <c r="O13" t="str">
        <f>IFERROR(IF(VLOOKUP($B13,gage_ht_inventory_all!$A$2:$DJ$74,COLUMN()-4,)&gt;365*$C$2,$A13+2,"-"),"-")</f>
        <v>-</v>
      </c>
      <c r="P13" t="str">
        <f>IFERROR(IF(VLOOKUP($B13,gage_ht_inventory_all!$A$2:$DJ$74,COLUMN()-4,)&gt;365*$C$2,$A13+2,"-"),"-")</f>
        <v>-</v>
      </c>
      <c r="Q13" t="str">
        <f>IFERROR(IF(VLOOKUP($B13,gage_ht_inventory_all!$A$2:$DJ$74,COLUMN()-4,)&gt;365*$C$2,$A13+2,"-"),"-")</f>
        <v>-</v>
      </c>
      <c r="R13" t="str">
        <f>IFERROR(IF(VLOOKUP($B13,gage_ht_inventory_all!$A$2:$DJ$74,COLUMN()-4,)&gt;365*$C$2,$A13+2,"-"),"-")</f>
        <v>-</v>
      </c>
      <c r="S13" t="str">
        <f>IFERROR(IF(VLOOKUP($B13,gage_ht_inventory_all!$A$2:$DJ$74,COLUMN()-4,)&gt;365*$C$2,$A13+2,"-"),"-")</f>
        <v>-</v>
      </c>
      <c r="T13" t="str">
        <f>IFERROR(IF(VLOOKUP($B13,gage_ht_inventory_all!$A$2:$DJ$74,COLUMN()-4,)&gt;365*$C$2,$A13+2,"-"),"-")</f>
        <v>-</v>
      </c>
      <c r="U13" t="str">
        <f>IFERROR(IF(VLOOKUP($B13,gage_ht_inventory_all!$A$2:$DJ$74,COLUMN()-4,)&gt;365*$C$2,$A13+2,"-"),"-")</f>
        <v>-</v>
      </c>
      <c r="V13" t="str">
        <f>IFERROR(IF(VLOOKUP($B13,gage_ht_inventory_all!$A$2:$DJ$74,COLUMN()-4,)&gt;365*$C$2,$A13+2,"-"),"-")</f>
        <v>-</v>
      </c>
      <c r="W13" t="str">
        <f>IFERROR(IF(VLOOKUP($B13,gage_ht_inventory_all!$A$2:$DJ$74,COLUMN()-4,)&gt;365*$C$2,$A13+2,"-"),"-")</f>
        <v>-</v>
      </c>
      <c r="X13" t="str">
        <f>IFERROR(IF(VLOOKUP($B13,gage_ht_inventory_all!$A$2:$DJ$74,COLUMN()-4,)&gt;365*$C$2,$A13+2,"-"),"-")</f>
        <v>-</v>
      </c>
      <c r="Y13" t="str">
        <f>IFERROR(IF(VLOOKUP($B13,gage_ht_inventory_all!$A$2:$DJ$74,COLUMN()-4,)&gt;365*$C$2,$A13+2,"-"),"-")</f>
        <v>-</v>
      </c>
      <c r="Z13" t="str">
        <f>IFERROR(IF(VLOOKUP($B13,gage_ht_inventory_all!$A$2:$DJ$74,COLUMN()-4,)&gt;365*$C$2,$A13+2,"-"),"-")</f>
        <v>-</v>
      </c>
      <c r="AA13" t="str">
        <f>IFERROR(IF(VLOOKUP($B13,gage_ht_inventory_all!$A$2:$DJ$74,COLUMN()-4,)&gt;365*$C$2,$A13+2,"-"),"-")</f>
        <v>-</v>
      </c>
      <c r="AB13" t="str">
        <f>IFERROR(IF(VLOOKUP($B13,gage_ht_inventory_all!$A$2:$DJ$74,COLUMN()-4,)&gt;365*$C$2,$A13+2,"-"),"-")</f>
        <v>-</v>
      </c>
      <c r="AC13" t="str">
        <f>IFERROR(IF(VLOOKUP($B13,gage_ht_inventory_all!$A$2:$DJ$74,COLUMN()-4,)&gt;365*$C$2,$A13+2,"-"),"-")</f>
        <v>-</v>
      </c>
      <c r="AD13" t="str">
        <f>IFERROR(IF(VLOOKUP($B13,gage_ht_inventory_all!$A$2:$DJ$74,COLUMN()-4,)&gt;365*$C$2,$A13+2,"-"),"-")</f>
        <v>-</v>
      </c>
      <c r="AE13" t="str">
        <f>IFERROR(IF(VLOOKUP($B13,gage_ht_inventory_all!$A$2:$DJ$74,COLUMN()-4,)&gt;365*$C$2,$A13+2,"-"),"-")</f>
        <v>-</v>
      </c>
      <c r="AF13" t="str">
        <f>IFERROR(IF(VLOOKUP($B13,gage_ht_inventory_all!$A$2:$DJ$74,COLUMN()-4,)&gt;365*$C$2,$A13+2,"-"),"-")</f>
        <v>-</v>
      </c>
      <c r="AG13" t="str">
        <f>IFERROR(IF(VLOOKUP($B13,gage_ht_inventory_all!$A$2:$DJ$74,COLUMN()-4,)&gt;365*$C$2,$A13+2,"-"),"-")</f>
        <v>-</v>
      </c>
      <c r="AH13" t="str">
        <f>IFERROR(IF(VLOOKUP($B13,gage_ht_inventory_all!$A$2:$DJ$74,COLUMN()-4,)&gt;365*$C$2,$A13+2,"-"),"-")</f>
        <v>-</v>
      </c>
      <c r="AI13" t="str">
        <f>IFERROR(IF(VLOOKUP($B13,gage_ht_inventory_all!$A$2:$DJ$74,COLUMN()-4,)&gt;365*$C$2,$A13+2,"-"),"-")</f>
        <v>-</v>
      </c>
      <c r="AJ13" t="str">
        <f>IFERROR(IF(VLOOKUP($B13,gage_ht_inventory_all!$A$2:$DJ$74,COLUMN()-4,)&gt;365*$C$2,$A13+2,"-"),"-")</f>
        <v>-</v>
      </c>
      <c r="AK13" t="str">
        <f>IFERROR(IF(VLOOKUP($B13,gage_ht_inventory_all!$A$2:$DJ$74,COLUMN()-4,)&gt;365*$C$2,$A13+2,"-"),"-")</f>
        <v>-</v>
      </c>
      <c r="AL13" t="str">
        <f>IFERROR(IF(VLOOKUP($B13,gage_ht_inventory_all!$A$2:$DJ$74,COLUMN()-4,)&gt;365*$C$2,$A13+2,"-"),"-")</f>
        <v>-</v>
      </c>
      <c r="AM13" t="str">
        <f>IFERROR(IF(VLOOKUP($B13,gage_ht_inventory_all!$A$2:$DJ$74,COLUMN()-4,)&gt;365*$C$2,$A13+2,"-"),"-")</f>
        <v>-</v>
      </c>
      <c r="AN13" t="str">
        <f>IFERROR(IF(VLOOKUP($B13,gage_ht_inventory_all!$A$2:$DJ$74,COLUMN()-4,)&gt;365*$C$2,$A13+2,"-"),"-")</f>
        <v>-</v>
      </c>
      <c r="AO13" t="str">
        <f>IFERROR(IF(VLOOKUP($B13,gage_ht_inventory_all!$A$2:$DJ$74,COLUMN()-4,)&gt;365*$C$2,$A13+2,"-"),"-")</f>
        <v>-</v>
      </c>
      <c r="AP13" t="str">
        <f>IFERROR(IF(VLOOKUP($B13,gage_ht_inventory_all!$A$2:$DJ$74,COLUMN()-4,)&gt;365*$C$2,$A13+2,"-"),"-")</f>
        <v>-</v>
      </c>
    </row>
    <row r="14" spans="1:42" x14ac:dyDescent="0.25">
      <c r="A14" s="35">
        <v>8</v>
      </c>
      <c r="B14" s="23">
        <f>HLOOKUP($C$1,site_huc_lookup!$A$1:$K$17,A14+1,)</f>
        <v>7283000</v>
      </c>
      <c r="C14" s="25">
        <f>IFERROR(VLOOKUP($B14,site_huc_lookup!$N$2:$R$74,3,),"-")</f>
        <v>-89.347777800000003</v>
      </c>
      <c r="D14" s="29">
        <f>IFERROR(VLOOKUP($B14,site_huc_lookup!$N$2:$R$74,4,),"-")</f>
        <v>33.973611099999999</v>
      </c>
      <c r="E14" s="27" t="str">
        <f>IFERROR(VLOOKUP($B14,site_huc_lookup!$N$2:$R$74,5,),"-")</f>
        <v>Skuna River at Bruce MS</v>
      </c>
      <c r="F14" t="str">
        <f>IFERROR(IF(VLOOKUP($B14,gage_ht_inventory_all!$A$2:$DJ$74,COLUMN()-4,)&gt;365*$C$2,$A14+2,"-"),"-")</f>
        <v>-</v>
      </c>
      <c r="G14" t="str">
        <f>IFERROR(IF(VLOOKUP($B14,gage_ht_inventory_all!$A$2:$DJ$74,COLUMN()-4,)&gt;365*$C$2,$A14+2,"-"),"-")</f>
        <v>-</v>
      </c>
      <c r="H14" t="str">
        <f>IFERROR(IF(VLOOKUP($B14,gage_ht_inventory_all!$A$2:$DJ$74,COLUMN()-4,)&gt;365*$C$2,$A14+2,"-"),"-")</f>
        <v>-</v>
      </c>
      <c r="I14" t="str">
        <f>IFERROR(IF(VLOOKUP($B14,gage_ht_inventory_all!$A$2:$DJ$74,COLUMN()-4,)&gt;365*$C$2,$A14+2,"-"),"-")</f>
        <v>-</v>
      </c>
      <c r="J14" t="str">
        <f>IFERROR(IF(VLOOKUP($B14,gage_ht_inventory_all!$A$2:$DJ$74,COLUMN()-4,)&gt;365*$C$2,$A14+2,"-"),"-")</f>
        <v>-</v>
      </c>
      <c r="K14" t="str">
        <f>IFERROR(IF(VLOOKUP($B14,gage_ht_inventory_all!$A$2:$DJ$74,COLUMN()-4,)&gt;365*$C$2,$A14+2,"-"),"-")</f>
        <v>-</v>
      </c>
      <c r="L14" t="str">
        <f>IFERROR(IF(VLOOKUP($B14,gage_ht_inventory_all!$A$2:$DJ$74,COLUMN()-4,)&gt;365*$C$2,$A14+2,"-"),"-")</f>
        <v>-</v>
      </c>
      <c r="M14" t="str">
        <f>IFERROR(IF(VLOOKUP($B14,gage_ht_inventory_all!$A$2:$DJ$74,COLUMN()-4,)&gt;365*$C$2,$A14+2,"-"),"-")</f>
        <v>-</v>
      </c>
      <c r="N14" t="str">
        <f>IFERROR(IF(VLOOKUP($B14,gage_ht_inventory_all!$A$2:$DJ$74,COLUMN()-4,)&gt;365*$C$2,$A14+2,"-"),"-")</f>
        <v>-</v>
      </c>
      <c r="O14" t="str">
        <f>IFERROR(IF(VLOOKUP($B14,gage_ht_inventory_all!$A$2:$DJ$74,COLUMN()-4,)&gt;365*$C$2,$A14+2,"-"),"-")</f>
        <v>-</v>
      </c>
      <c r="P14" t="str">
        <f>IFERROR(IF(VLOOKUP($B14,gage_ht_inventory_all!$A$2:$DJ$74,COLUMN()-4,)&gt;365*$C$2,$A14+2,"-"),"-")</f>
        <v>-</v>
      </c>
      <c r="Q14">
        <f>IFERROR(IF(VLOOKUP($B14,gage_ht_inventory_all!$A$2:$DJ$74,COLUMN()-4,)&gt;365*$C$2,$A14+2,"-"),"-")</f>
        <v>10</v>
      </c>
      <c r="R14" t="str">
        <f>IFERROR(IF(VLOOKUP($B14,gage_ht_inventory_all!$A$2:$DJ$74,COLUMN()-4,)&gt;365*$C$2,$A14+2,"-"),"-")</f>
        <v>-</v>
      </c>
      <c r="S14">
        <f>IFERROR(IF(VLOOKUP($B14,gage_ht_inventory_all!$A$2:$DJ$74,COLUMN()-4,)&gt;365*$C$2,$A14+2,"-"),"-")</f>
        <v>10</v>
      </c>
      <c r="T14">
        <f>IFERROR(IF(VLOOKUP($B14,gage_ht_inventory_all!$A$2:$DJ$74,COLUMN()-4,)&gt;365*$C$2,$A14+2,"-"),"-")</f>
        <v>10</v>
      </c>
      <c r="U14">
        <f>IFERROR(IF(VLOOKUP($B14,gage_ht_inventory_all!$A$2:$DJ$74,COLUMN()-4,)&gt;365*$C$2,$A14+2,"-"),"-")</f>
        <v>10</v>
      </c>
      <c r="V14">
        <f>IFERROR(IF(VLOOKUP($B14,gage_ht_inventory_all!$A$2:$DJ$74,COLUMN()-4,)&gt;365*$C$2,$A14+2,"-"),"-")</f>
        <v>10</v>
      </c>
      <c r="W14">
        <f>IFERROR(IF(VLOOKUP($B14,gage_ht_inventory_all!$A$2:$DJ$74,COLUMN()-4,)&gt;365*$C$2,$A14+2,"-"),"-")</f>
        <v>10</v>
      </c>
      <c r="X14">
        <f>IFERROR(IF(VLOOKUP($B14,gage_ht_inventory_all!$A$2:$DJ$74,COLUMN()-4,)&gt;365*$C$2,$A14+2,"-"),"-")</f>
        <v>10</v>
      </c>
      <c r="Y14">
        <f>IFERROR(IF(VLOOKUP($B14,gage_ht_inventory_all!$A$2:$DJ$74,COLUMN()-4,)&gt;365*$C$2,$A14+2,"-"),"-")</f>
        <v>10</v>
      </c>
      <c r="Z14">
        <f>IFERROR(IF(VLOOKUP($B14,gage_ht_inventory_all!$A$2:$DJ$74,COLUMN()-4,)&gt;365*$C$2,$A14+2,"-"),"-")</f>
        <v>10</v>
      </c>
      <c r="AA14">
        <f>IFERROR(IF(VLOOKUP($B14,gage_ht_inventory_all!$A$2:$DJ$74,COLUMN()-4,)&gt;365*$C$2,$A14+2,"-"),"-")</f>
        <v>10</v>
      </c>
      <c r="AB14" t="str">
        <f>IFERROR(IF(VLOOKUP($B14,gage_ht_inventory_all!$A$2:$DJ$74,COLUMN()-4,)&gt;365*$C$2,$A14+2,"-"),"-")</f>
        <v>-</v>
      </c>
      <c r="AC14">
        <f>IFERROR(IF(VLOOKUP($B14,gage_ht_inventory_all!$A$2:$DJ$74,COLUMN()-4,)&gt;365*$C$2,$A14+2,"-"),"-")</f>
        <v>10</v>
      </c>
      <c r="AD14">
        <f>IFERROR(IF(VLOOKUP($B14,gage_ht_inventory_all!$A$2:$DJ$74,COLUMN()-4,)&gt;365*$C$2,$A14+2,"-"),"-")</f>
        <v>10</v>
      </c>
      <c r="AE14">
        <f>IFERROR(IF(VLOOKUP($B14,gage_ht_inventory_all!$A$2:$DJ$74,COLUMN()-4,)&gt;365*$C$2,$A14+2,"-"),"-")</f>
        <v>10</v>
      </c>
      <c r="AF14">
        <f>IFERROR(IF(VLOOKUP($B14,gage_ht_inventory_all!$A$2:$DJ$74,COLUMN()-4,)&gt;365*$C$2,$A14+2,"-"),"-")</f>
        <v>10</v>
      </c>
      <c r="AG14">
        <f>IFERROR(IF(VLOOKUP($B14,gage_ht_inventory_all!$A$2:$DJ$74,COLUMN()-4,)&gt;365*$C$2,$A14+2,"-"),"-")</f>
        <v>10</v>
      </c>
      <c r="AH14">
        <f>IFERROR(IF(VLOOKUP($B14,gage_ht_inventory_all!$A$2:$DJ$74,COLUMN()-4,)&gt;365*$C$2,$A14+2,"-"),"-")</f>
        <v>10</v>
      </c>
      <c r="AI14">
        <f>IFERROR(IF(VLOOKUP($B14,gage_ht_inventory_all!$A$2:$DJ$74,COLUMN()-4,)&gt;365*$C$2,$A14+2,"-"),"-")</f>
        <v>10</v>
      </c>
      <c r="AJ14">
        <f>IFERROR(IF(VLOOKUP($B14,gage_ht_inventory_all!$A$2:$DJ$74,COLUMN()-4,)&gt;365*$C$2,$A14+2,"-"),"-")</f>
        <v>10</v>
      </c>
      <c r="AK14">
        <f>IFERROR(IF(VLOOKUP($B14,gage_ht_inventory_all!$A$2:$DJ$74,COLUMN()-4,)&gt;365*$C$2,$A14+2,"-"),"-")</f>
        <v>10</v>
      </c>
      <c r="AL14">
        <f>IFERROR(IF(VLOOKUP($B14,gage_ht_inventory_all!$A$2:$DJ$74,COLUMN()-4,)&gt;365*$C$2,$A14+2,"-"),"-")</f>
        <v>10</v>
      </c>
      <c r="AM14">
        <f>IFERROR(IF(VLOOKUP($B14,gage_ht_inventory_all!$A$2:$DJ$74,COLUMN()-4,)&gt;365*$C$2,$A14+2,"-"),"-")</f>
        <v>10</v>
      </c>
      <c r="AN14">
        <f>IFERROR(IF(VLOOKUP($B14,gage_ht_inventory_all!$A$2:$DJ$74,COLUMN()-4,)&gt;365*$C$2,$A14+2,"-"),"-")</f>
        <v>10</v>
      </c>
      <c r="AO14">
        <f>IFERROR(IF(VLOOKUP($B14,gage_ht_inventory_all!$A$2:$DJ$74,COLUMN()-4,)&gt;365*$C$2,$A14+2,"-"),"-")</f>
        <v>10</v>
      </c>
      <c r="AP14" t="str">
        <f>IFERROR(IF(VLOOKUP($B14,gage_ht_inventory_all!$A$2:$DJ$74,COLUMN()-4,)&gt;365*$C$2,$A14+2,"-"),"-")</f>
        <v>-</v>
      </c>
    </row>
    <row r="15" spans="1:42" x14ac:dyDescent="0.25">
      <c r="A15" s="35">
        <v>9</v>
      </c>
      <c r="B15" s="23">
        <f>HLOOKUP($C$1,site_huc_lookup!$A$1:$K$17,A15+1,)</f>
        <v>7283500</v>
      </c>
      <c r="C15" s="25">
        <f>IFERROR(VLOOKUP($B15,site_huc_lookup!$N$2:$R$74,3,),"-")</f>
        <v>-89.641750299999998</v>
      </c>
      <c r="D15" s="29">
        <f>IFERROR(VLOOKUP($B15,site_huc_lookup!$N$2:$R$74,4,),"-")</f>
        <v>33.909836140000003</v>
      </c>
      <c r="E15" s="27" t="str">
        <f>IFERROR(VLOOKUP($B15,site_huc_lookup!$N$2:$R$74,5,),"-")</f>
        <v>Skuna River near Coffeeville MS</v>
      </c>
      <c r="F15" t="str">
        <f>IFERROR(IF(VLOOKUP($B15,gage_ht_inventory_all!$A$2:$DJ$74,COLUMN()-4,)&gt;365*$C$2,$A15+2,"-"),"-")</f>
        <v>-</v>
      </c>
      <c r="G15" t="str">
        <f>IFERROR(IF(VLOOKUP($B15,gage_ht_inventory_all!$A$2:$DJ$74,COLUMN()-4,)&gt;365*$C$2,$A15+2,"-"),"-")</f>
        <v>-</v>
      </c>
      <c r="H15" t="str">
        <f>IFERROR(IF(VLOOKUP($B15,gage_ht_inventory_all!$A$2:$DJ$74,COLUMN()-4,)&gt;365*$C$2,$A15+2,"-"),"-")</f>
        <v>-</v>
      </c>
      <c r="I15" t="str">
        <f>IFERROR(IF(VLOOKUP($B15,gage_ht_inventory_all!$A$2:$DJ$74,COLUMN()-4,)&gt;365*$C$2,$A15+2,"-"),"-")</f>
        <v>-</v>
      </c>
      <c r="J15" t="str">
        <f>IFERROR(IF(VLOOKUP($B15,gage_ht_inventory_all!$A$2:$DJ$74,COLUMN()-4,)&gt;365*$C$2,$A15+2,"-"),"-")</f>
        <v>-</v>
      </c>
      <c r="K15" t="str">
        <f>IFERROR(IF(VLOOKUP($B15,gage_ht_inventory_all!$A$2:$DJ$74,COLUMN()-4,)&gt;365*$C$2,$A15+2,"-"),"-")</f>
        <v>-</v>
      </c>
      <c r="L15" t="str">
        <f>IFERROR(IF(VLOOKUP($B15,gage_ht_inventory_all!$A$2:$DJ$74,COLUMN()-4,)&gt;365*$C$2,$A15+2,"-"),"-")</f>
        <v>-</v>
      </c>
      <c r="M15" t="str">
        <f>IFERROR(IF(VLOOKUP($B15,gage_ht_inventory_all!$A$2:$DJ$74,COLUMN()-4,)&gt;365*$C$2,$A15+2,"-"),"-")</f>
        <v>-</v>
      </c>
      <c r="N15" t="str">
        <f>IFERROR(IF(VLOOKUP($B15,gage_ht_inventory_all!$A$2:$DJ$74,COLUMN()-4,)&gt;365*$C$2,$A15+2,"-"),"-")</f>
        <v>-</v>
      </c>
      <c r="O15" t="str">
        <f>IFERROR(IF(VLOOKUP($B15,gage_ht_inventory_all!$A$2:$DJ$74,COLUMN()-4,)&gt;365*$C$2,$A15+2,"-"),"-")</f>
        <v>-</v>
      </c>
      <c r="P15" t="str">
        <f>IFERROR(IF(VLOOKUP($B15,gage_ht_inventory_all!$A$2:$DJ$74,COLUMN()-4,)&gt;365*$C$2,$A15+2,"-"),"-")</f>
        <v>-</v>
      </c>
      <c r="Q15" t="str">
        <f>IFERROR(IF(VLOOKUP($B15,gage_ht_inventory_all!$A$2:$DJ$74,COLUMN()-4,)&gt;365*$C$2,$A15+2,"-"),"-")</f>
        <v>-</v>
      </c>
      <c r="R15" t="str">
        <f>IFERROR(IF(VLOOKUP($B15,gage_ht_inventory_all!$A$2:$DJ$74,COLUMN()-4,)&gt;365*$C$2,$A15+2,"-"),"-")</f>
        <v>-</v>
      </c>
      <c r="S15" t="str">
        <f>IFERROR(IF(VLOOKUP($B15,gage_ht_inventory_all!$A$2:$DJ$74,COLUMN()-4,)&gt;365*$C$2,$A15+2,"-"),"-")</f>
        <v>-</v>
      </c>
      <c r="T15" t="str">
        <f>IFERROR(IF(VLOOKUP($B15,gage_ht_inventory_all!$A$2:$DJ$74,COLUMN()-4,)&gt;365*$C$2,$A15+2,"-"),"-")</f>
        <v>-</v>
      </c>
      <c r="U15" t="str">
        <f>IFERROR(IF(VLOOKUP($B15,gage_ht_inventory_all!$A$2:$DJ$74,COLUMN()-4,)&gt;365*$C$2,$A15+2,"-"),"-")</f>
        <v>-</v>
      </c>
      <c r="V15" t="str">
        <f>IFERROR(IF(VLOOKUP($B15,gage_ht_inventory_all!$A$2:$DJ$74,COLUMN()-4,)&gt;365*$C$2,$A15+2,"-"),"-")</f>
        <v>-</v>
      </c>
      <c r="W15" t="str">
        <f>IFERROR(IF(VLOOKUP($B15,gage_ht_inventory_all!$A$2:$DJ$74,COLUMN()-4,)&gt;365*$C$2,$A15+2,"-"),"-")</f>
        <v>-</v>
      </c>
      <c r="X15" t="str">
        <f>IFERROR(IF(VLOOKUP($B15,gage_ht_inventory_all!$A$2:$DJ$74,COLUMN()-4,)&gt;365*$C$2,$A15+2,"-"),"-")</f>
        <v>-</v>
      </c>
      <c r="Y15" t="str">
        <f>IFERROR(IF(VLOOKUP($B15,gage_ht_inventory_all!$A$2:$DJ$74,COLUMN()-4,)&gt;365*$C$2,$A15+2,"-"),"-")</f>
        <v>-</v>
      </c>
      <c r="Z15" t="str">
        <f>IFERROR(IF(VLOOKUP($B15,gage_ht_inventory_all!$A$2:$DJ$74,COLUMN()-4,)&gt;365*$C$2,$A15+2,"-"),"-")</f>
        <v>-</v>
      </c>
      <c r="AA15" t="str">
        <f>IFERROR(IF(VLOOKUP($B15,gage_ht_inventory_all!$A$2:$DJ$74,COLUMN()-4,)&gt;365*$C$2,$A15+2,"-"),"-")</f>
        <v>-</v>
      </c>
      <c r="AB15" t="str">
        <f>IFERROR(IF(VLOOKUP($B15,gage_ht_inventory_all!$A$2:$DJ$74,COLUMN()-4,)&gt;365*$C$2,$A15+2,"-"),"-")</f>
        <v>-</v>
      </c>
      <c r="AC15" t="str">
        <f>IFERROR(IF(VLOOKUP($B15,gage_ht_inventory_all!$A$2:$DJ$74,COLUMN()-4,)&gt;365*$C$2,$A15+2,"-"),"-")</f>
        <v>-</v>
      </c>
      <c r="AD15" t="str">
        <f>IFERROR(IF(VLOOKUP($B15,gage_ht_inventory_all!$A$2:$DJ$74,COLUMN()-4,)&gt;365*$C$2,$A15+2,"-"),"-")</f>
        <v>-</v>
      </c>
      <c r="AE15" t="str">
        <f>IFERROR(IF(VLOOKUP($B15,gage_ht_inventory_all!$A$2:$DJ$74,COLUMN()-4,)&gt;365*$C$2,$A15+2,"-"),"-")</f>
        <v>-</v>
      </c>
      <c r="AF15" t="str">
        <f>IFERROR(IF(VLOOKUP($B15,gage_ht_inventory_all!$A$2:$DJ$74,COLUMN()-4,)&gt;365*$C$2,$A15+2,"-"),"-")</f>
        <v>-</v>
      </c>
      <c r="AG15" t="str">
        <f>IFERROR(IF(VLOOKUP($B15,gage_ht_inventory_all!$A$2:$DJ$74,COLUMN()-4,)&gt;365*$C$2,$A15+2,"-"),"-")</f>
        <v>-</v>
      </c>
      <c r="AH15" t="str">
        <f>IFERROR(IF(VLOOKUP($B15,gage_ht_inventory_all!$A$2:$DJ$74,COLUMN()-4,)&gt;365*$C$2,$A15+2,"-"),"-")</f>
        <v>-</v>
      </c>
      <c r="AI15" t="str">
        <f>IFERROR(IF(VLOOKUP($B15,gage_ht_inventory_all!$A$2:$DJ$74,COLUMN()-4,)&gt;365*$C$2,$A15+2,"-"),"-")</f>
        <v>-</v>
      </c>
      <c r="AJ15" t="str">
        <f>IFERROR(IF(VLOOKUP($B15,gage_ht_inventory_all!$A$2:$DJ$74,COLUMN()-4,)&gt;365*$C$2,$A15+2,"-"),"-")</f>
        <v>-</v>
      </c>
      <c r="AK15" t="str">
        <f>IFERROR(IF(VLOOKUP($B15,gage_ht_inventory_all!$A$2:$DJ$74,COLUMN()-4,)&gt;365*$C$2,$A15+2,"-"),"-")</f>
        <v>-</v>
      </c>
      <c r="AL15" t="str">
        <f>IFERROR(IF(VLOOKUP($B15,gage_ht_inventory_all!$A$2:$DJ$74,COLUMN()-4,)&gt;365*$C$2,$A15+2,"-"),"-")</f>
        <v>-</v>
      </c>
      <c r="AM15" t="str">
        <f>IFERROR(IF(VLOOKUP($B15,gage_ht_inventory_all!$A$2:$DJ$74,COLUMN()-4,)&gt;365*$C$2,$A15+2,"-"),"-")</f>
        <v>-</v>
      </c>
      <c r="AN15" t="str">
        <f>IFERROR(IF(VLOOKUP($B15,gage_ht_inventory_all!$A$2:$DJ$74,COLUMN()-4,)&gt;365*$C$2,$A15+2,"-"),"-")</f>
        <v>-</v>
      </c>
      <c r="AO15" t="str">
        <f>IFERROR(IF(VLOOKUP($B15,gage_ht_inventory_all!$A$2:$DJ$74,COLUMN()-4,)&gt;365*$C$2,$A15+2,"-"),"-")</f>
        <v>-</v>
      </c>
      <c r="AP15" t="str">
        <f>IFERROR(IF(VLOOKUP($B15,gage_ht_inventory_all!$A$2:$DJ$74,COLUMN()-4,)&gt;365*$C$2,$A15+2,"-"),"-")</f>
        <v>-</v>
      </c>
    </row>
    <row r="16" spans="1:42" x14ac:dyDescent="0.25">
      <c r="A16" s="35">
        <v>10</v>
      </c>
      <c r="B16" s="23">
        <f>HLOOKUP($C$1,site_huc_lookup!$A$1:$K$17,A16+1,)</f>
        <v>7284500</v>
      </c>
      <c r="C16" s="25">
        <f>IFERROR(VLOOKUP($B16,site_huc_lookup!$N$2:$R$74,3,),"-")</f>
        <v>-89.770641699999999</v>
      </c>
      <c r="D16" s="29">
        <f>IFERROR(VLOOKUP($B16,site_huc_lookup!$N$2:$R$74,4,),"-")</f>
        <v>33.808726499999999</v>
      </c>
      <c r="E16" s="27" t="str">
        <f>IFERROR(VLOOKUP($B16,site_huc_lookup!$N$2:$R$74,5,),"-")</f>
        <v>Grenada Lake near Grenada MS</v>
      </c>
      <c r="F16" t="str">
        <f>IFERROR(IF(VLOOKUP($B16,gage_ht_inventory_all!$A$2:$DJ$74,COLUMN()-4,)&gt;365*$C$2,$A16+2,"-"),"-")</f>
        <v>-</v>
      </c>
      <c r="G16" t="str">
        <f>IFERROR(IF(VLOOKUP($B16,gage_ht_inventory_all!$A$2:$DJ$74,COLUMN()-4,)&gt;365*$C$2,$A16+2,"-"),"-")</f>
        <v>-</v>
      </c>
      <c r="H16" t="str">
        <f>IFERROR(IF(VLOOKUP($B16,gage_ht_inventory_all!$A$2:$DJ$74,COLUMN()-4,)&gt;365*$C$2,$A16+2,"-"),"-")</f>
        <v>-</v>
      </c>
      <c r="I16" t="str">
        <f>IFERROR(IF(VLOOKUP($B16,gage_ht_inventory_all!$A$2:$DJ$74,COLUMN()-4,)&gt;365*$C$2,$A16+2,"-"),"-")</f>
        <v>-</v>
      </c>
      <c r="J16" t="str">
        <f>IFERROR(IF(VLOOKUP($B16,gage_ht_inventory_all!$A$2:$DJ$74,COLUMN()-4,)&gt;365*$C$2,$A16+2,"-"),"-")</f>
        <v>-</v>
      </c>
      <c r="K16" t="str">
        <f>IFERROR(IF(VLOOKUP($B16,gage_ht_inventory_all!$A$2:$DJ$74,COLUMN()-4,)&gt;365*$C$2,$A16+2,"-"),"-")</f>
        <v>-</v>
      </c>
      <c r="L16" t="str">
        <f>IFERROR(IF(VLOOKUP($B16,gage_ht_inventory_all!$A$2:$DJ$74,COLUMN()-4,)&gt;365*$C$2,$A16+2,"-"),"-")</f>
        <v>-</v>
      </c>
      <c r="M16" t="str">
        <f>IFERROR(IF(VLOOKUP($B16,gage_ht_inventory_all!$A$2:$DJ$74,COLUMN()-4,)&gt;365*$C$2,$A16+2,"-"),"-")</f>
        <v>-</v>
      </c>
      <c r="N16" t="str">
        <f>IFERROR(IF(VLOOKUP($B16,gage_ht_inventory_all!$A$2:$DJ$74,COLUMN()-4,)&gt;365*$C$2,$A16+2,"-"),"-")</f>
        <v>-</v>
      </c>
      <c r="O16" t="str">
        <f>IFERROR(IF(VLOOKUP($B16,gage_ht_inventory_all!$A$2:$DJ$74,COLUMN()-4,)&gt;365*$C$2,$A16+2,"-"),"-")</f>
        <v>-</v>
      </c>
      <c r="P16" t="str">
        <f>IFERROR(IF(VLOOKUP($B16,gage_ht_inventory_all!$A$2:$DJ$74,COLUMN()-4,)&gt;365*$C$2,$A16+2,"-"),"-")</f>
        <v>-</v>
      </c>
      <c r="Q16" t="str">
        <f>IFERROR(IF(VLOOKUP($B16,gage_ht_inventory_all!$A$2:$DJ$74,COLUMN()-4,)&gt;365*$C$2,$A16+2,"-"),"-")</f>
        <v>-</v>
      </c>
      <c r="R16" t="str">
        <f>IFERROR(IF(VLOOKUP($B16,gage_ht_inventory_all!$A$2:$DJ$74,COLUMN()-4,)&gt;365*$C$2,$A16+2,"-"),"-")</f>
        <v>-</v>
      </c>
      <c r="S16" t="str">
        <f>IFERROR(IF(VLOOKUP($B16,gage_ht_inventory_all!$A$2:$DJ$74,COLUMN()-4,)&gt;365*$C$2,$A16+2,"-"),"-")</f>
        <v>-</v>
      </c>
      <c r="T16" t="str">
        <f>IFERROR(IF(VLOOKUP($B16,gage_ht_inventory_all!$A$2:$DJ$74,COLUMN()-4,)&gt;365*$C$2,$A16+2,"-"),"-")</f>
        <v>-</v>
      </c>
      <c r="U16" t="str">
        <f>IFERROR(IF(VLOOKUP($B16,gage_ht_inventory_all!$A$2:$DJ$74,COLUMN()-4,)&gt;365*$C$2,$A16+2,"-"),"-")</f>
        <v>-</v>
      </c>
      <c r="V16" t="str">
        <f>IFERROR(IF(VLOOKUP($B16,gage_ht_inventory_all!$A$2:$DJ$74,COLUMN()-4,)&gt;365*$C$2,$A16+2,"-"),"-")</f>
        <v>-</v>
      </c>
      <c r="W16" t="str">
        <f>IFERROR(IF(VLOOKUP($B16,gage_ht_inventory_all!$A$2:$DJ$74,COLUMN()-4,)&gt;365*$C$2,$A16+2,"-"),"-")</f>
        <v>-</v>
      </c>
      <c r="X16" t="str">
        <f>IFERROR(IF(VLOOKUP($B16,gage_ht_inventory_all!$A$2:$DJ$74,COLUMN()-4,)&gt;365*$C$2,$A16+2,"-"),"-")</f>
        <v>-</v>
      </c>
      <c r="Y16" t="str">
        <f>IFERROR(IF(VLOOKUP($B16,gage_ht_inventory_all!$A$2:$DJ$74,COLUMN()-4,)&gt;365*$C$2,$A16+2,"-"),"-")</f>
        <v>-</v>
      </c>
      <c r="Z16" t="str">
        <f>IFERROR(IF(VLOOKUP($B16,gage_ht_inventory_all!$A$2:$DJ$74,COLUMN()-4,)&gt;365*$C$2,$A16+2,"-"),"-")</f>
        <v>-</v>
      </c>
      <c r="AA16" t="str">
        <f>IFERROR(IF(VLOOKUP($B16,gage_ht_inventory_all!$A$2:$DJ$74,COLUMN()-4,)&gt;365*$C$2,$A16+2,"-"),"-")</f>
        <v>-</v>
      </c>
      <c r="AB16" t="str">
        <f>IFERROR(IF(VLOOKUP($B16,gage_ht_inventory_all!$A$2:$DJ$74,COLUMN()-4,)&gt;365*$C$2,$A16+2,"-"),"-")</f>
        <v>-</v>
      </c>
      <c r="AC16" t="str">
        <f>IFERROR(IF(VLOOKUP($B16,gage_ht_inventory_all!$A$2:$DJ$74,COLUMN()-4,)&gt;365*$C$2,$A16+2,"-"),"-")</f>
        <v>-</v>
      </c>
      <c r="AD16" t="str">
        <f>IFERROR(IF(VLOOKUP($B16,gage_ht_inventory_all!$A$2:$DJ$74,COLUMN()-4,)&gt;365*$C$2,$A16+2,"-"),"-")</f>
        <v>-</v>
      </c>
      <c r="AE16" t="str">
        <f>IFERROR(IF(VLOOKUP($B16,gage_ht_inventory_all!$A$2:$DJ$74,COLUMN()-4,)&gt;365*$C$2,$A16+2,"-"),"-")</f>
        <v>-</v>
      </c>
      <c r="AF16" t="str">
        <f>IFERROR(IF(VLOOKUP($B16,gage_ht_inventory_all!$A$2:$DJ$74,COLUMN()-4,)&gt;365*$C$2,$A16+2,"-"),"-")</f>
        <v>-</v>
      </c>
      <c r="AG16" t="str">
        <f>IFERROR(IF(VLOOKUP($B16,gage_ht_inventory_all!$A$2:$DJ$74,COLUMN()-4,)&gt;365*$C$2,$A16+2,"-"),"-")</f>
        <v>-</v>
      </c>
      <c r="AH16" t="str">
        <f>IFERROR(IF(VLOOKUP($B16,gage_ht_inventory_all!$A$2:$DJ$74,COLUMN()-4,)&gt;365*$C$2,$A16+2,"-"),"-")</f>
        <v>-</v>
      </c>
      <c r="AI16" t="str">
        <f>IFERROR(IF(VLOOKUP($B16,gage_ht_inventory_all!$A$2:$DJ$74,COLUMN()-4,)&gt;365*$C$2,$A16+2,"-"),"-")</f>
        <v>-</v>
      </c>
      <c r="AJ16" t="str">
        <f>IFERROR(IF(VLOOKUP($B16,gage_ht_inventory_all!$A$2:$DJ$74,COLUMN()-4,)&gt;365*$C$2,$A16+2,"-"),"-")</f>
        <v>-</v>
      </c>
      <c r="AK16" t="str">
        <f>IFERROR(IF(VLOOKUP($B16,gage_ht_inventory_all!$A$2:$DJ$74,COLUMN()-4,)&gt;365*$C$2,$A16+2,"-"),"-")</f>
        <v>-</v>
      </c>
      <c r="AL16" t="str">
        <f>IFERROR(IF(VLOOKUP($B16,gage_ht_inventory_all!$A$2:$DJ$74,COLUMN()-4,)&gt;365*$C$2,$A16+2,"-"),"-")</f>
        <v>-</v>
      </c>
      <c r="AM16" t="str">
        <f>IFERROR(IF(VLOOKUP($B16,gage_ht_inventory_all!$A$2:$DJ$74,COLUMN()-4,)&gt;365*$C$2,$A16+2,"-"),"-")</f>
        <v>-</v>
      </c>
      <c r="AN16" t="str">
        <f>IFERROR(IF(VLOOKUP($B16,gage_ht_inventory_all!$A$2:$DJ$74,COLUMN()-4,)&gt;365*$C$2,$A16+2,"-"),"-")</f>
        <v>-</v>
      </c>
      <c r="AO16" t="str">
        <f>IFERROR(IF(VLOOKUP($B16,gage_ht_inventory_all!$A$2:$DJ$74,COLUMN()-4,)&gt;365*$C$2,$A16+2,"-"),"-")</f>
        <v>-</v>
      </c>
      <c r="AP16" t="str">
        <f>IFERROR(IF(VLOOKUP($B16,gage_ht_inventory_all!$A$2:$DJ$74,COLUMN()-4,)&gt;365*$C$2,$A16+2,"-"),"-")</f>
        <v>-</v>
      </c>
    </row>
    <row r="17" spans="1:42" x14ac:dyDescent="0.25">
      <c r="A17" s="35">
        <v>11</v>
      </c>
      <c r="B17" s="23">
        <f>HLOOKUP($C$1,site_huc_lookup!$A$1:$K$17,A17+1,)</f>
        <v>7285000</v>
      </c>
      <c r="C17" s="25">
        <f>IFERROR(VLOOKUP($B17,site_huc_lookup!$N$2:$R$74,3,),"-")</f>
        <v>-89.770641699999999</v>
      </c>
      <c r="D17" s="29">
        <f>IFERROR(VLOOKUP($B17,site_huc_lookup!$N$2:$R$74,4,),"-")</f>
        <v>33.808726499999999</v>
      </c>
      <c r="E17" s="27" t="str">
        <f>IFERROR(VLOOKUP($B17,site_huc_lookup!$N$2:$R$74,5,),"-")</f>
        <v>Yalobusha R at Grenada Dam near Grenada MS</v>
      </c>
      <c r="F17" t="str">
        <f>IFERROR(IF(VLOOKUP($B17,gage_ht_inventory_all!$A$2:$DJ$74,COLUMN()-4,)&gt;365*$C$2,$A17+2,"-"),"-")</f>
        <v>-</v>
      </c>
      <c r="G17" t="str">
        <f>IFERROR(IF(VLOOKUP($B17,gage_ht_inventory_all!$A$2:$DJ$74,COLUMN()-4,)&gt;365*$C$2,$A17+2,"-"),"-")</f>
        <v>-</v>
      </c>
      <c r="H17" t="str">
        <f>IFERROR(IF(VLOOKUP($B17,gage_ht_inventory_all!$A$2:$DJ$74,COLUMN()-4,)&gt;365*$C$2,$A17+2,"-"),"-")</f>
        <v>-</v>
      </c>
      <c r="I17" t="str">
        <f>IFERROR(IF(VLOOKUP($B17,gage_ht_inventory_all!$A$2:$DJ$74,COLUMN()-4,)&gt;365*$C$2,$A17+2,"-"),"-")</f>
        <v>-</v>
      </c>
      <c r="J17" t="str">
        <f>IFERROR(IF(VLOOKUP($B17,gage_ht_inventory_all!$A$2:$DJ$74,COLUMN()-4,)&gt;365*$C$2,$A17+2,"-"),"-")</f>
        <v>-</v>
      </c>
      <c r="K17" t="str">
        <f>IFERROR(IF(VLOOKUP($B17,gage_ht_inventory_all!$A$2:$DJ$74,COLUMN()-4,)&gt;365*$C$2,$A17+2,"-"),"-")</f>
        <v>-</v>
      </c>
      <c r="L17" t="str">
        <f>IFERROR(IF(VLOOKUP($B17,gage_ht_inventory_all!$A$2:$DJ$74,COLUMN()-4,)&gt;365*$C$2,$A17+2,"-"),"-")</f>
        <v>-</v>
      </c>
      <c r="M17" t="str">
        <f>IFERROR(IF(VLOOKUP($B17,gage_ht_inventory_all!$A$2:$DJ$74,COLUMN()-4,)&gt;365*$C$2,$A17+2,"-"),"-")</f>
        <v>-</v>
      </c>
      <c r="N17" t="str">
        <f>IFERROR(IF(VLOOKUP($B17,gage_ht_inventory_all!$A$2:$DJ$74,COLUMN()-4,)&gt;365*$C$2,$A17+2,"-"),"-")</f>
        <v>-</v>
      </c>
      <c r="O17" t="str">
        <f>IFERROR(IF(VLOOKUP($B17,gage_ht_inventory_all!$A$2:$DJ$74,COLUMN()-4,)&gt;365*$C$2,$A17+2,"-"),"-")</f>
        <v>-</v>
      </c>
      <c r="P17" t="str">
        <f>IFERROR(IF(VLOOKUP($B17,gage_ht_inventory_all!$A$2:$DJ$74,COLUMN()-4,)&gt;365*$C$2,$A17+2,"-"),"-")</f>
        <v>-</v>
      </c>
      <c r="Q17" t="str">
        <f>IFERROR(IF(VLOOKUP($B17,gage_ht_inventory_all!$A$2:$DJ$74,COLUMN()-4,)&gt;365*$C$2,$A17+2,"-"),"-")</f>
        <v>-</v>
      </c>
      <c r="R17" t="str">
        <f>IFERROR(IF(VLOOKUP($B17,gage_ht_inventory_all!$A$2:$DJ$74,COLUMN()-4,)&gt;365*$C$2,$A17+2,"-"),"-")</f>
        <v>-</v>
      </c>
      <c r="S17" t="str">
        <f>IFERROR(IF(VLOOKUP($B17,gage_ht_inventory_all!$A$2:$DJ$74,COLUMN()-4,)&gt;365*$C$2,$A17+2,"-"),"-")</f>
        <v>-</v>
      </c>
      <c r="T17" t="str">
        <f>IFERROR(IF(VLOOKUP($B17,gage_ht_inventory_all!$A$2:$DJ$74,COLUMN()-4,)&gt;365*$C$2,$A17+2,"-"),"-")</f>
        <v>-</v>
      </c>
      <c r="U17" t="str">
        <f>IFERROR(IF(VLOOKUP($B17,gage_ht_inventory_all!$A$2:$DJ$74,COLUMN()-4,)&gt;365*$C$2,$A17+2,"-"),"-")</f>
        <v>-</v>
      </c>
      <c r="V17" t="str">
        <f>IFERROR(IF(VLOOKUP($B17,gage_ht_inventory_all!$A$2:$DJ$74,COLUMN()-4,)&gt;365*$C$2,$A17+2,"-"),"-")</f>
        <v>-</v>
      </c>
      <c r="W17" t="str">
        <f>IFERROR(IF(VLOOKUP($B17,gage_ht_inventory_all!$A$2:$DJ$74,COLUMN()-4,)&gt;365*$C$2,$A17+2,"-"),"-")</f>
        <v>-</v>
      </c>
      <c r="X17" t="str">
        <f>IFERROR(IF(VLOOKUP($B17,gage_ht_inventory_all!$A$2:$DJ$74,COLUMN()-4,)&gt;365*$C$2,$A17+2,"-"),"-")</f>
        <v>-</v>
      </c>
      <c r="Y17" t="str">
        <f>IFERROR(IF(VLOOKUP($B17,gage_ht_inventory_all!$A$2:$DJ$74,COLUMN()-4,)&gt;365*$C$2,$A17+2,"-"),"-")</f>
        <v>-</v>
      </c>
      <c r="Z17" t="str">
        <f>IFERROR(IF(VLOOKUP($B17,gage_ht_inventory_all!$A$2:$DJ$74,COLUMN()-4,)&gt;365*$C$2,$A17+2,"-"),"-")</f>
        <v>-</v>
      </c>
      <c r="AA17" t="str">
        <f>IFERROR(IF(VLOOKUP($B17,gage_ht_inventory_all!$A$2:$DJ$74,COLUMN()-4,)&gt;365*$C$2,$A17+2,"-"),"-")</f>
        <v>-</v>
      </c>
      <c r="AB17" t="str">
        <f>IFERROR(IF(VLOOKUP($B17,gage_ht_inventory_all!$A$2:$DJ$74,COLUMN()-4,)&gt;365*$C$2,$A17+2,"-"),"-")</f>
        <v>-</v>
      </c>
      <c r="AC17" t="str">
        <f>IFERROR(IF(VLOOKUP($B17,gage_ht_inventory_all!$A$2:$DJ$74,COLUMN()-4,)&gt;365*$C$2,$A17+2,"-"),"-")</f>
        <v>-</v>
      </c>
      <c r="AD17" t="str">
        <f>IFERROR(IF(VLOOKUP($B17,gage_ht_inventory_all!$A$2:$DJ$74,COLUMN()-4,)&gt;365*$C$2,$A17+2,"-"),"-")</f>
        <v>-</v>
      </c>
      <c r="AE17" t="str">
        <f>IFERROR(IF(VLOOKUP($B17,gage_ht_inventory_all!$A$2:$DJ$74,COLUMN()-4,)&gt;365*$C$2,$A17+2,"-"),"-")</f>
        <v>-</v>
      </c>
      <c r="AF17" t="str">
        <f>IFERROR(IF(VLOOKUP($B17,gage_ht_inventory_all!$A$2:$DJ$74,COLUMN()-4,)&gt;365*$C$2,$A17+2,"-"),"-")</f>
        <v>-</v>
      </c>
      <c r="AG17" t="str">
        <f>IFERROR(IF(VLOOKUP($B17,gage_ht_inventory_all!$A$2:$DJ$74,COLUMN()-4,)&gt;365*$C$2,$A17+2,"-"),"-")</f>
        <v>-</v>
      </c>
      <c r="AH17" t="str">
        <f>IFERROR(IF(VLOOKUP($B17,gage_ht_inventory_all!$A$2:$DJ$74,COLUMN()-4,)&gt;365*$C$2,$A17+2,"-"),"-")</f>
        <v>-</v>
      </c>
      <c r="AI17" t="str">
        <f>IFERROR(IF(VLOOKUP($B17,gage_ht_inventory_all!$A$2:$DJ$74,COLUMN()-4,)&gt;365*$C$2,$A17+2,"-"),"-")</f>
        <v>-</v>
      </c>
      <c r="AJ17" t="str">
        <f>IFERROR(IF(VLOOKUP($B17,gage_ht_inventory_all!$A$2:$DJ$74,COLUMN()-4,)&gt;365*$C$2,$A17+2,"-"),"-")</f>
        <v>-</v>
      </c>
      <c r="AK17" t="str">
        <f>IFERROR(IF(VLOOKUP($B17,gage_ht_inventory_all!$A$2:$DJ$74,COLUMN()-4,)&gt;365*$C$2,$A17+2,"-"),"-")</f>
        <v>-</v>
      </c>
      <c r="AL17" t="str">
        <f>IFERROR(IF(VLOOKUP($B17,gage_ht_inventory_all!$A$2:$DJ$74,COLUMN()-4,)&gt;365*$C$2,$A17+2,"-"),"-")</f>
        <v>-</v>
      </c>
      <c r="AM17" t="str">
        <f>IFERROR(IF(VLOOKUP($B17,gage_ht_inventory_all!$A$2:$DJ$74,COLUMN()-4,)&gt;365*$C$2,$A17+2,"-"),"-")</f>
        <v>-</v>
      </c>
      <c r="AN17" t="str">
        <f>IFERROR(IF(VLOOKUP($B17,gage_ht_inventory_all!$A$2:$DJ$74,COLUMN()-4,)&gt;365*$C$2,$A17+2,"-"),"-")</f>
        <v>-</v>
      </c>
      <c r="AO17" t="str">
        <f>IFERROR(IF(VLOOKUP($B17,gage_ht_inventory_all!$A$2:$DJ$74,COLUMN()-4,)&gt;365*$C$2,$A17+2,"-"),"-")</f>
        <v>-</v>
      </c>
      <c r="AP17" t="str">
        <f>IFERROR(IF(VLOOKUP($B17,gage_ht_inventory_all!$A$2:$DJ$74,COLUMN()-4,)&gt;365*$C$2,$A17+2,"-"),"-")</f>
        <v>-</v>
      </c>
    </row>
    <row r="18" spans="1:42" x14ac:dyDescent="0.25">
      <c r="A18" s="35">
        <v>12</v>
      </c>
      <c r="B18" s="23">
        <f>HLOOKUP($C$1,site_huc_lookup!$A$1:$K$17,A18+1,)</f>
        <v>7285400</v>
      </c>
      <c r="C18" s="25">
        <f>IFERROR(VLOOKUP($B18,site_huc_lookup!$N$2:$R$74,3,),"-")</f>
        <v>-89.787585899999996</v>
      </c>
      <c r="D18" s="29">
        <f>IFERROR(VLOOKUP($B18,site_huc_lookup!$N$2:$R$74,4,),"-")</f>
        <v>33.774004849999997</v>
      </c>
      <c r="E18" s="27" t="str">
        <f>IFERROR(VLOOKUP($B18,site_huc_lookup!$N$2:$R$74,5,),"-")</f>
        <v>Batupan Bogue at Grenada MS</v>
      </c>
      <c r="F18" t="str">
        <f>IFERROR(IF(VLOOKUP($B18,gage_ht_inventory_all!$A$2:$DJ$74,COLUMN()-4,)&gt;365*$C$2,$A18+2,"-"),"-")</f>
        <v>-</v>
      </c>
      <c r="G18" t="str">
        <f>IFERROR(IF(VLOOKUP($B18,gage_ht_inventory_all!$A$2:$DJ$74,COLUMN()-4,)&gt;365*$C$2,$A18+2,"-"),"-")</f>
        <v>-</v>
      </c>
      <c r="H18" t="str">
        <f>IFERROR(IF(VLOOKUP($B18,gage_ht_inventory_all!$A$2:$DJ$74,COLUMN()-4,)&gt;365*$C$2,$A18+2,"-"),"-")</f>
        <v>-</v>
      </c>
      <c r="I18" t="str">
        <f>IFERROR(IF(VLOOKUP($B18,gage_ht_inventory_all!$A$2:$DJ$74,COLUMN()-4,)&gt;365*$C$2,$A18+2,"-"),"-")</f>
        <v>-</v>
      </c>
      <c r="J18" t="str">
        <f>IFERROR(IF(VLOOKUP($B18,gage_ht_inventory_all!$A$2:$DJ$74,COLUMN()-4,)&gt;365*$C$2,$A18+2,"-"),"-")</f>
        <v>-</v>
      </c>
      <c r="K18" t="str">
        <f>IFERROR(IF(VLOOKUP($B18,gage_ht_inventory_all!$A$2:$DJ$74,COLUMN()-4,)&gt;365*$C$2,$A18+2,"-"),"-")</f>
        <v>-</v>
      </c>
      <c r="L18" t="str">
        <f>IFERROR(IF(VLOOKUP($B18,gage_ht_inventory_all!$A$2:$DJ$74,COLUMN()-4,)&gt;365*$C$2,$A18+2,"-"),"-")</f>
        <v>-</v>
      </c>
      <c r="M18" t="str">
        <f>IFERROR(IF(VLOOKUP($B18,gage_ht_inventory_all!$A$2:$DJ$74,COLUMN()-4,)&gt;365*$C$2,$A18+2,"-"),"-")</f>
        <v>-</v>
      </c>
      <c r="N18" t="str">
        <f>IFERROR(IF(VLOOKUP($B18,gage_ht_inventory_all!$A$2:$DJ$74,COLUMN()-4,)&gt;365*$C$2,$A18+2,"-"),"-")</f>
        <v>-</v>
      </c>
      <c r="O18" t="str">
        <f>IFERROR(IF(VLOOKUP($B18,gage_ht_inventory_all!$A$2:$DJ$74,COLUMN()-4,)&gt;365*$C$2,$A18+2,"-"),"-")</f>
        <v>-</v>
      </c>
      <c r="P18" t="str">
        <f>IFERROR(IF(VLOOKUP($B18,gage_ht_inventory_all!$A$2:$DJ$74,COLUMN()-4,)&gt;365*$C$2,$A18+2,"-"),"-")</f>
        <v>-</v>
      </c>
      <c r="Q18" t="str">
        <f>IFERROR(IF(VLOOKUP($B18,gage_ht_inventory_all!$A$2:$DJ$74,COLUMN()-4,)&gt;365*$C$2,$A18+2,"-"),"-")</f>
        <v>-</v>
      </c>
      <c r="R18" t="str">
        <f>IFERROR(IF(VLOOKUP($B18,gage_ht_inventory_all!$A$2:$DJ$74,COLUMN()-4,)&gt;365*$C$2,$A18+2,"-"),"-")</f>
        <v>-</v>
      </c>
      <c r="S18" t="str">
        <f>IFERROR(IF(VLOOKUP($B18,gage_ht_inventory_all!$A$2:$DJ$74,COLUMN()-4,)&gt;365*$C$2,$A18+2,"-"),"-")</f>
        <v>-</v>
      </c>
      <c r="T18" t="str">
        <f>IFERROR(IF(VLOOKUP($B18,gage_ht_inventory_all!$A$2:$DJ$74,COLUMN()-4,)&gt;365*$C$2,$A18+2,"-"),"-")</f>
        <v>-</v>
      </c>
      <c r="U18" t="str">
        <f>IFERROR(IF(VLOOKUP($B18,gage_ht_inventory_all!$A$2:$DJ$74,COLUMN()-4,)&gt;365*$C$2,$A18+2,"-"),"-")</f>
        <v>-</v>
      </c>
      <c r="V18" t="str">
        <f>IFERROR(IF(VLOOKUP($B18,gage_ht_inventory_all!$A$2:$DJ$74,COLUMN()-4,)&gt;365*$C$2,$A18+2,"-"),"-")</f>
        <v>-</v>
      </c>
      <c r="W18" t="str">
        <f>IFERROR(IF(VLOOKUP($B18,gage_ht_inventory_all!$A$2:$DJ$74,COLUMN()-4,)&gt;365*$C$2,$A18+2,"-"),"-")</f>
        <v>-</v>
      </c>
      <c r="X18" t="str">
        <f>IFERROR(IF(VLOOKUP($B18,gage_ht_inventory_all!$A$2:$DJ$74,COLUMN()-4,)&gt;365*$C$2,$A18+2,"-"),"-")</f>
        <v>-</v>
      </c>
      <c r="Y18" t="str">
        <f>IFERROR(IF(VLOOKUP($B18,gage_ht_inventory_all!$A$2:$DJ$74,COLUMN()-4,)&gt;365*$C$2,$A18+2,"-"),"-")</f>
        <v>-</v>
      </c>
      <c r="Z18" t="str">
        <f>IFERROR(IF(VLOOKUP($B18,gage_ht_inventory_all!$A$2:$DJ$74,COLUMN()-4,)&gt;365*$C$2,$A18+2,"-"),"-")</f>
        <v>-</v>
      </c>
      <c r="AA18" t="str">
        <f>IFERROR(IF(VLOOKUP($B18,gage_ht_inventory_all!$A$2:$DJ$74,COLUMN()-4,)&gt;365*$C$2,$A18+2,"-"),"-")</f>
        <v>-</v>
      </c>
      <c r="AB18" t="str">
        <f>IFERROR(IF(VLOOKUP($B18,gage_ht_inventory_all!$A$2:$DJ$74,COLUMN()-4,)&gt;365*$C$2,$A18+2,"-"),"-")</f>
        <v>-</v>
      </c>
      <c r="AC18" t="str">
        <f>IFERROR(IF(VLOOKUP($B18,gage_ht_inventory_all!$A$2:$DJ$74,COLUMN()-4,)&gt;365*$C$2,$A18+2,"-"),"-")</f>
        <v>-</v>
      </c>
      <c r="AD18" t="str">
        <f>IFERROR(IF(VLOOKUP($B18,gage_ht_inventory_all!$A$2:$DJ$74,COLUMN()-4,)&gt;365*$C$2,$A18+2,"-"),"-")</f>
        <v>-</v>
      </c>
      <c r="AE18" t="str">
        <f>IFERROR(IF(VLOOKUP($B18,gage_ht_inventory_all!$A$2:$DJ$74,COLUMN()-4,)&gt;365*$C$2,$A18+2,"-"),"-")</f>
        <v>-</v>
      </c>
      <c r="AF18" t="str">
        <f>IFERROR(IF(VLOOKUP($B18,gage_ht_inventory_all!$A$2:$DJ$74,COLUMN()-4,)&gt;365*$C$2,$A18+2,"-"),"-")</f>
        <v>-</v>
      </c>
      <c r="AG18" t="str">
        <f>IFERROR(IF(VLOOKUP($B18,gage_ht_inventory_all!$A$2:$DJ$74,COLUMN()-4,)&gt;365*$C$2,$A18+2,"-"),"-")</f>
        <v>-</v>
      </c>
      <c r="AH18" t="str">
        <f>IFERROR(IF(VLOOKUP($B18,gage_ht_inventory_all!$A$2:$DJ$74,COLUMN()-4,)&gt;365*$C$2,$A18+2,"-"),"-")</f>
        <v>-</v>
      </c>
      <c r="AI18" t="str">
        <f>IFERROR(IF(VLOOKUP($B18,gage_ht_inventory_all!$A$2:$DJ$74,COLUMN()-4,)&gt;365*$C$2,$A18+2,"-"),"-")</f>
        <v>-</v>
      </c>
      <c r="AJ18" t="str">
        <f>IFERROR(IF(VLOOKUP($B18,gage_ht_inventory_all!$A$2:$DJ$74,COLUMN()-4,)&gt;365*$C$2,$A18+2,"-"),"-")</f>
        <v>-</v>
      </c>
      <c r="AK18" t="str">
        <f>IFERROR(IF(VLOOKUP($B18,gage_ht_inventory_all!$A$2:$DJ$74,COLUMN()-4,)&gt;365*$C$2,$A18+2,"-"),"-")</f>
        <v>-</v>
      </c>
      <c r="AL18" t="str">
        <f>IFERROR(IF(VLOOKUP($B18,gage_ht_inventory_all!$A$2:$DJ$74,COLUMN()-4,)&gt;365*$C$2,$A18+2,"-"),"-")</f>
        <v>-</v>
      </c>
      <c r="AM18" t="str">
        <f>IFERROR(IF(VLOOKUP($B18,gage_ht_inventory_all!$A$2:$DJ$74,COLUMN()-4,)&gt;365*$C$2,$A18+2,"-"),"-")</f>
        <v>-</v>
      </c>
      <c r="AN18" t="str">
        <f>IFERROR(IF(VLOOKUP($B18,gage_ht_inventory_all!$A$2:$DJ$74,COLUMN()-4,)&gt;365*$C$2,$A18+2,"-"),"-")</f>
        <v>-</v>
      </c>
      <c r="AO18" t="str">
        <f>IFERROR(IF(VLOOKUP($B18,gage_ht_inventory_all!$A$2:$DJ$74,COLUMN()-4,)&gt;365*$C$2,$A18+2,"-"),"-")</f>
        <v>-</v>
      </c>
      <c r="AP18" t="str">
        <f>IFERROR(IF(VLOOKUP($B18,gage_ht_inventory_all!$A$2:$DJ$74,COLUMN()-4,)&gt;365*$C$2,$A18+2,"-"),"-")</f>
        <v>-</v>
      </c>
    </row>
    <row r="19" spans="1:42" x14ac:dyDescent="0.25">
      <c r="A19" s="35">
        <v>13</v>
      </c>
      <c r="B19" s="23">
        <f>HLOOKUP($C$1,site_huc_lookup!$A$1:$K$17,A19+1,)</f>
        <v>7285500</v>
      </c>
      <c r="C19" s="25">
        <f>IFERROR(VLOOKUP($B19,site_huc_lookup!$N$2:$R$74,3,),"-")</f>
        <v>-89.809722199999996</v>
      </c>
      <c r="D19" s="29">
        <f>IFERROR(VLOOKUP($B19,site_huc_lookup!$N$2:$R$74,4,),"-")</f>
        <v>33.787777779999999</v>
      </c>
      <c r="E19" s="27" t="str">
        <f>IFERROR(VLOOKUP($B19,site_huc_lookup!$N$2:$R$74,5,),"-")</f>
        <v>Yalobusha River at Grenada MS</v>
      </c>
      <c r="F19" t="str">
        <f>IFERROR(IF(VLOOKUP($B19,gage_ht_inventory_all!$A$2:$DJ$74,COLUMN()-4,)&gt;365*$C$2,$A19+2,"-"),"-")</f>
        <v>-</v>
      </c>
      <c r="G19" t="str">
        <f>IFERROR(IF(VLOOKUP($B19,gage_ht_inventory_all!$A$2:$DJ$74,COLUMN()-4,)&gt;365*$C$2,$A19+2,"-"),"-")</f>
        <v>-</v>
      </c>
      <c r="H19" t="str">
        <f>IFERROR(IF(VLOOKUP($B19,gage_ht_inventory_all!$A$2:$DJ$74,COLUMN()-4,)&gt;365*$C$2,$A19+2,"-"),"-")</f>
        <v>-</v>
      </c>
      <c r="I19" t="str">
        <f>IFERROR(IF(VLOOKUP($B19,gage_ht_inventory_all!$A$2:$DJ$74,COLUMN()-4,)&gt;365*$C$2,$A19+2,"-"),"-")</f>
        <v>-</v>
      </c>
      <c r="J19" t="str">
        <f>IFERROR(IF(VLOOKUP($B19,gage_ht_inventory_all!$A$2:$DJ$74,COLUMN()-4,)&gt;365*$C$2,$A19+2,"-"),"-")</f>
        <v>-</v>
      </c>
      <c r="K19" t="str">
        <f>IFERROR(IF(VLOOKUP($B19,gage_ht_inventory_all!$A$2:$DJ$74,COLUMN()-4,)&gt;365*$C$2,$A19+2,"-"),"-")</f>
        <v>-</v>
      </c>
      <c r="L19" t="str">
        <f>IFERROR(IF(VLOOKUP($B19,gage_ht_inventory_all!$A$2:$DJ$74,COLUMN()-4,)&gt;365*$C$2,$A19+2,"-"),"-")</f>
        <v>-</v>
      </c>
      <c r="M19" t="str">
        <f>IFERROR(IF(VLOOKUP($B19,gage_ht_inventory_all!$A$2:$DJ$74,COLUMN()-4,)&gt;365*$C$2,$A19+2,"-"),"-")</f>
        <v>-</v>
      </c>
      <c r="N19" t="str">
        <f>IFERROR(IF(VLOOKUP($B19,gage_ht_inventory_all!$A$2:$DJ$74,COLUMN()-4,)&gt;365*$C$2,$A19+2,"-"),"-")</f>
        <v>-</v>
      </c>
      <c r="O19" t="str">
        <f>IFERROR(IF(VLOOKUP($B19,gage_ht_inventory_all!$A$2:$DJ$74,COLUMN()-4,)&gt;365*$C$2,$A19+2,"-"),"-")</f>
        <v>-</v>
      </c>
      <c r="P19" t="str">
        <f>IFERROR(IF(VLOOKUP($B19,gage_ht_inventory_all!$A$2:$DJ$74,COLUMN()-4,)&gt;365*$C$2,$A19+2,"-"),"-")</f>
        <v>-</v>
      </c>
      <c r="Q19" t="str">
        <f>IFERROR(IF(VLOOKUP($B19,gage_ht_inventory_all!$A$2:$DJ$74,COLUMN()-4,)&gt;365*$C$2,$A19+2,"-"),"-")</f>
        <v>-</v>
      </c>
      <c r="R19" t="str">
        <f>IFERROR(IF(VLOOKUP($B19,gage_ht_inventory_all!$A$2:$DJ$74,COLUMN()-4,)&gt;365*$C$2,$A19+2,"-"),"-")</f>
        <v>-</v>
      </c>
      <c r="S19" t="str">
        <f>IFERROR(IF(VLOOKUP($B19,gage_ht_inventory_all!$A$2:$DJ$74,COLUMN()-4,)&gt;365*$C$2,$A19+2,"-"),"-")</f>
        <v>-</v>
      </c>
      <c r="T19" t="str">
        <f>IFERROR(IF(VLOOKUP($B19,gage_ht_inventory_all!$A$2:$DJ$74,COLUMN()-4,)&gt;365*$C$2,$A19+2,"-"),"-")</f>
        <v>-</v>
      </c>
      <c r="U19" t="str">
        <f>IFERROR(IF(VLOOKUP($B19,gage_ht_inventory_all!$A$2:$DJ$74,COLUMN()-4,)&gt;365*$C$2,$A19+2,"-"),"-")</f>
        <v>-</v>
      </c>
      <c r="V19" t="str">
        <f>IFERROR(IF(VLOOKUP($B19,gage_ht_inventory_all!$A$2:$DJ$74,COLUMN()-4,)&gt;365*$C$2,$A19+2,"-"),"-")</f>
        <v>-</v>
      </c>
      <c r="W19" t="str">
        <f>IFERROR(IF(VLOOKUP($B19,gage_ht_inventory_all!$A$2:$DJ$74,COLUMN()-4,)&gt;365*$C$2,$A19+2,"-"),"-")</f>
        <v>-</v>
      </c>
      <c r="X19" t="str">
        <f>IFERROR(IF(VLOOKUP($B19,gage_ht_inventory_all!$A$2:$DJ$74,COLUMN()-4,)&gt;365*$C$2,$A19+2,"-"),"-")</f>
        <v>-</v>
      </c>
      <c r="Y19" t="str">
        <f>IFERROR(IF(VLOOKUP($B19,gage_ht_inventory_all!$A$2:$DJ$74,COLUMN()-4,)&gt;365*$C$2,$A19+2,"-"),"-")</f>
        <v>-</v>
      </c>
      <c r="Z19" t="str">
        <f>IFERROR(IF(VLOOKUP($B19,gage_ht_inventory_all!$A$2:$DJ$74,COLUMN()-4,)&gt;365*$C$2,$A19+2,"-"),"-")</f>
        <v>-</v>
      </c>
      <c r="AA19" t="str">
        <f>IFERROR(IF(VLOOKUP($B19,gage_ht_inventory_all!$A$2:$DJ$74,COLUMN()-4,)&gt;365*$C$2,$A19+2,"-"),"-")</f>
        <v>-</v>
      </c>
      <c r="AB19" t="str">
        <f>IFERROR(IF(VLOOKUP($B19,gage_ht_inventory_all!$A$2:$DJ$74,COLUMN()-4,)&gt;365*$C$2,$A19+2,"-"),"-")</f>
        <v>-</v>
      </c>
      <c r="AC19">
        <f>IFERROR(IF(VLOOKUP($B19,gage_ht_inventory_all!$A$2:$DJ$74,COLUMN()-4,)&gt;365*$C$2,$A19+2,"-"),"-")</f>
        <v>15</v>
      </c>
      <c r="AD19">
        <f>IFERROR(IF(VLOOKUP($B19,gage_ht_inventory_all!$A$2:$DJ$74,COLUMN()-4,)&gt;365*$C$2,$A19+2,"-"),"-")</f>
        <v>15</v>
      </c>
      <c r="AE19">
        <f>IFERROR(IF(VLOOKUP($B19,gage_ht_inventory_all!$A$2:$DJ$74,COLUMN()-4,)&gt;365*$C$2,$A19+2,"-"),"-")</f>
        <v>15</v>
      </c>
      <c r="AF19">
        <f>IFERROR(IF(VLOOKUP($B19,gage_ht_inventory_all!$A$2:$DJ$74,COLUMN()-4,)&gt;365*$C$2,$A19+2,"-"),"-")</f>
        <v>15</v>
      </c>
      <c r="AG19">
        <f>IFERROR(IF(VLOOKUP($B19,gage_ht_inventory_all!$A$2:$DJ$74,COLUMN()-4,)&gt;365*$C$2,$A19+2,"-"),"-")</f>
        <v>15</v>
      </c>
      <c r="AH19">
        <f>IFERROR(IF(VLOOKUP($B19,gage_ht_inventory_all!$A$2:$DJ$74,COLUMN()-4,)&gt;365*$C$2,$A19+2,"-"),"-")</f>
        <v>15</v>
      </c>
      <c r="AI19">
        <f>IFERROR(IF(VLOOKUP($B19,gage_ht_inventory_all!$A$2:$DJ$74,COLUMN()-4,)&gt;365*$C$2,$A19+2,"-"),"-")</f>
        <v>15</v>
      </c>
      <c r="AJ19">
        <f>IFERROR(IF(VLOOKUP($B19,gage_ht_inventory_all!$A$2:$DJ$74,COLUMN()-4,)&gt;365*$C$2,$A19+2,"-"),"-")</f>
        <v>15</v>
      </c>
      <c r="AK19">
        <f>IFERROR(IF(VLOOKUP($B19,gage_ht_inventory_all!$A$2:$DJ$74,COLUMN()-4,)&gt;365*$C$2,$A19+2,"-"),"-")</f>
        <v>15</v>
      </c>
      <c r="AL19">
        <f>IFERROR(IF(VLOOKUP($B19,gage_ht_inventory_all!$A$2:$DJ$74,COLUMN()-4,)&gt;365*$C$2,$A19+2,"-"),"-")</f>
        <v>15</v>
      </c>
      <c r="AM19">
        <f>IFERROR(IF(VLOOKUP($B19,gage_ht_inventory_all!$A$2:$DJ$74,COLUMN()-4,)&gt;365*$C$2,$A19+2,"-"),"-")</f>
        <v>15</v>
      </c>
      <c r="AN19">
        <f>IFERROR(IF(VLOOKUP($B19,gage_ht_inventory_all!$A$2:$DJ$74,COLUMN()-4,)&gt;365*$C$2,$A19+2,"-"),"-")</f>
        <v>15</v>
      </c>
      <c r="AO19">
        <f>IFERROR(IF(VLOOKUP($B19,gage_ht_inventory_all!$A$2:$DJ$74,COLUMN()-4,)&gt;365*$C$2,$A19+2,"-"),"-")</f>
        <v>15</v>
      </c>
      <c r="AP19" t="str">
        <f>IFERROR(IF(VLOOKUP($B19,gage_ht_inventory_all!$A$2:$DJ$74,COLUMN()-4,)&gt;365*$C$2,$A19+2,"-"),"-")</f>
        <v>-</v>
      </c>
    </row>
    <row r="20" spans="1:42" x14ac:dyDescent="0.25">
      <c r="A20" s="35">
        <v>14</v>
      </c>
      <c r="B20" s="23">
        <f>HLOOKUP($C$1,site_huc_lookup!$A$1:$K$17,A20+1,)</f>
        <v>7285510</v>
      </c>
      <c r="C20" s="25">
        <f>IFERROR(VLOOKUP($B20,site_huc_lookup!$N$2:$R$74,3,),"-")</f>
        <v>-89.809722199999996</v>
      </c>
      <c r="D20" s="29">
        <f>IFERROR(VLOOKUP($B20,site_huc_lookup!$N$2:$R$74,4,),"-")</f>
        <v>33.787777779999999</v>
      </c>
      <c r="E20" s="27" t="str">
        <f>IFERROR(VLOOKUP($B20,site_huc_lookup!$N$2:$R$74,5,),"-")</f>
        <v>YALOBUSHA RIVER AT NSI INTAKE AT GRENADA MS--published under 07285500</v>
      </c>
      <c r="F20" t="str">
        <f>IFERROR(IF(VLOOKUP($B20,gage_ht_inventory_all!$A$2:$DJ$74,COLUMN()-4,)&gt;365*$C$2,$A20+2,"-"),"-")</f>
        <v>-</v>
      </c>
      <c r="G20" t="str">
        <f>IFERROR(IF(VLOOKUP($B20,gage_ht_inventory_all!$A$2:$DJ$74,COLUMN()-4,)&gt;365*$C$2,$A20+2,"-"),"-")</f>
        <v>-</v>
      </c>
      <c r="H20" t="str">
        <f>IFERROR(IF(VLOOKUP($B20,gage_ht_inventory_all!$A$2:$DJ$74,COLUMN()-4,)&gt;365*$C$2,$A20+2,"-"),"-")</f>
        <v>-</v>
      </c>
      <c r="I20" t="str">
        <f>IFERROR(IF(VLOOKUP($B20,gage_ht_inventory_all!$A$2:$DJ$74,COLUMN()-4,)&gt;365*$C$2,$A20+2,"-"),"-")</f>
        <v>-</v>
      </c>
      <c r="J20" t="str">
        <f>IFERROR(IF(VLOOKUP($B20,gage_ht_inventory_all!$A$2:$DJ$74,COLUMN()-4,)&gt;365*$C$2,$A20+2,"-"),"-")</f>
        <v>-</v>
      </c>
      <c r="K20" t="str">
        <f>IFERROR(IF(VLOOKUP($B20,gage_ht_inventory_all!$A$2:$DJ$74,COLUMN()-4,)&gt;365*$C$2,$A20+2,"-"),"-")</f>
        <v>-</v>
      </c>
      <c r="L20" t="str">
        <f>IFERROR(IF(VLOOKUP($B20,gage_ht_inventory_all!$A$2:$DJ$74,COLUMN()-4,)&gt;365*$C$2,$A20+2,"-"),"-")</f>
        <v>-</v>
      </c>
      <c r="M20" t="str">
        <f>IFERROR(IF(VLOOKUP($B20,gage_ht_inventory_all!$A$2:$DJ$74,COLUMN()-4,)&gt;365*$C$2,$A20+2,"-"),"-")</f>
        <v>-</v>
      </c>
      <c r="N20" t="str">
        <f>IFERROR(IF(VLOOKUP($B20,gage_ht_inventory_all!$A$2:$DJ$74,COLUMN()-4,)&gt;365*$C$2,$A20+2,"-"),"-")</f>
        <v>-</v>
      </c>
      <c r="O20" t="str">
        <f>IFERROR(IF(VLOOKUP($B20,gage_ht_inventory_all!$A$2:$DJ$74,COLUMN()-4,)&gt;365*$C$2,$A20+2,"-"),"-")</f>
        <v>-</v>
      </c>
      <c r="P20" t="str">
        <f>IFERROR(IF(VLOOKUP($B20,gage_ht_inventory_all!$A$2:$DJ$74,COLUMN()-4,)&gt;365*$C$2,$A20+2,"-"),"-")</f>
        <v>-</v>
      </c>
      <c r="Q20" t="str">
        <f>IFERROR(IF(VLOOKUP($B20,gage_ht_inventory_all!$A$2:$DJ$74,COLUMN()-4,)&gt;365*$C$2,$A20+2,"-"),"-")</f>
        <v>-</v>
      </c>
      <c r="R20" t="str">
        <f>IFERROR(IF(VLOOKUP($B20,gage_ht_inventory_all!$A$2:$DJ$74,COLUMN()-4,)&gt;365*$C$2,$A20+2,"-"),"-")</f>
        <v>-</v>
      </c>
      <c r="S20" t="str">
        <f>IFERROR(IF(VLOOKUP($B20,gage_ht_inventory_all!$A$2:$DJ$74,COLUMN()-4,)&gt;365*$C$2,$A20+2,"-"),"-")</f>
        <v>-</v>
      </c>
      <c r="T20" t="str">
        <f>IFERROR(IF(VLOOKUP($B20,gage_ht_inventory_all!$A$2:$DJ$74,COLUMN()-4,)&gt;365*$C$2,$A20+2,"-"),"-")</f>
        <v>-</v>
      </c>
      <c r="U20" t="str">
        <f>IFERROR(IF(VLOOKUP($B20,gage_ht_inventory_all!$A$2:$DJ$74,COLUMN()-4,)&gt;365*$C$2,$A20+2,"-"),"-")</f>
        <v>-</v>
      </c>
      <c r="V20" t="str">
        <f>IFERROR(IF(VLOOKUP($B20,gage_ht_inventory_all!$A$2:$DJ$74,COLUMN()-4,)&gt;365*$C$2,$A20+2,"-"),"-")</f>
        <v>-</v>
      </c>
      <c r="W20" t="str">
        <f>IFERROR(IF(VLOOKUP($B20,gage_ht_inventory_all!$A$2:$DJ$74,COLUMN()-4,)&gt;365*$C$2,$A20+2,"-"),"-")</f>
        <v>-</v>
      </c>
      <c r="X20" t="str">
        <f>IFERROR(IF(VLOOKUP($B20,gage_ht_inventory_all!$A$2:$DJ$74,COLUMN()-4,)&gt;365*$C$2,$A20+2,"-"),"-")</f>
        <v>-</v>
      </c>
      <c r="Y20" t="str">
        <f>IFERROR(IF(VLOOKUP($B20,gage_ht_inventory_all!$A$2:$DJ$74,COLUMN()-4,)&gt;365*$C$2,$A20+2,"-"),"-")</f>
        <v>-</v>
      </c>
      <c r="Z20" t="str">
        <f>IFERROR(IF(VLOOKUP($B20,gage_ht_inventory_all!$A$2:$DJ$74,COLUMN()-4,)&gt;365*$C$2,$A20+2,"-"),"-")</f>
        <v>-</v>
      </c>
      <c r="AA20" t="str">
        <f>IFERROR(IF(VLOOKUP($B20,gage_ht_inventory_all!$A$2:$DJ$74,COLUMN()-4,)&gt;365*$C$2,$A20+2,"-"),"-")</f>
        <v>-</v>
      </c>
      <c r="AB20" t="str">
        <f>IFERROR(IF(VLOOKUP($B20,gage_ht_inventory_all!$A$2:$DJ$74,COLUMN()-4,)&gt;365*$C$2,$A20+2,"-"),"-")</f>
        <v>-</v>
      </c>
      <c r="AC20" t="str">
        <f>IFERROR(IF(VLOOKUP($B20,gage_ht_inventory_all!$A$2:$DJ$74,COLUMN()-4,)&gt;365*$C$2,$A20+2,"-"),"-")</f>
        <v>-</v>
      </c>
      <c r="AD20" t="str">
        <f>IFERROR(IF(VLOOKUP($B20,gage_ht_inventory_all!$A$2:$DJ$74,COLUMN()-4,)&gt;365*$C$2,$A20+2,"-"),"-")</f>
        <v>-</v>
      </c>
      <c r="AE20" t="str">
        <f>IFERROR(IF(VLOOKUP($B20,gage_ht_inventory_all!$A$2:$DJ$74,COLUMN()-4,)&gt;365*$C$2,$A20+2,"-"),"-")</f>
        <v>-</v>
      </c>
      <c r="AF20" t="str">
        <f>IFERROR(IF(VLOOKUP($B20,gage_ht_inventory_all!$A$2:$DJ$74,COLUMN()-4,)&gt;365*$C$2,$A20+2,"-"),"-")</f>
        <v>-</v>
      </c>
      <c r="AG20" t="str">
        <f>IFERROR(IF(VLOOKUP($B20,gage_ht_inventory_all!$A$2:$DJ$74,COLUMN()-4,)&gt;365*$C$2,$A20+2,"-"),"-")</f>
        <v>-</v>
      </c>
      <c r="AH20" t="str">
        <f>IFERROR(IF(VLOOKUP($B20,gage_ht_inventory_all!$A$2:$DJ$74,COLUMN()-4,)&gt;365*$C$2,$A20+2,"-"),"-")</f>
        <v>-</v>
      </c>
      <c r="AI20" t="str">
        <f>IFERROR(IF(VLOOKUP($B20,gage_ht_inventory_all!$A$2:$DJ$74,COLUMN()-4,)&gt;365*$C$2,$A20+2,"-"),"-")</f>
        <v>-</v>
      </c>
      <c r="AJ20" t="str">
        <f>IFERROR(IF(VLOOKUP($B20,gage_ht_inventory_all!$A$2:$DJ$74,COLUMN()-4,)&gt;365*$C$2,$A20+2,"-"),"-")</f>
        <v>-</v>
      </c>
      <c r="AK20" t="str">
        <f>IFERROR(IF(VLOOKUP($B20,gage_ht_inventory_all!$A$2:$DJ$74,COLUMN()-4,)&gt;365*$C$2,$A20+2,"-"),"-")</f>
        <v>-</v>
      </c>
      <c r="AL20" t="str">
        <f>IFERROR(IF(VLOOKUP($B20,gage_ht_inventory_all!$A$2:$DJ$74,COLUMN()-4,)&gt;365*$C$2,$A20+2,"-"),"-")</f>
        <v>-</v>
      </c>
      <c r="AM20" t="str">
        <f>IFERROR(IF(VLOOKUP($B20,gage_ht_inventory_all!$A$2:$DJ$74,COLUMN()-4,)&gt;365*$C$2,$A20+2,"-"),"-")</f>
        <v>-</v>
      </c>
      <c r="AN20" t="str">
        <f>IFERROR(IF(VLOOKUP($B20,gage_ht_inventory_all!$A$2:$DJ$74,COLUMN()-4,)&gt;365*$C$2,$A20+2,"-"),"-")</f>
        <v>-</v>
      </c>
      <c r="AO20" t="str">
        <f>IFERROR(IF(VLOOKUP($B20,gage_ht_inventory_all!$A$2:$DJ$74,COLUMN()-4,)&gt;365*$C$2,$A20+2,"-"),"-")</f>
        <v>-</v>
      </c>
      <c r="AP20" t="str">
        <f>IFERROR(IF(VLOOKUP($B20,gage_ht_inventory_all!$A$2:$DJ$74,COLUMN()-4,)&gt;365*$C$2,$A20+2,"-"),"-")</f>
        <v>-</v>
      </c>
    </row>
    <row r="21" spans="1:42" x14ac:dyDescent="0.25">
      <c r="A21" s="35">
        <v>15</v>
      </c>
      <c r="B21" s="23">
        <f>HLOOKUP($C$1,site_huc_lookup!$A$1:$K$17,A21+1,)</f>
        <v>7285900</v>
      </c>
      <c r="C21" s="25">
        <f>IFERROR(VLOOKUP($B21,site_huc_lookup!$N$2:$R$74,3,),"-")</f>
        <v>-89.996755199999996</v>
      </c>
      <c r="D21" s="29">
        <f>IFERROR(VLOOKUP($B21,site_huc_lookup!$N$2:$R$74,4,),"-")</f>
        <v>33.917058570000002</v>
      </c>
      <c r="E21" s="27" t="str">
        <f>IFERROR(VLOOKUP($B21,site_huc_lookup!$N$2:$R$74,5,),"-")</f>
        <v>Askalmore Creek at Retention Dam near Cascilla MS</v>
      </c>
      <c r="F21" t="str">
        <f>IFERROR(IF(VLOOKUP($B21,gage_ht_inventory_all!$A$2:$DJ$74,COLUMN()-4,)&gt;365*$C$2,$A21+2,"-"),"-")</f>
        <v>-</v>
      </c>
      <c r="G21" t="str">
        <f>IFERROR(IF(VLOOKUP($B21,gage_ht_inventory_all!$A$2:$DJ$74,COLUMN()-4,)&gt;365*$C$2,$A21+2,"-"),"-")</f>
        <v>-</v>
      </c>
      <c r="H21" t="str">
        <f>IFERROR(IF(VLOOKUP($B21,gage_ht_inventory_all!$A$2:$DJ$74,COLUMN()-4,)&gt;365*$C$2,$A21+2,"-"),"-")</f>
        <v>-</v>
      </c>
      <c r="I21" t="str">
        <f>IFERROR(IF(VLOOKUP($B21,gage_ht_inventory_all!$A$2:$DJ$74,COLUMN()-4,)&gt;365*$C$2,$A21+2,"-"),"-")</f>
        <v>-</v>
      </c>
      <c r="J21" t="str">
        <f>IFERROR(IF(VLOOKUP($B21,gage_ht_inventory_all!$A$2:$DJ$74,COLUMN()-4,)&gt;365*$C$2,$A21+2,"-"),"-")</f>
        <v>-</v>
      </c>
      <c r="K21" t="str">
        <f>IFERROR(IF(VLOOKUP($B21,gage_ht_inventory_all!$A$2:$DJ$74,COLUMN()-4,)&gt;365*$C$2,$A21+2,"-"),"-")</f>
        <v>-</v>
      </c>
      <c r="L21" t="str">
        <f>IFERROR(IF(VLOOKUP($B21,gage_ht_inventory_all!$A$2:$DJ$74,COLUMN()-4,)&gt;365*$C$2,$A21+2,"-"),"-")</f>
        <v>-</v>
      </c>
      <c r="M21" t="str">
        <f>IFERROR(IF(VLOOKUP($B21,gage_ht_inventory_all!$A$2:$DJ$74,COLUMN()-4,)&gt;365*$C$2,$A21+2,"-"),"-")</f>
        <v>-</v>
      </c>
      <c r="N21" t="str">
        <f>IFERROR(IF(VLOOKUP($B21,gage_ht_inventory_all!$A$2:$DJ$74,COLUMN()-4,)&gt;365*$C$2,$A21+2,"-"),"-")</f>
        <v>-</v>
      </c>
      <c r="O21" t="str">
        <f>IFERROR(IF(VLOOKUP($B21,gage_ht_inventory_all!$A$2:$DJ$74,COLUMN()-4,)&gt;365*$C$2,$A21+2,"-"),"-")</f>
        <v>-</v>
      </c>
      <c r="P21" t="str">
        <f>IFERROR(IF(VLOOKUP($B21,gage_ht_inventory_all!$A$2:$DJ$74,COLUMN()-4,)&gt;365*$C$2,$A21+2,"-"),"-")</f>
        <v>-</v>
      </c>
      <c r="Q21" t="str">
        <f>IFERROR(IF(VLOOKUP($B21,gage_ht_inventory_all!$A$2:$DJ$74,COLUMN()-4,)&gt;365*$C$2,$A21+2,"-"),"-")</f>
        <v>-</v>
      </c>
      <c r="R21" t="str">
        <f>IFERROR(IF(VLOOKUP($B21,gage_ht_inventory_all!$A$2:$DJ$74,COLUMN()-4,)&gt;365*$C$2,$A21+2,"-"),"-")</f>
        <v>-</v>
      </c>
      <c r="S21" t="str">
        <f>IFERROR(IF(VLOOKUP($B21,gage_ht_inventory_all!$A$2:$DJ$74,COLUMN()-4,)&gt;365*$C$2,$A21+2,"-"),"-")</f>
        <v>-</v>
      </c>
      <c r="T21" t="str">
        <f>IFERROR(IF(VLOOKUP($B21,gage_ht_inventory_all!$A$2:$DJ$74,COLUMN()-4,)&gt;365*$C$2,$A21+2,"-"),"-")</f>
        <v>-</v>
      </c>
      <c r="U21" t="str">
        <f>IFERROR(IF(VLOOKUP($B21,gage_ht_inventory_all!$A$2:$DJ$74,COLUMN()-4,)&gt;365*$C$2,$A21+2,"-"),"-")</f>
        <v>-</v>
      </c>
      <c r="V21" t="str">
        <f>IFERROR(IF(VLOOKUP($B21,gage_ht_inventory_all!$A$2:$DJ$74,COLUMN()-4,)&gt;365*$C$2,$A21+2,"-"),"-")</f>
        <v>-</v>
      </c>
      <c r="W21" t="str">
        <f>IFERROR(IF(VLOOKUP($B21,gage_ht_inventory_all!$A$2:$DJ$74,COLUMN()-4,)&gt;365*$C$2,$A21+2,"-"),"-")</f>
        <v>-</v>
      </c>
      <c r="X21" t="str">
        <f>IFERROR(IF(VLOOKUP($B21,gage_ht_inventory_all!$A$2:$DJ$74,COLUMN()-4,)&gt;365*$C$2,$A21+2,"-"),"-")</f>
        <v>-</v>
      </c>
      <c r="Y21" t="str">
        <f>IFERROR(IF(VLOOKUP($B21,gage_ht_inventory_all!$A$2:$DJ$74,COLUMN()-4,)&gt;365*$C$2,$A21+2,"-"),"-")</f>
        <v>-</v>
      </c>
      <c r="Z21" t="str">
        <f>IFERROR(IF(VLOOKUP($B21,gage_ht_inventory_all!$A$2:$DJ$74,COLUMN()-4,)&gt;365*$C$2,$A21+2,"-"),"-")</f>
        <v>-</v>
      </c>
      <c r="AA21" t="str">
        <f>IFERROR(IF(VLOOKUP($B21,gage_ht_inventory_all!$A$2:$DJ$74,COLUMN()-4,)&gt;365*$C$2,$A21+2,"-"),"-")</f>
        <v>-</v>
      </c>
      <c r="AB21" t="str">
        <f>IFERROR(IF(VLOOKUP($B21,gage_ht_inventory_all!$A$2:$DJ$74,COLUMN()-4,)&gt;365*$C$2,$A21+2,"-"),"-")</f>
        <v>-</v>
      </c>
      <c r="AC21" t="str">
        <f>IFERROR(IF(VLOOKUP($B21,gage_ht_inventory_all!$A$2:$DJ$74,COLUMN()-4,)&gt;365*$C$2,$A21+2,"-"),"-")</f>
        <v>-</v>
      </c>
      <c r="AD21" t="str">
        <f>IFERROR(IF(VLOOKUP($B21,gage_ht_inventory_all!$A$2:$DJ$74,COLUMN()-4,)&gt;365*$C$2,$A21+2,"-"),"-")</f>
        <v>-</v>
      </c>
      <c r="AE21" t="str">
        <f>IFERROR(IF(VLOOKUP($B21,gage_ht_inventory_all!$A$2:$DJ$74,COLUMN()-4,)&gt;365*$C$2,$A21+2,"-"),"-")</f>
        <v>-</v>
      </c>
      <c r="AF21" t="str">
        <f>IFERROR(IF(VLOOKUP($B21,gage_ht_inventory_all!$A$2:$DJ$74,COLUMN()-4,)&gt;365*$C$2,$A21+2,"-"),"-")</f>
        <v>-</v>
      </c>
      <c r="AG21" t="str">
        <f>IFERROR(IF(VLOOKUP($B21,gage_ht_inventory_all!$A$2:$DJ$74,COLUMN()-4,)&gt;365*$C$2,$A21+2,"-"),"-")</f>
        <v>-</v>
      </c>
      <c r="AH21" t="str">
        <f>IFERROR(IF(VLOOKUP($B21,gage_ht_inventory_all!$A$2:$DJ$74,COLUMN()-4,)&gt;365*$C$2,$A21+2,"-"),"-")</f>
        <v>-</v>
      </c>
      <c r="AI21" t="str">
        <f>IFERROR(IF(VLOOKUP($B21,gage_ht_inventory_all!$A$2:$DJ$74,COLUMN()-4,)&gt;365*$C$2,$A21+2,"-"),"-")</f>
        <v>-</v>
      </c>
      <c r="AJ21" t="str">
        <f>IFERROR(IF(VLOOKUP($B21,gage_ht_inventory_all!$A$2:$DJ$74,COLUMN()-4,)&gt;365*$C$2,$A21+2,"-"),"-")</f>
        <v>-</v>
      </c>
      <c r="AK21" t="str">
        <f>IFERROR(IF(VLOOKUP($B21,gage_ht_inventory_all!$A$2:$DJ$74,COLUMN()-4,)&gt;365*$C$2,$A21+2,"-"),"-")</f>
        <v>-</v>
      </c>
      <c r="AL21" t="str">
        <f>IFERROR(IF(VLOOKUP($B21,gage_ht_inventory_all!$A$2:$DJ$74,COLUMN()-4,)&gt;365*$C$2,$A21+2,"-"),"-")</f>
        <v>-</v>
      </c>
      <c r="AM21" t="str">
        <f>IFERROR(IF(VLOOKUP($B21,gage_ht_inventory_all!$A$2:$DJ$74,COLUMN()-4,)&gt;365*$C$2,$A21+2,"-"),"-")</f>
        <v>-</v>
      </c>
      <c r="AN21" t="str">
        <f>IFERROR(IF(VLOOKUP($B21,gage_ht_inventory_all!$A$2:$DJ$74,COLUMN()-4,)&gt;365*$C$2,$A21+2,"-"),"-")</f>
        <v>-</v>
      </c>
      <c r="AO21" t="str">
        <f>IFERROR(IF(VLOOKUP($B21,gage_ht_inventory_all!$A$2:$DJ$74,COLUMN()-4,)&gt;365*$C$2,$A21+2,"-"),"-")</f>
        <v>-</v>
      </c>
      <c r="AP21" t="str">
        <f>IFERROR(IF(VLOOKUP($B21,gage_ht_inventory_all!$A$2:$DJ$74,COLUMN()-4,)&gt;365*$C$2,$A21+2,"-"),"-")</f>
        <v>-</v>
      </c>
    </row>
    <row r="22" spans="1:42" ht="15.75" thickBot="1" x14ac:dyDescent="0.3">
      <c r="A22" s="36">
        <v>16</v>
      </c>
      <c r="B22" s="24">
        <f>HLOOKUP($C$1,site_huc_lookup!$A$1:$K$17,A22+1,)</f>
        <v>7286000</v>
      </c>
      <c r="C22" s="26">
        <f>IFERROR(VLOOKUP($B22,site_huc_lookup!$N$2:$R$74,3,),"-")</f>
        <v>-90.069533000000007</v>
      </c>
      <c r="D22" s="30">
        <f>IFERROR(VLOOKUP($B22,site_huc_lookup!$N$2:$R$74,4,),"-")</f>
        <v>33.918169749999997</v>
      </c>
      <c r="E22" s="28" t="str">
        <f>IFERROR(VLOOKUP($B22,site_huc_lookup!$N$2:$R$74,5,),"-")</f>
        <v>Askalmore Creek near Charleston MS</v>
      </c>
      <c r="F22" t="str">
        <f>IFERROR(IF(VLOOKUP($B22,gage_ht_inventory_all!$A$2:$DJ$74,COLUMN()-4,)&gt;365*$C$2,$A22+2,"-"),"-")</f>
        <v>-</v>
      </c>
      <c r="G22" t="str">
        <f>IFERROR(IF(VLOOKUP($B22,gage_ht_inventory_all!$A$2:$DJ$74,COLUMN()-4,)&gt;365*$C$2,$A22+2,"-"),"-")</f>
        <v>-</v>
      </c>
      <c r="H22" t="str">
        <f>IFERROR(IF(VLOOKUP($B22,gage_ht_inventory_all!$A$2:$DJ$74,COLUMN()-4,)&gt;365*$C$2,$A22+2,"-"),"-")</f>
        <v>-</v>
      </c>
      <c r="I22" t="str">
        <f>IFERROR(IF(VLOOKUP($B22,gage_ht_inventory_all!$A$2:$DJ$74,COLUMN()-4,)&gt;365*$C$2,$A22+2,"-"),"-")</f>
        <v>-</v>
      </c>
      <c r="J22" t="str">
        <f>IFERROR(IF(VLOOKUP($B22,gage_ht_inventory_all!$A$2:$DJ$74,COLUMN()-4,)&gt;365*$C$2,$A22+2,"-"),"-")</f>
        <v>-</v>
      </c>
      <c r="K22" t="str">
        <f>IFERROR(IF(VLOOKUP($B22,gage_ht_inventory_all!$A$2:$DJ$74,COLUMN()-4,)&gt;365*$C$2,$A22+2,"-"),"-")</f>
        <v>-</v>
      </c>
      <c r="L22" t="str">
        <f>IFERROR(IF(VLOOKUP($B22,gage_ht_inventory_all!$A$2:$DJ$74,COLUMN()-4,)&gt;365*$C$2,$A22+2,"-"),"-")</f>
        <v>-</v>
      </c>
      <c r="M22" t="str">
        <f>IFERROR(IF(VLOOKUP($B22,gage_ht_inventory_all!$A$2:$DJ$74,COLUMN()-4,)&gt;365*$C$2,$A22+2,"-"),"-")</f>
        <v>-</v>
      </c>
      <c r="N22" t="str">
        <f>IFERROR(IF(VLOOKUP($B22,gage_ht_inventory_all!$A$2:$DJ$74,COLUMN()-4,)&gt;365*$C$2,$A22+2,"-"),"-")</f>
        <v>-</v>
      </c>
      <c r="O22" t="str">
        <f>IFERROR(IF(VLOOKUP($B22,gage_ht_inventory_all!$A$2:$DJ$74,COLUMN()-4,)&gt;365*$C$2,$A22+2,"-"),"-")</f>
        <v>-</v>
      </c>
      <c r="P22" t="str">
        <f>IFERROR(IF(VLOOKUP($B22,gage_ht_inventory_all!$A$2:$DJ$74,COLUMN()-4,)&gt;365*$C$2,$A22+2,"-"),"-")</f>
        <v>-</v>
      </c>
      <c r="Q22" t="str">
        <f>IFERROR(IF(VLOOKUP($B22,gage_ht_inventory_all!$A$2:$DJ$74,COLUMN()-4,)&gt;365*$C$2,$A22+2,"-"),"-")</f>
        <v>-</v>
      </c>
      <c r="R22" t="str">
        <f>IFERROR(IF(VLOOKUP($B22,gage_ht_inventory_all!$A$2:$DJ$74,COLUMN()-4,)&gt;365*$C$2,$A22+2,"-"),"-")</f>
        <v>-</v>
      </c>
      <c r="S22" t="str">
        <f>IFERROR(IF(VLOOKUP($B22,gage_ht_inventory_all!$A$2:$DJ$74,COLUMN()-4,)&gt;365*$C$2,$A22+2,"-"),"-")</f>
        <v>-</v>
      </c>
      <c r="T22" t="str">
        <f>IFERROR(IF(VLOOKUP($B22,gage_ht_inventory_all!$A$2:$DJ$74,COLUMN()-4,)&gt;365*$C$2,$A22+2,"-"),"-")</f>
        <v>-</v>
      </c>
      <c r="U22" t="str">
        <f>IFERROR(IF(VLOOKUP($B22,gage_ht_inventory_all!$A$2:$DJ$74,COLUMN()-4,)&gt;365*$C$2,$A22+2,"-"),"-")</f>
        <v>-</v>
      </c>
      <c r="V22" t="str">
        <f>IFERROR(IF(VLOOKUP($B22,gage_ht_inventory_all!$A$2:$DJ$74,COLUMN()-4,)&gt;365*$C$2,$A22+2,"-"),"-")</f>
        <v>-</v>
      </c>
      <c r="W22" t="str">
        <f>IFERROR(IF(VLOOKUP($B22,gage_ht_inventory_all!$A$2:$DJ$74,COLUMN()-4,)&gt;365*$C$2,$A22+2,"-"),"-")</f>
        <v>-</v>
      </c>
      <c r="X22" t="str">
        <f>IFERROR(IF(VLOOKUP($B22,gage_ht_inventory_all!$A$2:$DJ$74,COLUMN()-4,)&gt;365*$C$2,$A22+2,"-"),"-")</f>
        <v>-</v>
      </c>
      <c r="Y22" t="str">
        <f>IFERROR(IF(VLOOKUP($B22,gage_ht_inventory_all!$A$2:$DJ$74,COLUMN()-4,)&gt;365*$C$2,$A22+2,"-"),"-")</f>
        <v>-</v>
      </c>
      <c r="Z22" t="str">
        <f>IFERROR(IF(VLOOKUP($B22,gage_ht_inventory_all!$A$2:$DJ$74,COLUMN()-4,)&gt;365*$C$2,$A22+2,"-"),"-")</f>
        <v>-</v>
      </c>
      <c r="AA22" t="str">
        <f>IFERROR(IF(VLOOKUP($B22,gage_ht_inventory_all!$A$2:$DJ$74,COLUMN()-4,)&gt;365*$C$2,$A22+2,"-"),"-")</f>
        <v>-</v>
      </c>
      <c r="AB22" t="str">
        <f>IFERROR(IF(VLOOKUP($B22,gage_ht_inventory_all!$A$2:$DJ$74,COLUMN()-4,)&gt;365*$C$2,$A22+2,"-"),"-")</f>
        <v>-</v>
      </c>
      <c r="AC22" t="str">
        <f>IFERROR(IF(VLOOKUP($B22,gage_ht_inventory_all!$A$2:$DJ$74,COLUMN()-4,)&gt;365*$C$2,$A22+2,"-"),"-")</f>
        <v>-</v>
      </c>
      <c r="AD22" t="str">
        <f>IFERROR(IF(VLOOKUP($B22,gage_ht_inventory_all!$A$2:$DJ$74,COLUMN()-4,)&gt;365*$C$2,$A22+2,"-"),"-")</f>
        <v>-</v>
      </c>
      <c r="AE22" t="str">
        <f>IFERROR(IF(VLOOKUP($B22,gage_ht_inventory_all!$A$2:$DJ$74,COLUMN()-4,)&gt;365*$C$2,$A22+2,"-"),"-")</f>
        <v>-</v>
      </c>
      <c r="AF22" t="str">
        <f>IFERROR(IF(VLOOKUP($B22,gage_ht_inventory_all!$A$2:$DJ$74,COLUMN()-4,)&gt;365*$C$2,$A22+2,"-"),"-")</f>
        <v>-</v>
      </c>
      <c r="AG22" t="str">
        <f>IFERROR(IF(VLOOKUP($B22,gage_ht_inventory_all!$A$2:$DJ$74,COLUMN()-4,)&gt;365*$C$2,$A22+2,"-"),"-")</f>
        <v>-</v>
      </c>
      <c r="AH22" t="str">
        <f>IFERROR(IF(VLOOKUP($B22,gage_ht_inventory_all!$A$2:$DJ$74,COLUMN()-4,)&gt;365*$C$2,$A22+2,"-"),"-")</f>
        <v>-</v>
      </c>
      <c r="AI22" t="str">
        <f>IFERROR(IF(VLOOKUP($B22,gage_ht_inventory_all!$A$2:$DJ$74,COLUMN()-4,)&gt;365*$C$2,$A22+2,"-"),"-")</f>
        <v>-</v>
      </c>
      <c r="AJ22" t="str">
        <f>IFERROR(IF(VLOOKUP($B22,gage_ht_inventory_all!$A$2:$DJ$74,COLUMN()-4,)&gt;365*$C$2,$A22+2,"-"),"-")</f>
        <v>-</v>
      </c>
      <c r="AK22" t="str">
        <f>IFERROR(IF(VLOOKUP($B22,gage_ht_inventory_all!$A$2:$DJ$74,COLUMN()-4,)&gt;365*$C$2,$A22+2,"-"),"-")</f>
        <v>-</v>
      </c>
      <c r="AL22" t="str">
        <f>IFERROR(IF(VLOOKUP($B22,gage_ht_inventory_all!$A$2:$DJ$74,COLUMN()-4,)&gt;365*$C$2,$A22+2,"-"),"-")</f>
        <v>-</v>
      </c>
      <c r="AM22" t="str">
        <f>IFERROR(IF(VLOOKUP($B22,gage_ht_inventory_all!$A$2:$DJ$74,COLUMN()-4,)&gt;365*$C$2,$A22+2,"-"),"-")</f>
        <v>-</v>
      </c>
      <c r="AN22" t="str">
        <f>IFERROR(IF(VLOOKUP($B22,gage_ht_inventory_all!$A$2:$DJ$74,COLUMN()-4,)&gt;365*$C$2,$A22+2,"-"),"-")</f>
        <v>-</v>
      </c>
      <c r="AO22" t="str">
        <f>IFERROR(IF(VLOOKUP($B22,gage_ht_inventory_all!$A$2:$DJ$74,COLUMN()-4,)&gt;365*$C$2,$A22+2,"-"),"-")</f>
        <v>-</v>
      </c>
      <c r="AP22" t="str">
        <f>IFERROR(IF(VLOOKUP($B22,gage_ht_inventory_all!$A$2:$DJ$74,COLUMN()-4,)&gt;365*$C$2,$A22+2,"-"),"-")</f>
        <v>-</v>
      </c>
    </row>
    <row r="24" spans="1:42" x14ac:dyDescent="0.25">
      <c r="D24" s="37"/>
    </row>
    <row r="25" spans="1:42" ht="15.75" thickBot="1" x14ac:dyDescent="0.3"/>
    <row r="26" spans="1:42" ht="15.75" thickBot="1" x14ac:dyDescent="0.3">
      <c r="A26" s="59" t="s">
        <v>88</v>
      </c>
      <c r="B26" s="60"/>
      <c r="C26" s="60"/>
      <c r="D26" s="61"/>
    </row>
    <row r="27" spans="1:42" x14ac:dyDescent="0.25">
      <c r="A27" s="38">
        <v>8030201</v>
      </c>
      <c r="B27" s="39">
        <v>8030202</v>
      </c>
      <c r="C27" s="39">
        <v>8030207</v>
      </c>
      <c r="D27" s="40">
        <v>8030100</v>
      </c>
    </row>
    <row r="28" spans="1:42" x14ac:dyDescent="0.25">
      <c r="A28" s="41">
        <v>8030203</v>
      </c>
      <c r="B28" s="37">
        <v>8030205</v>
      </c>
      <c r="C28" s="37">
        <v>8030209</v>
      </c>
      <c r="D28" s="42">
        <v>8030209</v>
      </c>
    </row>
    <row r="29" spans="1:42" ht="15.75" thickBot="1" x14ac:dyDescent="0.3">
      <c r="A29" s="43">
        <v>8030204</v>
      </c>
      <c r="B29" s="44">
        <v>8030206</v>
      </c>
      <c r="C29" s="44">
        <v>8030208</v>
      </c>
      <c r="D29" s="10"/>
    </row>
    <row r="78" spans="2:2" x14ac:dyDescent="0.25">
      <c r="B78" s="1"/>
    </row>
    <row r="79" spans="2:2" x14ac:dyDescent="0.25">
      <c r="B79" s="1"/>
    </row>
  </sheetData>
  <mergeCells count="5">
    <mergeCell ref="A1:B1"/>
    <mergeCell ref="A2:B2"/>
    <mergeCell ref="A3:B3"/>
    <mergeCell ref="A4:B4"/>
    <mergeCell ref="A26:D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AV79"/>
  <sheetViews>
    <sheetView topLeftCell="E1" workbookViewId="0">
      <selection activeCell="E29" sqref="E29"/>
    </sheetView>
  </sheetViews>
  <sheetFormatPr defaultRowHeight="15" x14ac:dyDescent="0.25"/>
  <cols>
    <col min="2" max="2" width="13.42578125" customWidth="1"/>
    <col min="3" max="3" width="17.7109375" customWidth="1"/>
    <col min="4" max="4" width="10.28515625" customWidth="1"/>
    <col min="5" max="5" width="42.28515625" customWidth="1"/>
    <col min="6" max="6" width="11" customWidth="1"/>
  </cols>
  <sheetData>
    <row r="1" spans="1:48" ht="15.75" thickBot="1" x14ac:dyDescent="0.3">
      <c r="A1" s="53" t="s">
        <v>4</v>
      </c>
      <c r="B1" s="54"/>
      <c r="C1" s="20">
        <v>8030207</v>
      </c>
      <c r="F1" s="4" t="s">
        <v>6</v>
      </c>
      <c r="G1" s="3" t="str">
        <f>"USGS sites with at least "&amp;C2*100&amp;"% coverage in the year for "&amp;C3&amp;" in the "&amp;C4&amp;" Basin, HUC-0"&amp;C1</f>
        <v>USGS sites with at least 10% coverage in the year for Daily Temperature in the Big Sunflower Basin, HUC-08030207</v>
      </c>
    </row>
    <row r="2" spans="1:48" ht="15.75" thickBot="1" x14ac:dyDescent="0.3">
      <c r="A2" s="55" t="s">
        <v>5</v>
      </c>
      <c r="B2" s="56"/>
      <c r="C2" s="22">
        <v>0.1</v>
      </c>
    </row>
    <row r="3" spans="1:48" ht="15.75" thickBot="1" x14ac:dyDescent="0.3">
      <c r="A3" s="57" t="s">
        <v>7</v>
      </c>
      <c r="B3" s="58"/>
      <c r="C3" s="21" t="s">
        <v>101</v>
      </c>
    </row>
    <row r="4" spans="1:48" ht="15.75" thickBot="1" x14ac:dyDescent="0.3">
      <c r="A4" s="62" t="s">
        <v>100</v>
      </c>
      <c r="B4" s="63"/>
      <c r="C4" s="51" t="str">
        <f>HLOOKUP(C1,site_huc_lookup!$B$1:$K$18,18,)</f>
        <v>Big Sunflower</v>
      </c>
    </row>
    <row r="5" spans="1:48" ht="15.75" thickBot="1" x14ac:dyDescent="0.3"/>
    <row r="6" spans="1:48" ht="15.75" thickBot="1" x14ac:dyDescent="0.3">
      <c r="A6" s="6"/>
      <c r="B6" s="31" t="s">
        <v>85</v>
      </c>
      <c r="C6" s="32" t="s">
        <v>86</v>
      </c>
      <c r="D6" s="31" t="s">
        <v>87</v>
      </c>
      <c r="E6" s="33" t="s">
        <v>84</v>
      </c>
      <c r="F6">
        <v>1977</v>
      </c>
      <c r="G6">
        <v>1978</v>
      </c>
      <c r="H6">
        <v>1979</v>
      </c>
      <c r="I6">
        <v>1980</v>
      </c>
      <c r="J6">
        <v>1981</v>
      </c>
      <c r="K6">
        <v>1982</v>
      </c>
      <c r="L6">
        <v>1983</v>
      </c>
      <c r="M6">
        <v>1984</v>
      </c>
      <c r="N6">
        <v>1985</v>
      </c>
      <c r="O6">
        <v>1986</v>
      </c>
      <c r="P6">
        <v>1987</v>
      </c>
      <c r="Q6">
        <v>1988</v>
      </c>
      <c r="R6">
        <v>1989</v>
      </c>
      <c r="S6">
        <v>1990</v>
      </c>
      <c r="T6">
        <v>1991</v>
      </c>
      <c r="U6">
        <v>1992</v>
      </c>
      <c r="V6">
        <v>1993</v>
      </c>
      <c r="W6">
        <v>1994</v>
      </c>
      <c r="X6">
        <v>1995</v>
      </c>
      <c r="Y6">
        <v>1996</v>
      </c>
      <c r="Z6">
        <v>1997</v>
      </c>
      <c r="AA6">
        <v>1998</v>
      </c>
      <c r="AB6">
        <v>1999</v>
      </c>
      <c r="AC6">
        <v>2000</v>
      </c>
      <c r="AD6">
        <v>2001</v>
      </c>
      <c r="AE6">
        <v>2002</v>
      </c>
      <c r="AF6">
        <v>2003</v>
      </c>
      <c r="AG6">
        <v>2004</v>
      </c>
      <c r="AH6">
        <v>2005</v>
      </c>
      <c r="AI6">
        <v>2006</v>
      </c>
      <c r="AJ6">
        <v>2007</v>
      </c>
      <c r="AK6">
        <v>2008</v>
      </c>
      <c r="AL6">
        <v>2009</v>
      </c>
      <c r="AM6">
        <v>2010</v>
      </c>
      <c r="AN6">
        <v>2011</v>
      </c>
      <c r="AO6">
        <v>2012</v>
      </c>
      <c r="AP6">
        <v>2013</v>
      </c>
      <c r="AQ6">
        <v>2014</v>
      </c>
      <c r="AR6">
        <v>2015</v>
      </c>
      <c r="AS6">
        <v>2016</v>
      </c>
      <c r="AT6">
        <v>2017</v>
      </c>
      <c r="AU6">
        <v>2018</v>
      </c>
      <c r="AV6">
        <v>2019</v>
      </c>
    </row>
    <row r="7" spans="1:48" x14ac:dyDescent="0.25">
      <c r="A7" s="34">
        <v>1</v>
      </c>
      <c r="B7" s="23">
        <f>HLOOKUP($C$1,site_huc_lookup!$A$1:$K$17,A7+1,)</f>
        <v>7288000</v>
      </c>
      <c r="C7" s="25">
        <f>IFERROR(VLOOKUP($B7,site_huc_lookup!$N$2:$R$74,3,),"-")</f>
        <v>-90.575098999999994</v>
      </c>
      <c r="D7" s="29">
        <f>IFERROR(VLOOKUP($B7,site_huc_lookup!$N$2:$R$74,4,),"-")</f>
        <v>34.197330860000001</v>
      </c>
      <c r="E7" s="27" t="str">
        <f>IFERROR(VLOOKUP($B7,site_huc_lookup!$N$2:$R$74,5,),"-")</f>
        <v>Big Sunflower River at Clarksdale MS</v>
      </c>
      <c r="F7" t="str">
        <f>IFERROR(IF(VLOOKUP($B7,tmp_inventory_all!$A$2:$DJ$74,COLUMN()-4,)&gt;365*$C$2,$A7+2,"-"),"-")</f>
        <v>-</v>
      </c>
      <c r="G7" t="str">
        <f>IFERROR(IF(VLOOKUP($B7,tmp_inventory_all!$A$2:$DJ$74,COLUMN()-4,)&gt;365*$C$2,$A7+2,"-"),"-")</f>
        <v>-</v>
      </c>
      <c r="H7" t="str">
        <f>IFERROR(IF(VLOOKUP($B7,tmp_inventory_all!$A$2:$DJ$74,COLUMN()-4,)&gt;365*$C$2,$A7+2,"-"),"-")</f>
        <v>-</v>
      </c>
      <c r="I7" t="str">
        <f>IFERROR(IF(VLOOKUP($B7,tmp_inventory_all!$A$2:$DJ$74,COLUMN()-4,)&gt;365*$C$2,$A7+2,"-"),"-")</f>
        <v>-</v>
      </c>
      <c r="J7" t="str">
        <f>IFERROR(IF(VLOOKUP($B7,tmp_inventory_all!$A$2:$DJ$74,COLUMN()-4,)&gt;365*$C$2,$A7+2,"-"),"-")</f>
        <v>-</v>
      </c>
      <c r="K7" t="str">
        <f>IFERROR(IF(VLOOKUP($B7,tmp_inventory_all!$A$2:$DJ$74,COLUMN()-4,)&gt;365*$C$2,$A7+2,"-"),"-")</f>
        <v>-</v>
      </c>
      <c r="L7" t="str">
        <f>IFERROR(IF(VLOOKUP($B7,tmp_inventory_all!$A$2:$DJ$74,COLUMN()-4,)&gt;365*$C$2,$A7+2,"-"),"-")</f>
        <v>-</v>
      </c>
      <c r="M7" t="str">
        <f>IFERROR(IF(VLOOKUP($B7,tmp_inventory_all!$A$2:$DJ$74,COLUMN()-4,)&gt;365*$C$2,$A7+2,"-"),"-")</f>
        <v>-</v>
      </c>
      <c r="N7" t="str">
        <f>IFERROR(IF(VLOOKUP($B7,tmp_inventory_all!$A$2:$DJ$74,COLUMN()-4,)&gt;365*$C$2,$A7+2,"-"),"-")</f>
        <v>-</v>
      </c>
      <c r="O7" t="str">
        <f>IFERROR(IF(VLOOKUP($B7,tmp_inventory_all!$A$2:$DJ$74,COLUMN()-4,)&gt;365*$C$2,$A7+2,"-"),"-")</f>
        <v>-</v>
      </c>
      <c r="P7" t="str">
        <f>IFERROR(IF(VLOOKUP($B7,tmp_inventory_all!$A$2:$DJ$74,COLUMN()-4,)&gt;365*$C$2,$A7+2,"-"),"-")</f>
        <v>-</v>
      </c>
      <c r="Q7" t="str">
        <f>IFERROR(IF(VLOOKUP($B7,tmp_inventory_all!$A$2:$DJ$74,COLUMN()-4,)&gt;365*$C$2,$A7+2,"-"),"-")</f>
        <v>-</v>
      </c>
      <c r="R7" t="str">
        <f>IFERROR(IF(VLOOKUP($B7,tmp_inventory_all!$A$2:$DJ$74,COLUMN()-4,)&gt;365*$C$2,$A7+2,"-"),"-")</f>
        <v>-</v>
      </c>
      <c r="S7" t="str">
        <f>IFERROR(IF(VLOOKUP($B7,tmp_inventory_all!$A$2:$DJ$74,COLUMN()-4,)&gt;365*$C$2,$A7+2,"-"),"-")</f>
        <v>-</v>
      </c>
      <c r="T7" t="str">
        <f>IFERROR(IF(VLOOKUP($B7,tmp_inventory_all!$A$2:$DJ$74,COLUMN()-4,)&gt;365*$C$2,$A7+2,"-"),"-")</f>
        <v>-</v>
      </c>
      <c r="U7" t="str">
        <f>IFERROR(IF(VLOOKUP($B7,tmp_inventory_all!$A$2:$DJ$74,COLUMN()-4,)&gt;365*$C$2,$A7+2,"-"),"-")</f>
        <v>-</v>
      </c>
      <c r="V7" t="str">
        <f>IFERROR(IF(VLOOKUP($B7,tmp_inventory_all!$A$2:$DJ$74,COLUMN()-4,)&gt;365*$C$2,$A7+2,"-"),"-")</f>
        <v>-</v>
      </c>
      <c r="W7" t="str">
        <f>IFERROR(IF(VLOOKUP($B7,tmp_inventory_all!$A$2:$DJ$74,COLUMN()-4,)&gt;365*$C$2,$A7+2,"-"),"-")</f>
        <v>-</v>
      </c>
      <c r="X7" t="str">
        <f>IFERROR(IF(VLOOKUP($B7,tmp_inventory_all!$A$2:$DJ$74,COLUMN()-4,)&gt;365*$C$2,$A7+2,"-"),"-")</f>
        <v>-</v>
      </c>
      <c r="Y7" t="str">
        <f>IFERROR(IF(VLOOKUP($B7,tmp_inventory_all!$A$2:$DJ$74,COLUMN()-4,)&gt;365*$C$2,$A7+2,"-"),"-")</f>
        <v>-</v>
      </c>
      <c r="Z7" t="str">
        <f>IFERROR(IF(VLOOKUP($B7,tmp_inventory_all!$A$2:$DJ$74,COLUMN()-4,)&gt;365*$C$2,$A7+2,"-"),"-")</f>
        <v>-</v>
      </c>
      <c r="AA7" t="str">
        <f>IFERROR(IF(VLOOKUP($B7,tmp_inventory_all!$A$2:$DJ$74,COLUMN()-4,)&gt;365*$C$2,$A7+2,"-"),"-")</f>
        <v>-</v>
      </c>
      <c r="AB7" t="str">
        <f>IFERROR(IF(VLOOKUP($B7,tmp_inventory_all!$A$2:$DJ$74,COLUMN()-4,)&gt;365*$C$2,$A7+2,"-"),"-")</f>
        <v>-</v>
      </c>
      <c r="AC7" t="str">
        <f>IFERROR(IF(VLOOKUP($B7,tmp_inventory_all!$A$2:$DJ$74,COLUMN()-4,)&gt;365*$C$2,$A7+2,"-"),"-")</f>
        <v>-</v>
      </c>
      <c r="AD7" t="str">
        <f>IFERROR(IF(VLOOKUP($B7,tmp_inventory_all!$A$2:$DJ$74,COLUMN()-4,)&gt;365*$C$2,$A7+2,"-"),"-")</f>
        <v>-</v>
      </c>
      <c r="AE7" t="str">
        <f>IFERROR(IF(VLOOKUP($B7,tmp_inventory_all!$A$2:$DJ$74,COLUMN()-4,)&gt;365*$C$2,$A7+2,"-"),"-")</f>
        <v>-</v>
      </c>
      <c r="AF7" t="str">
        <f>IFERROR(IF(VLOOKUP($B7,tmp_inventory_all!$A$2:$DJ$74,COLUMN()-4,)&gt;365*$C$2,$A7+2,"-"),"-")</f>
        <v>-</v>
      </c>
      <c r="AG7" t="str">
        <f>IFERROR(IF(VLOOKUP($B7,tmp_inventory_all!$A$2:$DJ$74,COLUMN()-4,)&gt;365*$C$2,$A7+2,"-"),"-")</f>
        <v>-</v>
      </c>
      <c r="AH7" t="str">
        <f>IFERROR(IF(VLOOKUP($B7,tmp_inventory_all!$A$2:$DJ$74,COLUMN()-4,)&gt;365*$C$2,$A7+2,"-"),"-")</f>
        <v>-</v>
      </c>
      <c r="AI7" t="str">
        <f>IFERROR(IF(VLOOKUP($B7,tmp_inventory_all!$A$2:$DJ$74,COLUMN()-4,)&gt;365*$C$2,$A7+2,"-"),"-")</f>
        <v>-</v>
      </c>
      <c r="AJ7" t="str">
        <f>IFERROR(IF(VLOOKUP($B7,tmp_inventory_all!$A$2:$DJ$74,COLUMN()-4,)&gt;365*$C$2,$A7+2,"-"),"-")</f>
        <v>-</v>
      </c>
      <c r="AK7" t="str">
        <f>IFERROR(IF(VLOOKUP($B7,tmp_inventory_all!$A$2:$DJ$74,COLUMN()-4,)&gt;365*$C$2,$A7+2,"-"),"-")</f>
        <v>-</v>
      </c>
      <c r="AL7" t="str">
        <f>IFERROR(IF(VLOOKUP($B7,tmp_inventory_all!$A$2:$DJ$74,COLUMN()-4,)&gt;365*$C$2,$A7+2,"-"),"-")</f>
        <v>-</v>
      </c>
      <c r="AM7" t="str">
        <f>IFERROR(IF(VLOOKUP($B7,tmp_inventory_all!$A$2:$DJ$74,COLUMN()-4,)&gt;365*$C$2,$A7+2,"-"),"-")</f>
        <v>-</v>
      </c>
      <c r="AN7" t="str">
        <f>IFERROR(IF(VLOOKUP($B7,tmp_inventory_all!$A$2:$DJ$74,COLUMN()-4,)&gt;365*$C$2,$A7+2,"-"),"-")</f>
        <v>-</v>
      </c>
      <c r="AO7" t="str">
        <f>IFERROR(IF(VLOOKUP($B7,tmp_inventory_all!$A$2:$DJ$74,COLUMN()-4,)&gt;365*$C$2,$A7+2,"-"),"-")</f>
        <v>-</v>
      </c>
      <c r="AP7" t="str">
        <f>IFERROR(IF(VLOOKUP($B7,tmp_inventory_all!$A$2:$DJ$74,COLUMN()-4,)&gt;365*$C$2,$A7+2,"-"),"-")</f>
        <v>-</v>
      </c>
      <c r="AQ7" t="str">
        <f>IFERROR(IF(VLOOKUP($B7,tmp_inventory_all!$A$2:$DJ$74,COLUMN()-4,)&gt;365*$C$2,$A7+2,"-"),"-")</f>
        <v>-</v>
      </c>
      <c r="AR7" t="str">
        <f>IFERROR(IF(VLOOKUP($B7,tmp_inventory_all!$A$2:$DJ$74,COLUMN()-4,)&gt;365*$C$2,$A7+2,"-"),"-")</f>
        <v>-</v>
      </c>
      <c r="AS7">
        <f>IFERROR(IF(VLOOKUP($B7,tmp_inventory_all!$A$2:$DJ$74,COLUMN()-4,)&gt;365*$C$2,$A7+2,"-"),"-")</f>
        <v>3</v>
      </c>
      <c r="AT7">
        <f>IFERROR(IF(VLOOKUP($B7,tmp_inventory_all!$A$2:$DJ$74,COLUMN()-4,)&gt;365*$C$2,$A7+2,"-"),"-")</f>
        <v>3</v>
      </c>
      <c r="AU7">
        <f>IFERROR(IF(VLOOKUP($B7,tmp_inventory_all!$A$2:$DJ$74,COLUMN()-4,)&gt;365*$C$2,$A7+2,"-"),"-")</f>
        <v>3</v>
      </c>
      <c r="AV7">
        <f>IFERROR(IF(VLOOKUP($B7,tmp_inventory_all!$A$2:$DJ$74,COLUMN()-4,)&gt;365*$C$2,$A7+2,"-"),"-")</f>
        <v>3</v>
      </c>
    </row>
    <row r="8" spans="1:48" x14ac:dyDescent="0.25">
      <c r="A8" s="35">
        <v>2</v>
      </c>
      <c r="B8" s="23">
        <f>HLOOKUP($C$1,site_huc_lookup!$A$1:$K$17,A8+1,)</f>
        <v>7288200</v>
      </c>
      <c r="C8" s="25">
        <f>IFERROR(VLOOKUP($B8,site_huc_lookup!$N$2:$R$74,3,),"-")</f>
        <v>-90.610651000000004</v>
      </c>
      <c r="D8" s="29">
        <f>IFERROR(VLOOKUP($B8,site_huc_lookup!$N$2:$R$74,4,),"-")</f>
        <v>33.881779160000001</v>
      </c>
      <c r="E8" s="27" t="str">
        <f>IFERROR(VLOOKUP($B8,site_huc_lookup!$N$2:$R$74,5,),"-")</f>
        <v>Big Sunflower River near Lombardy MS</v>
      </c>
      <c r="F8" t="str">
        <f>IFERROR(IF(VLOOKUP($B8,tmp_inventory_all!$A$2:$DJ$74,COLUMN()-4,)&gt;365*$C$2,$A8+2,"-"),"-")</f>
        <v>-</v>
      </c>
      <c r="G8" t="str">
        <f>IFERROR(IF(VLOOKUP($B8,tmp_inventory_all!$A$2:$DJ$74,COLUMN()-4,)&gt;365*$C$2,$A8+2,"-"),"-")</f>
        <v>-</v>
      </c>
      <c r="H8" t="str">
        <f>IFERROR(IF(VLOOKUP($B8,tmp_inventory_all!$A$2:$DJ$74,COLUMN()-4,)&gt;365*$C$2,$A8+2,"-"),"-")</f>
        <v>-</v>
      </c>
      <c r="I8" t="str">
        <f>IFERROR(IF(VLOOKUP($B8,tmp_inventory_all!$A$2:$DJ$74,COLUMN()-4,)&gt;365*$C$2,$A8+2,"-"),"-")</f>
        <v>-</v>
      </c>
      <c r="J8" t="str">
        <f>IFERROR(IF(VLOOKUP($B8,tmp_inventory_all!$A$2:$DJ$74,COLUMN()-4,)&gt;365*$C$2,$A8+2,"-"),"-")</f>
        <v>-</v>
      </c>
      <c r="K8" t="str">
        <f>IFERROR(IF(VLOOKUP($B8,tmp_inventory_all!$A$2:$DJ$74,COLUMN()-4,)&gt;365*$C$2,$A8+2,"-"),"-")</f>
        <v>-</v>
      </c>
      <c r="L8" t="str">
        <f>IFERROR(IF(VLOOKUP($B8,tmp_inventory_all!$A$2:$DJ$74,COLUMN()-4,)&gt;365*$C$2,$A8+2,"-"),"-")</f>
        <v>-</v>
      </c>
      <c r="M8" t="str">
        <f>IFERROR(IF(VLOOKUP($B8,tmp_inventory_all!$A$2:$DJ$74,COLUMN()-4,)&gt;365*$C$2,$A8+2,"-"),"-")</f>
        <v>-</v>
      </c>
      <c r="N8" t="str">
        <f>IFERROR(IF(VLOOKUP($B8,tmp_inventory_all!$A$2:$DJ$74,COLUMN()-4,)&gt;365*$C$2,$A8+2,"-"),"-")</f>
        <v>-</v>
      </c>
      <c r="O8" t="str">
        <f>IFERROR(IF(VLOOKUP($B8,tmp_inventory_all!$A$2:$DJ$74,COLUMN()-4,)&gt;365*$C$2,$A8+2,"-"),"-")</f>
        <v>-</v>
      </c>
      <c r="P8" t="str">
        <f>IFERROR(IF(VLOOKUP($B8,tmp_inventory_all!$A$2:$DJ$74,COLUMN()-4,)&gt;365*$C$2,$A8+2,"-"),"-")</f>
        <v>-</v>
      </c>
      <c r="Q8" t="str">
        <f>IFERROR(IF(VLOOKUP($B8,tmp_inventory_all!$A$2:$DJ$74,COLUMN()-4,)&gt;365*$C$2,$A8+2,"-"),"-")</f>
        <v>-</v>
      </c>
      <c r="R8" t="str">
        <f>IFERROR(IF(VLOOKUP($B8,tmp_inventory_all!$A$2:$DJ$74,COLUMN()-4,)&gt;365*$C$2,$A8+2,"-"),"-")</f>
        <v>-</v>
      </c>
      <c r="S8" t="str">
        <f>IFERROR(IF(VLOOKUP($B8,tmp_inventory_all!$A$2:$DJ$74,COLUMN()-4,)&gt;365*$C$2,$A8+2,"-"),"-")</f>
        <v>-</v>
      </c>
      <c r="T8" t="str">
        <f>IFERROR(IF(VLOOKUP($B8,tmp_inventory_all!$A$2:$DJ$74,COLUMN()-4,)&gt;365*$C$2,$A8+2,"-"),"-")</f>
        <v>-</v>
      </c>
      <c r="U8" t="str">
        <f>IFERROR(IF(VLOOKUP($B8,tmp_inventory_all!$A$2:$DJ$74,COLUMN()-4,)&gt;365*$C$2,$A8+2,"-"),"-")</f>
        <v>-</v>
      </c>
      <c r="V8" t="str">
        <f>IFERROR(IF(VLOOKUP($B8,tmp_inventory_all!$A$2:$DJ$74,COLUMN()-4,)&gt;365*$C$2,$A8+2,"-"),"-")</f>
        <v>-</v>
      </c>
      <c r="W8" t="str">
        <f>IFERROR(IF(VLOOKUP($B8,tmp_inventory_all!$A$2:$DJ$74,COLUMN()-4,)&gt;365*$C$2,$A8+2,"-"),"-")</f>
        <v>-</v>
      </c>
      <c r="X8" t="str">
        <f>IFERROR(IF(VLOOKUP($B8,tmp_inventory_all!$A$2:$DJ$74,COLUMN()-4,)&gt;365*$C$2,$A8+2,"-"),"-")</f>
        <v>-</v>
      </c>
      <c r="Y8" t="str">
        <f>IFERROR(IF(VLOOKUP($B8,tmp_inventory_all!$A$2:$DJ$74,COLUMN()-4,)&gt;365*$C$2,$A8+2,"-"),"-")</f>
        <v>-</v>
      </c>
      <c r="Z8" t="str">
        <f>IFERROR(IF(VLOOKUP($B8,tmp_inventory_all!$A$2:$DJ$74,COLUMN()-4,)&gt;365*$C$2,$A8+2,"-"),"-")</f>
        <v>-</v>
      </c>
      <c r="AA8" t="str">
        <f>IFERROR(IF(VLOOKUP($B8,tmp_inventory_all!$A$2:$DJ$74,COLUMN()-4,)&gt;365*$C$2,$A8+2,"-"),"-")</f>
        <v>-</v>
      </c>
      <c r="AB8" t="str">
        <f>IFERROR(IF(VLOOKUP($B8,tmp_inventory_all!$A$2:$DJ$74,COLUMN()-4,)&gt;365*$C$2,$A8+2,"-"),"-")</f>
        <v>-</v>
      </c>
      <c r="AC8" t="str">
        <f>IFERROR(IF(VLOOKUP($B8,tmp_inventory_all!$A$2:$DJ$74,COLUMN()-4,)&gt;365*$C$2,$A8+2,"-"),"-")</f>
        <v>-</v>
      </c>
      <c r="AD8" t="str">
        <f>IFERROR(IF(VLOOKUP($B8,tmp_inventory_all!$A$2:$DJ$74,COLUMN()-4,)&gt;365*$C$2,$A8+2,"-"),"-")</f>
        <v>-</v>
      </c>
      <c r="AE8" t="str">
        <f>IFERROR(IF(VLOOKUP($B8,tmp_inventory_all!$A$2:$DJ$74,COLUMN()-4,)&gt;365*$C$2,$A8+2,"-"),"-")</f>
        <v>-</v>
      </c>
      <c r="AF8" t="str">
        <f>IFERROR(IF(VLOOKUP($B8,tmp_inventory_all!$A$2:$DJ$74,COLUMN()-4,)&gt;365*$C$2,$A8+2,"-"),"-")</f>
        <v>-</v>
      </c>
      <c r="AG8" t="str">
        <f>IFERROR(IF(VLOOKUP($B8,tmp_inventory_all!$A$2:$DJ$74,COLUMN()-4,)&gt;365*$C$2,$A8+2,"-"),"-")</f>
        <v>-</v>
      </c>
      <c r="AH8" t="str">
        <f>IFERROR(IF(VLOOKUP($B8,tmp_inventory_all!$A$2:$DJ$74,COLUMN()-4,)&gt;365*$C$2,$A8+2,"-"),"-")</f>
        <v>-</v>
      </c>
      <c r="AI8" t="str">
        <f>IFERROR(IF(VLOOKUP($B8,tmp_inventory_all!$A$2:$DJ$74,COLUMN()-4,)&gt;365*$C$2,$A8+2,"-"),"-")</f>
        <v>-</v>
      </c>
      <c r="AJ8" t="str">
        <f>IFERROR(IF(VLOOKUP($B8,tmp_inventory_all!$A$2:$DJ$74,COLUMN()-4,)&gt;365*$C$2,$A8+2,"-"),"-")</f>
        <v>-</v>
      </c>
      <c r="AK8" t="str">
        <f>IFERROR(IF(VLOOKUP($B8,tmp_inventory_all!$A$2:$DJ$74,COLUMN()-4,)&gt;365*$C$2,$A8+2,"-"),"-")</f>
        <v>-</v>
      </c>
      <c r="AL8" t="str">
        <f>IFERROR(IF(VLOOKUP($B8,tmp_inventory_all!$A$2:$DJ$74,COLUMN()-4,)&gt;365*$C$2,$A8+2,"-"),"-")</f>
        <v>-</v>
      </c>
      <c r="AM8" t="str">
        <f>IFERROR(IF(VLOOKUP($B8,tmp_inventory_all!$A$2:$DJ$74,COLUMN()-4,)&gt;365*$C$2,$A8+2,"-"),"-")</f>
        <v>-</v>
      </c>
      <c r="AN8" t="str">
        <f>IFERROR(IF(VLOOKUP($B8,tmp_inventory_all!$A$2:$DJ$74,COLUMN()-4,)&gt;365*$C$2,$A8+2,"-"),"-")</f>
        <v>-</v>
      </c>
      <c r="AO8" t="str">
        <f>IFERROR(IF(VLOOKUP($B8,tmp_inventory_all!$A$2:$DJ$74,COLUMN()-4,)&gt;365*$C$2,$A8+2,"-"),"-")</f>
        <v>-</v>
      </c>
      <c r="AP8" t="str">
        <f>IFERROR(IF(VLOOKUP($B8,tmp_inventory_all!$A$2:$DJ$74,COLUMN()-4,)&gt;365*$C$2,$A8+2,"-"),"-")</f>
        <v>-</v>
      </c>
      <c r="AQ8" t="str">
        <f>IFERROR(IF(VLOOKUP($B8,tmp_inventory_all!$A$2:$DJ$74,COLUMN()-4,)&gt;365*$C$2,$A8+2,"-"),"-")</f>
        <v>-</v>
      </c>
      <c r="AR8" t="str">
        <f>IFERROR(IF(VLOOKUP($B8,tmp_inventory_all!$A$2:$DJ$74,COLUMN()-4,)&gt;365*$C$2,$A8+2,"-"),"-")</f>
        <v>-</v>
      </c>
      <c r="AS8" t="str">
        <f>IFERROR(IF(VLOOKUP($B8,tmp_inventory_all!$A$2:$DJ$74,COLUMN()-4,)&gt;365*$C$2,$A8+2,"-"),"-")</f>
        <v>-</v>
      </c>
      <c r="AT8" t="str">
        <f>IFERROR(IF(VLOOKUP($B8,tmp_inventory_all!$A$2:$DJ$74,COLUMN()-4,)&gt;365*$C$2,$A8+2,"-"),"-")</f>
        <v>-</v>
      </c>
      <c r="AU8" t="str">
        <f>IFERROR(IF(VLOOKUP($B8,tmp_inventory_all!$A$2:$DJ$74,COLUMN()-4,)&gt;365*$C$2,$A8+2,"-"),"-")</f>
        <v>-</v>
      </c>
      <c r="AV8" t="str">
        <f>IFERROR(IF(VLOOKUP($B8,tmp_inventory_all!$A$2:$DJ$74,COLUMN()-4,)&gt;365*$C$2,$A8+2,"-"),"-")</f>
        <v>-</v>
      </c>
    </row>
    <row r="9" spans="1:48" x14ac:dyDescent="0.25">
      <c r="A9" s="35">
        <v>3</v>
      </c>
      <c r="B9" s="23">
        <f>HLOOKUP($C$1,site_huc_lookup!$A$1:$K$17,A9+1,)</f>
        <v>7288280</v>
      </c>
      <c r="C9" s="25">
        <f>IFERROR(VLOOKUP($B9,site_huc_lookup!$N$2:$R$74,3,),"-")</f>
        <v>-90.67</v>
      </c>
      <c r="D9" s="29">
        <f>IFERROR(VLOOKUP($B9,site_huc_lookup!$N$2:$R$74,4,),"-")</f>
        <v>33.832500000000003</v>
      </c>
      <c r="E9" s="27" t="str">
        <f>IFERROR(VLOOKUP($B9,site_huc_lookup!$N$2:$R$74,5,),"-")</f>
        <v>Big Sunflower River near Merigold MS</v>
      </c>
      <c r="F9" t="str">
        <f>IFERROR(IF(VLOOKUP($B9,tmp_inventory_all!$A$2:$DJ$74,COLUMN()-4,)&gt;365*$C$2,$A9+2,"-"),"-")</f>
        <v>-</v>
      </c>
      <c r="G9" t="str">
        <f>IFERROR(IF(VLOOKUP($B9,tmp_inventory_all!$A$2:$DJ$74,COLUMN()-4,)&gt;365*$C$2,$A9+2,"-"),"-")</f>
        <v>-</v>
      </c>
      <c r="H9" t="str">
        <f>IFERROR(IF(VLOOKUP($B9,tmp_inventory_all!$A$2:$DJ$74,COLUMN()-4,)&gt;365*$C$2,$A9+2,"-"),"-")</f>
        <v>-</v>
      </c>
      <c r="I9" t="str">
        <f>IFERROR(IF(VLOOKUP($B9,tmp_inventory_all!$A$2:$DJ$74,COLUMN()-4,)&gt;365*$C$2,$A9+2,"-"),"-")</f>
        <v>-</v>
      </c>
      <c r="J9" t="str">
        <f>IFERROR(IF(VLOOKUP($B9,tmp_inventory_all!$A$2:$DJ$74,COLUMN()-4,)&gt;365*$C$2,$A9+2,"-"),"-")</f>
        <v>-</v>
      </c>
      <c r="K9" t="str">
        <f>IFERROR(IF(VLOOKUP($B9,tmp_inventory_all!$A$2:$DJ$74,COLUMN()-4,)&gt;365*$C$2,$A9+2,"-"),"-")</f>
        <v>-</v>
      </c>
      <c r="L9" t="str">
        <f>IFERROR(IF(VLOOKUP($B9,tmp_inventory_all!$A$2:$DJ$74,COLUMN()-4,)&gt;365*$C$2,$A9+2,"-"),"-")</f>
        <v>-</v>
      </c>
      <c r="M9" t="str">
        <f>IFERROR(IF(VLOOKUP($B9,tmp_inventory_all!$A$2:$DJ$74,COLUMN()-4,)&gt;365*$C$2,$A9+2,"-"),"-")</f>
        <v>-</v>
      </c>
      <c r="N9" t="str">
        <f>IFERROR(IF(VLOOKUP($B9,tmp_inventory_all!$A$2:$DJ$74,COLUMN()-4,)&gt;365*$C$2,$A9+2,"-"),"-")</f>
        <v>-</v>
      </c>
      <c r="O9" t="str">
        <f>IFERROR(IF(VLOOKUP($B9,tmp_inventory_all!$A$2:$DJ$74,COLUMN()-4,)&gt;365*$C$2,$A9+2,"-"),"-")</f>
        <v>-</v>
      </c>
      <c r="P9" t="str">
        <f>IFERROR(IF(VLOOKUP($B9,tmp_inventory_all!$A$2:$DJ$74,COLUMN()-4,)&gt;365*$C$2,$A9+2,"-"),"-")</f>
        <v>-</v>
      </c>
      <c r="Q9" t="str">
        <f>IFERROR(IF(VLOOKUP($B9,tmp_inventory_all!$A$2:$DJ$74,COLUMN()-4,)&gt;365*$C$2,$A9+2,"-"),"-")</f>
        <v>-</v>
      </c>
      <c r="R9" t="str">
        <f>IFERROR(IF(VLOOKUP($B9,tmp_inventory_all!$A$2:$DJ$74,COLUMN()-4,)&gt;365*$C$2,$A9+2,"-"),"-")</f>
        <v>-</v>
      </c>
      <c r="S9" t="str">
        <f>IFERROR(IF(VLOOKUP($B9,tmp_inventory_all!$A$2:$DJ$74,COLUMN()-4,)&gt;365*$C$2,$A9+2,"-"),"-")</f>
        <v>-</v>
      </c>
      <c r="T9" t="str">
        <f>IFERROR(IF(VLOOKUP($B9,tmp_inventory_all!$A$2:$DJ$74,COLUMN()-4,)&gt;365*$C$2,$A9+2,"-"),"-")</f>
        <v>-</v>
      </c>
      <c r="U9" t="str">
        <f>IFERROR(IF(VLOOKUP($B9,tmp_inventory_all!$A$2:$DJ$74,COLUMN()-4,)&gt;365*$C$2,$A9+2,"-"),"-")</f>
        <v>-</v>
      </c>
      <c r="V9" t="str">
        <f>IFERROR(IF(VLOOKUP($B9,tmp_inventory_all!$A$2:$DJ$74,COLUMN()-4,)&gt;365*$C$2,$A9+2,"-"),"-")</f>
        <v>-</v>
      </c>
      <c r="W9" t="str">
        <f>IFERROR(IF(VLOOKUP($B9,tmp_inventory_all!$A$2:$DJ$74,COLUMN()-4,)&gt;365*$C$2,$A9+2,"-"),"-")</f>
        <v>-</v>
      </c>
      <c r="X9" t="str">
        <f>IFERROR(IF(VLOOKUP($B9,tmp_inventory_all!$A$2:$DJ$74,COLUMN()-4,)&gt;365*$C$2,$A9+2,"-"),"-")</f>
        <v>-</v>
      </c>
      <c r="Y9" t="str">
        <f>IFERROR(IF(VLOOKUP($B9,tmp_inventory_all!$A$2:$DJ$74,COLUMN()-4,)&gt;365*$C$2,$A9+2,"-"),"-")</f>
        <v>-</v>
      </c>
      <c r="Z9" t="str">
        <f>IFERROR(IF(VLOOKUP($B9,tmp_inventory_all!$A$2:$DJ$74,COLUMN()-4,)&gt;365*$C$2,$A9+2,"-"),"-")</f>
        <v>-</v>
      </c>
      <c r="AA9" t="str">
        <f>IFERROR(IF(VLOOKUP($B9,tmp_inventory_all!$A$2:$DJ$74,COLUMN()-4,)&gt;365*$C$2,$A9+2,"-"),"-")</f>
        <v>-</v>
      </c>
      <c r="AB9" t="str">
        <f>IFERROR(IF(VLOOKUP($B9,tmp_inventory_all!$A$2:$DJ$74,COLUMN()-4,)&gt;365*$C$2,$A9+2,"-"),"-")</f>
        <v>-</v>
      </c>
      <c r="AC9" t="str">
        <f>IFERROR(IF(VLOOKUP($B9,tmp_inventory_all!$A$2:$DJ$74,COLUMN()-4,)&gt;365*$C$2,$A9+2,"-"),"-")</f>
        <v>-</v>
      </c>
      <c r="AD9" t="str">
        <f>IFERROR(IF(VLOOKUP($B9,tmp_inventory_all!$A$2:$DJ$74,COLUMN()-4,)&gt;365*$C$2,$A9+2,"-"),"-")</f>
        <v>-</v>
      </c>
      <c r="AE9" t="str">
        <f>IFERROR(IF(VLOOKUP($B9,tmp_inventory_all!$A$2:$DJ$74,COLUMN()-4,)&gt;365*$C$2,$A9+2,"-"),"-")</f>
        <v>-</v>
      </c>
      <c r="AF9" t="str">
        <f>IFERROR(IF(VLOOKUP($B9,tmp_inventory_all!$A$2:$DJ$74,COLUMN()-4,)&gt;365*$C$2,$A9+2,"-"),"-")</f>
        <v>-</v>
      </c>
      <c r="AG9" t="str">
        <f>IFERROR(IF(VLOOKUP($B9,tmp_inventory_all!$A$2:$DJ$74,COLUMN()-4,)&gt;365*$C$2,$A9+2,"-"),"-")</f>
        <v>-</v>
      </c>
      <c r="AH9" t="str">
        <f>IFERROR(IF(VLOOKUP($B9,tmp_inventory_all!$A$2:$DJ$74,COLUMN()-4,)&gt;365*$C$2,$A9+2,"-"),"-")</f>
        <v>-</v>
      </c>
      <c r="AI9" t="str">
        <f>IFERROR(IF(VLOOKUP($B9,tmp_inventory_all!$A$2:$DJ$74,COLUMN()-4,)&gt;365*$C$2,$A9+2,"-"),"-")</f>
        <v>-</v>
      </c>
      <c r="AJ9" t="str">
        <f>IFERROR(IF(VLOOKUP($B9,tmp_inventory_all!$A$2:$DJ$74,COLUMN()-4,)&gt;365*$C$2,$A9+2,"-"),"-")</f>
        <v>-</v>
      </c>
      <c r="AK9" t="str">
        <f>IFERROR(IF(VLOOKUP($B9,tmp_inventory_all!$A$2:$DJ$74,COLUMN()-4,)&gt;365*$C$2,$A9+2,"-"),"-")</f>
        <v>-</v>
      </c>
      <c r="AL9" t="str">
        <f>IFERROR(IF(VLOOKUP($B9,tmp_inventory_all!$A$2:$DJ$74,COLUMN()-4,)&gt;365*$C$2,$A9+2,"-"),"-")</f>
        <v>-</v>
      </c>
      <c r="AM9" t="str">
        <f>IFERROR(IF(VLOOKUP($B9,tmp_inventory_all!$A$2:$DJ$74,COLUMN()-4,)&gt;365*$C$2,$A9+2,"-"),"-")</f>
        <v>-</v>
      </c>
      <c r="AN9" t="str">
        <f>IFERROR(IF(VLOOKUP($B9,tmp_inventory_all!$A$2:$DJ$74,COLUMN()-4,)&gt;365*$C$2,$A9+2,"-"),"-")</f>
        <v>-</v>
      </c>
      <c r="AO9" t="str">
        <f>IFERROR(IF(VLOOKUP($B9,tmp_inventory_all!$A$2:$DJ$74,COLUMN()-4,)&gt;365*$C$2,$A9+2,"-"),"-")</f>
        <v>-</v>
      </c>
      <c r="AP9" t="str">
        <f>IFERROR(IF(VLOOKUP($B9,tmp_inventory_all!$A$2:$DJ$74,COLUMN()-4,)&gt;365*$C$2,$A9+2,"-"),"-")</f>
        <v>-</v>
      </c>
      <c r="AQ9" t="str">
        <f>IFERROR(IF(VLOOKUP($B9,tmp_inventory_all!$A$2:$DJ$74,COLUMN()-4,)&gt;365*$C$2,$A9+2,"-"),"-")</f>
        <v>-</v>
      </c>
      <c r="AR9" t="str">
        <f>IFERROR(IF(VLOOKUP($B9,tmp_inventory_all!$A$2:$DJ$74,COLUMN()-4,)&gt;365*$C$2,$A9+2,"-"),"-")</f>
        <v>-</v>
      </c>
      <c r="AS9">
        <f>IFERROR(IF(VLOOKUP($B9,tmp_inventory_all!$A$2:$DJ$74,COLUMN()-4,)&gt;365*$C$2,$A9+2,"-"),"-")</f>
        <v>5</v>
      </c>
      <c r="AT9">
        <f>IFERROR(IF(VLOOKUP($B9,tmp_inventory_all!$A$2:$DJ$74,COLUMN()-4,)&gt;365*$C$2,$A9+2,"-"),"-")</f>
        <v>5</v>
      </c>
      <c r="AU9">
        <f>IFERROR(IF(VLOOKUP($B9,tmp_inventory_all!$A$2:$DJ$74,COLUMN()-4,)&gt;365*$C$2,$A9+2,"-"),"-")</f>
        <v>5</v>
      </c>
      <c r="AV9">
        <f>IFERROR(IF(VLOOKUP($B9,tmp_inventory_all!$A$2:$DJ$74,COLUMN()-4,)&gt;365*$C$2,$A9+2,"-"),"-")</f>
        <v>5</v>
      </c>
    </row>
    <row r="10" spans="1:48" x14ac:dyDescent="0.25">
      <c r="A10" s="35">
        <v>4</v>
      </c>
      <c r="B10" s="23">
        <f>HLOOKUP($C$1,site_huc_lookup!$A$1:$K$17,A10+1,)</f>
        <v>7288500</v>
      </c>
      <c r="C10" s="25">
        <f>IFERROR(VLOOKUP($B10,site_huc_lookup!$N$2:$R$74,3,),"-")</f>
        <v>-90.543144100000006</v>
      </c>
      <c r="D10" s="29">
        <f>IFERROR(VLOOKUP($B10,site_huc_lookup!$N$2:$R$74,4,),"-")</f>
        <v>33.547339700000002</v>
      </c>
      <c r="E10" s="27" t="str">
        <f>IFERROR(VLOOKUP($B10,site_huc_lookup!$N$2:$R$74,5,),"-")</f>
        <v>Big Sunflower River at Sunflower MS</v>
      </c>
      <c r="F10" t="str">
        <f>IFERROR(IF(VLOOKUP($B10,tmp_inventory_all!$A$2:$DJ$74,COLUMN()-4,)&gt;365*$C$2,$A10+2,"-"),"-")</f>
        <v>-</v>
      </c>
      <c r="G10" t="str">
        <f>IFERROR(IF(VLOOKUP($B10,tmp_inventory_all!$A$2:$DJ$74,COLUMN()-4,)&gt;365*$C$2,$A10+2,"-"),"-")</f>
        <v>-</v>
      </c>
      <c r="H10" t="str">
        <f>IFERROR(IF(VLOOKUP($B10,tmp_inventory_all!$A$2:$DJ$74,COLUMN()-4,)&gt;365*$C$2,$A10+2,"-"),"-")</f>
        <v>-</v>
      </c>
      <c r="I10" t="str">
        <f>IFERROR(IF(VLOOKUP($B10,tmp_inventory_all!$A$2:$DJ$74,COLUMN()-4,)&gt;365*$C$2,$A10+2,"-"),"-")</f>
        <v>-</v>
      </c>
      <c r="J10" t="str">
        <f>IFERROR(IF(VLOOKUP($B10,tmp_inventory_all!$A$2:$DJ$74,COLUMN()-4,)&gt;365*$C$2,$A10+2,"-"),"-")</f>
        <v>-</v>
      </c>
      <c r="K10" t="str">
        <f>IFERROR(IF(VLOOKUP($B10,tmp_inventory_all!$A$2:$DJ$74,COLUMN()-4,)&gt;365*$C$2,$A10+2,"-"),"-")</f>
        <v>-</v>
      </c>
      <c r="L10" t="str">
        <f>IFERROR(IF(VLOOKUP($B10,tmp_inventory_all!$A$2:$DJ$74,COLUMN()-4,)&gt;365*$C$2,$A10+2,"-"),"-")</f>
        <v>-</v>
      </c>
      <c r="M10" t="str">
        <f>IFERROR(IF(VLOOKUP($B10,tmp_inventory_all!$A$2:$DJ$74,COLUMN()-4,)&gt;365*$C$2,$A10+2,"-"),"-")</f>
        <v>-</v>
      </c>
      <c r="N10" t="str">
        <f>IFERROR(IF(VLOOKUP($B10,tmp_inventory_all!$A$2:$DJ$74,COLUMN()-4,)&gt;365*$C$2,$A10+2,"-"),"-")</f>
        <v>-</v>
      </c>
      <c r="O10" t="str">
        <f>IFERROR(IF(VLOOKUP($B10,tmp_inventory_all!$A$2:$DJ$74,COLUMN()-4,)&gt;365*$C$2,$A10+2,"-"),"-")</f>
        <v>-</v>
      </c>
      <c r="P10" t="str">
        <f>IFERROR(IF(VLOOKUP($B10,tmp_inventory_all!$A$2:$DJ$74,COLUMN()-4,)&gt;365*$C$2,$A10+2,"-"),"-")</f>
        <v>-</v>
      </c>
      <c r="Q10" t="str">
        <f>IFERROR(IF(VLOOKUP($B10,tmp_inventory_all!$A$2:$DJ$74,COLUMN()-4,)&gt;365*$C$2,$A10+2,"-"),"-")</f>
        <v>-</v>
      </c>
      <c r="R10" t="str">
        <f>IFERROR(IF(VLOOKUP($B10,tmp_inventory_all!$A$2:$DJ$74,COLUMN()-4,)&gt;365*$C$2,$A10+2,"-"),"-")</f>
        <v>-</v>
      </c>
      <c r="S10" t="str">
        <f>IFERROR(IF(VLOOKUP($B10,tmp_inventory_all!$A$2:$DJ$74,COLUMN()-4,)&gt;365*$C$2,$A10+2,"-"),"-")</f>
        <v>-</v>
      </c>
      <c r="T10" t="str">
        <f>IFERROR(IF(VLOOKUP($B10,tmp_inventory_all!$A$2:$DJ$74,COLUMN()-4,)&gt;365*$C$2,$A10+2,"-"),"-")</f>
        <v>-</v>
      </c>
      <c r="U10" t="str">
        <f>IFERROR(IF(VLOOKUP($B10,tmp_inventory_all!$A$2:$DJ$74,COLUMN()-4,)&gt;365*$C$2,$A10+2,"-"),"-")</f>
        <v>-</v>
      </c>
      <c r="V10" t="str">
        <f>IFERROR(IF(VLOOKUP($B10,tmp_inventory_all!$A$2:$DJ$74,COLUMN()-4,)&gt;365*$C$2,$A10+2,"-"),"-")</f>
        <v>-</v>
      </c>
      <c r="W10" t="str">
        <f>IFERROR(IF(VLOOKUP($B10,tmp_inventory_all!$A$2:$DJ$74,COLUMN()-4,)&gt;365*$C$2,$A10+2,"-"),"-")</f>
        <v>-</v>
      </c>
      <c r="X10" t="str">
        <f>IFERROR(IF(VLOOKUP($B10,tmp_inventory_all!$A$2:$DJ$74,COLUMN()-4,)&gt;365*$C$2,$A10+2,"-"),"-")</f>
        <v>-</v>
      </c>
      <c r="Y10" t="str">
        <f>IFERROR(IF(VLOOKUP($B10,tmp_inventory_all!$A$2:$DJ$74,COLUMN()-4,)&gt;365*$C$2,$A10+2,"-"),"-")</f>
        <v>-</v>
      </c>
      <c r="Z10" t="str">
        <f>IFERROR(IF(VLOOKUP($B10,tmp_inventory_all!$A$2:$DJ$74,COLUMN()-4,)&gt;365*$C$2,$A10+2,"-"),"-")</f>
        <v>-</v>
      </c>
      <c r="AA10" t="str">
        <f>IFERROR(IF(VLOOKUP($B10,tmp_inventory_all!$A$2:$DJ$74,COLUMN()-4,)&gt;365*$C$2,$A10+2,"-"),"-")</f>
        <v>-</v>
      </c>
      <c r="AB10" t="str">
        <f>IFERROR(IF(VLOOKUP($B10,tmp_inventory_all!$A$2:$DJ$74,COLUMN()-4,)&gt;365*$C$2,$A10+2,"-"),"-")</f>
        <v>-</v>
      </c>
      <c r="AC10" t="str">
        <f>IFERROR(IF(VLOOKUP($B10,tmp_inventory_all!$A$2:$DJ$74,COLUMN()-4,)&gt;365*$C$2,$A10+2,"-"),"-")</f>
        <v>-</v>
      </c>
      <c r="AD10" t="str">
        <f>IFERROR(IF(VLOOKUP($B10,tmp_inventory_all!$A$2:$DJ$74,COLUMN()-4,)&gt;365*$C$2,$A10+2,"-"),"-")</f>
        <v>-</v>
      </c>
      <c r="AE10" t="str">
        <f>IFERROR(IF(VLOOKUP($B10,tmp_inventory_all!$A$2:$DJ$74,COLUMN()-4,)&gt;365*$C$2,$A10+2,"-"),"-")</f>
        <v>-</v>
      </c>
      <c r="AF10" t="str">
        <f>IFERROR(IF(VLOOKUP($B10,tmp_inventory_all!$A$2:$DJ$74,COLUMN()-4,)&gt;365*$C$2,$A10+2,"-"),"-")</f>
        <v>-</v>
      </c>
      <c r="AG10" t="str">
        <f>IFERROR(IF(VLOOKUP($B10,tmp_inventory_all!$A$2:$DJ$74,COLUMN()-4,)&gt;365*$C$2,$A10+2,"-"),"-")</f>
        <v>-</v>
      </c>
      <c r="AH10" t="str">
        <f>IFERROR(IF(VLOOKUP($B10,tmp_inventory_all!$A$2:$DJ$74,COLUMN()-4,)&gt;365*$C$2,$A10+2,"-"),"-")</f>
        <v>-</v>
      </c>
      <c r="AI10" t="str">
        <f>IFERROR(IF(VLOOKUP($B10,tmp_inventory_all!$A$2:$DJ$74,COLUMN()-4,)&gt;365*$C$2,$A10+2,"-"),"-")</f>
        <v>-</v>
      </c>
      <c r="AJ10" t="str">
        <f>IFERROR(IF(VLOOKUP($B10,tmp_inventory_all!$A$2:$DJ$74,COLUMN()-4,)&gt;365*$C$2,$A10+2,"-"),"-")</f>
        <v>-</v>
      </c>
      <c r="AK10" t="str">
        <f>IFERROR(IF(VLOOKUP($B10,tmp_inventory_all!$A$2:$DJ$74,COLUMN()-4,)&gt;365*$C$2,$A10+2,"-"),"-")</f>
        <v>-</v>
      </c>
      <c r="AL10" t="str">
        <f>IFERROR(IF(VLOOKUP($B10,tmp_inventory_all!$A$2:$DJ$74,COLUMN()-4,)&gt;365*$C$2,$A10+2,"-"),"-")</f>
        <v>-</v>
      </c>
      <c r="AM10">
        <f>IFERROR(IF(VLOOKUP($B10,tmp_inventory_all!$A$2:$DJ$74,COLUMN()-4,)&gt;365*$C$2,$A10+2,"-"),"-")</f>
        <v>6</v>
      </c>
      <c r="AN10">
        <f>IFERROR(IF(VLOOKUP($B10,tmp_inventory_all!$A$2:$DJ$74,COLUMN()-4,)&gt;365*$C$2,$A10+2,"-"),"-")</f>
        <v>6</v>
      </c>
      <c r="AO10">
        <f>IFERROR(IF(VLOOKUP($B10,tmp_inventory_all!$A$2:$DJ$74,COLUMN()-4,)&gt;365*$C$2,$A10+2,"-"),"-")</f>
        <v>6</v>
      </c>
      <c r="AP10">
        <f>IFERROR(IF(VLOOKUP($B10,tmp_inventory_all!$A$2:$DJ$74,COLUMN()-4,)&gt;365*$C$2,$A10+2,"-"),"-")</f>
        <v>6</v>
      </c>
      <c r="AQ10">
        <f>IFERROR(IF(VLOOKUP($B10,tmp_inventory_all!$A$2:$DJ$74,COLUMN()-4,)&gt;365*$C$2,$A10+2,"-"),"-")</f>
        <v>6</v>
      </c>
      <c r="AR10">
        <f>IFERROR(IF(VLOOKUP($B10,tmp_inventory_all!$A$2:$DJ$74,COLUMN()-4,)&gt;365*$C$2,$A10+2,"-"),"-")</f>
        <v>6</v>
      </c>
      <c r="AS10">
        <f>IFERROR(IF(VLOOKUP($B10,tmp_inventory_all!$A$2:$DJ$74,COLUMN()-4,)&gt;365*$C$2,$A10+2,"-"),"-")</f>
        <v>6</v>
      </c>
      <c r="AT10">
        <f>IFERROR(IF(VLOOKUP($B10,tmp_inventory_all!$A$2:$DJ$74,COLUMN()-4,)&gt;365*$C$2,$A10+2,"-"),"-")</f>
        <v>6</v>
      </c>
      <c r="AU10">
        <f>IFERROR(IF(VLOOKUP($B10,tmp_inventory_all!$A$2:$DJ$74,COLUMN()-4,)&gt;365*$C$2,$A10+2,"-"),"-")</f>
        <v>6</v>
      </c>
      <c r="AV10">
        <f>IFERROR(IF(VLOOKUP($B10,tmp_inventory_all!$A$2:$DJ$74,COLUMN()-4,)&gt;365*$C$2,$A10+2,"-"),"-")</f>
        <v>6</v>
      </c>
    </row>
    <row r="11" spans="1:48" x14ac:dyDescent="0.25">
      <c r="A11" s="35">
        <v>5</v>
      </c>
      <c r="B11" s="23">
        <f>HLOOKUP($C$1,site_huc_lookup!$A$1:$K$17,A11+1,)</f>
        <v>7288555</v>
      </c>
      <c r="C11" s="25">
        <f>IFERROR(VLOOKUP($B11,site_huc_lookup!$N$2:$R$74,3,),"-")</f>
        <v>-90.519444399999998</v>
      </c>
      <c r="D11" s="29">
        <f>IFERROR(VLOOKUP($B11,site_huc_lookup!$N$2:$R$74,4,),"-")</f>
        <v>33.713333300000002</v>
      </c>
      <c r="E11" s="27" t="str">
        <f>IFERROR(VLOOKUP($B11,site_huc_lookup!$N$2:$R$74,5,),"-")</f>
        <v>Quiver River Southeast Ruleville MS</v>
      </c>
      <c r="F11" t="str">
        <f>IFERROR(IF(VLOOKUP($B11,tmp_inventory_all!$A$2:$DJ$74,COLUMN()-4,)&gt;365*$C$2,$A11+2,"-"),"-")</f>
        <v>-</v>
      </c>
      <c r="G11" t="str">
        <f>IFERROR(IF(VLOOKUP($B11,tmp_inventory_all!$A$2:$DJ$74,COLUMN()-4,)&gt;365*$C$2,$A11+2,"-"),"-")</f>
        <v>-</v>
      </c>
      <c r="H11" t="str">
        <f>IFERROR(IF(VLOOKUP($B11,tmp_inventory_all!$A$2:$DJ$74,COLUMN()-4,)&gt;365*$C$2,$A11+2,"-"),"-")</f>
        <v>-</v>
      </c>
      <c r="I11" t="str">
        <f>IFERROR(IF(VLOOKUP($B11,tmp_inventory_all!$A$2:$DJ$74,COLUMN()-4,)&gt;365*$C$2,$A11+2,"-"),"-")</f>
        <v>-</v>
      </c>
      <c r="J11" t="str">
        <f>IFERROR(IF(VLOOKUP($B11,tmp_inventory_all!$A$2:$DJ$74,COLUMN()-4,)&gt;365*$C$2,$A11+2,"-"),"-")</f>
        <v>-</v>
      </c>
      <c r="K11" t="str">
        <f>IFERROR(IF(VLOOKUP($B11,tmp_inventory_all!$A$2:$DJ$74,COLUMN()-4,)&gt;365*$C$2,$A11+2,"-"),"-")</f>
        <v>-</v>
      </c>
      <c r="L11" t="str">
        <f>IFERROR(IF(VLOOKUP($B11,tmp_inventory_all!$A$2:$DJ$74,COLUMN()-4,)&gt;365*$C$2,$A11+2,"-"),"-")</f>
        <v>-</v>
      </c>
      <c r="M11" t="str">
        <f>IFERROR(IF(VLOOKUP($B11,tmp_inventory_all!$A$2:$DJ$74,COLUMN()-4,)&gt;365*$C$2,$A11+2,"-"),"-")</f>
        <v>-</v>
      </c>
      <c r="N11" t="str">
        <f>IFERROR(IF(VLOOKUP($B11,tmp_inventory_all!$A$2:$DJ$74,COLUMN()-4,)&gt;365*$C$2,$A11+2,"-"),"-")</f>
        <v>-</v>
      </c>
      <c r="O11" t="str">
        <f>IFERROR(IF(VLOOKUP($B11,tmp_inventory_all!$A$2:$DJ$74,COLUMN()-4,)&gt;365*$C$2,$A11+2,"-"),"-")</f>
        <v>-</v>
      </c>
      <c r="P11" t="str">
        <f>IFERROR(IF(VLOOKUP($B11,tmp_inventory_all!$A$2:$DJ$74,COLUMN()-4,)&gt;365*$C$2,$A11+2,"-"),"-")</f>
        <v>-</v>
      </c>
      <c r="Q11" t="str">
        <f>IFERROR(IF(VLOOKUP($B11,tmp_inventory_all!$A$2:$DJ$74,COLUMN()-4,)&gt;365*$C$2,$A11+2,"-"),"-")</f>
        <v>-</v>
      </c>
      <c r="R11" t="str">
        <f>IFERROR(IF(VLOOKUP($B11,tmp_inventory_all!$A$2:$DJ$74,COLUMN()-4,)&gt;365*$C$2,$A11+2,"-"),"-")</f>
        <v>-</v>
      </c>
      <c r="S11" t="str">
        <f>IFERROR(IF(VLOOKUP($B11,tmp_inventory_all!$A$2:$DJ$74,COLUMN()-4,)&gt;365*$C$2,$A11+2,"-"),"-")</f>
        <v>-</v>
      </c>
      <c r="T11" t="str">
        <f>IFERROR(IF(VLOOKUP($B11,tmp_inventory_all!$A$2:$DJ$74,COLUMN()-4,)&gt;365*$C$2,$A11+2,"-"),"-")</f>
        <v>-</v>
      </c>
      <c r="U11" t="str">
        <f>IFERROR(IF(VLOOKUP($B11,tmp_inventory_all!$A$2:$DJ$74,COLUMN()-4,)&gt;365*$C$2,$A11+2,"-"),"-")</f>
        <v>-</v>
      </c>
      <c r="V11" t="str">
        <f>IFERROR(IF(VLOOKUP($B11,tmp_inventory_all!$A$2:$DJ$74,COLUMN()-4,)&gt;365*$C$2,$A11+2,"-"),"-")</f>
        <v>-</v>
      </c>
      <c r="W11" t="str">
        <f>IFERROR(IF(VLOOKUP($B11,tmp_inventory_all!$A$2:$DJ$74,COLUMN()-4,)&gt;365*$C$2,$A11+2,"-"),"-")</f>
        <v>-</v>
      </c>
      <c r="X11" t="str">
        <f>IFERROR(IF(VLOOKUP($B11,tmp_inventory_all!$A$2:$DJ$74,COLUMN()-4,)&gt;365*$C$2,$A11+2,"-"),"-")</f>
        <v>-</v>
      </c>
      <c r="Y11" t="str">
        <f>IFERROR(IF(VLOOKUP($B11,tmp_inventory_all!$A$2:$DJ$74,COLUMN()-4,)&gt;365*$C$2,$A11+2,"-"),"-")</f>
        <v>-</v>
      </c>
      <c r="Z11" t="str">
        <f>IFERROR(IF(VLOOKUP($B11,tmp_inventory_all!$A$2:$DJ$74,COLUMN()-4,)&gt;365*$C$2,$A11+2,"-"),"-")</f>
        <v>-</v>
      </c>
      <c r="AA11" t="str">
        <f>IFERROR(IF(VLOOKUP($B11,tmp_inventory_all!$A$2:$DJ$74,COLUMN()-4,)&gt;365*$C$2,$A11+2,"-"),"-")</f>
        <v>-</v>
      </c>
      <c r="AB11" t="str">
        <f>IFERROR(IF(VLOOKUP($B11,tmp_inventory_all!$A$2:$DJ$74,COLUMN()-4,)&gt;365*$C$2,$A11+2,"-"),"-")</f>
        <v>-</v>
      </c>
      <c r="AC11" t="str">
        <f>IFERROR(IF(VLOOKUP($B11,tmp_inventory_all!$A$2:$DJ$74,COLUMN()-4,)&gt;365*$C$2,$A11+2,"-"),"-")</f>
        <v>-</v>
      </c>
      <c r="AD11" t="str">
        <f>IFERROR(IF(VLOOKUP($B11,tmp_inventory_all!$A$2:$DJ$74,COLUMN()-4,)&gt;365*$C$2,$A11+2,"-"),"-")</f>
        <v>-</v>
      </c>
      <c r="AE11" t="str">
        <f>IFERROR(IF(VLOOKUP($B11,tmp_inventory_all!$A$2:$DJ$74,COLUMN()-4,)&gt;365*$C$2,$A11+2,"-"),"-")</f>
        <v>-</v>
      </c>
      <c r="AF11" t="str">
        <f>IFERROR(IF(VLOOKUP($B11,tmp_inventory_all!$A$2:$DJ$74,COLUMN()-4,)&gt;365*$C$2,$A11+2,"-"),"-")</f>
        <v>-</v>
      </c>
      <c r="AG11" t="str">
        <f>IFERROR(IF(VLOOKUP($B11,tmp_inventory_all!$A$2:$DJ$74,COLUMN()-4,)&gt;365*$C$2,$A11+2,"-"),"-")</f>
        <v>-</v>
      </c>
      <c r="AH11" t="str">
        <f>IFERROR(IF(VLOOKUP($B11,tmp_inventory_all!$A$2:$DJ$74,COLUMN()-4,)&gt;365*$C$2,$A11+2,"-"),"-")</f>
        <v>-</v>
      </c>
      <c r="AI11" t="str">
        <f>IFERROR(IF(VLOOKUP($B11,tmp_inventory_all!$A$2:$DJ$74,COLUMN()-4,)&gt;365*$C$2,$A11+2,"-"),"-")</f>
        <v>-</v>
      </c>
      <c r="AJ11" t="str">
        <f>IFERROR(IF(VLOOKUP($B11,tmp_inventory_all!$A$2:$DJ$74,COLUMN()-4,)&gt;365*$C$2,$A11+2,"-"),"-")</f>
        <v>-</v>
      </c>
      <c r="AK11" t="str">
        <f>IFERROR(IF(VLOOKUP($B11,tmp_inventory_all!$A$2:$DJ$74,COLUMN()-4,)&gt;365*$C$2,$A11+2,"-"),"-")</f>
        <v>-</v>
      </c>
      <c r="AL11" t="str">
        <f>IFERROR(IF(VLOOKUP($B11,tmp_inventory_all!$A$2:$DJ$74,COLUMN()-4,)&gt;365*$C$2,$A11+2,"-"),"-")</f>
        <v>-</v>
      </c>
      <c r="AM11" t="str">
        <f>IFERROR(IF(VLOOKUP($B11,tmp_inventory_all!$A$2:$DJ$74,COLUMN()-4,)&gt;365*$C$2,$A11+2,"-"),"-")</f>
        <v>-</v>
      </c>
      <c r="AN11" t="str">
        <f>IFERROR(IF(VLOOKUP($B11,tmp_inventory_all!$A$2:$DJ$74,COLUMN()-4,)&gt;365*$C$2,$A11+2,"-"),"-")</f>
        <v>-</v>
      </c>
      <c r="AO11" t="str">
        <f>IFERROR(IF(VLOOKUP($B11,tmp_inventory_all!$A$2:$DJ$74,COLUMN()-4,)&gt;365*$C$2,$A11+2,"-"),"-")</f>
        <v>-</v>
      </c>
      <c r="AP11" t="str">
        <f>IFERROR(IF(VLOOKUP($B11,tmp_inventory_all!$A$2:$DJ$74,COLUMN()-4,)&gt;365*$C$2,$A11+2,"-"),"-")</f>
        <v>-</v>
      </c>
      <c r="AQ11" t="str">
        <f>IFERROR(IF(VLOOKUP($B11,tmp_inventory_all!$A$2:$DJ$74,COLUMN()-4,)&gt;365*$C$2,$A11+2,"-"),"-")</f>
        <v>-</v>
      </c>
      <c r="AR11" t="str">
        <f>IFERROR(IF(VLOOKUP($B11,tmp_inventory_all!$A$2:$DJ$74,COLUMN()-4,)&gt;365*$C$2,$A11+2,"-"),"-")</f>
        <v>-</v>
      </c>
      <c r="AS11" t="str">
        <f>IFERROR(IF(VLOOKUP($B11,tmp_inventory_all!$A$2:$DJ$74,COLUMN()-4,)&gt;365*$C$2,$A11+2,"-"),"-")</f>
        <v>-</v>
      </c>
      <c r="AT11" t="str">
        <f>IFERROR(IF(VLOOKUP($B11,tmp_inventory_all!$A$2:$DJ$74,COLUMN()-4,)&gt;365*$C$2,$A11+2,"-"),"-")</f>
        <v>-</v>
      </c>
      <c r="AU11" t="str">
        <f>IFERROR(IF(VLOOKUP($B11,tmp_inventory_all!$A$2:$DJ$74,COLUMN()-4,)&gt;365*$C$2,$A11+2,"-"),"-")</f>
        <v>-</v>
      </c>
      <c r="AV11" t="str">
        <f>IFERROR(IF(VLOOKUP($B11,tmp_inventory_all!$A$2:$DJ$74,COLUMN()-4,)&gt;365*$C$2,$A11+2,"-"),"-")</f>
        <v>-</v>
      </c>
    </row>
    <row r="12" spans="1:48" x14ac:dyDescent="0.25">
      <c r="A12" s="35">
        <v>6</v>
      </c>
      <c r="B12" s="23">
        <f>HLOOKUP($C$1,site_huc_lookup!$A$1:$K$17,A12+1,)</f>
        <v>728862211</v>
      </c>
      <c r="C12" s="25">
        <f>IFERROR(VLOOKUP($B12,site_huc_lookup!$N$2:$R$74,3,),"-")</f>
        <v>-90.510277799999997</v>
      </c>
      <c r="D12" s="29">
        <f>IFERROR(VLOOKUP($B12,site_huc_lookup!$N$2:$R$74,4,),"-")</f>
        <v>33.357777779999999</v>
      </c>
      <c r="E12" s="27" t="str">
        <f>IFERROR(VLOOKUP($B12,site_huc_lookup!$N$2:$R$74,5,),"-")</f>
        <v>Browns Bayou near Inverness MS</v>
      </c>
      <c r="F12" t="str">
        <f>IFERROR(IF(VLOOKUP($B12,tmp_inventory_all!$A$2:$DJ$74,COLUMN()-4,)&gt;365*$C$2,$A12+2,"-"),"-")</f>
        <v>-</v>
      </c>
      <c r="G12" t="str">
        <f>IFERROR(IF(VLOOKUP($B12,tmp_inventory_all!$A$2:$DJ$74,COLUMN()-4,)&gt;365*$C$2,$A12+2,"-"),"-")</f>
        <v>-</v>
      </c>
      <c r="H12" t="str">
        <f>IFERROR(IF(VLOOKUP($B12,tmp_inventory_all!$A$2:$DJ$74,COLUMN()-4,)&gt;365*$C$2,$A12+2,"-"),"-")</f>
        <v>-</v>
      </c>
      <c r="I12" t="str">
        <f>IFERROR(IF(VLOOKUP($B12,tmp_inventory_all!$A$2:$DJ$74,COLUMN()-4,)&gt;365*$C$2,$A12+2,"-"),"-")</f>
        <v>-</v>
      </c>
      <c r="J12" t="str">
        <f>IFERROR(IF(VLOOKUP($B12,tmp_inventory_all!$A$2:$DJ$74,COLUMN()-4,)&gt;365*$C$2,$A12+2,"-"),"-")</f>
        <v>-</v>
      </c>
      <c r="K12" t="str">
        <f>IFERROR(IF(VLOOKUP($B12,tmp_inventory_all!$A$2:$DJ$74,COLUMN()-4,)&gt;365*$C$2,$A12+2,"-"),"-")</f>
        <v>-</v>
      </c>
      <c r="L12" t="str">
        <f>IFERROR(IF(VLOOKUP($B12,tmp_inventory_all!$A$2:$DJ$74,COLUMN()-4,)&gt;365*$C$2,$A12+2,"-"),"-")</f>
        <v>-</v>
      </c>
      <c r="M12" t="str">
        <f>IFERROR(IF(VLOOKUP($B12,tmp_inventory_all!$A$2:$DJ$74,COLUMN()-4,)&gt;365*$C$2,$A12+2,"-"),"-")</f>
        <v>-</v>
      </c>
      <c r="N12" t="str">
        <f>IFERROR(IF(VLOOKUP($B12,tmp_inventory_all!$A$2:$DJ$74,COLUMN()-4,)&gt;365*$C$2,$A12+2,"-"),"-")</f>
        <v>-</v>
      </c>
      <c r="O12" t="str">
        <f>IFERROR(IF(VLOOKUP($B12,tmp_inventory_all!$A$2:$DJ$74,COLUMN()-4,)&gt;365*$C$2,$A12+2,"-"),"-")</f>
        <v>-</v>
      </c>
      <c r="P12" t="str">
        <f>IFERROR(IF(VLOOKUP($B12,tmp_inventory_all!$A$2:$DJ$74,COLUMN()-4,)&gt;365*$C$2,$A12+2,"-"),"-")</f>
        <v>-</v>
      </c>
      <c r="Q12" t="str">
        <f>IFERROR(IF(VLOOKUP($B12,tmp_inventory_all!$A$2:$DJ$74,COLUMN()-4,)&gt;365*$C$2,$A12+2,"-"),"-")</f>
        <v>-</v>
      </c>
      <c r="R12" t="str">
        <f>IFERROR(IF(VLOOKUP($B12,tmp_inventory_all!$A$2:$DJ$74,COLUMN()-4,)&gt;365*$C$2,$A12+2,"-"),"-")</f>
        <v>-</v>
      </c>
      <c r="S12" t="str">
        <f>IFERROR(IF(VLOOKUP($B12,tmp_inventory_all!$A$2:$DJ$74,COLUMN()-4,)&gt;365*$C$2,$A12+2,"-"),"-")</f>
        <v>-</v>
      </c>
      <c r="T12" t="str">
        <f>IFERROR(IF(VLOOKUP($B12,tmp_inventory_all!$A$2:$DJ$74,COLUMN()-4,)&gt;365*$C$2,$A12+2,"-"),"-")</f>
        <v>-</v>
      </c>
      <c r="U12" t="str">
        <f>IFERROR(IF(VLOOKUP($B12,tmp_inventory_all!$A$2:$DJ$74,COLUMN()-4,)&gt;365*$C$2,$A12+2,"-"),"-")</f>
        <v>-</v>
      </c>
      <c r="V12" t="str">
        <f>IFERROR(IF(VLOOKUP($B12,tmp_inventory_all!$A$2:$DJ$74,COLUMN()-4,)&gt;365*$C$2,$A12+2,"-"),"-")</f>
        <v>-</v>
      </c>
      <c r="W12" t="str">
        <f>IFERROR(IF(VLOOKUP($B12,tmp_inventory_all!$A$2:$DJ$74,COLUMN()-4,)&gt;365*$C$2,$A12+2,"-"),"-")</f>
        <v>-</v>
      </c>
      <c r="X12" t="str">
        <f>IFERROR(IF(VLOOKUP($B12,tmp_inventory_all!$A$2:$DJ$74,COLUMN()-4,)&gt;365*$C$2,$A12+2,"-"),"-")</f>
        <v>-</v>
      </c>
      <c r="Y12" t="str">
        <f>IFERROR(IF(VLOOKUP($B12,tmp_inventory_all!$A$2:$DJ$74,COLUMN()-4,)&gt;365*$C$2,$A12+2,"-"),"-")</f>
        <v>-</v>
      </c>
      <c r="Z12" t="str">
        <f>IFERROR(IF(VLOOKUP($B12,tmp_inventory_all!$A$2:$DJ$74,COLUMN()-4,)&gt;365*$C$2,$A12+2,"-"),"-")</f>
        <v>-</v>
      </c>
      <c r="AA12" t="str">
        <f>IFERROR(IF(VLOOKUP($B12,tmp_inventory_all!$A$2:$DJ$74,COLUMN()-4,)&gt;365*$C$2,$A12+2,"-"),"-")</f>
        <v>-</v>
      </c>
      <c r="AB12" t="str">
        <f>IFERROR(IF(VLOOKUP($B12,tmp_inventory_all!$A$2:$DJ$74,COLUMN()-4,)&gt;365*$C$2,$A12+2,"-"),"-")</f>
        <v>-</v>
      </c>
      <c r="AC12" t="str">
        <f>IFERROR(IF(VLOOKUP($B12,tmp_inventory_all!$A$2:$DJ$74,COLUMN()-4,)&gt;365*$C$2,$A12+2,"-"),"-")</f>
        <v>-</v>
      </c>
      <c r="AD12" t="str">
        <f>IFERROR(IF(VLOOKUP($B12,tmp_inventory_all!$A$2:$DJ$74,COLUMN()-4,)&gt;365*$C$2,$A12+2,"-"),"-")</f>
        <v>-</v>
      </c>
      <c r="AE12" t="str">
        <f>IFERROR(IF(VLOOKUP($B12,tmp_inventory_all!$A$2:$DJ$74,COLUMN()-4,)&gt;365*$C$2,$A12+2,"-"),"-")</f>
        <v>-</v>
      </c>
      <c r="AF12" t="str">
        <f>IFERROR(IF(VLOOKUP($B12,tmp_inventory_all!$A$2:$DJ$74,COLUMN()-4,)&gt;365*$C$2,$A12+2,"-"),"-")</f>
        <v>-</v>
      </c>
      <c r="AG12" t="str">
        <f>IFERROR(IF(VLOOKUP($B12,tmp_inventory_all!$A$2:$DJ$74,COLUMN()-4,)&gt;365*$C$2,$A12+2,"-"),"-")</f>
        <v>-</v>
      </c>
      <c r="AH12" t="str">
        <f>IFERROR(IF(VLOOKUP($B12,tmp_inventory_all!$A$2:$DJ$74,COLUMN()-4,)&gt;365*$C$2,$A12+2,"-"),"-")</f>
        <v>-</v>
      </c>
      <c r="AI12" t="str">
        <f>IFERROR(IF(VLOOKUP($B12,tmp_inventory_all!$A$2:$DJ$74,COLUMN()-4,)&gt;365*$C$2,$A12+2,"-"),"-")</f>
        <v>-</v>
      </c>
      <c r="AJ12" t="str">
        <f>IFERROR(IF(VLOOKUP($B12,tmp_inventory_all!$A$2:$DJ$74,COLUMN()-4,)&gt;365*$C$2,$A12+2,"-"),"-")</f>
        <v>-</v>
      </c>
      <c r="AK12" t="str">
        <f>IFERROR(IF(VLOOKUP($B12,tmp_inventory_all!$A$2:$DJ$74,COLUMN()-4,)&gt;365*$C$2,$A12+2,"-"),"-")</f>
        <v>-</v>
      </c>
      <c r="AL12" t="str">
        <f>IFERROR(IF(VLOOKUP($B12,tmp_inventory_all!$A$2:$DJ$74,COLUMN()-4,)&gt;365*$C$2,$A12+2,"-"),"-")</f>
        <v>-</v>
      </c>
      <c r="AM12" t="str">
        <f>IFERROR(IF(VLOOKUP($B12,tmp_inventory_all!$A$2:$DJ$74,COLUMN()-4,)&gt;365*$C$2,$A12+2,"-"),"-")</f>
        <v>-</v>
      </c>
      <c r="AN12" t="str">
        <f>IFERROR(IF(VLOOKUP($B12,tmp_inventory_all!$A$2:$DJ$74,COLUMN()-4,)&gt;365*$C$2,$A12+2,"-"),"-")</f>
        <v>-</v>
      </c>
      <c r="AO12" t="str">
        <f>IFERROR(IF(VLOOKUP($B12,tmp_inventory_all!$A$2:$DJ$74,COLUMN()-4,)&gt;365*$C$2,$A12+2,"-"),"-")</f>
        <v>-</v>
      </c>
      <c r="AP12" t="str">
        <f>IFERROR(IF(VLOOKUP($B12,tmp_inventory_all!$A$2:$DJ$74,COLUMN()-4,)&gt;365*$C$2,$A12+2,"-"),"-")</f>
        <v>-</v>
      </c>
      <c r="AQ12" t="str">
        <f>IFERROR(IF(VLOOKUP($B12,tmp_inventory_all!$A$2:$DJ$74,COLUMN()-4,)&gt;365*$C$2,$A12+2,"-"),"-")</f>
        <v>-</v>
      </c>
      <c r="AR12" t="str">
        <f>IFERROR(IF(VLOOKUP($B12,tmp_inventory_all!$A$2:$DJ$74,COLUMN()-4,)&gt;365*$C$2,$A12+2,"-"),"-")</f>
        <v>-</v>
      </c>
      <c r="AS12" t="str">
        <f>IFERROR(IF(VLOOKUP($B12,tmp_inventory_all!$A$2:$DJ$74,COLUMN()-4,)&gt;365*$C$2,$A12+2,"-"),"-")</f>
        <v>-</v>
      </c>
      <c r="AT12" t="str">
        <f>IFERROR(IF(VLOOKUP($B12,tmp_inventory_all!$A$2:$DJ$74,COLUMN()-4,)&gt;365*$C$2,$A12+2,"-"),"-")</f>
        <v>-</v>
      </c>
      <c r="AU12" t="str">
        <f>IFERROR(IF(VLOOKUP($B12,tmp_inventory_all!$A$2:$DJ$74,COLUMN()-4,)&gt;365*$C$2,$A12+2,"-"),"-")</f>
        <v>-</v>
      </c>
      <c r="AV12" t="str">
        <f>IFERROR(IF(VLOOKUP($B12,tmp_inventory_all!$A$2:$DJ$74,COLUMN()-4,)&gt;365*$C$2,$A12+2,"-"),"-")</f>
        <v>-</v>
      </c>
    </row>
    <row r="13" spans="1:48" x14ac:dyDescent="0.25">
      <c r="A13" s="35">
        <v>7</v>
      </c>
      <c r="B13" s="23">
        <f>HLOOKUP($C$1,site_huc_lookup!$A$1:$K$17,A13+1,)</f>
        <v>7288650</v>
      </c>
      <c r="C13" s="25">
        <f>IFERROR(VLOOKUP($B13,site_huc_lookup!$N$2:$R$74,3,),"-")</f>
        <v>-90.847777800000003</v>
      </c>
      <c r="D13" s="29">
        <f>IFERROR(VLOOKUP($B13,site_huc_lookup!$N$2:$R$74,4,),"-")</f>
        <v>33.396666670000002</v>
      </c>
      <c r="E13" s="27" t="str">
        <f>IFERROR(VLOOKUP($B13,site_huc_lookup!$N$2:$R$74,5,),"-")</f>
        <v>Bogue Phalia near Leland MS</v>
      </c>
      <c r="F13" t="str">
        <f>IFERROR(IF(VLOOKUP($B13,tmp_inventory_all!$A$2:$DJ$74,COLUMN()-4,)&gt;365*$C$2,$A13+2,"-"),"-")</f>
        <v>-</v>
      </c>
      <c r="G13" t="str">
        <f>IFERROR(IF(VLOOKUP($B13,tmp_inventory_all!$A$2:$DJ$74,COLUMN()-4,)&gt;365*$C$2,$A13+2,"-"),"-")</f>
        <v>-</v>
      </c>
      <c r="H13" t="str">
        <f>IFERROR(IF(VLOOKUP($B13,tmp_inventory_all!$A$2:$DJ$74,COLUMN()-4,)&gt;365*$C$2,$A13+2,"-"),"-")</f>
        <v>-</v>
      </c>
      <c r="I13" t="str">
        <f>IFERROR(IF(VLOOKUP($B13,tmp_inventory_all!$A$2:$DJ$74,COLUMN()-4,)&gt;365*$C$2,$A13+2,"-"),"-")</f>
        <v>-</v>
      </c>
      <c r="J13" t="str">
        <f>IFERROR(IF(VLOOKUP($B13,tmp_inventory_all!$A$2:$DJ$74,COLUMN()-4,)&gt;365*$C$2,$A13+2,"-"),"-")</f>
        <v>-</v>
      </c>
      <c r="K13" t="str">
        <f>IFERROR(IF(VLOOKUP($B13,tmp_inventory_all!$A$2:$DJ$74,COLUMN()-4,)&gt;365*$C$2,$A13+2,"-"),"-")</f>
        <v>-</v>
      </c>
      <c r="L13" t="str">
        <f>IFERROR(IF(VLOOKUP($B13,tmp_inventory_all!$A$2:$DJ$74,COLUMN()-4,)&gt;365*$C$2,$A13+2,"-"),"-")</f>
        <v>-</v>
      </c>
      <c r="M13" t="str">
        <f>IFERROR(IF(VLOOKUP($B13,tmp_inventory_all!$A$2:$DJ$74,COLUMN()-4,)&gt;365*$C$2,$A13+2,"-"),"-")</f>
        <v>-</v>
      </c>
      <c r="N13" t="str">
        <f>IFERROR(IF(VLOOKUP($B13,tmp_inventory_all!$A$2:$DJ$74,COLUMN()-4,)&gt;365*$C$2,$A13+2,"-"),"-")</f>
        <v>-</v>
      </c>
      <c r="O13" t="str">
        <f>IFERROR(IF(VLOOKUP($B13,tmp_inventory_all!$A$2:$DJ$74,COLUMN()-4,)&gt;365*$C$2,$A13+2,"-"),"-")</f>
        <v>-</v>
      </c>
      <c r="P13" t="str">
        <f>IFERROR(IF(VLOOKUP($B13,tmp_inventory_all!$A$2:$DJ$74,COLUMN()-4,)&gt;365*$C$2,$A13+2,"-"),"-")</f>
        <v>-</v>
      </c>
      <c r="Q13" t="str">
        <f>IFERROR(IF(VLOOKUP($B13,tmp_inventory_all!$A$2:$DJ$74,COLUMN()-4,)&gt;365*$C$2,$A13+2,"-"),"-")</f>
        <v>-</v>
      </c>
      <c r="R13" t="str">
        <f>IFERROR(IF(VLOOKUP($B13,tmp_inventory_all!$A$2:$DJ$74,COLUMN()-4,)&gt;365*$C$2,$A13+2,"-"),"-")</f>
        <v>-</v>
      </c>
      <c r="S13" t="str">
        <f>IFERROR(IF(VLOOKUP($B13,tmp_inventory_all!$A$2:$DJ$74,COLUMN()-4,)&gt;365*$C$2,$A13+2,"-"),"-")</f>
        <v>-</v>
      </c>
      <c r="T13" t="str">
        <f>IFERROR(IF(VLOOKUP($B13,tmp_inventory_all!$A$2:$DJ$74,COLUMN()-4,)&gt;365*$C$2,$A13+2,"-"),"-")</f>
        <v>-</v>
      </c>
      <c r="U13" t="str">
        <f>IFERROR(IF(VLOOKUP($B13,tmp_inventory_all!$A$2:$DJ$74,COLUMN()-4,)&gt;365*$C$2,$A13+2,"-"),"-")</f>
        <v>-</v>
      </c>
      <c r="V13" t="str">
        <f>IFERROR(IF(VLOOKUP($B13,tmp_inventory_all!$A$2:$DJ$74,COLUMN()-4,)&gt;365*$C$2,$A13+2,"-"),"-")</f>
        <v>-</v>
      </c>
      <c r="W13" t="str">
        <f>IFERROR(IF(VLOOKUP($B13,tmp_inventory_all!$A$2:$DJ$74,COLUMN()-4,)&gt;365*$C$2,$A13+2,"-"),"-")</f>
        <v>-</v>
      </c>
      <c r="X13" t="str">
        <f>IFERROR(IF(VLOOKUP($B13,tmp_inventory_all!$A$2:$DJ$74,COLUMN()-4,)&gt;365*$C$2,$A13+2,"-"),"-")</f>
        <v>-</v>
      </c>
      <c r="Y13" t="str">
        <f>IFERROR(IF(VLOOKUP($B13,tmp_inventory_all!$A$2:$DJ$74,COLUMN()-4,)&gt;365*$C$2,$A13+2,"-"),"-")</f>
        <v>-</v>
      </c>
      <c r="Z13" t="str">
        <f>IFERROR(IF(VLOOKUP($B13,tmp_inventory_all!$A$2:$DJ$74,COLUMN()-4,)&gt;365*$C$2,$A13+2,"-"),"-")</f>
        <v>-</v>
      </c>
      <c r="AA13" t="str">
        <f>IFERROR(IF(VLOOKUP($B13,tmp_inventory_all!$A$2:$DJ$74,COLUMN()-4,)&gt;365*$C$2,$A13+2,"-"),"-")</f>
        <v>-</v>
      </c>
      <c r="AB13" t="str">
        <f>IFERROR(IF(VLOOKUP($B13,tmp_inventory_all!$A$2:$DJ$74,COLUMN()-4,)&gt;365*$C$2,$A13+2,"-"),"-")</f>
        <v>-</v>
      </c>
      <c r="AC13" t="str">
        <f>IFERROR(IF(VLOOKUP($B13,tmp_inventory_all!$A$2:$DJ$74,COLUMN()-4,)&gt;365*$C$2,$A13+2,"-"),"-")</f>
        <v>-</v>
      </c>
      <c r="AD13" t="str">
        <f>IFERROR(IF(VLOOKUP($B13,tmp_inventory_all!$A$2:$DJ$74,COLUMN()-4,)&gt;365*$C$2,$A13+2,"-"),"-")</f>
        <v>-</v>
      </c>
      <c r="AE13" t="str">
        <f>IFERROR(IF(VLOOKUP($B13,tmp_inventory_all!$A$2:$DJ$74,COLUMN()-4,)&gt;365*$C$2,$A13+2,"-"),"-")</f>
        <v>-</v>
      </c>
      <c r="AF13" t="str">
        <f>IFERROR(IF(VLOOKUP($B13,tmp_inventory_all!$A$2:$DJ$74,COLUMN()-4,)&gt;365*$C$2,$A13+2,"-"),"-")</f>
        <v>-</v>
      </c>
      <c r="AG13" t="str">
        <f>IFERROR(IF(VLOOKUP($B13,tmp_inventory_all!$A$2:$DJ$74,COLUMN()-4,)&gt;365*$C$2,$A13+2,"-"),"-")</f>
        <v>-</v>
      </c>
      <c r="AH13" t="str">
        <f>IFERROR(IF(VLOOKUP($B13,tmp_inventory_all!$A$2:$DJ$74,COLUMN()-4,)&gt;365*$C$2,$A13+2,"-"),"-")</f>
        <v>-</v>
      </c>
      <c r="AI13" t="str">
        <f>IFERROR(IF(VLOOKUP($B13,tmp_inventory_all!$A$2:$DJ$74,COLUMN()-4,)&gt;365*$C$2,$A13+2,"-"),"-")</f>
        <v>-</v>
      </c>
      <c r="AJ13">
        <f>IFERROR(IF(VLOOKUP($B13,tmp_inventory_all!$A$2:$DJ$74,COLUMN()-4,)&gt;365*$C$2,$A13+2,"-"),"-")</f>
        <v>9</v>
      </c>
      <c r="AK13">
        <f>IFERROR(IF(VLOOKUP($B13,tmp_inventory_all!$A$2:$DJ$74,COLUMN()-4,)&gt;365*$C$2,$A13+2,"-"),"-")</f>
        <v>9</v>
      </c>
      <c r="AL13" t="str">
        <f>IFERROR(IF(VLOOKUP($B13,tmp_inventory_all!$A$2:$DJ$74,COLUMN()-4,)&gt;365*$C$2,$A13+2,"-"),"-")</f>
        <v>-</v>
      </c>
      <c r="AM13">
        <f>IFERROR(IF(VLOOKUP($B13,tmp_inventory_all!$A$2:$DJ$74,COLUMN()-4,)&gt;365*$C$2,$A13+2,"-"),"-")</f>
        <v>9</v>
      </c>
      <c r="AN13">
        <f>IFERROR(IF(VLOOKUP($B13,tmp_inventory_all!$A$2:$DJ$74,COLUMN()-4,)&gt;365*$C$2,$A13+2,"-"),"-")</f>
        <v>9</v>
      </c>
      <c r="AO13">
        <f>IFERROR(IF(VLOOKUP($B13,tmp_inventory_all!$A$2:$DJ$74,COLUMN()-4,)&gt;365*$C$2,$A13+2,"-"),"-")</f>
        <v>9</v>
      </c>
      <c r="AP13">
        <f>IFERROR(IF(VLOOKUP($B13,tmp_inventory_all!$A$2:$DJ$74,COLUMN()-4,)&gt;365*$C$2,$A13+2,"-"),"-")</f>
        <v>9</v>
      </c>
      <c r="AQ13">
        <f>IFERROR(IF(VLOOKUP($B13,tmp_inventory_all!$A$2:$DJ$74,COLUMN()-4,)&gt;365*$C$2,$A13+2,"-"),"-")</f>
        <v>9</v>
      </c>
      <c r="AR13">
        <f>IFERROR(IF(VLOOKUP($B13,tmp_inventory_all!$A$2:$DJ$74,COLUMN()-4,)&gt;365*$C$2,$A13+2,"-"),"-")</f>
        <v>9</v>
      </c>
      <c r="AS13">
        <f>IFERROR(IF(VLOOKUP($B13,tmp_inventory_all!$A$2:$DJ$74,COLUMN()-4,)&gt;365*$C$2,$A13+2,"-"),"-")</f>
        <v>9</v>
      </c>
      <c r="AT13">
        <f>IFERROR(IF(VLOOKUP($B13,tmp_inventory_all!$A$2:$DJ$74,COLUMN()-4,)&gt;365*$C$2,$A13+2,"-"),"-")</f>
        <v>9</v>
      </c>
      <c r="AU13">
        <f>IFERROR(IF(VLOOKUP($B13,tmp_inventory_all!$A$2:$DJ$74,COLUMN()-4,)&gt;365*$C$2,$A13+2,"-"),"-")</f>
        <v>9</v>
      </c>
      <c r="AV13">
        <f>IFERROR(IF(VLOOKUP($B13,tmp_inventory_all!$A$2:$DJ$74,COLUMN()-4,)&gt;365*$C$2,$A13+2,"-"),"-")</f>
        <v>9</v>
      </c>
    </row>
    <row r="14" spans="1:48" x14ac:dyDescent="0.25">
      <c r="A14" s="35">
        <v>8</v>
      </c>
      <c r="B14" s="23">
        <f>HLOOKUP($C$1,site_huc_lookup!$A$1:$K$17,A14+1,)</f>
        <v>7288700</v>
      </c>
      <c r="C14" s="25">
        <f>IFERROR(VLOOKUP($B14,site_huc_lookup!$N$2:$R$74,3,),"-")</f>
        <v>-90.777875800000004</v>
      </c>
      <c r="D14" s="29">
        <f>IFERROR(VLOOKUP($B14,site_huc_lookup!$N$2:$R$74,4,),"-")</f>
        <v>32.971793599999998</v>
      </c>
      <c r="E14" s="27" t="str">
        <f>IFERROR(VLOOKUP($B14,site_huc_lookup!$N$2:$R$74,5,),"-")</f>
        <v>Big Sunflower River near Anguilla MS</v>
      </c>
      <c r="F14" t="str">
        <f>IFERROR(IF(VLOOKUP($B14,tmp_inventory_all!$A$2:$DJ$74,COLUMN()-4,)&gt;365*$C$2,$A14+2,"-"),"-")</f>
        <v>-</v>
      </c>
      <c r="G14" t="str">
        <f>IFERROR(IF(VLOOKUP($B14,tmp_inventory_all!$A$2:$DJ$74,COLUMN()-4,)&gt;365*$C$2,$A14+2,"-"),"-")</f>
        <v>-</v>
      </c>
      <c r="H14" t="str">
        <f>IFERROR(IF(VLOOKUP($B14,tmp_inventory_all!$A$2:$DJ$74,COLUMN()-4,)&gt;365*$C$2,$A14+2,"-"),"-")</f>
        <v>-</v>
      </c>
      <c r="I14" t="str">
        <f>IFERROR(IF(VLOOKUP($B14,tmp_inventory_all!$A$2:$DJ$74,COLUMN()-4,)&gt;365*$C$2,$A14+2,"-"),"-")</f>
        <v>-</v>
      </c>
      <c r="J14" t="str">
        <f>IFERROR(IF(VLOOKUP($B14,tmp_inventory_all!$A$2:$DJ$74,COLUMN()-4,)&gt;365*$C$2,$A14+2,"-"),"-")</f>
        <v>-</v>
      </c>
      <c r="K14" t="str">
        <f>IFERROR(IF(VLOOKUP($B14,tmp_inventory_all!$A$2:$DJ$74,COLUMN()-4,)&gt;365*$C$2,$A14+2,"-"),"-")</f>
        <v>-</v>
      </c>
      <c r="L14" t="str">
        <f>IFERROR(IF(VLOOKUP($B14,tmp_inventory_all!$A$2:$DJ$74,COLUMN()-4,)&gt;365*$C$2,$A14+2,"-"),"-")</f>
        <v>-</v>
      </c>
      <c r="M14" t="str">
        <f>IFERROR(IF(VLOOKUP($B14,tmp_inventory_all!$A$2:$DJ$74,COLUMN()-4,)&gt;365*$C$2,$A14+2,"-"),"-")</f>
        <v>-</v>
      </c>
      <c r="N14" t="str">
        <f>IFERROR(IF(VLOOKUP($B14,tmp_inventory_all!$A$2:$DJ$74,COLUMN()-4,)&gt;365*$C$2,$A14+2,"-"),"-")</f>
        <v>-</v>
      </c>
      <c r="O14" t="str">
        <f>IFERROR(IF(VLOOKUP($B14,tmp_inventory_all!$A$2:$DJ$74,COLUMN()-4,)&gt;365*$C$2,$A14+2,"-"),"-")</f>
        <v>-</v>
      </c>
      <c r="P14" t="str">
        <f>IFERROR(IF(VLOOKUP($B14,tmp_inventory_all!$A$2:$DJ$74,COLUMN()-4,)&gt;365*$C$2,$A14+2,"-"),"-")</f>
        <v>-</v>
      </c>
      <c r="Q14" t="str">
        <f>IFERROR(IF(VLOOKUP($B14,tmp_inventory_all!$A$2:$DJ$74,COLUMN()-4,)&gt;365*$C$2,$A14+2,"-"),"-")</f>
        <v>-</v>
      </c>
      <c r="R14" t="str">
        <f>IFERROR(IF(VLOOKUP($B14,tmp_inventory_all!$A$2:$DJ$74,COLUMN()-4,)&gt;365*$C$2,$A14+2,"-"),"-")</f>
        <v>-</v>
      </c>
      <c r="S14" t="str">
        <f>IFERROR(IF(VLOOKUP($B14,tmp_inventory_all!$A$2:$DJ$74,COLUMN()-4,)&gt;365*$C$2,$A14+2,"-"),"-")</f>
        <v>-</v>
      </c>
      <c r="T14" t="str">
        <f>IFERROR(IF(VLOOKUP($B14,tmp_inventory_all!$A$2:$DJ$74,COLUMN()-4,)&gt;365*$C$2,$A14+2,"-"),"-")</f>
        <v>-</v>
      </c>
      <c r="U14" t="str">
        <f>IFERROR(IF(VLOOKUP($B14,tmp_inventory_all!$A$2:$DJ$74,COLUMN()-4,)&gt;365*$C$2,$A14+2,"-"),"-")</f>
        <v>-</v>
      </c>
      <c r="V14" t="str">
        <f>IFERROR(IF(VLOOKUP($B14,tmp_inventory_all!$A$2:$DJ$74,COLUMN()-4,)&gt;365*$C$2,$A14+2,"-"),"-")</f>
        <v>-</v>
      </c>
      <c r="W14" t="str">
        <f>IFERROR(IF(VLOOKUP($B14,tmp_inventory_all!$A$2:$DJ$74,COLUMN()-4,)&gt;365*$C$2,$A14+2,"-"),"-")</f>
        <v>-</v>
      </c>
      <c r="X14" t="str">
        <f>IFERROR(IF(VLOOKUP($B14,tmp_inventory_all!$A$2:$DJ$74,COLUMN()-4,)&gt;365*$C$2,$A14+2,"-"),"-")</f>
        <v>-</v>
      </c>
      <c r="Y14" t="str">
        <f>IFERROR(IF(VLOOKUP($B14,tmp_inventory_all!$A$2:$DJ$74,COLUMN()-4,)&gt;365*$C$2,$A14+2,"-"),"-")</f>
        <v>-</v>
      </c>
      <c r="Z14" t="str">
        <f>IFERROR(IF(VLOOKUP($B14,tmp_inventory_all!$A$2:$DJ$74,COLUMN()-4,)&gt;365*$C$2,$A14+2,"-"),"-")</f>
        <v>-</v>
      </c>
      <c r="AA14" t="str">
        <f>IFERROR(IF(VLOOKUP($B14,tmp_inventory_all!$A$2:$DJ$74,COLUMN()-4,)&gt;365*$C$2,$A14+2,"-"),"-")</f>
        <v>-</v>
      </c>
      <c r="AB14" t="str">
        <f>IFERROR(IF(VLOOKUP($B14,tmp_inventory_all!$A$2:$DJ$74,COLUMN()-4,)&gt;365*$C$2,$A14+2,"-"),"-")</f>
        <v>-</v>
      </c>
      <c r="AC14" t="str">
        <f>IFERROR(IF(VLOOKUP($B14,tmp_inventory_all!$A$2:$DJ$74,COLUMN()-4,)&gt;365*$C$2,$A14+2,"-"),"-")</f>
        <v>-</v>
      </c>
      <c r="AD14" t="str">
        <f>IFERROR(IF(VLOOKUP($B14,tmp_inventory_all!$A$2:$DJ$74,COLUMN()-4,)&gt;365*$C$2,$A14+2,"-"),"-")</f>
        <v>-</v>
      </c>
      <c r="AE14" t="str">
        <f>IFERROR(IF(VLOOKUP($B14,tmp_inventory_all!$A$2:$DJ$74,COLUMN()-4,)&gt;365*$C$2,$A14+2,"-"),"-")</f>
        <v>-</v>
      </c>
      <c r="AF14" t="str">
        <f>IFERROR(IF(VLOOKUP($B14,tmp_inventory_all!$A$2:$DJ$74,COLUMN()-4,)&gt;365*$C$2,$A14+2,"-"),"-")</f>
        <v>-</v>
      </c>
      <c r="AG14" t="str">
        <f>IFERROR(IF(VLOOKUP($B14,tmp_inventory_all!$A$2:$DJ$74,COLUMN()-4,)&gt;365*$C$2,$A14+2,"-"),"-")</f>
        <v>-</v>
      </c>
      <c r="AH14" t="str">
        <f>IFERROR(IF(VLOOKUP($B14,tmp_inventory_all!$A$2:$DJ$74,COLUMN()-4,)&gt;365*$C$2,$A14+2,"-"),"-")</f>
        <v>-</v>
      </c>
      <c r="AI14" t="str">
        <f>IFERROR(IF(VLOOKUP($B14,tmp_inventory_all!$A$2:$DJ$74,COLUMN()-4,)&gt;365*$C$2,$A14+2,"-"),"-")</f>
        <v>-</v>
      </c>
      <c r="AJ14" t="str">
        <f>IFERROR(IF(VLOOKUP($B14,tmp_inventory_all!$A$2:$DJ$74,COLUMN()-4,)&gt;365*$C$2,$A14+2,"-"),"-")</f>
        <v>-</v>
      </c>
      <c r="AK14" t="str">
        <f>IFERROR(IF(VLOOKUP($B14,tmp_inventory_all!$A$2:$DJ$74,COLUMN()-4,)&gt;365*$C$2,$A14+2,"-"),"-")</f>
        <v>-</v>
      </c>
      <c r="AL14" t="str">
        <f>IFERROR(IF(VLOOKUP($B14,tmp_inventory_all!$A$2:$DJ$74,COLUMN()-4,)&gt;365*$C$2,$A14+2,"-"),"-")</f>
        <v>-</v>
      </c>
      <c r="AM14" t="str">
        <f>IFERROR(IF(VLOOKUP($B14,tmp_inventory_all!$A$2:$DJ$74,COLUMN()-4,)&gt;365*$C$2,$A14+2,"-"),"-")</f>
        <v>-</v>
      </c>
      <c r="AN14" t="str">
        <f>IFERROR(IF(VLOOKUP($B14,tmp_inventory_all!$A$2:$DJ$74,COLUMN()-4,)&gt;365*$C$2,$A14+2,"-"),"-")</f>
        <v>-</v>
      </c>
      <c r="AO14" t="str">
        <f>IFERROR(IF(VLOOKUP($B14,tmp_inventory_all!$A$2:$DJ$74,COLUMN()-4,)&gt;365*$C$2,$A14+2,"-"),"-")</f>
        <v>-</v>
      </c>
      <c r="AP14" t="str">
        <f>IFERROR(IF(VLOOKUP($B14,tmp_inventory_all!$A$2:$DJ$74,COLUMN()-4,)&gt;365*$C$2,$A14+2,"-"),"-")</f>
        <v>-</v>
      </c>
      <c r="AQ14" t="str">
        <f>IFERROR(IF(VLOOKUP($B14,tmp_inventory_all!$A$2:$DJ$74,COLUMN()-4,)&gt;365*$C$2,$A14+2,"-"),"-")</f>
        <v>-</v>
      </c>
      <c r="AR14" t="str">
        <f>IFERROR(IF(VLOOKUP($B14,tmp_inventory_all!$A$2:$DJ$74,COLUMN()-4,)&gt;365*$C$2,$A14+2,"-"),"-")</f>
        <v>-</v>
      </c>
      <c r="AS14" t="str">
        <f>IFERROR(IF(VLOOKUP($B14,tmp_inventory_all!$A$2:$DJ$74,COLUMN()-4,)&gt;365*$C$2,$A14+2,"-"),"-")</f>
        <v>-</v>
      </c>
      <c r="AT14" t="str">
        <f>IFERROR(IF(VLOOKUP($B14,tmp_inventory_all!$A$2:$DJ$74,COLUMN()-4,)&gt;365*$C$2,$A14+2,"-"),"-")</f>
        <v>-</v>
      </c>
      <c r="AU14" t="str">
        <f>IFERROR(IF(VLOOKUP($B14,tmp_inventory_all!$A$2:$DJ$74,COLUMN()-4,)&gt;365*$C$2,$A14+2,"-"),"-")</f>
        <v>-</v>
      </c>
      <c r="AV14" t="str">
        <f>IFERROR(IF(VLOOKUP($B14,tmp_inventory_all!$A$2:$DJ$74,COLUMN()-4,)&gt;365*$C$2,$A14+2,"-"),"-")</f>
        <v>-</v>
      </c>
    </row>
    <row r="15" spans="1:48" x14ac:dyDescent="0.25">
      <c r="A15" s="35">
        <v>9</v>
      </c>
      <c r="B15" s="23" t="str">
        <f>HLOOKUP($C$1,site_huc_lookup!$A$1:$K$17,A15+1,)</f>
        <v>-</v>
      </c>
      <c r="C15" s="25" t="str">
        <f>IFERROR(VLOOKUP($B15,site_huc_lookup!$N$2:$R$74,3,),"-")</f>
        <v>-</v>
      </c>
      <c r="D15" s="29" t="str">
        <f>IFERROR(VLOOKUP($B15,site_huc_lookup!$N$2:$R$74,4,),"-")</f>
        <v>-</v>
      </c>
      <c r="E15" s="27" t="str">
        <f>IFERROR(VLOOKUP($B15,site_huc_lookup!$N$2:$R$74,5,),"-")</f>
        <v>-</v>
      </c>
      <c r="F15" t="str">
        <f>IFERROR(IF(VLOOKUP($B15,tmp_inventory_all!$A$2:$DJ$74,COLUMN()-4,)&gt;365*$C$2,$A15+2,"-"),"-")</f>
        <v>-</v>
      </c>
      <c r="G15" t="str">
        <f>IFERROR(IF(VLOOKUP($B15,tmp_inventory_all!$A$2:$DJ$74,COLUMN()-4,)&gt;365*$C$2,$A15+2,"-"),"-")</f>
        <v>-</v>
      </c>
      <c r="H15" t="str">
        <f>IFERROR(IF(VLOOKUP($B15,tmp_inventory_all!$A$2:$DJ$74,COLUMN()-4,)&gt;365*$C$2,$A15+2,"-"),"-")</f>
        <v>-</v>
      </c>
      <c r="I15" t="str">
        <f>IFERROR(IF(VLOOKUP($B15,tmp_inventory_all!$A$2:$DJ$74,COLUMN()-4,)&gt;365*$C$2,$A15+2,"-"),"-")</f>
        <v>-</v>
      </c>
      <c r="J15" t="str">
        <f>IFERROR(IF(VLOOKUP($B15,tmp_inventory_all!$A$2:$DJ$74,COLUMN()-4,)&gt;365*$C$2,$A15+2,"-"),"-")</f>
        <v>-</v>
      </c>
      <c r="K15" t="str">
        <f>IFERROR(IF(VLOOKUP($B15,tmp_inventory_all!$A$2:$DJ$74,COLUMN()-4,)&gt;365*$C$2,$A15+2,"-"),"-")</f>
        <v>-</v>
      </c>
      <c r="L15" t="str">
        <f>IFERROR(IF(VLOOKUP($B15,tmp_inventory_all!$A$2:$DJ$74,COLUMN()-4,)&gt;365*$C$2,$A15+2,"-"),"-")</f>
        <v>-</v>
      </c>
      <c r="M15" t="str">
        <f>IFERROR(IF(VLOOKUP($B15,tmp_inventory_all!$A$2:$DJ$74,COLUMN()-4,)&gt;365*$C$2,$A15+2,"-"),"-")</f>
        <v>-</v>
      </c>
      <c r="N15" t="str">
        <f>IFERROR(IF(VLOOKUP($B15,tmp_inventory_all!$A$2:$DJ$74,COLUMN()-4,)&gt;365*$C$2,$A15+2,"-"),"-")</f>
        <v>-</v>
      </c>
      <c r="O15" t="str">
        <f>IFERROR(IF(VLOOKUP($B15,tmp_inventory_all!$A$2:$DJ$74,COLUMN()-4,)&gt;365*$C$2,$A15+2,"-"),"-")</f>
        <v>-</v>
      </c>
      <c r="P15" t="str">
        <f>IFERROR(IF(VLOOKUP($B15,tmp_inventory_all!$A$2:$DJ$74,COLUMN()-4,)&gt;365*$C$2,$A15+2,"-"),"-")</f>
        <v>-</v>
      </c>
      <c r="Q15" t="str">
        <f>IFERROR(IF(VLOOKUP($B15,tmp_inventory_all!$A$2:$DJ$74,COLUMN()-4,)&gt;365*$C$2,$A15+2,"-"),"-")</f>
        <v>-</v>
      </c>
      <c r="R15" t="str">
        <f>IFERROR(IF(VLOOKUP($B15,tmp_inventory_all!$A$2:$DJ$74,COLUMN()-4,)&gt;365*$C$2,$A15+2,"-"),"-")</f>
        <v>-</v>
      </c>
      <c r="S15" t="str">
        <f>IFERROR(IF(VLOOKUP($B15,tmp_inventory_all!$A$2:$DJ$74,COLUMN()-4,)&gt;365*$C$2,$A15+2,"-"),"-")</f>
        <v>-</v>
      </c>
      <c r="T15" t="str">
        <f>IFERROR(IF(VLOOKUP($B15,tmp_inventory_all!$A$2:$DJ$74,COLUMN()-4,)&gt;365*$C$2,$A15+2,"-"),"-")</f>
        <v>-</v>
      </c>
      <c r="U15" t="str">
        <f>IFERROR(IF(VLOOKUP($B15,tmp_inventory_all!$A$2:$DJ$74,COLUMN()-4,)&gt;365*$C$2,$A15+2,"-"),"-")</f>
        <v>-</v>
      </c>
      <c r="V15" t="str">
        <f>IFERROR(IF(VLOOKUP($B15,tmp_inventory_all!$A$2:$DJ$74,COLUMN()-4,)&gt;365*$C$2,$A15+2,"-"),"-")</f>
        <v>-</v>
      </c>
      <c r="W15" t="str">
        <f>IFERROR(IF(VLOOKUP($B15,tmp_inventory_all!$A$2:$DJ$74,COLUMN()-4,)&gt;365*$C$2,$A15+2,"-"),"-")</f>
        <v>-</v>
      </c>
      <c r="X15" t="str">
        <f>IFERROR(IF(VLOOKUP($B15,tmp_inventory_all!$A$2:$DJ$74,COLUMN()-4,)&gt;365*$C$2,$A15+2,"-"),"-")</f>
        <v>-</v>
      </c>
      <c r="Y15" t="str">
        <f>IFERROR(IF(VLOOKUP($B15,tmp_inventory_all!$A$2:$DJ$74,COLUMN()-4,)&gt;365*$C$2,$A15+2,"-"),"-")</f>
        <v>-</v>
      </c>
      <c r="Z15" t="str">
        <f>IFERROR(IF(VLOOKUP($B15,tmp_inventory_all!$A$2:$DJ$74,COLUMN()-4,)&gt;365*$C$2,$A15+2,"-"),"-")</f>
        <v>-</v>
      </c>
      <c r="AA15" t="str">
        <f>IFERROR(IF(VLOOKUP($B15,tmp_inventory_all!$A$2:$DJ$74,COLUMN()-4,)&gt;365*$C$2,$A15+2,"-"),"-")</f>
        <v>-</v>
      </c>
      <c r="AB15" t="str">
        <f>IFERROR(IF(VLOOKUP($B15,tmp_inventory_all!$A$2:$DJ$74,COLUMN()-4,)&gt;365*$C$2,$A15+2,"-"),"-")</f>
        <v>-</v>
      </c>
      <c r="AC15" t="str">
        <f>IFERROR(IF(VLOOKUP($B15,tmp_inventory_all!$A$2:$DJ$74,COLUMN()-4,)&gt;365*$C$2,$A15+2,"-"),"-")</f>
        <v>-</v>
      </c>
      <c r="AD15" t="str">
        <f>IFERROR(IF(VLOOKUP($B15,tmp_inventory_all!$A$2:$DJ$74,COLUMN()-4,)&gt;365*$C$2,$A15+2,"-"),"-")</f>
        <v>-</v>
      </c>
      <c r="AE15" t="str">
        <f>IFERROR(IF(VLOOKUP($B15,tmp_inventory_all!$A$2:$DJ$74,COLUMN()-4,)&gt;365*$C$2,$A15+2,"-"),"-")</f>
        <v>-</v>
      </c>
      <c r="AF15" t="str">
        <f>IFERROR(IF(VLOOKUP($B15,tmp_inventory_all!$A$2:$DJ$74,COLUMN()-4,)&gt;365*$C$2,$A15+2,"-"),"-")</f>
        <v>-</v>
      </c>
      <c r="AG15" t="str">
        <f>IFERROR(IF(VLOOKUP($B15,tmp_inventory_all!$A$2:$DJ$74,COLUMN()-4,)&gt;365*$C$2,$A15+2,"-"),"-")</f>
        <v>-</v>
      </c>
      <c r="AH15" t="str">
        <f>IFERROR(IF(VLOOKUP($B15,tmp_inventory_all!$A$2:$DJ$74,COLUMN()-4,)&gt;365*$C$2,$A15+2,"-"),"-")</f>
        <v>-</v>
      </c>
      <c r="AI15" t="str">
        <f>IFERROR(IF(VLOOKUP($B15,tmp_inventory_all!$A$2:$DJ$74,COLUMN()-4,)&gt;365*$C$2,$A15+2,"-"),"-")</f>
        <v>-</v>
      </c>
      <c r="AJ15" t="str">
        <f>IFERROR(IF(VLOOKUP($B15,tmp_inventory_all!$A$2:$DJ$74,COLUMN()-4,)&gt;365*$C$2,$A15+2,"-"),"-")</f>
        <v>-</v>
      </c>
      <c r="AK15" t="str">
        <f>IFERROR(IF(VLOOKUP($B15,tmp_inventory_all!$A$2:$DJ$74,COLUMN()-4,)&gt;365*$C$2,$A15+2,"-"),"-")</f>
        <v>-</v>
      </c>
      <c r="AL15" t="str">
        <f>IFERROR(IF(VLOOKUP($B15,tmp_inventory_all!$A$2:$DJ$74,COLUMN()-4,)&gt;365*$C$2,$A15+2,"-"),"-")</f>
        <v>-</v>
      </c>
      <c r="AM15" t="str">
        <f>IFERROR(IF(VLOOKUP($B15,tmp_inventory_all!$A$2:$DJ$74,COLUMN()-4,)&gt;365*$C$2,$A15+2,"-"),"-")</f>
        <v>-</v>
      </c>
      <c r="AN15" t="str">
        <f>IFERROR(IF(VLOOKUP($B15,tmp_inventory_all!$A$2:$DJ$74,COLUMN()-4,)&gt;365*$C$2,$A15+2,"-"),"-")</f>
        <v>-</v>
      </c>
      <c r="AO15" t="str">
        <f>IFERROR(IF(VLOOKUP($B15,tmp_inventory_all!$A$2:$DJ$74,COLUMN()-4,)&gt;365*$C$2,$A15+2,"-"),"-")</f>
        <v>-</v>
      </c>
      <c r="AP15" t="str">
        <f>IFERROR(IF(VLOOKUP($B15,tmp_inventory_all!$A$2:$DJ$74,COLUMN()-4,)&gt;365*$C$2,$A15+2,"-"),"-")</f>
        <v>-</v>
      </c>
      <c r="AQ15" t="str">
        <f>IFERROR(IF(VLOOKUP($B15,tmp_inventory_all!$A$2:$DJ$74,COLUMN()-4,)&gt;365*$C$2,$A15+2,"-"),"-")</f>
        <v>-</v>
      </c>
      <c r="AR15" t="str">
        <f>IFERROR(IF(VLOOKUP($B15,tmp_inventory_all!$A$2:$DJ$74,COLUMN()-4,)&gt;365*$C$2,$A15+2,"-"),"-")</f>
        <v>-</v>
      </c>
      <c r="AS15" t="str">
        <f>IFERROR(IF(VLOOKUP($B15,tmp_inventory_all!$A$2:$DJ$74,COLUMN()-4,)&gt;365*$C$2,$A15+2,"-"),"-")</f>
        <v>-</v>
      </c>
      <c r="AT15" t="str">
        <f>IFERROR(IF(VLOOKUP($B15,tmp_inventory_all!$A$2:$DJ$74,COLUMN()-4,)&gt;365*$C$2,$A15+2,"-"),"-")</f>
        <v>-</v>
      </c>
      <c r="AU15" t="str">
        <f>IFERROR(IF(VLOOKUP($B15,tmp_inventory_all!$A$2:$DJ$74,COLUMN()-4,)&gt;365*$C$2,$A15+2,"-"),"-")</f>
        <v>-</v>
      </c>
      <c r="AV15" t="str">
        <f>IFERROR(IF(VLOOKUP($B15,tmp_inventory_all!$A$2:$DJ$74,COLUMN()-4,)&gt;365*$C$2,$A15+2,"-"),"-")</f>
        <v>-</v>
      </c>
    </row>
    <row r="16" spans="1:48" x14ac:dyDescent="0.25">
      <c r="A16" s="35">
        <v>10</v>
      </c>
      <c r="B16" s="23" t="str">
        <f>HLOOKUP($C$1,site_huc_lookup!$A$1:$K$17,A16+1,)</f>
        <v>-</v>
      </c>
      <c r="C16" s="25" t="str">
        <f>IFERROR(VLOOKUP($B16,site_huc_lookup!$N$2:$R$74,3,),"-")</f>
        <v>-</v>
      </c>
      <c r="D16" s="29" t="str">
        <f>IFERROR(VLOOKUP($B16,site_huc_lookup!$N$2:$R$74,4,),"-")</f>
        <v>-</v>
      </c>
      <c r="E16" s="27" t="str">
        <f>IFERROR(VLOOKUP($B16,site_huc_lookup!$N$2:$R$74,5,),"-")</f>
        <v>-</v>
      </c>
      <c r="F16" t="str">
        <f>IFERROR(IF(VLOOKUP($B16,tmp_inventory_all!$A$2:$DJ$74,COLUMN()-4,)&gt;365*$C$2,$A16+2,"-"),"-")</f>
        <v>-</v>
      </c>
      <c r="G16" t="str">
        <f>IFERROR(IF(VLOOKUP($B16,tmp_inventory_all!$A$2:$DJ$74,COLUMN()-4,)&gt;365*$C$2,$A16+2,"-"),"-")</f>
        <v>-</v>
      </c>
      <c r="H16" t="str">
        <f>IFERROR(IF(VLOOKUP($B16,tmp_inventory_all!$A$2:$DJ$74,COLUMN()-4,)&gt;365*$C$2,$A16+2,"-"),"-")</f>
        <v>-</v>
      </c>
      <c r="I16" t="str">
        <f>IFERROR(IF(VLOOKUP($B16,tmp_inventory_all!$A$2:$DJ$74,COLUMN()-4,)&gt;365*$C$2,$A16+2,"-"),"-")</f>
        <v>-</v>
      </c>
      <c r="J16" t="str">
        <f>IFERROR(IF(VLOOKUP($B16,tmp_inventory_all!$A$2:$DJ$74,COLUMN()-4,)&gt;365*$C$2,$A16+2,"-"),"-")</f>
        <v>-</v>
      </c>
      <c r="K16" t="str">
        <f>IFERROR(IF(VLOOKUP($B16,tmp_inventory_all!$A$2:$DJ$74,COLUMN()-4,)&gt;365*$C$2,$A16+2,"-"),"-")</f>
        <v>-</v>
      </c>
      <c r="L16" t="str">
        <f>IFERROR(IF(VLOOKUP($B16,tmp_inventory_all!$A$2:$DJ$74,COLUMN()-4,)&gt;365*$C$2,$A16+2,"-"),"-")</f>
        <v>-</v>
      </c>
      <c r="M16" t="str">
        <f>IFERROR(IF(VLOOKUP($B16,tmp_inventory_all!$A$2:$DJ$74,COLUMN()-4,)&gt;365*$C$2,$A16+2,"-"),"-")</f>
        <v>-</v>
      </c>
      <c r="N16" t="str">
        <f>IFERROR(IF(VLOOKUP($B16,tmp_inventory_all!$A$2:$DJ$74,COLUMN()-4,)&gt;365*$C$2,$A16+2,"-"),"-")</f>
        <v>-</v>
      </c>
      <c r="O16" t="str">
        <f>IFERROR(IF(VLOOKUP($B16,tmp_inventory_all!$A$2:$DJ$74,COLUMN()-4,)&gt;365*$C$2,$A16+2,"-"),"-")</f>
        <v>-</v>
      </c>
      <c r="P16" t="str">
        <f>IFERROR(IF(VLOOKUP($B16,tmp_inventory_all!$A$2:$DJ$74,COLUMN()-4,)&gt;365*$C$2,$A16+2,"-"),"-")</f>
        <v>-</v>
      </c>
      <c r="Q16" t="str">
        <f>IFERROR(IF(VLOOKUP($B16,tmp_inventory_all!$A$2:$DJ$74,COLUMN()-4,)&gt;365*$C$2,$A16+2,"-"),"-")</f>
        <v>-</v>
      </c>
      <c r="R16" t="str">
        <f>IFERROR(IF(VLOOKUP($B16,tmp_inventory_all!$A$2:$DJ$74,COLUMN()-4,)&gt;365*$C$2,$A16+2,"-"),"-")</f>
        <v>-</v>
      </c>
      <c r="S16" t="str">
        <f>IFERROR(IF(VLOOKUP($B16,tmp_inventory_all!$A$2:$DJ$74,COLUMN()-4,)&gt;365*$C$2,$A16+2,"-"),"-")</f>
        <v>-</v>
      </c>
      <c r="T16" t="str">
        <f>IFERROR(IF(VLOOKUP($B16,tmp_inventory_all!$A$2:$DJ$74,COLUMN()-4,)&gt;365*$C$2,$A16+2,"-"),"-")</f>
        <v>-</v>
      </c>
      <c r="U16" t="str">
        <f>IFERROR(IF(VLOOKUP($B16,tmp_inventory_all!$A$2:$DJ$74,COLUMN()-4,)&gt;365*$C$2,$A16+2,"-"),"-")</f>
        <v>-</v>
      </c>
      <c r="V16" t="str">
        <f>IFERROR(IF(VLOOKUP($B16,tmp_inventory_all!$A$2:$DJ$74,COLUMN()-4,)&gt;365*$C$2,$A16+2,"-"),"-")</f>
        <v>-</v>
      </c>
      <c r="W16" t="str">
        <f>IFERROR(IF(VLOOKUP($B16,tmp_inventory_all!$A$2:$DJ$74,COLUMN()-4,)&gt;365*$C$2,$A16+2,"-"),"-")</f>
        <v>-</v>
      </c>
      <c r="X16" t="str">
        <f>IFERROR(IF(VLOOKUP($B16,tmp_inventory_all!$A$2:$DJ$74,COLUMN()-4,)&gt;365*$C$2,$A16+2,"-"),"-")</f>
        <v>-</v>
      </c>
      <c r="Y16" t="str">
        <f>IFERROR(IF(VLOOKUP($B16,tmp_inventory_all!$A$2:$DJ$74,COLUMN()-4,)&gt;365*$C$2,$A16+2,"-"),"-")</f>
        <v>-</v>
      </c>
      <c r="Z16" t="str">
        <f>IFERROR(IF(VLOOKUP($B16,tmp_inventory_all!$A$2:$DJ$74,COLUMN()-4,)&gt;365*$C$2,$A16+2,"-"),"-")</f>
        <v>-</v>
      </c>
      <c r="AA16" t="str">
        <f>IFERROR(IF(VLOOKUP($B16,tmp_inventory_all!$A$2:$DJ$74,COLUMN()-4,)&gt;365*$C$2,$A16+2,"-"),"-")</f>
        <v>-</v>
      </c>
      <c r="AB16" t="str">
        <f>IFERROR(IF(VLOOKUP($B16,tmp_inventory_all!$A$2:$DJ$74,COLUMN()-4,)&gt;365*$C$2,$A16+2,"-"),"-")</f>
        <v>-</v>
      </c>
      <c r="AC16" t="str">
        <f>IFERROR(IF(VLOOKUP($B16,tmp_inventory_all!$A$2:$DJ$74,COLUMN()-4,)&gt;365*$C$2,$A16+2,"-"),"-")</f>
        <v>-</v>
      </c>
      <c r="AD16" t="str">
        <f>IFERROR(IF(VLOOKUP($B16,tmp_inventory_all!$A$2:$DJ$74,COLUMN()-4,)&gt;365*$C$2,$A16+2,"-"),"-")</f>
        <v>-</v>
      </c>
      <c r="AE16" t="str">
        <f>IFERROR(IF(VLOOKUP($B16,tmp_inventory_all!$A$2:$DJ$74,COLUMN()-4,)&gt;365*$C$2,$A16+2,"-"),"-")</f>
        <v>-</v>
      </c>
      <c r="AF16" t="str">
        <f>IFERROR(IF(VLOOKUP($B16,tmp_inventory_all!$A$2:$DJ$74,COLUMN()-4,)&gt;365*$C$2,$A16+2,"-"),"-")</f>
        <v>-</v>
      </c>
      <c r="AG16" t="str">
        <f>IFERROR(IF(VLOOKUP($B16,tmp_inventory_all!$A$2:$DJ$74,COLUMN()-4,)&gt;365*$C$2,$A16+2,"-"),"-")</f>
        <v>-</v>
      </c>
      <c r="AH16" t="str">
        <f>IFERROR(IF(VLOOKUP($B16,tmp_inventory_all!$A$2:$DJ$74,COLUMN()-4,)&gt;365*$C$2,$A16+2,"-"),"-")</f>
        <v>-</v>
      </c>
      <c r="AI16" t="str">
        <f>IFERROR(IF(VLOOKUP($B16,tmp_inventory_all!$A$2:$DJ$74,COLUMN()-4,)&gt;365*$C$2,$A16+2,"-"),"-")</f>
        <v>-</v>
      </c>
      <c r="AJ16" t="str">
        <f>IFERROR(IF(VLOOKUP($B16,tmp_inventory_all!$A$2:$DJ$74,COLUMN()-4,)&gt;365*$C$2,$A16+2,"-"),"-")</f>
        <v>-</v>
      </c>
      <c r="AK16" t="str">
        <f>IFERROR(IF(VLOOKUP($B16,tmp_inventory_all!$A$2:$DJ$74,COLUMN()-4,)&gt;365*$C$2,$A16+2,"-"),"-")</f>
        <v>-</v>
      </c>
      <c r="AL16" t="str">
        <f>IFERROR(IF(VLOOKUP($B16,tmp_inventory_all!$A$2:$DJ$74,COLUMN()-4,)&gt;365*$C$2,$A16+2,"-"),"-")</f>
        <v>-</v>
      </c>
      <c r="AM16" t="str">
        <f>IFERROR(IF(VLOOKUP($B16,tmp_inventory_all!$A$2:$DJ$74,COLUMN()-4,)&gt;365*$C$2,$A16+2,"-"),"-")</f>
        <v>-</v>
      </c>
      <c r="AN16" t="str">
        <f>IFERROR(IF(VLOOKUP($B16,tmp_inventory_all!$A$2:$DJ$74,COLUMN()-4,)&gt;365*$C$2,$A16+2,"-"),"-")</f>
        <v>-</v>
      </c>
      <c r="AO16" t="str">
        <f>IFERROR(IF(VLOOKUP($B16,tmp_inventory_all!$A$2:$DJ$74,COLUMN()-4,)&gt;365*$C$2,$A16+2,"-"),"-")</f>
        <v>-</v>
      </c>
      <c r="AP16" t="str">
        <f>IFERROR(IF(VLOOKUP($B16,tmp_inventory_all!$A$2:$DJ$74,COLUMN()-4,)&gt;365*$C$2,$A16+2,"-"),"-")</f>
        <v>-</v>
      </c>
      <c r="AQ16" t="str">
        <f>IFERROR(IF(VLOOKUP($B16,tmp_inventory_all!$A$2:$DJ$74,COLUMN()-4,)&gt;365*$C$2,$A16+2,"-"),"-")</f>
        <v>-</v>
      </c>
      <c r="AR16" t="str">
        <f>IFERROR(IF(VLOOKUP($B16,tmp_inventory_all!$A$2:$DJ$74,COLUMN()-4,)&gt;365*$C$2,$A16+2,"-"),"-")</f>
        <v>-</v>
      </c>
      <c r="AS16" t="str">
        <f>IFERROR(IF(VLOOKUP($B16,tmp_inventory_all!$A$2:$DJ$74,COLUMN()-4,)&gt;365*$C$2,$A16+2,"-"),"-")</f>
        <v>-</v>
      </c>
      <c r="AT16" t="str">
        <f>IFERROR(IF(VLOOKUP($B16,tmp_inventory_all!$A$2:$DJ$74,COLUMN()-4,)&gt;365*$C$2,$A16+2,"-"),"-")</f>
        <v>-</v>
      </c>
      <c r="AU16" t="str">
        <f>IFERROR(IF(VLOOKUP($B16,tmp_inventory_all!$A$2:$DJ$74,COLUMN()-4,)&gt;365*$C$2,$A16+2,"-"),"-")</f>
        <v>-</v>
      </c>
      <c r="AV16" t="str">
        <f>IFERROR(IF(VLOOKUP($B16,tmp_inventory_all!$A$2:$DJ$74,COLUMN()-4,)&gt;365*$C$2,$A16+2,"-"),"-")</f>
        <v>-</v>
      </c>
    </row>
    <row r="17" spans="1:48" x14ac:dyDescent="0.25">
      <c r="A17" s="35">
        <v>11</v>
      </c>
      <c r="B17" s="23" t="str">
        <f>HLOOKUP($C$1,site_huc_lookup!$A$1:$K$17,A17+1,)</f>
        <v>-</v>
      </c>
      <c r="C17" s="25" t="str">
        <f>IFERROR(VLOOKUP($B17,site_huc_lookup!$N$2:$R$74,3,),"-")</f>
        <v>-</v>
      </c>
      <c r="D17" s="29" t="str">
        <f>IFERROR(VLOOKUP($B17,site_huc_lookup!$N$2:$R$74,4,),"-")</f>
        <v>-</v>
      </c>
      <c r="E17" s="27" t="str">
        <f>IFERROR(VLOOKUP($B17,site_huc_lookup!$N$2:$R$74,5,),"-")</f>
        <v>-</v>
      </c>
      <c r="F17" t="str">
        <f>IFERROR(IF(VLOOKUP($B17,tmp_inventory_all!$A$2:$DJ$74,COLUMN()-4,)&gt;365*$C$2,$A17+2,"-"),"-")</f>
        <v>-</v>
      </c>
      <c r="G17" t="str">
        <f>IFERROR(IF(VLOOKUP($B17,tmp_inventory_all!$A$2:$DJ$74,COLUMN()-4,)&gt;365*$C$2,$A17+2,"-"),"-")</f>
        <v>-</v>
      </c>
      <c r="H17" t="str">
        <f>IFERROR(IF(VLOOKUP($B17,tmp_inventory_all!$A$2:$DJ$74,COLUMN()-4,)&gt;365*$C$2,$A17+2,"-"),"-")</f>
        <v>-</v>
      </c>
      <c r="I17" t="str">
        <f>IFERROR(IF(VLOOKUP($B17,tmp_inventory_all!$A$2:$DJ$74,COLUMN()-4,)&gt;365*$C$2,$A17+2,"-"),"-")</f>
        <v>-</v>
      </c>
      <c r="J17" t="str">
        <f>IFERROR(IF(VLOOKUP($B17,tmp_inventory_all!$A$2:$DJ$74,COLUMN()-4,)&gt;365*$C$2,$A17+2,"-"),"-")</f>
        <v>-</v>
      </c>
      <c r="K17" t="str">
        <f>IFERROR(IF(VLOOKUP($B17,tmp_inventory_all!$A$2:$DJ$74,COLUMN()-4,)&gt;365*$C$2,$A17+2,"-"),"-")</f>
        <v>-</v>
      </c>
      <c r="L17" t="str">
        <f>IFERROR(IF(VLOOKUP($B17,tmp_inventory_all!$A$2:$DJ$74,COLUMN()-4,)&gt;365*$C$2,$A17+2,"-"),"-")</f>
        <v>-</v>
      </c>
      <c r="M17" t="str">
        <f>IFERROR(IF(VLOOKUP($B17,tmp_inventory_all!$A$2:$DJ$74,COLUMN()-4,)&gt;365*$C$2,$A17+2,"-"),"-")</f>
        <v>-</v>
      </c>
      <c r="N17" t="str">
        <f>IFERROR(IF(VLOOKUP($B17,tmp_inventory_all!$A$2:$DJ$74,COLUMN()-4,)&gt;365*$C$2,$A17+2,"-"),"-")</f>
        <v>-</v>
      </c>
      <c r="O17" t="str">
        <f>IFERROR(IF(VLOOKUP($B17,tmp_inventory_all!$A$2:$DJ$74,COLUMN()-4,)&gt;365*$C$2,$A17+2,"-"),"-")</f>
        <v>-</v>
      </c>
      <c r="P17" t="str">
        <f>IFERROR(IF(VLOOKUP($B17,tmp_inventory_all!$A$2:$DJ$74,COLUMN()-4,)&gt;365*$C$2,$A17+2,"-"),"-")</f>
        <v>-</v>
      </c>
      <c r="Q17" t="str">
        <f>IFERROR(IF(VLOOKUP($B17,tmp_inventory_all!$A$2:$DJ$74,COLUMN()-4,)&gt;365*$C$2,$A17+2,"-"),"-")</f>
        <v>-</v>
      </c>
      <c r="R17" t="str">
        <f>IFERROR(IF(VLOOKUP($B17,tmp_inventory_all!$A$2:$DJ$74,COLUMN()-4,)&gt;365*$C$2,$A17+2,"-"),"-")</f>
        <v>-</v>
      </c>
      <c r="S17" t="str">
        <f>IFERROR(IF(VLOOKUP($B17,tmp_inventory_all!$A$2:$DJ$74,COLUMN()-4,)&gt;365*$C$2,$A17+2,"-"),"-")</f>
        <v>-</v>
      </c>
      <c r="T17" t="str">
        <f>IFERROR(IF(VLOOKUP($B17,tmp_inventory_all!$A$2:$DJ$74,COLUMN()-4,)&gt;365*$C$2,$A17+2,"-"),"-")</f>
        <v>-</v>
      </c>
      <c r="U17" t="str">
        <f>IFERROR(IF(VLOOKUP($B17,tmp_inventory_all!$A$2:$DJ$74,COLUMN()-4,)&gt;365*$C$2,$A17+2,"-"),"-")</f>
        <v>-</v>
      </c>
      <c r="V17" t="str">
        <f>IFERROR(IF(VLOOKUP($B17,tmp_inventory_all!$A$2:$DJ$74,COLUMN()-4,)&gt;365*$C$2,$A17+2,"-"),"-")</f>
        <v>-</v>
      </c>
      <c r="W17" t="str">
        <f>IFERROR(IF(VLOOKUP($B17,tmp_inventory_all!$A$2:$DJ$74,COLUMN()-4,)&gt;365*$C$2,$A17+2,"-"),"-")</f>
        <v>-</v>
      </c>
      <c r="X17" t="str">
        <f>IFERROR(IF(VLOOKUP($B17,tmp_inventory_all!$A$2:$DJ$74,COLUMN()-4,)&gt;365*$C$2,$A17+2,"-"),"-")</f>
        <v>-</v>
      </c>
      <c r="Y17" t="str">
        <f>IFERROR(IF(VLOOKUP($B17,tmp_inventory_all!$A$2:$DJ$74,COLUMN()-4,)&gt;365*$C$2,$A17+2,"-"),"-")</f>
        <v>-</v>
      </c>
      <c r="Z17" t="str">
        <f>IFERROR(IF(VLOOKUP($B17,tmp_inventory_all!$A$2:$DJ$74,COLUMN()-4,)&gt;365*$C$2,$A17+2,"-"),"-")</f>
        <v>-</v>
      </c>
      <c r="AA17" t="str">
        <f>IFERROR(IF(VLOOKUP($B17,tmp_inventory_all!$A$2:$DJ$74,COLUMN()-4,)&gt;365*$C$2,$A17+2,"-"),"-")</f>
        <v>-</v>
      </c>
      <c r="AB17" t="str">
        <f>IFERROR(IF(VLOOKUP($B17,tmp_inventory_all!$A$2:$DJ$74,COLUMN()-4,)&gt;365*$C$2,$A17+2,"-"),"-")</f>
        <v>-</v>
      </c>
      <c r="AC17" t="str">
        <f>IFERROR(IF(VLOOKUP($B17,tmp_inventory_all!$A$2:$DJ$74,COLUMN()-4,)&gt;365*$C$2,$A17+2,"-"),"-")</f>
        <v>-</v>
      </c>
      <c r="AD17" t="str">
        <f>IFERROR(IF(VLOOKUP($B17,tmp_inventory_all!$A$2:$DJ$74,COLUMN()-4,)&gt;365*$C$2,$A17+2,"-"),"-")</f>
        <v>-</v>
      </c>
      <c r="AE17" t="str">
        <f>IFERROR(IF(VLOOKUP($B17,tmp_inventory_all!$A$2:$DJ$74,COLUMN()-4,)&gt;365*$C$2,$A17+2,"-"),"-")</f>
        <v>-</v>
      </c>
      <c r="AF17" t="str">
        <f>IFERROR(IF(VLOOKUP($B17,tmp_inventory_all!$A$2:$DJ$74,COLUMN()-4,)&gt;365*$C$2,$A17+2,"-"),"-")</f>
        <v>-</v>
      </c>
      <c r="AG17" t="str">
        <f>IFERROR(IF(VLOOKUP($B17,tmp_inventory_all!$A$2:$DJ$74,COLUMN()-4,)&gt;365*$C$2,$A17+2,"-"),"-")</f>
        <v>-</v>
      </c>
      <c r="AH17" t="str">
        <f>IFERROR(IF(VLOOKUP($B17,tmp_inventory_all!$A$2:$DJ$74,COLUMN()-4,)&gt;365*$C$2,$A17+2,"-"),"-")</f>
        <v>-</v>
      </c>
      <c r="AI17" t="str">
        <f>IFERROR(IF(VLOOKUP($B17,tmp_inventory_all!$A$2:$DJ$74,COLUMN()-4,)&gt;365*$C$2,$A17+2,"-"),"-")</f>
        <v>-</v>
      </c>
      <c r="AJ17" t="str">
        <f>IFERROR(IF(VLOOKUP($B17,tmp_inventory_all!$A$2:$DJ$74,COLUMN()-4,)&gt;365*$C$2,$A17+2,"-"),"-")</f>
        <v>-</v>
      </c>
      <c r="AK17" t="str">
        <f>IFERROR(IF(VLOOKUP($B17,tmp_inventory_all!$A$2:$DJ$74,COLUMN()-4,)&gt;365*$C$2,$A17+2,"-"),"-")</f>
        <v>-</v>
      </c>
      <c r="AL17" t="str">
        <f>IFERROR(IF(VLOOKUP($B17,tmp_inventory_all!$A$2:$DJ$74,COLUMN()-4,)&gt;365*$C$2,$A17+2,"-"),"-")</f>
        <v>-</v>
      </c>
      <c r="AM17" t="str">
        <f>IFERROR(IF(VLOOKUP($B17,tmp_inventory_all!$A$2:$DJ$74,COLUMN()-4,)&gt;365*$C$2,$A17+2,"-"),"-")</f>
        <v>-</v>
      </c>
      <c r="AN17" t="str">
        <f>IFERROR(IF(VLOOKUP($B17,tmp_inventory_all!$A$2:$DJ$74,COLUMN()-4,)&gt;365*$C$2,$A17+2,"-"),"-")</f>
        <v>-</v>
      </c>
      <c r="AO17" t="str">
        <f>IFERROR(IF(VLOOKUP($B17,tmp_inventory_all!$A$2:$DJ$74,COLUMN()-4,)&gt;365*$C$2,$A17+2,"-"),"-")</f>
        <v>-</v>
      </c>
      <c r="AP17" t="str">
        <f>IFERROR(IF(VLOOKUP($B17,tmp_inventory_all!$A$2:$DJ$74,COLUMN()-4,)&gt;365*$C$2,$A17+2,"-"),"-")</f>
        <v>-</v>
      </c>
      <c r="AQ17" t="str">
        <f>IFERROR(IF(VLOOKUP($B17,tmp_inventory_all!$A$2:$DJ$74,COLUMN()-4,)&gt;365*$C$2,$A17+2,"-"),"-")</f>
        <v>-</v>
      </c>
      <c r="AR17" t="str">
        <f>IFERROR(IF(VLOOKUP($B17,tmp_inventory_all!$A$2:$DJ$74,COLUMN()-4,)&gt;365*$C$2,$A17+2,"-"),"-")</f>
        <v>-</v>
      </c>
      <c r="AS17" t="str">
        <f>IFERROR(IF(VLOOKUP($B17,tmp_inventory_all!$A$2:$DJ$74,COLUMN()-4,)&gt;365*$C$2,$A17+2,"-"),"-")</f>
        <v>-</v>
      </c>
      <c r="AT17" t="str">
        <f>IFERROR(IF(VLOOKUP($B17,tmp_inventory_all!$A$2:$DJ$74,COLUMN()-4,)&gt;365*$C$2,$A17+2,"-"),"-")</f>
        <v>-</v>
      </c>
      <c r="AU17" t="str">
        <f>IFERROR(IF(VLOOKUP($B17,tmp_inventory_all!$A$2:$DJ$74,COLUMN()-4,)&gt;365*$C$2,$A17+2,"-"),"-")</f>
        <v>-</v>
      </c>
      <c r="AV17" t="str">
        <f>IFERROR(IF(VLOOKUP($B17,tmp_inventory_all!$A$2:$DJ$74,COLUMN()-4,)&gt;365*$C$2,$A17+2,"-"),"-")</f>
        <v>-</v>
      </c>
    </row>
    <row r="18" spans="1:48" x14ac:dyDescent="0.25">
      <c r="A18" s="35">
        <v>12</v>
      </c>
      <c r="B18" s="23" t="str">
        <f>HLOOKUP($C$1,site_huc_lookup!$A$1:$K$17,A18+1,)</f>
        <v>-</v>
      </c>
      <c r="C18" s="25" t="str">
        <f>IFERROR(VLOOKUP($B18,site_huc_lookup!$N$2:$R$74,3,),"-")</f>
        <v>-</v>
      </c>
      <c r="D18" s="29" t="str">
        <f>IFERROR(VLOOKUP($B18,site_huc_lookup!$N$2:$R$74,4,),"-")</f>
        <v>-</v>
      </c>
      <c r="E18" s="27" t="str">
        <f>IFERROR(VLOOKUP($B18,site_huc_lookup!$N$2:$R$74,5,),"-")</f>
        <v>-</v>
      </c>
      <c r="F18" t="str">
        <f>IFERROR(IF(VLOOKUP($B18,tmp_inventory_all!$A$2:$DJ$74,COLUMN()-4,)&gt;365*$C$2,$A18+2,"-"),"-")</f>
        <v>-</v>
      </c>
      <c r="G18" t="str">
        <f>IFERROR(IF(VLOOKUP($B18,tmp_inventory_all!$A$2:$DJ$74,COLUMN()-4,)&gt;365*$C$2,$A18+2,"-"),"-")</f>
        <v>-</v>
      </c>
      <c r="H18" t="str">
        <f>IFERROR(IF(VLOOKUP($B18,tmp_inventory_all!$A$2:$DJ$74,COLUMN()-4,)&gt;365*$C$2,$A18+2,"-"),"-")</f>
        <v>-</v>
      </c>
      <c r="I18" t="str">
        <f>IFERROR(IF(VLOOKUP($B18,tmp_inventory_all!$A$2:$DJ$74,COLUMN()-4,)&gt;365*$C$2,$A18+2,"-"),"-")</f>
        <v>-</v>
      </c>
      <c r="J18" t="str">
        <f>IFERROR(IF(VLOOKUP($B18,tmp_inventory_all!$A$2:$DJ$74,COLUMN()-4,)&gt;365*$C$2,$A18+2,"-"),"-")</f>
        <v>-</v>
      </c>
      <c r="K18" t="str">
        <f>IFERROR(IF(VLOOKUP($B18,tmp_inventory_all!$A$2:$DJ$74,COLUMN()-4,)&gt;365*$C$2,$A18+2,"-"),"-")</f>
        <v>-</v>
      </c>
      <c r="L18" t="str">
        <f>IFERROR(IF(VLOOKUP($B18,tmp_inventory_all!$A$2:$DJ$74,COLUMN()-4,)&gt;365*$C$2,$A18+2,"-"),"-")</f>
        <v>-</v>
      </c>
      <c r="M18" t="str">
        <f>IFERROR(IF(VLOOKUP($B18,tmp_inventory_all!$A$2:$DJ$74,COLUMN()-4,)&gt;365*$C$2,$A18+2,"-"),"-")</f>
        <v>-</v>
      </c>
      <c r="N18" t="str">
        <f>IFERROR(IF(VLOOKUP($B18,tmp_inventory_all!$A$2:$DJ$74,COLUMN()-4,)&gt;365*$C$2,$A18+2,"-"),"-")</f>
        <v>-</v>
      </c>
      <c r="O18" t="str">
        <f>IFERROR(IF(VLOOKUP($B18,tmp_inventory_all!$A$2:$DJ$74,COLUMN()-4,)&gt;365*$C$2,$A18+2,"-"),"-")</f>
        <v>-</v>
      </c>
      <c r="P18" t="str">
        <f>IFERROR(IF(VLOOKUP($B18,tmp_inventory_all!$A$2:$DJ$74,COLUMN()-4,)&gt;365*$C$2,$A18+2,"-"),"-")</f>
        <v>-</v>
      </c>
      <c r="Q18" t="str">
        <f>IFERROR(IF(VLOOKUP($B18,tmp_inventory_all!$A$2:$DJ$74,COLUMN()-4,)&gt;365*$C$2,$A18+2,"-"),"-")</f>
        <v>-</v>
      </c>
      <c r="R18" t="str">
        <f>IFERROR(IF(VLOOKUP($B18,tmp_inventory_all!$A$2:$DJ$74,COLUMN()-4,)&gt;365*$C$2,$A18+2,"-"),"-")</f>
        <v>-</v>
      </c>
      <c r="S18" t="str">
        <f>IFERROR(IF(VLOOKUP($B18,tmp_inventory_all!$A$2:$DJ$74,COLUMN()-4,)&gt;365*$C$2,$A18+2,"-"),"-")</f>
        <v>-</v>
      </c>
      <c r="T18" t="str">
        <f>IFERROR(IF(VLOOKUP($B18,tmp_inventory_all!$A$2:$DJ$74,COLUMN()-4,)&gt;365*$C$2,$A18+2,"-"),"-")</f>
        <v>-</v>
      </c>
      <c r="U18" t="str">
        <f>IFERROR(IF(VLOOKUP($B18,tmp_inventory_all!$A$2:$DJ$74,COLUMN()-4,)&gt;365*$C$2,$A18+2,"-"),"-")</f>
        <v>-</v>
      </c>
      <c r="V18" t="str">
        <f>IFERROR(IF(VLOOKUP($B18,tmp_inventory_all!$A$2:$DJ$74,COLUMN()-4,)&gt;365*$C$2,$A18+2,"-"),"-")</f>
        <v>-</v>
      </c>
      <c r="W18" t="str">
        <f>IFERROR(IF(VLOOKUP($B18,tmp_inventory_all!$A$2:$DJ$74,COLUMN()-4,)&gt;365*$C$2,$A18+2,"-"),"-")</f>
        <v>-</v>
      </c>
      <c r="X18" t="str">
        <f>IFERROR(IF(VLOOKUP($B18,tmp_inventory_all!$A$2:$DJ$74,COLUMN()-4,)&gt;365*$C$2,$A18+2,"-"),"-")</f>
        <v>-</v>
      </c>
      <c r="Y18" t="str">
        <f>IFERROR(IF(VLOOKUP($B18,tmp_inventory_all!$A$2:$DJ$74,COLUMN()-4,)&gt;365*$C$2,$A18+2,"-"),"-")</f>
        <v>-</v>
      </c>
      <c r="Z18" t="str">
        <f>IFERROR(IF(VLOOKUP($B18,tmp_inventory_all!$A$2:$DJ$74,COLUMN()-4,)&gt;365*$C$2,$A18+2,"-"),"-")</f>
        <v>-</v>
      </c>
      <c r="AA18" t="str">
        <f>IFERROR(IF(VLOOKUP($B18,tmp_inventory_all!$A$2:$DJ$74,COLUMN()-4,)&gt;365*$C$2,$A18+2,"-"),"-")</f>
        <v>-</v>
      </c>
      <c r="AB18" t="str">
        <f>IFERROR(IF(VLOOKUP($B18,tmp_inventory_all!$A$2:$DJ$74,COLUMN()-4,)&gt;365*$C$2,$A18+2,"-"),"-")</f>
        <v>-</v>
      </c>
      <c r="AC18" t="str">
        <f>IFERROR(IF(VLOOKUP($B18,tmp_inventory_all!$A$2:$DJ$74,COLUMN()-4,)&gt;365*$C$2,$A18+2,"-"),"-")</f>
        <v>-</v>
      </c>
      <c r="AD18" t="str">
        <f>IFERROR(IF(VLOOKUP($B18,tmp_inventory_all!$A$2:$DJ$74,COLUMN()-4,)&gt;365*$C$2,$A18+2,"-"),"-")</f>
        <v>-</v>
      </c>
      <c r="AE18" t="str">
        <f>IFERROR(IF(VLOOKUP($B18,tmp_inventory_all!$A$2:$DJ$74,COLUMN()-4,)&gt;365*$C$2,$A18+2,"-"),"-")</f>
        <v>-</v>
      </c>
      <c r="AF18" t="str">
        <f>IFERROR(IF(VLOOKUP($B18,tmp_inventory_all!$A$2:$DJ$74,COLUMN()-4,)&gt;365*$C$2,$A18+2,"-"),"-")</f>
        <v>-</v>
      </c>
      <c r="AG18" t="str">
        <f>IFERROR(IF(VLOOKUP($B18,tmp_inventory_all!$A$2:$DJ$74,COLUMN()-4,)&gt;365*$C$2,$A18+2,"-"),"-")</f>
        <v>-</v>
      </c>
      <c r="AH18" t="str">
        <f>IFERROR(IF(VLOOKUP($B18,tmp_inventory_all!$A$2:$DJ$74,COLUMN()-4,)&gt;365*$C$2,$A18+2,"-"),"-")</f>
        <v>-</v>
      </c>
      <c r="AI18" t="str">
        <f>IFERROR(IF(VLOOKUP($B18,tmp_inventory_all!$A$2:$DJ$74,COLUMN()-4,)&gt;365*$C$2,$A18+2,"-"),"-")</f>
        <v>-</v>
      </c>
      <c r="AJ18" t="str">
        <f>IFERROR(IF(VLOOKUP($B18,tmp_inventory_all!$A$2:$DJ$74,COLUMN()-4,)&gt;365*$C$2,$A18+2,"-"),"-")</f>
        <v>-</v>
      </c>
      <c r="AK18" t="str">
        <f>IFERROR(IF(VLOOKUP($B18,tmp_inventory_all!$A$2:$DJ$74,COLUMN()-4,)&gt;365*$C$2,$A18+2,"-"),"-")</f>
        <v>-</v>
      </c>
      <c r="AL18" t="str">
        <f>IFERROR(IF(VLOOKUP($B18,tmp_inventory_all!$A$2:$DJ$74,COLUMN()-4,)&gt;365*$C$2,$A18+2,"-"),"-")</f>
        <v>-</v>
      </c>
      <c r="AM18" t="str">
        <f>IFERROR(IF(VLOOKUP($B18,tmp_inventory_all!$A$2:$DJ$74,COLUMN()-4,)&gt;365*$C$2,$A18+2,"-"),"-")</f>
        <v>-</v>
      </c>
      <c r="AN18" t="str">
        <f>IFERROR(IF(VLOOKUP($B18,tmp_inventory_all!$A$2:$DJ$74,COLUMN()-4,)&gt;365*$C$2,$A18+2,"-"),"-")</f>
        <v>-</v>
      </c>
      <c r="AO18" t="str">
        <f>IFERROR(IF(VLOOKUP($B18,tmp_inventory_all!$A$2:$DJ$74,COLUMN()-4,)&gt;365*$C$2,$A18+2,"-"),"-")</f>
        <v>-</v>
      </c>
      <c r="AP18" t="str">
        <f>IFERROR(IF(VLOOKUP($B18,tmp_inventory_all!$A$2:$DJ$74,COLUMN()-4,)&gt;365*$C$2,$A18+2,"-"),"-")</f>
        <v>-</v>
      </c>
      <c r="AQ18" t="str">
        <f>IFERROR(IF(VLOOKUP($B18,tmp_inventory_all!$A$2:$DJ$74,COLUMN()-4,)&gt;365*$C$2,$A18+2,"-"),"-")</f>
        <v>-</v>
      </c>
      <c r="AR18" t="str">
        <f>IFERROR(IF(VLOOKUP($B18,tmp_inventory_all!$A$2:$DJ$74,COLUMN()-4,)&gt;365*$C$2,$A18+2,"-"),"-")</f>
        <v>-</v>
      </c>
      <c r="AS18" t="str">
        <f>IFERROR(IF(VLOOKUP($B18,tmp_inventory_all!$A$2:$DJ$74,COLUMN()-4,)&gt;365*$C$2,$A18+2,"-"),"-")</f>
        <v>-</v>
      </c>
      <c r="AT18" t="str">
        <f>IFERROR(IF(VLOOKUP($B18,tmp_inventory_all!$A$2:$DJ$74,COLUMN()-4,)&gt;365*$C$2,$A18+2,"-"),"-")</f>
        <v>-</v>
      </c>
      <c r="AU18" t="str">
        <f>IFERROR(IF(VLOOKUP($B18,tmp_inventory_all!$A$2:$DJ$74,COLUMN()-4,)&gt;365*$C$2,$A18+2,"-"),"-")</f>
        <v>-</v>
      </c>
      <c r="AV18" t="str">
        <f>IFERROR(IF(VLOOKUP($B18,tmp_inventory_all!$A$2:$DJ$74,COLUMN()-4,)&gt;365*$C$2,$A18+2,"-"),"-")</f>
        <v>-</v>
      </c>
    </row>
    <row r="19" spans="1:48" x14ac:dyDescent="0.25">
      <c r="A19" s="35">
        <v>13</v>
      </c>
      <c r="B19" s="23" t="str">
        <f>HLOOKUP($C$1,site_huc_lookup!$A$1:$K$17,A19+1,)</f>
        <v>-</v>
      </c>
      <c r="C19" s="25" t="str">
        <f>IFERROR(VLOOKUP($B19,site_huc_lookup!$N$2:$R$74,3,),"-")</f>
        <v>-</v>
      </c>
      <c r="D19" s="29" t="str">
        <f>IFERROR(VLOOKUP($B19,site_huc_lookup!$N$2:$R$74,4,),"-")</f>
        <v>-</v>
      </c>
      <c r="E19" s="27" t="str">
        <f>IFERROR(VLOOKUP($B19,site_huc_lookup!$N$2:$R$74,5,),"-")</f>
        <v>-</v>
      </c>
      <c r="F19" t="str">
        <f>IFERROR(IF(VLOOKUP($B19,tmp_inventory_all!$A$2:$DJ$74,COLUMN()-4,)&gt;365*$C$2,$A19+2,"-"),"-")</f>
        <v>-</v>
      </c>
      <c r="G19" t="str">
        <f>IFERROR(IF(VLOOKUP($B19,tmp_inventory_all!$A$2:$DJ$74,COLUMN()-4,)&gt;365*$C$2,$A19+2,"-"),"-")</f>
        <v>-</v>
      </c>
      <c r="H19" t="str">
        <f>IFERROR(IF(VLOOKUP($B19,tmp_inventory_all!$A$2:$DJ$74,COLUMN()-4,)&gt;365*$C$2,$A19+2,"-"),"-")</f>
        <v>-</v>
      </c>
      <c r="I19" t="str">
        <f>IFERROR(IF(VLOOKUP($B19,tmp_inventory_all!$A$2:$DJ$74,COLUMN()-4,)&gt;365*$C$2,$A19+2,"-"),"-")</f>
        <v>-</v>
      </c>
      <c r="J19" t="str">
        <f>IFERROR(IF(VLOOKUP($B19,tmp_inventory_all!$A$2:$DJ$74,COLUMN()-4,)&gt;365*$C$2,$A19+2,"-"),"-")</f>
        <v>-</v>
      </c>
      <c r="K19" t="str">
        <f>IFERROR(IF(VLOOKUP($B19,tmp_inventory_all!$A$2:$DJ$74,COLUMN()-4,)&gt;365*$C$2,$A19+2,"-"),"-")</f>
        <v>-</v>
      </c>
      <c r="L19" t="str">
        <f>IFERROR(IF(VLOOKUP($B19,tmp_inventory_all!$A$2:$DJ$74,COLUMN()-4,)&gt;365*$C$2,$A19+2,"-"),"-")</f>
        <v>-</v>
      </c>
      <c r="M19" t="str">
        <f>IFERROR(IF(VLOOKUP($B19,tmp_inventory_all!$A$2:$DJ$74,COLUMN()-4,)&gt;365*$C$2,$A19+2,"-"),"-")</f>
        <v>-</v>
      </c>
      <c r="N19" t="str">
        <f>IFERROR(IF(VLOOKUP($B19,tmp_inventory_all!$A$2:$DJ$74,COLUMN()-4,)&gt;365*$C$2,$A19+2,"-"),"-")</f>
        <v>-</v>
      </c>
      <c r="O19" t="str">
        <f>IFERROR(IF(VLOOKUP($B19,tmp_inventory_all!$A$2:$DJ$74,COLUMN()-4,)&gt;365*$C$2,$A19+2,"-"),"-")</f>
        <v>-</v>
      </c>
      <c r="P19" t="str">
        <f>IFERROR(IF(VLOOKUP($B19,tmp_inventory_all!$A$2:$DJ$74,COLUMN()-4,)&gt;365*$C$2,$A19+2,"-"),"-")</f>
        <v>-</v>
      </c>
      <c r="Q19" t="str">
        <f>IFERROR(IF(VLOOKUP($B19,tmp_inventory_all!$A$2:$DJ$74,COLUMN()-4,)&gt;365*$C$2,$A19+2,"-"),"-")</f>
        <v>-</v>
      </c>
      <c r="R19" t="str">
        <f>IFERROR(IF(VLOOKUP($B19,tmp_inventory_all!$A$2:$DJ$74,COLUMN()-4,)&gt;365*$C$2,$A19+2,"-"),"-")</f>
        <v>-</v>
      </c>
      <c r="S19" t="str">
        <f>IFERROR(IF(VLOOKUP($B19,tmp_inventory_all!$A$2:$DJ$74,COLUMN()-4,)&gt;365*$C$2,$A19+2,"-"),"-")</f>
        <v>-</v>
      </c>
      <c r="T19" t="str">
        <f>IFERROR(IF(VLOOKUP($B19,tmp_inventory_all!$A$2:$DJ$74,COLUMN()-4,)&gt;365*$C$2,$A19+2,"-"),"-")</f>
        <v>-</v>
      </c>
      <c r="U19" t="str">
        <f>IFERROR(IF(VLOOKUP($B19,tmp_inventory_all!$A$2:$DJ$74,COLUMN()-4,)&gt;365*$C$2,$A19+2,"-"),"-")</f>
        <v>-</v>
      </c>
      <c r="V19" t="str">
        <f>IFERROR(IF(VLOOKUP($B19,tmp_inventory_all!$A$2:$DJ$74,COLUMN()-4,)&gt;365*$C$2,$A19+2,"-"),"-")</f>
        <v>-</v>
      </c>
      <c r="W19" t="str">
        <f>IFERROR(IF(VLOOKUP($B19,tmp_inventory_all!$A$2:$DJ$74,COLUMN()-4,)&gt;365*$C$2,$A19+2,"-"),"-")</f>
        <v>-</v>
      </c>
      <c r="X19" t="str">
        <f>IFERROR(IF(VLOOKUP($B19,tmp_inventory_all!$A$2:$DJ$74,COLUMN()-4,)&gt;365*$C$2,$A19+2,"-"),"-")</f>
        <v>-</v>
      </c>
      <c r="Y19" t="str">
        <f>IFERROR(IF(VLOOKUP($B19,tmp_inventory_all!$A$2:$DJ$74,COLUMN()-4,)&gt;365*$C$2,$A19+2,"-"),"-")</f>
        <v>-</v>
      </c>
      <c r="Z19" t="str">
        <f>IFERROR(IF(VLOOKUP($B19,tmp_inventory_all!$A$2:$DJ$74,COLUMN()-4,)&gt;365*$C$2,$A19+2,"-"),"-")</f>
        <v>-</v>
      </c>
      <c r="AA19" t="str">
        <f>IFERROR(IF(VLOOKUP($B19,tmp_inventory_all!$A$2:$DJ$74,COLUMN()-4,)&gt;365*$C$2,$A19+2,"-"),"-")</f>
        <v>-</v>
      </c>
      <c r="AB19" t="str">
        <f>IFERROR(IF(VLOOKUP($B19,tmp_inventory_all!$A$2:$DJ$74,COLUMN()-4,)&gt;365*$C$2,$A19+2,"-"),"-")</f>
        <v>-</v>
      </c>
      <c r="AC19" t="str">
        <f>IFERROR(IF(VLOOKUP($B19,tmp_inventory_all!$A$2:$DJ$74,COLUMN()-4,)&gt;365*$C$2,$A19+2,"-"),"-")</f>
        <v>-</v>
      </c>
      <c r="AD19" t="str">
        <f>IFERROR(IF(VLOOKUP($B19,tmp_inventory_all!$A$2:$DJ$74,COLUMN()-4,)&gt;365*$C$2,$A19+2,"-"),"-")</f>
        <v>-</v>
      </c>
      <c r="AE19" t="str">
        <f>IFERROR(IF(VLOOKUP($B19,tmp_inventory_all!$A$2:$DJ$74,COLUMN()-4,)&gt;365*$C$2,$A19+2,"-"),"-")</f>
        <v>-</v>
      </c>
      <c r="AF19" t="str">
        <f>IFERROR(IF(VLOOKUP($B19,tmp_inventory_all!$A$2:$DJ$74,COLUMN()-4,)&gt;365*$C$2,$A19+2,"-"),"-")</f>
        <v>-</v>
      </c>
      <c r="AG19" t="str">
        <f>IFERROR(IF(VLOOKUP($B19,tmp_inventory_all!$A$2:$DJ$74,COLUMN()-4,)&gt;365*$C$2,$A19+2,"-"),"-")</f>
        <v>-</v>
      </c>
      <c r="AH19" t="str">
        <f>IFERROR(IF(VLOOKUP($B19,tmp_inventory_all!$A$2:$DJ$74,COLUMN()-4,)&gt;365*$C$2,$A19+2,"-"),"-")</f>
        <v>-</v>
      </c>
      <c r="AI19" t="str">
        <f>IFERROR(IF(VLOOKUP($B19,tmp_inventory_all!$A$2:$DJ$74,COLUMN()-4,)&gt;365*$C$2,$A19+2,"-"),"-")</f>
        <v>-</v>
      </c>
      <c r="AJ19" t="str">
        <f>IFERROR(IF(VLOOKUP($B19,tmp_inventory_all!$A$2:$DJ$74,COLUMN()-4,)&gt;365*$C$2,$A19+2,"-"),"-")</f>
        <v>-</v>
      </c>
      <c r="AK19" t="str">
        <f>IFERROR(IF(VLOOKUP($B19,tmp_inventory_all!$A$2:$DJ$74,COLUMN()-4,)&gt;365*$C$2,$A19+2,"-"),"-")</f>
        <v>-</v>
      </c>
      <c r="AL19" t="str">
        <f>IFERROR(IF(VLOOKUP($B19,tmp_inventory_all!$A$2:$DJ$74,COLUMN()-4,)&gt;365*$C$2,$A19+2,"-"),"-")</f>
        <v>-</v>
      </c>
      <c r="AM19" t="str">
        <f>IFERROR(IF(VLOOKUP($B19,tmp_inventory_all!$A$2:$DJ$74,COLUMN()-4,)&gt;365*$C$2,$A19+2,"-"),"-")</f>
        <v>-</v>
      </c>
      <c r="AN19" t="str">
        <f>IFERROR(IF(VLOOKUP($B19,tmp_inventory_all!$A$2:$DJ$74,COLUMN()-4,)&gt;365*$C$2,$A19+2,"-"),"-")</f>
        <v>-</v>
      </c>
      <c r="AO19" t="str">
        <f>IFERROR(IF(VLOOKUP($B19,tmp_inventory_all!$A$2:$DJ$74,COLUMN()-4,)&gt;365*$C$2,$A19+2,"-"),"-")</f>
        <v>-</v>
      </c>
      <c r="AP19" t="str">
        <f>IFERROR(IF(VLOOKUP($B19,tmp_inventory_all!$A$2:$DJ$74,COLUMN()-4,)&gt;365*$C$2,$A19+2,"-"),"-")</f>
        <v>-</v>
      </c>
      <c r="AQ19" t="str">
        <f>IFERROR(IF(VLOOKUP($B19,tmp_inventory_all!$A$2:$DJ$74,COLUMN()-4,)&gt;365*$C$2,$A19+2,"-"),"-")</f>
        <v>-</v>
      </c>
      <c r="AR19" t="str">
        <f>IFERROR(IF(VLOOKUP($B19,tmp_inventory_all!$A$2:$DJ$74,COLUMN()-4,)&gt;365*$C$2,$A19+2,"-"),"-")</f>
        <v>-</v>
      </c>
      <c r="AS19" t="str">
        <f>IFERROR(IF(VLOOKUP($B19,tmp_inventory_all!$A$2:$DJ$74,COLUMN()-4,)&gt;365*$C$2,$A19+2,"-"),"-")</f>
        <v>-</v>
      </c>
      <c r="AT19" t="str">
        <f>IFERROR(IF(VLOOKUP($B19,tmp_inventory_all!$A$2:$DJ$74,COLUMN()-4,)&gt;365*$C$2,$A19+2,"-"),"-")</f>
        <v>-</v>
      </c>
      <c r="AU19" t="str">
        <f>IFERROR(IF(VLOOKUP($B19,tmp_inventory_all!$A$2:$DJ$74,COLUMN()-4,)&gt;365*$C$2,$A19+2,"-"),"-")</f>
        <v>-</v>
      </c>
      <c r="AV19" t="str">
        <f>IFERROR(IF(VLOOKUP($B19,tmp_inventory_all!$A$2:$DJ$74,COLUMN()-4,)&gt;365*$C$2,$A19+2,"-"),"-")</f>
        <v>-</v>
      </c>
    </row>
    <row r="20" spans="1:48" x14ac:dyDescent="0.25">
      <c r="A20" s="35">
        <v>14</v>
      </c>
      <c r="B20" s="23" t="str">
        <f>HLOOKUP($C$1,site_huc_lookup!$A$1:$K$17,A20+1,)</f>
        <v>-</v>
      </c>
      <c r="C20" s="25" t="str">
        <f>IFERROR(VLOOKUP($B20,site_huc_lookup!$N$2:$R$74,3,),"-")</f>
        <v>-</v>
      </c>
      <c r="D20" s="29" t="str">
        <f>IFERROR(VLOOKUP($B20,site_huc_lookup!$N$2:$R$74,4,),"-")</f>
        <v>-</v>
      </c>
      <c r="E20" s="27" t="str">
        <f>IFERROR(VLOOKUP($B20,site_huc_lookup!$N$2:$R$74,5,),"-")</f>
        <v>-</v>
      </c>
      <c r="F20" t="str">
        <f>IFERROR(IF(VLOOKUP($B20,tmp_inventory_all!$A$2:$DJ$74,COLUMN()-4,)&gt;365*$C$2,$A20+2,"-"),"-")</f>
        <v>-</v>
      </c>
      <c r="G20" t="str">
        <f>IFERROR(IF(VLOOKUP($B20,tmp_inventory_all!$A$2:$DJ$74,COLUMN()-4,)&gt;365*$C$2,$A20+2,"-"),"-")</f>
        <v>-</v>
      </c>
      <c r="H20" t="str">
        <f>IFERROR(IF(VLOOKUP($B20,tmp_inventory_all!$A$2:$DJ$74,COLUMN()-4,)&gt;365*$C$2,$A20+2,"-"),"-")</f>
        <v>-</v>
      </c>
      <c r="I20" t="str">
        <f>IFERROR(IF(VLOOKUP($B20,tmp_inventory_all!$A$2:$DJ$74,COLUMN()-4,)&gt;365*$C$2,$A20+2,"-"),"-")</f>
        <v>-</v>
      </c>
      <c r="J20" t="str">
        <f>IFERROR(IF(VLOOKUP($B20,tmp_inventory_all!$A$2:$DJ$74,COLUMN()-4,)&gt;365*$C$2,$A20+2,"-"),"-")</f>
        <v>-</v>
      </c>
      <c r="K20" t="str">
        <f>IFERROR(IF(VLOOKUP($B20,tmp_inventory_all!$A$2:$DJ$74,COLUMN()-4,)&gt;365*$C$2,$A20+2,"-"),"-")</f>
        <v>-</v>
      </c>
      <c r="L20" t="str">
        <f>IFERROR(IF(VLOOKUP($B20,tmp_inventory_all!$A$2:$DJ$74,COLUMN()-4,)&gt;365*$C$2,$A20+2,"-"),"-")</f>
        <v>-</v>
      </c>
      <c r="M20" t="str">
        <f>IFERROR(IF(VLOOKUP($B20,tmp_inventory_all!$A$2:$DJ$74,COLUMN()-4,)&gt;365*$C$2,$A20+2,"-"),"-")</f>
        <v>-</v>
      </c>
      <c r="N20" t="str">
        <f>IFERROR(IF(VLOOKUP($B20,tmp_inventory_all!$A$2:$DJ$74,COLUMN()-4,)&gt;365*$C$2,$A20+2,"-"),"-")</f>
        <v>-</v>
      </c>
      <c r="O20" t="str">
        <f>IFERROR(IF(VLOOKUP($B20,tmp_inventory_all!$A$2:$DJ$74,COLUMN()-4,)&gt;365*$C$2,$A20+2,"-"),"-")</f>
        <v>-</v>
      </c>
      <c r="P20" t="str">
        <f>IFERROR(IF(VLOOKUP($B20,tmp_inventory_all!$A$2:$DJ$74,COLUMN()-4,)&gt;365*$C$2,$A20+2,"-"),"-")</f>
        <v>-</v>
      </c>
      <c r="Q20" t="str">
        <f>IFERROR(IF(VLOOKUP($B20,tmp_inventory_all!$A$2:$DJ$74,COLUMN()-4,)&gt;365*$C$2,$A20+2,"-"),"-")</f>
        <v>-</v>
      </c>
      <c r="R20" t="str">
        <f>IFERROR(IF(VLOOKUP($B20,tmp_inventory_all!$A$2:$DJ$74,COLUMN()-4,)&gt;365*$C$2,$A20+2,"-"),"-")</f>
        <v>-</v>
      </c>
      <c r="S20" t="str">
        <f>IFERROR(IF(VLOOKUP($B20,tmp_inventory_all!$A$2:$DJ$74,COLUMN()-4,)&gt;365*$C$2,$A20+2,"-"),"-")</f>
        <v>-</v>
      </c>
      <c r="T20" t="str">
        <f>IFERROR(IF(VLOOKUP($B20,tmp_inventory_all!$A$2:$DJ$74,COLUMN()-4,)&gt;365*$C$2,$A20+2,"-"),"-")</f>
        <v>-</v>
      </c>
      <c r="U20" t="str">
        <f>IFERROR(IF(VLOOKUP($B20,tmp_inventory_all!$A$2:$DJ$74,COLUMN()-4,)&gt;365*$C$2,$A20+2,"-"),"-")</f>
        <v>-</v>
      </c>
      <c r="V20" t="str">
        <f>IFERROR(IF(VLOOKUP($B20,tmp_inventory_all!$A$2:$DJ$74,COLUMN()-4,)&gt;365*$C$2,$A20+2,"-"),"-")</f>
        <v>-</v>
      </c>
      <c r="W20" t="str">
        <f>IFERROR(IF(VLOOKUP($B20,tmp_inventory_all!$A$2:$DJ$74,COLUMN()-4,)&gt;365*$C$2,$A20+2,"-"),"-")</f>
        <v>-</v>
      </c>
      <c r="X20" t="str">
        <f>IFERROR(IF(VLOOKUP($B20,tmp_inventory_all!$A$2:$DJ$74,COLUMN()-4,)&gt;365*$C$2,$A20+2,"-"),"-")</f>
        <v>-</v>
      </c>
      <c r="Y20" t="str">
        <f>IFERROR(IF(VLOOKUP($B20,tmp_inventory_all!$A$2:$DJ$74,COLUMN()-4,)&gt;365*$C$2,$A20+2,"-"),"-")</f>
        <v>-</v>
      </c>
      <c r="Z20" t="str">
        <f>IFERROR(IF(VLOOKUP($B20,tmp_inventory_all!$A$2:$DJ$74,COLUMN()-4,)&gt;365*$C$2,$A20+2,"-"),"-")</f>
        <v>-</v>
      </c>
      <c r="AA20" t="str">
        <f>IFERROR(IF(VLOOKUP($B20,tmp_inventory_all!$A$2:$DJ$74,COLUMN()-4,)&gt;365*$C$2,$A20+2,"-"),"-")</f>
        <v>-</v>
      </c>
      <c r="AB20" t="str">
        <f>IFERROR(IF(VLOOKUP($B20,tmp_inventory_all!$A$2:$DJ$74,COLUMN()-4,)&gt;365*$C$2,$A20+2,"-"),"-")</f>
        <v>-</v>
      </c>
      <c r="AC20" t="str">
        <f>IFERROR(IF(VLOOKUP($B20,tmp_inventory_all!$A$2:$DJ$74,COLUMN()-4,)&gt;365*$C$2,$A20+2,"-"),"-")</f>
        <v>-</v>
      </c>
      <c r="AD20" t="str">
        <f>IFERROR(IF(VLOOKUP($B20,tmp_inventory_all!$A$2:$DJ$74,COLUMN()-4,)&gt;365*$C$2,$A20+2,"-"),"-")</f>
        <v>-</v>
      </c>
      <c r="AE20" t="str">
        <f>IFERROR(IF(VLOOKUP($B20,tmp_inventory_all!$A$2:$DJ$74,COLUMN()-4,)&gt;365*$C$2,$A20+2,"-"),"-")</f>
        <v>-</v>
      </c>
      <c r="AF20" t="str">
        <f>IFERROR(IF(VLOOKUP($B20,tmp_inventory_all!$A$2:$DJ$74,COLUMN()-4,)&gt;365*$C$2,$A20+2,"-"),"-")</f>
        <v>-</v>
      </c>
      <c r="AG20" t="str">
        <f>IFERROR(IF(VLOOKUP($B20,tmp_inventory_all!$A$2:$DJ$74,COLUMN()-4,)&gt;365*$C$2,$A20+2,"-"),"-")</f>
        <v>-</v>
      </c>
      <c r="AH20" t="str">
        <f>IFERROR(IF(VLOOKUP($B20,tmp_inventory_all!$A$2:$DJ$74,COLUMN()-4,)&gt;365*$C$2,$A20+2,"-"),"-")</f>
        <v>-</v>
      </c>
      <c r="AI20" t="str">
        <f>IFERROR(IF(VLOOKUP($B20,tmp_inventory_all!$A$2:$DJ$74,COLUMN()-4,)&gt;365*$C$2,$A20+2,"-"),"-")</f>
        <v>-</v>
      </c>
      <c r="AJ20" t="str">
        <f>IFERROR(IF(VLOOKUP($B20,tmp_inventory_all!$A$2:$DJ$74,COLUMN()-4,)&gt;365*$C$2,$A20+2,"-"),"-")</f>
        <v>-</v>
      </c>
      <c r="AK20" t="str">
        <f>IFERROR(IF(VLOOKUP($B20,tmp_inventory_all!$A$2:$DJ$74,COLUMN()-4,)&gt;365*$C$2,$A20+2,"-"),"-")</f>
        <v>-</v>
      </c>
      <c r="AL20" t="str">
        <f>IFERROR(IF(VLOOKUP($B20,tmp_inventory_all!$A$2:$DJ$74,COLUMN()-4,)&gt;365*$C$2,$A20+2,"-"),"-")</f>
        <v>-</v>
      </c>
      <c r="AM20" t="str">
        <f>IFERROR(IF(VLOOKUP($B20,tmp_inventory_all!$A$2:$DJ$74,COLUMN()-4,)&gt;365*$C$2,$A20+2,"-"),"-")</f>
        <v>-</v>
      </c>
      <c r="AN20" t="str">
        <f>IFERROR(IF(VLOOKUP($B20,tmp_inventory_all!$A$2:$DJ$74,COLUMN()-4,)&gt;365*$C$2,$A20+2,"-"),"-")</f>
        <v>-</v>
      </c>
      <c r="AO20" t="str">
        <f>IFERROR(IF(VLOOKUP($B20,tmp_inventory_all!$A$2:$DJ$74,COLUMN()-4,)&gt;365*$C$2,$A20+2,"-"),"-")</f>
        <v>-</v>
      </c>
      <c r="AP20" t="str">
        <f>IFERROR(IF(VLOOKUP($B20,tmp_inventory_all!$A$2:$DJ$74,COLUMN()-4,)&gt;365*$C$2,$A20+2,"-"),"-")</f>
        <v>-</v>
      </c>
      <c r="AQ20" t="str">
        <f>IFERROR(IF(VLOOKUP($B20,tmp_inventory_all!$A$2:$DJ$74,COLUMN()-4,)&gt;365*$C$2,$A20+2,"-"),"-")</f>
        <v>-</v>
      </c>
      <c r="AR20" t="str">
        <f>IFERROR(IF(VLOOKUP($B20,tmp_inventory_all!$A$2:$DJ$74,COLUMN()-4,)&gt;365*$C$2,$A20+2,"-"),"-")</f>
        <v>-</v>
      </c>
      <c r="AS20" t="str">
        <f>IFERROR(IF(VLOOKUP($B20,tmp_inventory_all!$A$2:$DJ$74,COLUMN()-4,)&gt;365*$C$2,$A20+2,"-"),"-")</f>
        <v>-</v>
      </c>
      <c r="AT20" t="str">
        <f>IFERROR(IF(VLOOKUP($B20,tmp_inventory_all!$A$2:$DJ$74,COLUMN()-4,)&gt;365*$C$2,$A20+2,"-"),"-")</f>
        <v>-</v>
      </c>
      <c r="AU20" t="str">
        <f>IFERROR(IF(VLOOKUP($B20,tmp_inventory_all!$A$2:$DJ$74,COLUMN()-4,)&gt;365*$C$2,$A20+2,"-"),"-")</f>
        <v>-</v>
      </c>
      <c r="AV20" t="str">
        <f>IFERROR(IF(VLOOKUP($B20,tmp_inventory_all!$A$2:$DJ$74,COLUMN()-4,)&gt;365*$C$2,$A20+2,"-"),"-")</f>
        <v>-</v>
      </c>
    </row>
    <row r="21" spans="1:48" x14ac:dyDescent="0.25">
      <c r="A21" s="35">
        <v>15</v>
      </c>
      <c r="B21" s="23" t="str">
        <f>HLOOKUP($C$1,site_huc_lookup!$A$1:$K$17,A21+1,)</f>
        <v>-</v>
      </c>
      <c r="C21" s="25" t="str">
        <f>IFERROR(VLOOKUP($B21,site_huc_lookup!$N$2:$R$74,3,),"-")</f>
        <v>-</v>
      </c>
      <c r="D21" s="29" t="str">
        <f>IFERROR(VLOOKUP($B21,site_huc_lookup!$N$2:$R$74,4,),"-")</f>
        <v>-</v>
      </c>
      <c r="E21" s="27" t="str">
        <f>IFERROR(VLOOKUP($B21,site_huc_lookup!$N$2:$R$74,5,),"-")</f>
        <v>-</v>
      </c>
      <c r="F21" t="str">
        <f>IFERROR(IF(VLOOKUP($B21,tmp_inventory_all!$A$2:$DJ$74,COLUMN()-4,)&gt;365*$C$2,$A21+2,"-"),"-")</f>
        <v>-</v>
      </c>
      <c r="G21" t="str">
        <f>IFERROR(IF(VLOOKUP($B21,tmp_inventory_all!$A$2:$DJ$74,COLUMN()-4,)&gt;365*$C$2,$A21+2,"-"),"-")</f>
        <v>-</v>
      </c>
      <c r="H21" t="str">
        <f>IFERROR(IF(VLOOKUP($B21,tmp_inventory_all!$A$2:$DJ$74,COLUMN()-4,)&gt;365*$C$2,$A21+2,"-"),"-")</f>
        <v>-</v>
      </c>
      <c r="I21" t="str">
        <f>IFERROR(IF(VLOOKUP($B21,tmp_inventory_all!$A$2:$DJ$74,COLUMN()-4,)&gt;365*$C$2,$A21+2,"-"),"-")</f>
        <v>-</v>
      </c>
      <c r="J21" t="str">
        <f>IFERROR(IF(VLOOKUP($B21,tmp_inventory_all!$A$2:$DJ$74,COLUMN()-4,)&gt;365*$C$2,$A21+2,"-"),"-")</f>
        <v>-</v>
      </c>
      <c r="K21" t="str">
        <f>IFERROR(IF(VLOOKUP($B21,tmp_inventory_all!$A$2:$DJ$74,COLUMN()-4,)&gt;365*$C$2,$A21+2,"-"),"-")</f>
        <v>-</v>
      </c>
      <c r="L21" t="str">
        <f>IFERROR(IF(VLOOKUP($B21,tmp_inventory_all!$A$2:$DJ$74,COLUMN()-4,)&gt;365*$C$2,$A21+2,"-"),"-")</f>
        <v>-</v>
      </c>
      <c r="M21" t="str">
        <f>IFERROR(IF(VLOOKUP($B21,tmp_inventory_all!$A$2:$DJ$74,COLUMN()-4,)&gt;365*$C$2,$A21+2,"-"),"-")</f>
        <v>-</v>
      </c>
      <c r="N21" t="str">
        <f>IFERROR(IF(VLOOKUP($B21,tmp_inventory_all!$A$2:$DJ$74,COLUMN()-4,)&gt;365*$C$2,$A21+2,"-"),"-")</f>
        <v>-</v>
      </c>
      <c r="O21" t="str">
        <f>IFERROR(IF(VLOOKUP($B21,tmp_inventory_all!$A$2:$DJ$74,COLUMN()-4,)&gt;365*$C$2,$A21+2,"-"),"-")</f>
        <v>-</v>
      </c>
      <c r="P21" t="str">
        <f>IFERROR(IF(VLOOKUP($B21,tmp_inventory_all!$A$2:$DJ$74,COLUMN()-4,)&gt;365*$C$2,$A21+2,"-"),"-")</f>
        <v>-</v>
      </c>
      <c r="Q21" t="str">
        <f>IFERROR(IF(VLOOKUP($B21,tmp_inventory_all!$A$2:$DJ$74,COLUMN()-4,)&gt;365*$C$2,$A21+2,"-"),"-")</f>
        <v>-</v>
      </c>
      <c r="R21" t="str">
        <f>IFERROR(IF(VLOOKUP($B21,tmp_inventory_all!$A$2:$DJ$74,COLUMN()-4,)&gt;365*$C$2,$A21+2,"-"),"-")</f>
        <v>-</v>
      </c>
      <c r="S21" t="str">
        <f>IFERROR(IF(VLOOKUP($B21,tmp_inventory_all!$A$2:$DJ$74,COLUMN()-4,)&gt;365*$C$2,$A21+2,"-"),"-")</f>
        <v>-</v>
      </c>
      <c r="T21" t="str">
        <f>IFERROR(IF(VLOOKUP($B21,tmp_inventory_all!$A$2:$DJ$74,COLUMN()-4,)&gt;365*$C$2,$A21+2,"-"),"-")</f>
        <v>-</v>
      </c>
      <c r="U21" t="str">
        <f>IFERROR(IF(VLOOKUP($B21,tmp_inventory_all!$A$2:$DJ$74,COLUMN()-4,)&gt;365*$C$2,$A21+2,"-"),"-")</f>
        <v>-</v>
      </c>
      <c r="V21" t="str">
        <f>IFERROR(IF(VLOOKUP($B21,tmp_inventory_all!$A$2:$DJ$74,COLUMN()-4,)&gt;365*$C$2,$A21+2,"-"),"-")</f>
        <v>-</v>
      </c>
      <c r="W21" t="str">
        <f>IFERROR(IF(VLOOKUP($B21,tmp_inventory_all!$A$2:$DJ$74,COLUMN()-4,)&gt;365*$C$2,$A21+2,"-"),"-")</f>
        <v>-</v>
      </c>
      <c r="X21" t="str">
        <f>IFERROR(IF(VLOOKUP($B21,tmp_inventory_all!$A$2:$DJ$74,COLUMN()-4,)&gt;365*$C$2,$A21+2,"-"),"-")</f>
        <v>-</v>
      </c>
      <c r="Y21" t="str">
        <f>IFERROR(IF(VLOOKUP($B21,tmp_inventory_all!$A$2:$DJ$74,COLUMN()-4,)&gt;365*$C$2,$A21+2,"-"),"-")</f>
        <v>-</v>
      </c>
      <c r="Z21" t="str">
        <f>IFERROR(IF(VLOOKUP($B21,tmp_inventory_all!$A$2:$DJ$74,COLUMN()-4,)&gt;365*$C$2,$A21+2,"-"),"-")</f>
        <v>-</v>
      </c>
      <c r="AA21" t="str">
        <f>IFERROR(IF(VLOOKUP($B21,tmp_inventory_all!$A$2:$DJ$74,COLUMN()-4,)&gt;365*$C$2,$A21+2,"-"),"-")</f>
        <v>-</v>
      </c>
      <c r="AB21" t="str">
        <f>IFERROR(IF(VLOOKUP($B21,tmp_inventory_all!$A$2:$DJ$74,COLUMN()-4,)&gt;365*$C$2,$A21+2,"-"),"-")</f>
        <v>-</v>
      </c>
      <c r="AC21" t="str">
        <f>IFERROR(IF(VLOOKUP($B21,tmp_inventory_all!$A$2:$DJ$74,COLUMN()-4,)&gt;365*$C$2,$A21+2,"-"),"-")</f>
        <v>-</v>
      </c>
      <c r="AD21" t="str">
        <f>IFERROR(IF(VLOOKUP($B21,tmp_inventory_all!$A$2:$DJ$74,COLUMN()-4,)&gt;365*$C$2,$A21+2,"-"),"-")</f>
        <v>-</v>
      </c>
      <c r="AE21" t="str">
        <f>IFERROR(IF(VLOOKUP($B21,tmp_inventory_all!$A$2:$DJ$74,COLUMN()-4,)&gt;365*$C$2,$A21+2,"-"),"-")</f>
        <v>-</v>
      </c>
      <c r="AF21" t="str">
        <f>IFERROR(IF(VLOOKUP($B21,tmp_inventory_all!$A$2:$DJ$74,COLUMN()-4,)&gt;365*$C$2,$A21+2,"-"),"-")</f>
        <v>-</v>
      </c>
      <c r="AG21" t="str">
        <f>IFERROR(IF(VLOOKUP($B21,tmp_inventory_all!$A$2:$DJ$74,COLUMN()-4,)&gt;365*$C$2,$A21+2,"-"),"-")</f>
        <v>-</v>
      </c>
      <c r="AH21" t="str">
        <f>IFERROR(IF(VLOOKUP($B21,tmp_inventory_all!$A$2:$DJ$74,COLUMN()-4,)&gt;365*$C$2,$A21+2,"-"),"-")</f>
        <v>-</v>
      </c>
      <c r="AI21" t="str">
        <f>IFERROR(IF(VLOOKUP($B21,tmp_inventory_all!$A$2:$DJ$74,COLUMN()-4,)&gt;365*$C$2,$A21+2,"-"),"-")</f>
        <v>-</v>
      </c>
      <c r="AJ21" t="str">
        <f>IFERROR(IF(VLOOKUP($B21,tmp_inventory_all!$A$2:$DJ$74,COLUMN()-4,)&gt;365*$C$2,$A21+2,"-"),"-")</f>
        <v>-</v>
      </c>
      <c r="AK21" t="str">
        <f>IFERROR(IF(VLOOKUP($B21,tmp_inventory_all!$A$2:$DJ$74,COLUMN()-4,)&gt;365*$C$2,$A21+2,"-"),"-")</f>
        <v>-</v>
      </c>
      <c r="AL21" t="str">
        <f>IFERROR(IF(VLOOKUP($B21,tmp_inventory_all!$A$2:$DJ$74,COLUMN()-4,)&gt;365*$C$2,$A21+2,"-"),"-")</f>
        <v>-</v>
      </c>
      <c r="AM21" t="str">
        <f>IFERROR(IF(VLOOKUP($B21,tmp_inventory_all!$A$2:$DJ$74,COLUMN()-4,)&gt;365*$C$2,$A21+2,"-"),"-")</f>
        <v>-</v>
      </c>
      <c r="AN21" t="str">
        <f>IFERROR(IF(VLOOKUP($B21,tmp_inventory_all!$A$2:$DJ$74,COLUMN()-4,)&gt;365*$C$2,$A21+2,"-"),"-")</f>
        <v>-</v>
      </c>
      <c r="AO21" t="str">
        <f>IFERROR(IF(VLOOKUP($B21,tmp_inventory_all!$A$2:$DJ$74,COLUMN()-4,)&gt;365*$C$2,$A21+2,"-"),"-")</f>
        <v>-</v>
      </c>
      <c r="AP21" t="str">
        <f>IFERROR(IF(VLOOKUP($B21,tmp_inventory_all!$A$2:$DJ$74,COLUMN()-4,)&gt;365*$C$2,$A21+2,"-"),"-")</f>
        <v>-</v>
      </c>
      <c r="AQ21" t="str">
        <f>IFERROR(IF(VLOOKUP($B21,tmp_inventory_all!$A$2:$DJ$74,COLUMN()-4,)&gt;365*$C$2,$A21+2,"-"),"-")</f>
        <v>-</v>
      </c>
      <c r="AR21" t="str">
        <f>IFERROR(IF(VLOOKUP($B21,tmp_inventory_all!$A$2:$DJ$74,COLUMN()-4,)&gt;365*$C$2,$A21+2,"-"),"-")</f>
        <v>-</v>
      </c>
      <c r="AS21" t="str">
        <f>IFERROR(IF(VLOOKUP($B21,tmp_inventory_all!$A$2:$DJ$74,COLUMN()-4,)&gt;365*$C$2,$A21+2,"-"),"-")</f>
        <v>-</v>
      </c>
      <c r="AT21" t="str">
        <f>IFERROR(IF(VLOOKUP($B21,tmp_inventory_all!$A$2:$DJ$74,COLUMN()-4,)&gt;365*$C$2,$A21+2,"-"),"-")</f>
        <v>-</v>
      </c>
      <c r="AU21" t="str">
        <f>IFERROR(IF(VLOOKUP($B21,tmp_inventory_all!$A$2:$DJ$74,COLUMN()-4,)&gt;365*$C$2,$A21+2,"-"),"-")</f>
        <v>-</v>
      </c>
      <c r="AV21" t="str">
        <f>IFERROR(IF(VLOOKUP($B21,tmp_inventory_all!$A$2:$DJ$74,COLUMN()-4,)&gt;365*$C$2,$A21+2,"-"),"-")</f>
        <v>-</v>
      </c>
    </row>
    <row r="22" spans="1:48" ht="15.75" thickBot="1" x14ac:dyDescent="0.3">
      <c r="A22" s="36">
        <v>16</v>
      </c>
      <c r="B22" s="24" t="str">
        <f>HLOOKUP($C$1,site_huc_lookup!$A$1:$K$17,A22+1,)</f>
        <v>-</v>
      </c>
      <c r="C22" s="26" t="str">
        <f>IFERROR(VLOOKUP($B22,site_huc_lookup!$N$2:$R$74,3,),"-")</f>
        <v>-</v>
      </c>
      <c r="D22" s="30" t="str">
        <f>IFERROR(VLOOKUP($B22,site_huc_lookup!$N$2:$R$74,4,),"-")</f>
        <v>-</v>
      </c>
      <c r="E22" s="28" t="str">
        <f>IFERROR(VLOOKUP($B22,site_huc_lookup!$N$2:$R$74,5,),"-")</f>
        <v>-</v>
      </c>
      <c r="F22" t="str">
        <f>IFERROR(IF(VLOOKUP($B22,tmp_inventory_all!$A$2:$DJ$74,COLUMN()-4,)&gt;365*$C$2,$A22+2,"-"),"-")</f>
        <v>-</v>
      </c>
      <c r="G22" t="str">
        <f>IFERROR(IF(VLOOKUP($B22,tmp_inventory_all!$A$2:$DJ$74,COLUMN()-4,)&gt;365*$C$2,$A22+2,"-"),"-")</f>
        <v>-</v>
      </c>
      <c r="H22" t="str">
        <f>IFERROR(IF(VLOOKUP($B22,tmp_inventory_all!$A$2:$DJ$74,COLUMN()-4,)&gt;365*$C$2,$A22+2,"-"),"-")</f>
        <v>-</v>
      </c>
      <c r="I22" t="str">
        <f>IFERROR(IF(VLOOKUP($B22,tmp_inventory_all!$A$2:$DJ$74,COLUMN()-4,)&gt;365*$C$2,$A22+2,"-"),"-")</f>
        <v>-</v>
      </c>
      <c r="J22" t="str">
        <f>IFERROR(IF(VLOOKUP($B22,tmp_inventory_all!$A$2:$DJ$74,COLUMN()-4,)&gt;365*$C$2,$A22+2,"-"),"-")</f>
        <v>-</v>
      </c>
      <c r="K22" t="str">
        <f>IFERROR(IF(VLOOKUP($B22,tmp_inventory_all!$A$2:$DJ$74,COLUMN()-4,)&gt;365*$C$2,$A22+2,"-"),"-")</f>
        <v>-</v>
      </c>
      <c r="L22" t="str">
        <f>IFERROR(IF(VLOOKUP($B22,tmp_inventory_all!$A$2:$DJ$74,COLUMN()-4,)&gt;365*$C$2,$A22+2,"-"),"-")</f>
        <v>-</v>
      </c>
      <c r="M22" t="str">
        <f>IFERROR(IF(VLOOKUP($B22,tmp_inventory_all!$A$2:$DJ$74,COLUMN()-4,)&gt;365*$C$2,$A22+2,"-"),"-")</f>
        <v>-</v>
      </c>
      <c r="N22" t="str">
        <f>IFERROR(IF(VLOOKUP($B22,tmp_inventory_all!$A$2:$DJ$74,COLUMN()-4,)&gt;365*$C$2,$A22+2,"-"),"-")</f>
        <v>-</v>
      </c>
      <c r="O22" t="str">
        <f>IFERROR(IF(VLOOKUP($B22,tmp_inventory_all!$A$2:$DJ$74,COLUMN()-4,)&gt;365*$C$2,$A22+2,"-"),"-")</f>
        <v>-</v>
      </c>
      <c r="P22" t="str">
        <f>IFERROR(IF(VLOOKUP($B22,tmp_inventory_all!$A$2:$DJ$74,COLUMN()-4,)&gt;365*$C$2,$A22+2,"-"),"-")</f>
        <v>-</v>
      </c>
      <c r="Q22" t="str">
        <f>IFERROR(IF(VLOOKUP($B22,tmp_inventory_all!$A$2:$DJ$74,COLUMN()-4,)&gt;365*$C$2,$A22+2,"-"),"-")</f>
        <v>-</v>
      </c>
      <c r="R22" t="str">
        <f>IFERROR(IF(VLOOKUP($B22,tmp_inventory_all!$A$2:$DJ$74,COLUMN()-4,)&gt;365*$C$2,$A22+2,"-"),"-")</f>
        <v>-</v>
      </c>
      <c r="S22" t="str">
        <f>IFERROR(IF(VLOOKUP($B22,tmp_inventory_all!$A$2:$DJ$74,COLUMN()-4,)&gt;365*$C$2,$A22+2,"-"),"-")</f>
        <v>-</v>
      </c>
      <c r="T22" t="str">
        <f>IFERROR(IF(VLOOKUP($B22,tmp_inventory_all!$A$2:$DJ$74,COLUMN()-4,)&gt;365*$C$2,$A22+2,"-"),"-")</f>
        <v>-</v>
      </c>
      <c r="U22" t="str">
        <f>IFERROR(IF(VLOOKUP($B22,tmp_inventory_all!$A$2:$DJ$74,COLUMN()-4,)&gt;365*$C$2,$A22+2,"-"),"-")</f>
        <v>-</v>
      </c>
      <c r="V22" t="str">
        <f>IFERROR(IF(VLOOKUP($B22,tmp_inventory_all!$A$2:$DJ$74,COLUMN()-4,)&gt;365*$C$2,$A22+2,"-"),"-")</f>
        <v>-</v>
      </c>
      <c r="W22" t="str">
        <f>IFERROR(IF(VLOOKUP($B22,tmp_inventory_all!$A$2:$DJ$74,COLUMN()-4,)&gt;365*$C$2,$A22+2,"-"),"-")</f>
        <v>-</v>
      </c>
      <c r="X22" t="str">
        <f>IFERROR(IF(VLOOKUP($B22,tmp_inventory_all!$A$2:$DJ$74,COLUMN()-4,)&gt;365*$C$2,$A22+2,"-"),"-")</f>
        <v>-</v>
      </c>
      <c r="Y22" t="str">
        <f>IFERROR(IF(VLOOKUP($B22,tmp_inventory_all!$A$2:$DJ$74,COLUMN()-4,)&gt;365*$C$2,$A22+2,"-"),"-")</f>
        <v>-</v>
      </c>
      <c r="Z22" t="str">
        <f>IFERROR(IF(VLOOKUP($B22,tmp_inventory_all!$A$2:$DJ$74,COLUMN()-4,)&gt;365*$C$2,$A22+2,"-"),"-")</f>
        <v>-</v>
      </c>
      <c r="AA22" t="str">
        <f>IFERROR(IF(VLOOKUP($B22,tmp_inventory_all!$A$2:$DJ$74,COLUMN()-4,)&gt;365*$C$2,$A22+2,"-"),"-")</f>
        <v>-</v>
      </c>
      <c r="AB22" t="str">
        <f>IFERROR(IF(VLOOKUP($B22,tmp_inventory_all!$A$2:$DJ$74,COLUMN()-4,)&gt;365*$C$2,$A22+2,"-"),"-")</f>
        <v>-</v>
      </c>
      <c r="AC22" t="str">
        <f>IFERROR(IF(VLOOKUP($B22,tmp_inventory_all!$A$2:$DJ$74,COLUMN()-4,)&gt;365*$C$2,$A22+2,"-"),"-")</f>
        <v>-</v>
      </c>
      <c r="AD22" t="str">
        <f>IFERROR(IF(VLOOKUP($B22,tmp_inventory_all!$A$2:$DJ$74,COLUMN()-4,)&gt;365*$C$2,$A22+2,"-"),"-")</f>
        <v>-</v>
      </c>
      <c r="AE22" t="str">
        <f>IFERROR(IF(VLOOKUP($B22,tmp_inventory_all!$A$2:$DJ$74,COLUMN()-4,)&gt;365*$C$2,$A22+2,"-"),"-")</f>
        <v>-</v>
      </c>
      <c r="AF22" t="str">
        <f>IFERROR(IF(VLOOKUP($B22,tmp_inventory_all!$A$2:$DJ$74,COLUMN()-4,)&gt;365*$C$2,$A22+2,"-"),"-")</f>
        <v>-</v>
      </c>
      <c r="AG22" t="str">
        <f>IFERROR(IF(VLOOKUP($B22,tmp_inventory_all!$A$2:$DJ$74,COLUMN()-4,)&gt;365*$C$2,$A22+2,"-"),"-")</f>
        <v>-</v>
      </c>
      <c r="AH22" t="str">
        <f>IFERROR(IF(VLOOKUP($B22,tmp_inventory_all!$A$2:$DJ$74,COLUMN()-4,)&gt;365*$C$2,$A22+2,"-"),"-")</f>
        <v>-</v>
      </c>
      <c r="AI22" t="str">
        <f>IFERROR(IF(VLOOKUP($B22,tmp_inventory_all!$A$2:$DJ$74,COLUMN()-4,)&gt;365*$C$2,$A22+2,"-"),"-")</f>
        <v>-</v>
      </c>
      <c r="AJ22" t="str">
        <f>IFERROR(IF(VLOOKUP($B22,tmp_inventory_all!$A$2:$DJ$74,COLUMN()-4,)&gt;365*$C$2,$A22+2,"-"),"-")</f>
        <v>-</v>
      </c>
      <c r="AK22" t="str">
        <f>IFERROR(IF(VLOOKUP($B22,tmp_inventory_all!$A$2:$DJ$74,COLUMN()-4,)&gt;365*$C$2,$A22+2,"-"),"-")</f>
        <v>-</v>
      </c>
      <c r="AL22" t="str">
        <f>IFERROR(IF(VLOOKUP($B22,tmp_inventory_all!$A$2:$DJ$74,COLUMN()-4,)&gt;365*$C$2,$A22+2,"-"),"-")</f>
        <v>-</v>
      </c>
      <c r="AM22" t="str">
        <f>IFERROR(IF(VLOOKUP($B22,tmp_inventory_all!$A$2:$DJ$74,COLUMN()-4,)&gt;365*$C$2,$A22+2,"-"),"-")</f>
        <v>-</v>
      </c>
      <c r="AN22" t="str">
        <f>IFERROR(IF(VLOOKUP($B22,tmp_inventory_all!$A$2:$DJ$74,COLUMN()-4,)&gt;365*$C$2,$A22+2,"-"),"-")</f>
        <v>-</v>
      </c>
      <c r="AO22" t="str">
        <f>IFERROR(IF(VLOOKUP($B22,tmp_inventory_all!$A$2:$DJ$74,COLUMN()-4,)&gt;365*$C$2,$A22+2,"-"),"-")</f>
        <v>-</v>
      </c>
      <c r="AP22" t="str">
        <f>IFERROR(IF(VLOOKUP($B22,tmp_inventory_all!$A$2:$DJ$74,COLUMN()-4,)&gt;365*$C$2,$A22+2,"-"),"-")</f>
        <v>-</v>
      </c>
      <c r="AQ22" t="str">
        <f>IFERROR(IF(VLOOKUP($B22,tmp_inventory_all!$A$2:$DJ$74,COLUMN()-4,)&gt;365*$C$2,$A22+2,"-"),"-")</f>
        <v>-</v>
      </c>
      <c r="AR22" t="str">
        <f>IFERROR(IF(VLOOKUP($B22,tmp_inventory_all!$A$2:$DJ$74,COLUMN()-4,)&gt;365*$C$2,$A22+2,"-"),"-")</f>
        <v>-</v>
      </c>
      <c r="AS22" t="str">
        <f>IFERROR(IF(VLOOKUP($B22,tmp_inventory_all!$A$2:$DJ$74,COLUMN()-4,)&gt;365*$C$2,$A22+2,"-"),"-")</f>
        <v>-</v>
      </c>
      <c r="AT22" t="str">
        <f>IFERROR(IF(VLOOKUP($B22,tmp_inventory_all!$A$2:$DJ$74,COLUMN()-4,)&gt;365*$C$2,$A22+2,"-"),"-")</f>
        <v>-</v>
      </c>
      <c r="AU22" t="str">
        <f>IFERROR(IF(VLOOKUP($B22,tmp_inventory_all!$A$2:$DJ$74,COLUMN()-4,)&gt;365*$C$2,$A22+2,"-"),"-")</f>
        <v>-</v>
      </c>
      <c r="AV22" t="str">
        <f>IFERROR(IF(VLOOKUP($B22,tmp_inventory_all!$A$2:$DJ$74,COLUMN()-4,)&gt;365*$C$2,$A22+2,"-"),"-")</f>
        <v>-</v>
      </c>
    </row>
    <row r="24" spans="1:48" x14ac:dyDescent="0.25">
      <c r="D24" s="37"/>
    </row>
    <row r="25" spans="1:48" ht="15.75" thickBot="1" x14ac:dyDescent="0.3"/>
    <row r="26" spans="1:48" ht="15.75" thickBot="1" x14ac:dyDescent="0.3">
      <c r="A26" s="59" t="s">
        <v>88</v>
      </c>
      <c r="B26" s="60"/>
      <c r="C26" s="60"/>
      <c r="D26" s="61"/>
    </row>
    <row r="27" spans="1:48" x14ac:dyDescent="0.25">
      <c r="A27" s="38">
        <v>8030201</v>
      </c>
      <c r="B27" s="39">
        <v>8030202</v>
      </c>
      <c r="C27" s="39">
        <v>8030207</v>
      </c>
      <c r="D27" s="40">
        <v>8030100</v>
      </c>
    </row>
    <row r="28" spans="1:48" x14ac:dyDescent="0.25">
      <c r="A28" s="41">
        <v>8030203</v>
      </c>
      <c r="B28" s="37">
        <v>8030205</v>
      </c>
      <c r="C28" s="37">
        <v>8030209</v>
      </c>
      <c r="D28" s="42"/>
    </row>
    <row r="29" spans="1:48" ht="15.75" thickBot="1" x14ac:dyDescent="0.3">
      <c r="A29" s="43">
        <v>8030204</v>
      </c>
      <c r="B29" s="44">
        <v>8030206</v>
      </c>
      <c r="C29" s="44">
        <v>8030208</v>
      </c>
      <c r="D29" s="10"/>
    </row>
    <row r="78" spans="2:2" x14ac:dyDescent="0.25">
      <c r="B78" s="1"/>
    </row>
    <row r="79" spans="2:2" x14ac:dyDescent="0.25">
      <c r="B79" s="1"/>
    </row>
  </sheetData>
  <mergeCells count="5">
    <mergeCell ref="A1:B1"/>
    <mergeCell ref="A2:B2"/>
    <mergeCell ref="A3:B3"/>
    <mergeCell ref="A4:B4"/>
    <mergeCell ref="A26:D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A1:AN79"/>
  <sheetViews>
    <sheetView tabSelected="1" workbookViewId="0">
      <selection activeCell="C2" sqref="C2"/>
    </sheetView>
  </sheetViews>
  <sheetFormatPr defaultRowHeight="15" x14ac:dyDescent="0.25"/>
  <cols>
    <col min="2" max="2" width="13.42578125" customWidth="1"/>
    <col min="3" max="3" width="17.7109375" customWidth="1"/>
    <col min="4" max="4" width="10.28515625" customWidth="1"/>
    <col min="5" max="5" width="42.28515625" customWidth="1"/>
    <col min="6" max="6" width="11" customWidth="1"/>
  </cols>
  <sheetData>
    <row r="1" spans="1:40" ht="15.75" thickBot="1" x14ac:dyDescent="0.3">
      <c r="A1" s="53" t="s">
        <v>4</v>
      </c>
      <c r="B1" s="54"/>
      <c r="C1" s="20">
        <v>8030201</v>
      </c>
      <c r="F1" s="4" t="s">
        <v>6</v>
      </c>
      <c r="G1" s="3" t="str">
        <f>"USGS sites with at least "&amp;C2*100&amp;"% coverage in the year for "&amp;C3&amp;" in the "&amp;C4&amp;" Basin, HUC-0"&amp;C1</f>
        <v>USGS sites with at least 10% coverage in the year for Daily Sediment Concentration in the Little Tallahatchie Basin, HUC-08030201</v>
      </c>
    </row>
    <row r="2" spans="1:40" ht="15.75" thickBot="1" x14ac:dyDescent="0.3">
      <c r="A2" s="55" t="s">
        <v>5</v>
      </c>
      <c r="B2" s="56"/>
      <c r="C2" s="22">
        <v>0.1</v>
      </c>
    </row>
    <row r="3" spans="1:40" ht="15.75" thickBot="1" x14ac:dyDescent="0.3">
      <c r="A3" s="57" t="s">
        <v>7</v>
      </c>
      <c r="B3" s="58"/>
      <c r="C3" s="21" t="s">
        <v>107</v>
      </c>
      <c r="F3" s="52" t="s">
        <v>106</v>
      </c>
    </row>
    <row r="4" spans="1:40" ht="15.75" thickBot="1" x14ac:dyDescent="0.3">
      <c r="A4" s="62" t="s">
        <v>100</v>
      </c>
      <c r="B4" s="63"/>
      <c r="C4" s="51" t="str">
        <f>HLOOKUP(C1,site_huc_lookup!$B$1:$K$18,18,)</f>
        <v>Little Tallahatchie</v>
      </c>
      <c r="F4" s="52" t="s">
        <v>105</v>
      </c>
    </row>
    <row r="5" spans="1:40" ht="15.75" thickBot="1" x14ac:dyDescent="0.3"/>
    <row r="6" spans="1:40" ht="15.75" thickBot="1" x14ac:dyDescent="0.3">
      <c r="A6" s="6"/>
      <c r="B6" s="31" t="s">
        <v>85</v>
      </c>
      <c r="C6" s="32" t="s">
        <v>86</v>
      </c>
      <c r="D6" s="31" t="s">
        <v>87</v>
      </c>
      <c r="E6" s="33" t="s">
        <v>84</v>
      </c>
      <c r="F6">
        <v>1985</v>
      </c>
      <c r="G6">
        <v>1986</v>
      </c>
      <c r="H6">
        <v>1987</v>
      </c>
      <c r="I6">
        <v>1988</v>
      </c>
      <c r="J6">
        <v>1989</v>
      </c>
      <c r="K6">
        <v>1990</v>
      </c>
      <c r="L6">
        <v>1991</v>
      </c>
      <c r="M6">
        <v>1992</v>
      </c>
      <c r="N6">
        <v>1993</v>
      </c>
      <c r="O6">
        <v>1994</v>
      </c>
      <c r="P6">
        <v>1995</v>
      </c>
      <c r="Q6">
        <v>1996</v>
      </c>
      <c r="R6">
        <v>1997</v>
      </c>
      <c r="S6">
        <v>1998</v>
      </c>
      <c r="T6">
        <v>1999</v>
      </c>
      <c r="U6">
        <v>2000</v>
      </c>
      <c r="V6">
        <v>2001</v>
      </c>
      <c r="W6">
        <v>2002</v>
      </c>
      <c r="X6">
        <v>2003</v>
      </c>
      <c r="Y6">
        <v>2004</v>
      </c>
      <c r="Z6">
        <v>2005</v>
      </c>
      <c r="AA6">
        <v>2006</v>
      </c>
      <c r="AB6">
        <v>2007</v>
      </c>
      <c r="AC6">
        <v>2008</v>
      </c>
      <c r="AD6">
        <v>2009</v>
      </c>
      <c r="AE6">
        <v>2010</v>
      </c>
      <c r="AF6">
        <v>2011</v>
      </c>
      <c r="AG6">
        <v>2012</v>
      </c>
      <c r="AH6">
        <v>2013</v>
      </c>
      <c r="AI6">
        <v>2014</v>
      </c>
      <c r="AJ6">
        <v>2015</v>
      </c>
      <c r="AK6">
        <v>2016</v>
      </c>
      <c r="AL6">
        <v>2017</v>
      </c>
      <c r="AM6">
        <v>2018</v>
      </c>
      <c r="AN6">
        <v>2019</v>
      </c>
    </row>
    <row r="7" spans="1:40" x14ac:dyDescent="0.25">
      <c r="A7" s="34">
        <v>1</v>
      </c>
      <c r="B7" s="23">
        <f>HLOOKUP($C$1,site_huc_lookup!$A$1:$K$17,A7+1,)</f>
        <v>7265500</v>
      </c>
      <c r="C7" s="25">
        <f>IFERROR(VLOOKUP($B7,site_huc_lookup!$N$2:$R$74,3,),"-")</f>
        <v>-88.9292284</v>
      </c>
      <c r="D7" s="29">
        <f>IFERROR(VLOOKUP($B7,site_huc_lookup!$N$2:$R$74,4,),"-")</f>
        <v>34.555933199999998</v>
      </c>
      <c r="E7" s="27" t="str">
        <f>IFERROR(VLOOKUP($B7,site_huc_lookup!$N$2:$R$74,5,),"-")</f>
        <v>Little Tallahatchie River near New Albany MS</v>
      </c>
      <c r="F7" t="str">
        <f>IFERROR(IF(VLOOKUP($B7,sed_mgl_inventory_all!$A$2:$DJ$74,COLUMN()-4,)&gt;365*$C$2,$A7+2,"-"),"-")</f>
        <v>-</v>
      </c>
      <c r="G7" t="str">
        <f>IFERROR(IF(VLOOKUP($B7,sed_mgl_inventory_all!$A$2:$DJ$74,COLUMN()-4,)&gt;365*$C$2,$A7+2,"-"),"-")</f>
        <v>-</v>
      </c>
      <c r="H7" t="str">
        <f>IFERROR(IF(VLOOKUP($B7,sed_mgl_inventory_all!$A$2:$DJ$74,COLUMN()-4,)&gt;365*$C$2,$A7+2,"-"),"-")</f>
        <v>-</v>
      </c>
      <c r="I7" t="str">
        <f>IFERROR(IF(VLOOKUP($B7,sed_mgl_inventory_all!$A$2:$DJ$74,COLUMN()-4,)&gt;365*$C$2,$A7+2,"-"),"-")</f>
        <v>-</v>
      </c>
      <c r="J7" t="str">
        <f>IFERROR(IF(VLOOKUP($B7,sed_mgl_inventory_all!$A$2:$DJ$74,COLUMN()-4,)&gt;365*$C$2,$A7+2,"-"),"-")</f>
        <v>-</v>
      </c>
      <c r="K7" t="str">
        <f>IFERROR(IF(VLOOKUP($B7,sed_mgl_inventory_all!$A$2:$DJ$74,COLUMN()-4,)&gt;365*$C$2,$A7+2,"-"),"-")</f>
        <v>-</v>
      </c>
      <c r="L7" t="str">
        <f>IFERROR(IF(VLOOKUP($B7,sed_mgl_inventory_all!$A$2:$DJ$74,COLUMN()-4,)&gt;365*$C$2,$A7+2,"-"),"-")</f>
        <v>-</v>
      </c>
      <c r="M7" t="str">
        <f>IFERROR(IF(VLOOKUP($B7,sed_mgl_inventory_all!$A$2:$DJ$74,COLUMN()-4,)&gt;365*$C$2,$A7+2,"-"),"-")</f>
        <v>-</v>
      </c>
      <c r="N7" t="str">
        <f>IFERROR(IF(VLOOKUP($B7,sed_mgl_inventory_all!$A$2:$DJ$74,COLUMN()-4,)&gt;365*$C$2,$A7+2,"-"),"-")</f>
        <v>-</v>
      </c>
      <c r="O7" t="str">
        <f>IFERROR(IF(VLOOKUP($B7,sed_mgl_inventory_all!$A$2:$DJ$74,COLUMN()-4,)&gt;365*$C$2,$A7+2,"-"),"-")</f>
        <v>-</v>
      </c>
      <c r="P7" t="str">
        <f>IFERROR(IF(VLOOKUP($B7,sed_mgl_inventory_all!$A$2:$DJ$74,COLUMN()-4,)&gt;365*$C$2,$A7+2,"-"),"-")</f>
        <v>-</v>
      </c>
      <c r="Q7" t="str">
        <f>IFERROR(IF(VLOOKUP($B7,sed_mgl_inventory_all!$A$2:$DJ$74,COLUMN()-4,)&gt;365*$C$2,$A7+2,"-"),"-")</f>
        <v>-</v>
      </c>
      <c r="R7" t="str">
        <f>IFERROR(IF(VLOOKUP($B7,sed_mgl_inventory_all!$A$2:$DJ$74,COLUMN()-4,)&gt;365*$C$2,$A7+2,"-"),"-")</f>
        <v>-</v>
      </c>
      <c r="S7" t="str">
        <f>IFERROR(IF(VLOOKUP($B7,sed_mgl_inventory_all!$A$2:$DJ$74,COLUMN()-4,)&gt;365*$C$2,$A7+2,"-"),"-")</f>
        <v>-</v>
      </c>
      <c r="T7" t="str">
        <f>IFERROR(IF(VLOOKUP($B7,sed_mgl_inventory_all!$A$2:$DJ$74,COLUMN()-4,)&gt;365*$C$2,$A7+2,"-"),"-")</f>
        <v>-</v>
      </c>
      <c r="U7" t="str">
        <f>IFERROR(IF(VLOOKUP($B7,sed_mgl_inventory_all!$A$2:$DJ$74,COLUMN()-4,)&gt;365*$C$2,$A7+2,"-"),"-")</f>
        <v>-</v>
      </c>
      <c r="V7" t="str">
        <f>IFERROR(IF(VLOOKUP($B7,sed_mgl_inventory_all!$A$2:$DJ$74,COLUMN()-4,)&gt;365*$C$2,$A7+2,"-"),"-")</f>
        <v>-</v>
      </c>
      <c r="W7" t="str">
        <f>IFERROR(IF(VLOOKUP($B7,sed_mgl_inventory_all!$A$2:$DJ$74,COLUMN()-4,)&gt;365*$C$2,$A7+2,"-"),"-")</f>
        <v>-</v>
      </c>
      <c r="X7" t="str">
        <f>IFERROR(IF(VLOOKUP($B7,sed_mgl_inventory_all!$A$2:$DJ$74,COLUMN()-4,)&gt;365*$C$2,$A7+2,"-"),"-")</f>
        <v>-</v>
      </c>
      <c r="Y7" t="str">
        <f>IFERROR(IF(VLOOKUP($B7,sed_mgl_inventory_all!$A$2:$DJ$74,COLUMN()-4,)&gt;365*$C$2,$A7+2,"-"),"-")</f>
        <v>-</v>
      </c>
      <c r="Z7" t="str">
        <f>IFERROR(IF(VLOOKUP($B7,sed_mgl_inventory_all!$A$2:$DJ$74,COLUMN()-4,)&gt;365*$C$2,$A7+2,"-"),"-")</f>
        <v>-</v>
      </c>
      <c r="AA7" t="str">
        <f>IFERROR(IF(VLOOKUP($B7,sed_mgl_inventory_all!$A$2:$DJ$74,COLUMN()-4,)&gt;365*$C$2,$A7+2,"-"),"-")</f>
        <v>-</v>
      </c>
      <c r="AB7" t="str">
        <f>IFERROR(IF(VLOOKUP($B7,sed_mgl_inventory_all!$A$2:$DJ$74,COLUMN()-4,)&gt;365*$C$2,$A7+2,"-"),"-")</f>
        <v>-</v>
      </c>
      <c r="AC7" t="str">
        <f>IFERROR(IF(VLOOKUP($B7,sed_mgl_inventory_all!$A$2:$DJ$74,COLUMN()-4,)&gt;365*$C$2,$A7+2,"-"),"-")</f>
        <v>-</v>
      </c>
      <c r="AD7" t="str">
        <f>IFERROR(IF(VLOOKUP($B7,sed_mgl_inventory_all!$A$2:$DJ$74,COLUMN()-4,)&gt;365*$C$2,$A7+2,"-"),"-")</f>
        <v>-</v>
      </c>
      <c r="AE7" t="str">
        <f>IFERROR(IF(VLOOKUP($B7,sed_mgl_inventory_all!$A$2:$DJ$74,COLUMN()-4,)&gt;365*$C$2,$A7+2,"-"),"-")</f>
        <v>-</v>
      </c>
      <c r="AF7" t="str">
        <f>IFERROR(IF(VLOOKUP($B7,sed_mgl_inventory_all!$A$2:$DJ$74,COLUMN()-4,)&gt;365*$C$2,$A7+2,"-"),"-")</f>
        <v>-</v>
      </c>
      <c r="AG7" t="str">
        <f>IFERROR(IF(VLOOKUP($B7,sed_mgl_inventory_all!$A$2:$DJ$74,COLUMN()-4,)&gt;365*$C$2,$A7+2,"-"),"-")</f>
        <v>-</v>
      </c>
      <c r="AH7" t="str">
        <f>IFERROR(IF(VLOOKUP($B7,sed_mgl_inventory_all!$A$2:$DJ$74,COLUMN()-4,)&gt;365*$C$2,$A7+2,"-"),"-")</f>
        <v>-</v>
      </c>
      <c r="AI7" t="str">
        <f>IFERROR(IF(VLOOKUP($B7,sed_mgl_inventory_all!$A$2:$DJ$74,COLUMN()-4,)&gt;365*$C$2,$A7+2,"-"),"-")</f>
        <v>-</v>
      </c>
      <c r="AJ7" t="str">
        <f>IFERROR(IF(VLOOKUP($B7,sed_mgl_inventory_all!$A$2:$DJ$74,COLUMN()-4,)&gt;365*$C$2,$A7+2,"-"),"-")</f>
        <v>-</v>
      </c>
      <c r="AK7" t="str">
        <f>IFERROR(IF(VLOOKUP($B7,sed_mgl_inventory_all!$A$2:$DJ$74,COLUMN()-4,)&gt;365*$C$2,$A7+2,"-"),"-")</f>
        <v>-</v>
      </c>
      <c r="AL7" t="str">
        <f>IFERROR(IF(VLOOKUP($B7,sed_mgl_inventory_all!$A$2:$DJ$74,COLUMN()-4,)&gt;365*$C$2,$A7+2,"-"),"-")</f>
        <v>-</v>
      </c>
      <c r="AM7" t="str">
        <f>IFERROR(IF(VLOOKUP($B7,sed_mgl_inventory_all!$A$2:$DJ$74,COLUMN()-4,)&gt;365*$C$2,$A7+2,"-"),"-")</f>
        <v>-</v>
      </c>
      <c r="AN7" t="str">
        <f>IFERROR(IF(VLOOKUP($B7,sed_mgl_inventory_all!$A$2:$DJ$74,COLUMN()-4,)&gt;365*$C$2,$A7+2,"-"),"-")</f>
        <v>-</v>
      </c>
    </row>
    <row r="8" spans="1:40" x14ac:dyDescent="0.25">
      <c r="A8" s="35">
        <v>2</v>
      </c>
      <c r="B8" s="23">
        <f>HLOOKUP($C$1,site_huc_lookup!$A$1:$K$17,A8+1,)</f>
        <v>7267000</v>
      </c>
      <c r="C8" s="25">
        <f>IFERROR(VLOOKUP($B8,site_huc_lookup!$N$2:$R$74,3,),"-")</f>
        <v>-89.050555599999996</v>
      </c>
      <c r="D8" s="29">
        <f>IFERROR(VLOOKUP($B8,site_huc_lookup!$N$2:$R$74,4,),"-")</f>
        <v>34.518055560000001</v>
      </c>
      <c r="E8" s="27" t="str">
        <f>IFERROR(VLOOKUP($B8,site_huc_lookup!$N$2:$R$74,5,),"-")</f>
        <v xml:space="preserve">Hell Creek near New Albany MS </v>
      </c>
      <c r="F8" t="str">
        <f>IFERROR(IF(VLOOKUP($B8,sed_mgl_inventory_all!$A$2:$DJ$74,COLUMN()-4,)&gt;365*$C$2,$A8+2,"-"),"-")</f>
        <v>-</v>
      </c>
      <c r="G8" t="str">
        <f>IFERROR(IF(VLOOKUP($B8,sed_mgl_inventory_all!$A$2:$DJ$74,COLUMN()-4,)&gt;365*$C$2,$A8+2,"-"),"-")</f>
        <v>-</v>
      </c>
      <c r="H8" t="str">
        <f>IFERROR(IF(VLOOKUP($B8,sed_mgl_inventory_all!$A$2:$DJ$74,COLUMN()-4,)&gt;365*$C$2,$A8+2,"-"),"-")</f>
        <v>-</v>
      </c>
      <c r="I8" t="str">
        <f>IFERROR(IF(VLOOKUP($B8,sed_mgl_inventory_all!$A$2:$DJ$74,COLUMN()-4,)&gt;365*$C$2,$A8+2,"-"),"-")</f>
        <v>-</v>
      </c>
      <c r="J8" t="str">
        <f>IFERROR(IF(VLOOKUP($B8,sed_mgl_inventory_all!$A$2:$DJ$74,COLUMN()-4,)&gt;365*$C$2,$A8+2,"-"),"-")</f>
        <v>-</v>
      </c>
      <c r="K8" t="str">
        <f>IFERROR(IF(VLOOKUP($B8,sed_mgl_inventory_all!$A$2:$DJ$74,COLUMN()-4,)&gt;365*$C$2,$A8+2,"-"),"-")</f>
        <v>-</v>
      </c>
      <c r="L8" t="str">
        <f>IFERROR(IF(VLOOKUP($B8,sed_mgl_inventory_all!$A$2:$DJ$74,COLUMN()-4,)&gt;365*$C$2,$A8+2,"-"),"-")</f>
        <v>-</v>
      </c>
      <c r="M8" t="str">
        <f>IFERROR(IF(VLOOKUP($B8,sed_mgl_inventory_all!$A$2:$DJ$74,COLUMN()-4,)&gt;365*$C$2,$A8+2,"-"),"-")</f>
        <v>-</v>
      </c>
      <c r="N8" t="str">
        <f>IFERROR(IF(VLOOKUP($B8,sed_mgl_inventory_all!$A$2:$DJ$74,COLUMN()-4,)&gt;365*$C$2,$A8+2,"-"),"-")</f>
        <v>-</v>
      </c>
      <c r="O8" t="str">
        <f>IFERROR(IF(VLOOKUP($B8,sed_mgl_inventory_all!$A$2:$DJ$74,COLUMN()-4,)&gt;365*$C$2,$A8+2,"-"),"-")</f>
        <v>-</v>
      </c>
      <c r="P8" t="str">
        <f>IFERROR(IF(VLOOKUP($B8,sed_mgl_inventory_all!$A$2:$DJ$74,COLUMN()-4,)&gt;365*$C$2,$A8+2,"-"),"-")</f>
        <v>-</v>
      </c>
      <c r="Q8" t="str">
        <f>IFERROR(IF(VLOOKUP($B8,sed_mgl_inventory_all!$A$2:$DJ$74,COLUMN()-4,)&gt;365*$C$2,$A8+2,"-"),"-")</f>
        <v>-</v>
      </c>
      <c r="R8" t="str">
        <f>IFERROR(IF(VLOOKUP($B8,sed_mgl_inventory_all!$A$2:$DJ$74,COLUMN()-4,)&gt;365*$C$2,$A8+2,"-"),"-")</f>
        <v>-</v>
      </c>
      <c r="S8" t="str">
        <f>IFERROR(IF(VLOOKUP($B8,sed_mgl_inventory_all!$A$2:$DJ$74,COLUMN()-4,)&gt;365*$C$2,$A8+2,"-"),"-")</f>
        <v>-</v>
      </c>
      <c r="T8" t="str">
        <f>IFERROR(IF(VLOOKUP($B8,sed_mgl_inventory_all!$A$2:$DJ$74,COLUMN()-4,)&gt;365*$C$2,$A8+2,"-"),"-")</f>
        <v>-</v>
      </c>
      <c r="U8" t="str">
        <f>IFERROR(IF(VLOOKUP($B8,sed_mgl_inventory_all!$A$2:$DJ$74,COLUMN()-4,)&gt;365*$C$2,$A8+2,"-"),"-")</f>
        <v>-</v>
      </c>
      <c r="V8" t="str">
        <f>IFERROR(IF(VLOOKUP($B8,sed_mgl_inventory_all!$A$2:$DJ$74,COLUMN()-4,)&gt;365*$C$2,$A8+2,"-"),"-")</f>
        <v>-</v>
      </c>
      <c r="W8" t="str">
        <f>IFERROR(IF(VLOOKUP($B8,sed_mgl_inventory_all!$A$2:$DJ$74,COLUMN()-4,)&gt;365*$C$2,$A8+2,"-"),"-")</f>
        <v>-</v>
      </c>
      <c r="X8" t="str">
        <f>IFERROR(IF(VLOOKUP($B8,sed_mgl_inventory_all!$A$2:$DJ$74,COLUMN()-4,)&gt;365*$C$2,$A8+2,"-"),"-")</f>
        <v>-</v>
      </c>
      <c r="Y8" t="str">
        <f>IFERROR(IF(VLOOKUP($B8,sed_mgl_inventory_all!$A$2:$DJ$74,COLUMN()-4,)&gt;365*$C$2,$A8+2,"-"),"-")</f>
        <v>-</v>
      </c>
      <c r="Z8" t="str">
        <f>IFERROR(IF(VLOOKUP($B8,sed_mgl_inventory_all!$A$2:$DJ$74,COLUMN()-4,)&gt;365*$C$2,$A8+2,"-"),"-")</f>
        <v>-</v>
      </c>
      <c r="AA8" t="str">
        <f>IFERROR(IF(VLOOKUP($B8,sed_mgl_inventory_all!$A$2:$DJ$74,COLUMN()-4,)&gt;365*$C$2,$A8+2,"-"),"-")</f>
        <v>-</v>
      </c>
      <c r="AB8" t="str">
        <f>IFERROR(IF(VLOOKUP($B8,sed_mgl_inventory_all!$A$2:$DJ$74,COLUMN()-4,)&gt;365*$C$2,$A8+2,"-"),"-")</f>
        <v>-</v>
      </c>
      <c r="AC8" t="str">
        <f>IFERROR(IF(VLOOKUP($B8,sed_mgl_inventory_all!$A$2:$DJ$74,COLUMN()-4,)&gt;365*$C$2,$A8+2,"-"),"-")</f>
        <v>-</v>
      </c>
      <c r="AD8" t="str">
        <f>IFERROR(IF(VLOOKUP($B8,sed_mgl_inventory_all!$A$2:$DJ$74,COLUMN()-4,)&gt;365*$C$2,$A8+2,"-"),"-")</f>
        <v>-</v>
      </c>
      <c r="AE8" t="str">
        <f>IFERROR(IF(VLOOKUP($B8,sed_mgl_inventory_all!$A$2:$DJ$74,COLUMN()-4,)&gt;365*$C$2,$A8+2,"-"),"-")</f>
        <v>-</v>
      </c>
      <c r="AF8" t="str">
        <f>IFERROR(IF(VLOOKUP($B8,sed_mgl_inventory_all!$A$2:$DJ$74,COLUMN()-4,)&gt;365*$C$2,$A8+2,"-"),"-")</f>
        <v>-</v>
      </c>
      <c r="AG8" t="str">
        <f>IFERROR(IF(VLOOKUP($B8,sed_mgl_inventory_all!$A$2:$DJ$74,COLUMN()-4,)&gt;365*$C$2,$A8+2,"-"),"-")</f>
        <v>-</v>
      </c>
      <c r="AH8" t="str">
        <f>IFERROR(IF(VLOOKUP($B8,sed_mgl_inventory_all!$A$2:$DJ$74,COLUMN()-4,)&gt;365*$C$2,$A8+2,"-"),"-")</f>
        <v>-</v>
      </c>
      <c r="AI8" t="str">
        <f>IFERROR(IF(VLOOKUP($B8,sed_mgl_inventory_all!$A$2:$DJ$74,COLUMN()-4,)&gt;365*$C$2,$A8+2,"-"),"-")</f>
        <v>-</v>
      </c>
      <c r="AJ8" t="str">
        <f>IFERROR(IF(VLOOKUP($B8,sed_mgl_inventory_all!$A$2:$DJ$74,COLUMN()-4,)&gt;365*$C$2,$A8+2,"-"),"-")</f>
        <v>-</v>
      </c>
      <c r="AK8" t="str">
        <f>IFERROR(IF(VLOOKUP($B8,sed_mgl_inventory_all!$A$2:$DJ$74,COLUMN()-4,)&gt;365*$C$2,$A8+2,"-"),"-")</f>
        <v>-</v>
      </c>
      <c r="AL8" t="str">
        <f>IFERROR(IF(VLOOKUP($B8,sed_mgl_inventory_all!$A$2:$DJ$74,COLUMN()-4,)&gt;365*$C$2,$A8+2,"-"),"-")</f>
        <v>-</v>
      </c>
      <c r="AM8" t="str">
        <f>IFERROR(IF(VLOOKUP($B8,sed_mgl_inventory_all!$A$2:$DJ$74,COLUMN()-4,)&gt;365*$C$2,$A8+2,"-"),"-")</f>
        <v>-</v>
      </c>
      <c r="AN8" t="str">
        <f>IFERROR(IF(VLOOKUP($B8,sed_mgl_inventory_all!$A$2:$DJ$74,COLUMN()-4,)&gt;365*$C$2,$A8+2,"-"),"-")</f>
        <v>-</v>
      </c>
    </row>
    <row r="9" spans="1:40" x14ac:dyDescent="0.25">
      <c r="A9" s="35">
        <v>3</v>
      </c>
      <c r="B9" s="23">
        <f>HLOOKUP($C$1,site_huc_lookup!$A$1:$K$17,A9+1,)</f>
        <v>7268000</v>
      </c>
      <c r="C9" s="25">
        <f>IFERROR(VLOOKUP($B9,site_huc_lookup!$N$2:$R$74,3,),"-")</f>
        <v>-89.224444399999996</v>
      </c>
      <c r="D9" s="29">
        <f>IFERROR(VLOOKUP($B9,site_huc_lookup!$N$2:$R$74,4,),"-")</f>
        <v>34.482500000000002</v>
      </c>
      <c r="E9" s="27" t="str">
        <f>IFERROR(VLOOKUP($B9,site_huc_lookup!$N$2:$R$74,5,),"-")</f>
        <v>Little Tallahatchie River at Etta MS</v>
      </c>
      <c r="F9" t="str">
        <f>IFERROR(IF(VLOOKUP($B9,sed_mgl_inventory_all!$A$2:$DJ$74,COLUMN()-4,)&gt;365*$C$2,$A9+2,"-"),"-")</f>
        <v>-</v>
      </c>
      <c r="G9" t="str">
        <f>IFERROR(IF(VLOOKUP($B9,sed_mgl_inventory_all!$A$2:$DJ$74,COLUMN()-4,)&gt;365*$C$2,$A9+2,"-"),"-")</f>
        <v>-</v>
      </c>
      <c r="H9" t="str">
        <f>IFERROR(IF(VLOOKUP($B9,sed_mgl_inventory_all!$A$2:$DJ$74,COLUMN()-4,)&gt;365*$C$2,$A9+2,"-"),"-")</f>
        <v>-</v>
      </c>
      <c r="I9" t="str">
        <f>IFERROR(IF(VLOOKUP($B9,sed_mgl_inventory_all!$A$2:$DJ$74,COLUMN()-4,)&gt;365*$C$2,$A9+2,"-"),"-")</f>
        <v>-</v>
      </c>
      <c r="J9" t="str">
        <f>IFERROR(IF(VLOOKUP($B9,sed_mgl_inventory_all!$A$2:$DJ$74,COLUMN()-4,)&gt;365*$C$2,$A9+2,"-"),"-")</f>
        <v>-</v>
      </c>
      <c r="K9" t="str">
        <f>IFERROR(IF(VLOOKUP($B9,sed_mgl_inventory_all!$A$2:$DJ$74,COLUMN()-4,)&gt;365*$C$2,$A9+2,"-"),"-")</f>
        <v>-</v>
      </c>
      <c r="L9" t="str">
        <f>IFERROR(IF(VLOOKUP($B9,sed_mgl_inventory_all!$A$2:$DJ$74,COLUMN()-4,)&gt;365*$C$2,$A9+2,"-"),"-")</f>
        <v>-</v>
      </c>
      <c r="M9" t="str">
        <f>IFERROR(IF(VLOOKUP($B9,sed_mgl_inventory_all!$A$2:$DJ$74,COLUMN()-4,)&gt;365*$C$2,$A9+2,"-"),"-")</f>
        <v>-</v>
      </c>
      <c r="N9" t="str">
        <f>IFERROR(IF(VLOOKUP($B9,sed_mgl_inventory_all!$A$2:$DJ$74,COLUMN()-4,)&gt;365*$C$2,$A9+2,"-"),"-")</f>
        <v>-</v>
      </c>
      <c r="O9" t="str">
        <f>IFERROR(IF(VLOOKUP($B9,sed_mgl_inventory_all!$A$2:$DJ$74,COLUMN()-4,)&gt;365*$C$2,$A9+2,"-"),"-")</f>
        <v>-</v>
      </c>
      <c r="P9" t="str">
        <f>IFERROR(IF(VLOOKUP($B9,sed_mgl_inventory_all!$A$2:$DJ$74,COLUMN()-4,)&gt;365*$C$2,$A9+2,"-"),"-")</f>
        <v>-</v>
      </c>
      <c r="Q9" t="str">
        <f>IFERROR(IF(VLOOKUP($B9,sed_mgl_inventory_all!$A$2:$DJ$74,COLUMN()-4,)&gt;365*$C$2,$A9+2,"-"),"-")</f>
        <v>-</v>
      </c>
      <c r="R9" t="str">
        <f>IFERROR(IF(VLOOKUP($B9,sed_mgl_inventory_all!$A$2:$DJ$74,COLUMN()-4,)&gt;365*$C$2,$A9+2,"-"),"-")</f>
        <v>-</v>
      </c>
      <c r="S9" t="str">
        <f>IFERROR(IF(VLOOKUP($B9,sed_mgl_inventory_all!$A$2:$DJ$74,COLUMN()-4,)&gt;365*$C$2,$A9+2,"-"),"-")</f>
        <v>-</v>
      </c>
      <c r="T9" t="str">
        <f>IFERROR(IF(VLOOKUP($B9,sed_mgl_inventory_all!$A$2:$DJ$74,COLUMN()-4,)&gt;365*$C$2,$A9+2,"-"),"-")</f>
        <v>-</v>
      </c>
      <c r="U9" t="str">
        <f>IFERROR(IF(VLOOKUP($B9,sed_mgl_inventory_all!$A$2:$DJ$74,COLUMN()-4,)&gt;365*$C$2,$A9+2,"-"),"-")</f>
        <v>-</v>
      </c>
      <c r="V9" t="str">
        <f>IFERROR(IF(VLOOKUP($B9,sed_mgl_inventory_all!$A$2:$DJ$74,COLUMN()-4,)&gt;365*$C$2,$A9+2,"-"),"-")</f>
        <v>-</v>
      </c>
      <c r="W9" t="str">
        <f>IFERROR(IF(VLOOKUP($B9,sed_mgl_inventory_all!$A$2:$DJ$74,COLUMN()-4,)&gt;365*$C$2,$A9+2,"-"),"-")</f>
        <v>-</v>
      </c>
      <c r="X9" t="str">
        <f>IFERROR(IF(VLOOKUP($B9,sed_mgl_inventory_all!$A$2:$DJ$74,COLUMN()-4,)&gt;365*$C$2,$A9+2,"-"),"-")</f>
        <v>-</v>
      </c>
      <c r="Y9" t="str">
        <f>IFERROR(IF(VLOOKUP($B9,sed_mgl_inventory_all!$A$2:$DJ$74,COLUMN()-4,)&gt;365*$C$2,$A9+2,"-"),"-")</f>
        <v>-</v>
      </c>
      <c r="Z9" t="str">
        <f>IFERROR(IF(VLOOKUP($B9,sed_mgl_inventory_all!$A$2:$DJ$74,COLUMN()-4,)&gt;365*$C$2,$A9+2,"-"),"-")</f>
        <v>-</v>
      </c>
      <c r="AA9" t="str">
        <f>IFERROR(IF(VLOOKUP($B9,sed_mgl_inventory_all!$A$2:$DJ$74,COLUMN()-4,)&gt;365*$C$2,$A9+2,"-"),"-")</f>
        <v>-</v>
      </c>
      <c r="AB9" t="str">
        <f>IFERROR(IF(VLOOKUP($B9,sed_mgl_inventory_all!$A$2:$DJ$74,COLUMN()-4,)&gt;365*$C$2,$A9+2,"-"),"-")</f>
        <v>-</v>
      </c>
      <c r="AC9" t="str">
        <f>IFERROR(IF(VLOOKUP($B9,sed_mgl_inventory_all!$A$2:$DJ$74,COLUMN()-4,)&gt;365*$C$2,$A9+2,"-"),"-")</f>
        <v>-</v>
      </c>
      <c r="AD9" t="str">
        <f>IFERROR(IF(VLOOKUP($B9,sed_mgl_inventory_all!$A$2:$DJ$74,COLUMN()-4,)&gt;365*$C$2,$A9+2,"-"),"-")</f>
        <v>-</v>
      </c>
      <c r="AE9" t="str">
        <f>IFERROR(IF(VLOOKUP($B9,sed_mgl_inventory_all!$A$2:$DJ$74,COLUMN()-4,)&gt;365*$C$2,$A9+2,"-"),"-")</f>
        <v>-</v>
      </c>
      <c r="AF9" t="str">
        <f>IFERROR(IF(VLOOKUP($B9,sed_mgl_inventory_all!$A$2:$DJ$74,COLUMN()-4,)&gt;365*$C$2,$A9+2,"-"),"-")</f>
        <v>-</v>
      </c>
      <c r="AG9" t="str">
        <f>IFERROR(IF(VLOOKUP($B9,sed_mgl_inventory_all!$A$2:$DJ$74,COLUMN()-4,)&gt;365*$C$2,$A9+2,"-"),"-")</f>
        <v>-</v>
      </c>
      <c r="AH9" t="str">
        <f>IFERROR(IF(VLOOKUP($B9,sed_mgl_inventory_all!$A$2:$DJ$74,COLUMN()-4,)&gt;365*$C$2,$A9+2,"-"),"-")</f>
        <v>-</v>
      </c>
      <c r="AI9" t="str">
        <f>IFERROR(IF(VLOOKUP($B9,sed_mgl_inventory_all!$A$2:$DJ$74,COLUMN()-4,)&gt;365*$C$2,$A9+2,"-"),"-")</f>
        <v>-</v>
      </c>
      <c r="AJ9" t="str">
        <f>IFERROR(IF(VLOOKUP($B9,sed_mgl_inventory_all!$A$2:$DJ$74,COLUMN()-4,)&gt;365*$C$2,$A9+2,"-"),"-")</f>
        <v>-</v>
      </c>
      <c r="AK9" t="str">
        <f>IFERROR(IF(VLOOKUP($B9,sed_mgl_inventory_all!$A$2:$DJ$74,COLUMN()-4,)&gt;365*$C$2,$A9+2,"-"),"-")</f>
        <v>-</v>
      </c>
      <c r="AL9" t="str">
        <f>IFERROR(IF(VLOOKUP($B9,sed_mgl_inventory_all!$A$2:$DJ$74,COLUMN()-4,)&gt;365*$C$2,$A9+2,"-"),"-")</f>
        <v>-</v>
      </c>
      <c r="AM9" t="str">
        <f>IFERROR(IF(VLOOKUP($B9,sed_mgl_inventory_all!$A$2:$DJ$74,COLUMN()-4,)&gt;365*$C$2,$A9+2,"-"),"-")</f>
        <v>-</v>
      </c>
      <c r="AN9" t="str">
        <f>IFERROR(IF(VLOOKUP($B9,sed_mgl_inventory_all!$A$2:$DJ$74,COLUMN()-4,)&gt;365*$C$2,$A9+2,"-"),"-")</f>
        <v>-</v>
      </c>
    </row>
    <row r="10" spans="1:40" x14ac:dyDescent="0.25">
      <c r="A10" s="35">
        <v>4</v>
      </c>
      <c r="B10" s="23">
        <f>HLOOKUP($C$1,site_huc_lookup!$A$1:$K$17,A10+1,)</f>
        <v>7268500</v>
      </c>
      <c r="C10" s="25">
        <f>IFERROR(VLOOKUP($B10,site_huc_lookup!$N$2:$R$74,3,),"-")</f>
        <v>-89.290277799999998</v>
      </c>
      <c r="D10" s="29">
        <f>IFERROR(VLOOKUP($B10,site_huc_lookup!$N$2:$R$74,4,),"-")</f>
        <v>34.44194444</v>
      </c>
      <c r="E10" s="27" t="str">
        <f>IFERROR(VLOOKUP($B10,site_huc_lookup!$N$2:$R$74,5,),"-")</f>
        <v xml:space="preserve">Cypress Creek near Etta MS </v>
      </c>
      <c r="F10" t="str">
        <f>IFERROR(IF(VLOOKUP($B10,sed_mgl_inventory_all!$A$2:$DJ$74,COLUMN()-4,)&gt;365*$C$2,$A10+2,"-"),"-")</f>
        <v>-</v>
      </c>
      <c r="G10" t="str">
        <f>IFERROR(IF(VLOOKUP($B10,sed_mgl_inventory_all!$A$2:$DJ$74,COLUMN()-4,)&gt;365*$C$2,$A10+2,"-"),"-")</f>
        <v>-</v>
      </c>
      <c r="H10" t="str">
        <f>IFERROR(IF(VLOOKUP($B10,sed_mgl_inventory_all!$A$2:$DJ$74,COLUMN()-4,)&gt;365*$C$2,$A10+2,"-"),"-")</f>
        <v>-</v>
      </c>
      <c r="I10" t="str">
        <f>IFERROR(IF(VLOOKUP($B10,sed_mgl_inventory_all!$A$2:$DJ$74,COLUMN()-4,)&gt;365*$C$2,$A10+2,"-"),"-")</f>
        <v>-</v>
      </c>
      <c r="J10" t="str">
        <f>IFERROR(IF(VLOOKUP($B10,sed_mgl_inventory_all!$A$2:$DJ$74,COLUMN()-4,)&gt;365*$C$2,$A10+2,"-"),"-")</f>
        <v>-</v>
      </c>
      <c r="K10" t="str">
        <f>IFERROR(IF(VLOOKUP($B10,sed_mgl_inventory_all!$A$2:$DJ$74,COLUMN()-4,)&gt;365*$C$2,$A10+2,"-"),"-")</f>
        <v>-</v>
      </c>
      <c r="L10" t="str">
        <f>IFERROR(IF(VLOOKUP($B10,sed_mgl_inventory_all!$A$2:$DJ$74,COLUMN()-4,)&gt;365*$C$2,$A10+2,"-"),"-")</f>
        <v>-</v>
      </c>
      <c r="M10" t="str">
        <f>IFERROR(IF(VLOOKUP($B10,sed_mgl_inventory_all!$A$2:$DJ$74,COLUMN()-4,)&gt;365*$C$2,$A10+2,"-"),"-")</f>
        <v>-</v>
      </c>
      <c r="N10" t="str">
        <f>IFERROR(IF(VLOOKUP($B10,sed_mgl_inventory_all!$A$2:$DJ$74,COLUMN()-4,)&gt;365*$C$2,$A10+2,"-"),"-")</f>
        <v>-</v>
      </c>
      <c r="O10" t="str">
        <f>IFERROR(IF(VLOOKUP($B10,sed_mgl_inventory_all!$A$2:$DJ$74,COLUMN()-4,)&gt;365*$C$2,$A10+2,"-"),"-")</f>
        <v>-</v>
      </c>
      <c r="P10" t="str">
        <f>IFERROR(IF(VLOOKUP($B10,sed_mgl_inventory_all!$A$2:$DJ$74,COLUMN()-4,)&gt;365*$C$2,$A10+2,"-"),"-")</f>
        <v>-</v>
      </c>
      <c r="Q10" t="str">
        <f>IFERROR(IF(VLOOKUP($B10,sed_mgl_inventory_all!$A$2:$DJ$74,COLUMN()-4,)&gt;365*$C$2,$A10+2,"-"),"-")</f>
        <v>-</v>
      </c>
      <c r="R10" t="str">
        <f>IFERROR(IF(VLOOKUP($B10,sed_mgl_inventory_all!$A$2:$DJ$74,COLUMN()-4,)&gt;365*$C$2,$A10+2,"-"),"-")</f>
        <v>-</v>
      </c>
      <c r="S10" t="str">
        <f>IFERROR(IF(VLOOKUP($B10,sed_mgl_inventory_all!$A$2:$DJ$74,COLUMN()-4,)&gt;365*$C$2,$A10+2,"-"),"-")</f>
        <v>-</v>
      </c>
      <c r="T10" t="str">
        <f>IFERROR(IF(VLOOKUP($B10,sed_mgl_inventory_all!$A$2:$DJ$74,COLUMN()-4,)&gt;365*$C$2,$A10+2,"-"),"-")</f>
        <v>-</v>
      </c>
      <c r="U10" t="str">
        <f>IFERROR(IF(VLOOKUP($B10,sed_mgl_inventory_all!$A$2:$DJ$74,COLUMN()-4,)&gt;365*$C$2,$A10+2,"-"),"-")</f>
        <v>-</v>
      </c>
      <c r="V10" t="str">
        <f>IFERROR(IF(VLOOKUP($B10,sed_mgl_inventory_all!$A$2:$DJ$74,COLUMN()-4,)&gt;365*$C$2,$A10+2,"-"),"-")</f>
        <v>-</v>
      </c>
      <c r="W10" t="str">
        <f>IFERROR(IF(VLOOKUP($B10,sed_mgl_inventory_all!$A$2:$DJ$74,COLUMN()-4,)&gt;365*$C$2,$A10+2,"-"),"-")</f>
        <v>-</v>
      </c>
      <c r="X10" t="str">
        <f>IFERROR(IF(VLOOKUP($B10,sed_mgl_inventory_all!$A$2:$DJ$74,COLUMN()-4,)&gt;365*$C$2,$A10+2,"-"),"-")</f>
        <v>-</v>
      </c>
      <c r="Y10" t="str">
        <f>IFERROR(IF(VLOOKUP($B10,sed_mgl_inventory_all!$A$2:$DJ$74,COLUMN()-4,)&gt;365*$C$2,$A10+2,"-"),"-")</f>
        <v>-</v>
      </c>
      <c r="Z10" t="str">
        <f>IFERROR(IF(VLOOKUP($B10,sed_mgl_inventory_all!$A$2:$DJ$74,COLUMN()-4,)&gt;365*$C$2,$A10+2,"-"),"-")</f>
        <v>-</v>
      </c>
      <c r="AA10" t="str">
        <f>IFERROR(IF(VLOOKUP($B10,sed_mgl_inventory_all!$A$2:$DJ$74,COLUMN()-4,)&gt;365*$C$2,$A10+2,"-"),"-")</f>
        <v>-</v>
      </c>
      <c r="AB10" t="str">
        <f>IFERROR(IF(VLOOKUP($B10,sed_mgl_inventory_all!$A$2:$DJ$74,COLUMN()-4,)&gt;365*$C$2,$A10+2,"-"),"-")</f>
        <v>-</v>
      </c>
      <c r="AC10" t="str">
        <f>IFERROR(IF(VLOOKUP($B10,sed_mgl_inventory_all!$A$2:$DJ$74,COLUMN()-4,)&gt;365*$C$2,$A10+2,"-"),"-")</f>
        <v>-</v>
      </c>
      <c r="AD10" t="str">
        <f>IFERROR(IF(VLOOKUP($B10,sed_mgl_inventory_all!$A$2:$DJ$74,COLUMN()-4,)&gt;365*$C$2,$A10+2,"-"),"-")</f>
        <v>-</v>
      </c>
      <c r="AE10" t="str">
        <f>IFERROR(IF(VLOOKUP($B10,sed_mgl_inventory_all!$A$2:$DJ$74,COLUMN()-4,)&gt;365*$C$2,$A10+2,"-"),"-")</f>
        <v>-</v>
      </c>
      <c r="AF10" t="str">
        <f>IFERROR(IF(VLOOKUP($B10,sed_mgl_inventory_all!$A$2:$DJ$74,COLUMN()-4,)&gt;365*$C$2,$A10+2,"-"),"-")</f>
        <v>-</v>
      </c>
      <c r="AG10" t="str">
        <f>IFERROR(IF(VLOOKUP($B10,sed_mgl_inventory_all!$A$2:$DJ$74,COLUMN()-4,)&gt;365*$C$2,$A10+2,"-"),"-")</f>
        <v>-</v>
      </c>
      <c r="AH10" t="str">
        <f>IFERROR(IF(VLOOKUP($B10,sed_mgl_inventory_all!$A$2:$DJ$74,COLUMN()-4,)&gt;365*$C$2,$A10+2,"-"),"-")</f>
        <v>-</v>
      </c>
      <c r="AI10" t="str">
        <f>IFERROR(IF(VLOOKUP($B10,sed_mgl_inventory_all!$A$2:$DJ$74,COLUMN()-4,)&gt;365*$C$2,$A10+2,"-"),"-")</f>
        <v>-</v>
      </c>
      <c r="AJ10" t="str">
        <f>IFERROR(IF(VLOOKUP($B10,sed_mgl_inventory_all!$A$2:$DJ$74,COLUMN()-4,)&gt;365*$C$2,$A10+2,"-"),"-")</f>
        <v>-</v>
      </c>
      <c r="AK10" t="str">
        <f>IFERROR(IF(VLOOKUP($B10,sed_mgl_inventory_all!$A$2:$DJ$74,COLUMN()-4,)&gt;365*$C$2,$A10+2,"-"),"-")</f>
        <v>-</v>
      </c>
      <c r="AL10" t="str">
        <f>IFERROR(IF(VLOOKUP($B10,sed_mgl_inventory_all!$A$2:$DJ$74,COLUMN()-4,)&gt;365*$C$2,$A10+2,"-"),"-")</f>
        <v>-</v>
      </c>
      <c r="AM10" t="str">
        <f>IFERROR(IF(VLOOKUP($B10,sed_mgl_inventory_all!$A$2:$DJ$74,COLUMN()-4,)&gt;365*$C$2,$A10+2,"-"),"-")</f>
        <v>-</v>
      </c>
      <c r="AN10" t="str">
        <f>IFERROR(IF(VLOOKUP($B10,sed_mgl_inventory_all!$A$2:$DJ$74,COLUMN()-4,)&gt;365*$C$2,$A10+2,"-"),"-")</f>
        <v>-</v>
      </c>
    </row>
    <row r="11" spans="1:40" x14ac:dyDescent="0.25">
      <c r="A11" s="35">
        <v>5</v>
      </c>
      <c r="B11" s="23">
        <f>HLOOKUP($C$1,site_huc_lookup!$A$1:$K$17,A11+1,)</f>
        <v>7272000</v>
      </c>
      <c r="C11" s="25">
        <f>IFERROR(VLOOKUP($B11,site_huc_lookup!$N$2:$R$74,3,),"-")</f>
        <v>-89.786199199999999</v>
      </c>
      <c r="D11" s="29">
        <f>IFERROR(VLOOKUP($B11,site_huc_lookup!$N$2:$R$74,4,),"-")</f>
        <v>34.399273200000003</v>
      </c>
      <c r="E11" s="27" t="str">
        <f>IFERROR(VLOOKUP($B11,site_huc_lookup!$N$2:$R$74,5,),"-")</f>
        <v xml:space="preserve">Sardis Lake near Sardis MS </v>
      </c>
      <c r="F11" t="str">
        <f>IFERROR(IF(VLOOKUP($B11,sed_mgl_inventory_all!$A$2:$DJ$74,COLUMN()-4,)&gt;365*$C$2,$A11+2,"-"),"-")</f>
        <v>-</v>
      </c>
      <c r="G11" t="str">
        <f>IFERROR(IF(VLOOKUP($B11,sed_mgl_inventory_all!$A$2:$DJ$74,COLUMN()-4,)&gt;365*$C$2,$A11+2,"-"),"-")</f>
        <v>-</v>
      </c>
      <c r="H11" t="str">
        <f>IFERROR(IF(VLOOKUP($B11,sed_mgl_inventory_all!$A$2:$DJ$74,COLUMN()-4,)&gt;365*$C$2,$A11+2,"-"),"-")</f>
        <v>-</v>
      </c>
      <c r="I11" t="str">
        <f>IFERROR(IF(VLOOKUP($B11,sed_mgl_inventory_all!$A$2:$DJ$74,COLUMN()-4,)&gt;365*$C$2,$A11+2,"-"),"-")</f>
        <v>-</v>
      </c>
      <c r="J11" t="str">
        <f>IFERROR(IF(VLOOKUP($B11,sed_mgl_inventory_all!$A$2:$DJ$74,COLUMN()-4,)&gt;365*$C$2,$A11+2,"-"),"-")</f>
        <v>-</v>
      </c>
      <c r="K11" t="str">
        <f>IFERROR(IF(VLOOKUP($B11,sed_mgl_inventory_all!$A$2:$DJ$74,COLUMN()-4,)&gt;365*$C$2,$A11+2,"-"),"-")</f>
        <v>-</v>
      </c>
      <c r="L11" t="str">
        <f>IFERROR(IF(VLOOKUP($B11,sed_mgl_inventory_all!$A$2:$DJ$74,COLUMN()-4,)&gt;365*$C$2,$A11+2,"-"),"-")</f>
        <v>-</v>
      </c>
      <c r="M11" t="str">
        <f>IFERROR(IF(VLOOKUP($B11,sed_mgl_inventory_all!$A$2:$DJ$74,COLUMN()-4,)&gt;365*$C$2,$A11+2,"-"),"-")</f>
        <v>-</v>
      </c>
      <c r="N11" t="str">
        <f>IFERROR(IF(VLOOKUP($B11,sed_mgl_inventory_all!$A$2:$DJ$74,COLUMN()-4,)&gt;365*$C$2,$A11+2,"-"),"-")</f>
        <v>-</v>
      </c>
      <c r="O11" t="str">
        <f>IFERROR(IF(VLOOKUP($B11,sed_mgl_inventory_all!$A$2:$DJ$74,COLUMN()-4,)&gt;365*$C$2,$A11+2,"-"),"-")</f>
        <v>-</v>
      </c>
      <c r="P11" t="str">
        <f>IFERROR(IF(VLOOKUP($B11,sed_mgl_inventory_all!$A$2:$DJ$74,COLUMN()-4,)&gt;365*$C$2,$A11+2,"-"),"-")</f>
        <v>-</v>
      </c>
      <c r="Q11" t="str">
        <f>IFERROR(IF(VLOOKUP($B11,sed_mgl_inventory_all!$A$2:$DJ$74,COLUMN()-4,)&gt;365*$C$2,$A11+2,"-"),"-")</f>
        <v>-</v>
      </c>
      <c r="R11" t="str">
        <f>IFERROR(IF(VLOOKUP($B11,sed_mgl_inventory_all!$A$2:$DJ$74,COLUMN()-4,)&gt;365*$C$2,$A11+2,"-"),"-")</f>
        <v>-</v>
      </c>
      <c r="S11" t="str">
        <f>IFERROR(IF(VLOOKUP($B11,sed_mgl_inventory_all!$A$2:$DJ$74,COLUMN()-4,)&gt;365*$C$2,$A11+2,"-"),"-")</f>
        <v>-</v>
      </c>
      <c r="T11" t="str">
        <f>IFERROR(IF(VLOOKUP($B11,sed_mgl_inventory_all!$A$2:$DJ$74,COLUMN()-4,)&gt;365*$C$2,$A11+2,"-"),"-")</f>
        <v>-</v>
      </c>
      <c r="U11" t="str">
        <f>IFERROR(IF(VLOOKUP($B11,sed_mgl_inventory_all!$A$2:$DJ$74,COLUMN()-4,)&gt;365*$C$2,$A11+2,"-"),"-")</f>
        <v>-</v>
      </c>
      <c r="V11" t="str">
        <f>IFERROR(IF(VLOOKUP($B11,sed_mgl_inventory_all!$A$2:$DJ$74,COLUMN()-4,)&gt;365*$C$2,$A11+2,"-"),"-")</f>
        <v>-</v>
      </c>
      <c r="W11" t="str">
        <f>IFERROR(IF(VLOOKUP($B11,sed_mgl_inventory_all!$A$2:$DJ$74,COLUMN()-4,)&gt;365*$C$2,$A11+2,"-"),"-")</f>
        <v>-</v>
      </c>
      <c r="X11" t="str">
        <f>IFERROR(IF(VLOOKUP($B11,sed_mgl_inventory_all!$A$2:$DJ$74,COLUMN()-4,)&gt;365*$C$2,$A11+2,"-"),"-")</f>
        <v>-</v>
      </c>
      <c r="Y11" t="str">
        <f>IFERROR(IF(VLOOKUP($B11,sed_mgl_inventory_all!$A$2:$DJ$74,COLUMN()-4,)&gt;365*$C$2,$A11+2,"-"),"-")</f>
        <v>-</v>
      </c>
      <c r="Z11" t="str">
        <f>IFERROR(IF(VLOOKUP($B11,sed_mgl_inventory_all!$A$2:$DJ$74,COLUMN()-4,)&gt;365*$C$2,$A11+2,"-"),"-")</f>
        <v>-</v>
      </c>
      <c r="AA11" t="str">
        <f>IFERROR(IF(VLOOKUP($B11,sed_mgl_inventory_all!$A$2:$DJ$74,COLUMN()-4,)&gt;365*$C$2,$A11+2,"-"),"-")</f>
        <v>-</v>
      </c>
      <c r="AB11" t="str">
        <f>IFERROR(IF(VLOOKUP($B11,sed_mgl_inventory_all!$A$2:$DJ$74,COLUMN()-4,)&gt;365*$C$2,$A11+2,"-"),"-")</f>
        <v>-</v>
      </c>
      <c r="AC11" t="str">
        <f>IFERROR(IF(VLOOKUP($B11,sed_mgl_inventory_all!$A$2:$DJ$74,COLUMN()-4,)&gt;365*$C$2,$A11+2,"-"),"-")</f>
        <v>-</v>
      </c>
      <c r="AD11" t="str">
        <f>IFERROR(IF(VLOOKUP($B11,sed_mgl_inventory_all!$A$2:$DJ$74,COLUMN()-4,)&gt;365*$C$2,$A11+2,"-"),"-")</f>
        <v>-</v>
      </c>
      <c r="AE11" t="str">
        <f>IFERROR(IF(VLOOKUP($B11,sed_mgl_inventory_all!$A$2:$DJ$74,COLUMN()-4,)&gt;365*$C$2,$A11+2,"-"),"-")</f>
        <v>-</v>
      </c>
      <c r="AF11" t="str">
        <f>IFERROR(IF(VLOOKUP($B11,sed_mgl_inventory_all!$A$2:$DJ$74,COLUMN()-4,)&gt;365*$C$2,$A11+2,"-"),"-")</f>
        <v>-</v>
      </c>
      <c r="AG11" t="str">
        <f>IFERROR(IF(VLOOKUP($B11,sed_mgl_inventory_all!$A$2:$DJ$74,COLUMN()-4,)&gt;365*$C$2,$A11+2,"-"),"-")</f>
        <v>-</v>
      </c>
      <c r="AH11" t="str">
        <f>IFERROR(IF(VLOOKUP($B11,sed_mgl_inventory_all!$A$2:$DJ$74,COLUMN()-4,)&gt;365*$C$2,$A11+2,"-"),"-")</f>
        <v>-</v>
      </c>
      <c r="AI11" t="str">
        <f>IFERROR(IF(VLOOKUP($B11,sed_mgl_inventory_all!$A$2:$DJ$74,COLUMN()-4,)&gt;365*$C$2,$A11+2,"-"),"-")</f>
        <v>-</v>
      </c>
      <c r="AJ11" t="str">
        <f>IFERROR(IF(VLOOKUP($B11,sed_mgl_inventory_all!$A$2:$DJ$74,COLUMN()-4,)&gt;365*$C$2,$A11+2,"-"),"-")</f>
        <v>-</v>
      </c>
      <c r="AK11" t="str">
        <f>IFERROR(IF(VLOOKUP($B11,sed_mgl_inventory_all!$A$2:$DJ$74,COLUMN()-4,)&gt;365*$C$2,$A11+2,"-"),"-")</f>
        <v>-</v>
      </c>
      <c r="AL11" t="str">
        <f>IFERROR(IF(VLOOKUP($B11,sed_mgl_inventory_all!$A$2:$DJ$74,COLUMN()-4,)&gt;365*$C$2,$A11+2,"-"),"-")</f>
        <v>-</v>
      </c>
      <c r="AM11" t="str">
        <f>IFERROR(IF(VLOOKUP($B11,sed_mgl_inventory_all!$A$2:$DJ$74,COLUMN()-4,)&gt;365*$C$2,$A11+2,"-"),"-")</f>
        <v>-</v>
      </c>
      <c r="AN11" t="str">
        <f>IFERROR(IF(VLOOKUP($B11,sed_mgl_inventory_all!$A$2:$DJ$74,COLUMN()-4,)&gt;365*$C$2,$A11+2,"-"),"-")</f>
        <v>-</v>
      </c>
    </row>
    <row r="12" spans="1:40" x14ac:dyDescent="0.25">
      <c r="A12" s="35">
        <v>6</v>
      </c>
      <c r="B12" s="23">
        <f>HLOOKUP($C$1,site_huc_lookup!$A$1:$K$17,A12+1,)</f>
        <v>7272500</v>
      </c>
      <c r="C12" s="25">
        <f>IFERROR(VLOOKUP($B12,site_huc_lookup!$N$2:$R$74,3,),"-")</f>
        <v>-89.786199199999999</v>
      </c>
      <c r="D12" s="29">
        <f>IFERROR(VLOOKUP($B12,site_huc_lookup!$N$2:$R$74,4,),"-")</f>
        <v>34.399273200000003</v>
      </c>
      <c r="E12" s="27" t="str">
        <f>IFERROR(VLOOKUP($B12,site_huc_lookup!$N$2:$R$74,5,),"-")</f>
        <v xml:space="preserve">Little Tallahatchie River at Sardis Dam MS </v>
      </c>
      <c r="F12" t="str">
        <f>IFERROR(IF(VLOOKUP($B12,sed_mgl_inventory_all!$A$2:$DJ$74,COLUMN()-4,)&gt;365*$C$2,$A12+2,"-"),"-")</f>
        <v>-</v>
      </c>
      <c r="G12" t="str">
        <f>IFERROR(IF(VLOOKUP($B12,sed_mgl_inventory_all!$A$2:$DJ$74,COLUMN()-4,)&gt;365*$C$2,$A12+2,"-"),"-")</f>
        <v>-</v>
      </c>
      <c r="H12" t="str">
        <f>IFERROR(IF(VLOOKUP($B12,sed_mgl_inventory_all!$A$2:$DJ$74,COLUMN()-4,)&gt;365*$C$2,$A12+2,"-"),"-")</f>
        <v>-</v>
      </c>
      <c r="I12" t="str">
        <f>IFERROR(IF(VLOOKUP($B12,sed_mgl_inventory_all!$A$2:$DJ$74,COLUMN()-4,)&gt;365*$C$2,$A12+2,"-"),"-")</f>
        <v>-</v>
      </c>
      <c r="J12" t="str">
        <f>IFERROR(IF(VLOOKUP($B12,sed_mgl_inventory_all!$A$2:$DJ$74,COLUMN()-4,)&gt;365*$C$2,$A12+2,"-"),"-")</f>
        <v>-</v>
      </c>
      <c r="K12" t="str">
        <f>IFERROR(IF(VLOOKUP($B12,sed_mgl_inventory_all!$A$2:$DJ$74,COLUMN()-4,)&gt;365*$C$2,$A12+2,"-"),"-")</f>
        <v>-</v>
      </c>
      <c r="L12" t="str">
        <f>IFERROR(IF(VLOOKUP($B12,sed_mgl_inventory_all!$A$2:$DJ$74,COLUMN()-4,)&gt;365*$C$2,$A12+2,"-"),"-")</f>
        <v>-</v>
      </c>
      <c r="M12" t="str">
        <f>IFERROR(IF(VLOOKUP($B12,sed_mgl_inventory_all!$A$2:$DJ$74,COLUMN()-4,)&gt;365*$C$2,$A12+2,"-"),"-")</f>
        <v>-</v>
      </c>
      <c r="N12" t="str">
        <f>IFERROR(IF(VLOOKUP($B12,sed_mgl_inventory_all!$A$2:$DJ$74,COLUMN()-4,)&gt;365*$C$2,$A12+2,"-"),"-")</f>
        <v>-</v>
      </c>
      <c r="O12" t="str">
        <f>IFERROR(IF(VLOOKUP($B12,sed_mgl_inventory_all!$A$2:$DJ$74,COLUMN()-4,)&gt;365*$C$2,$A12+2,"-"),"-")</f>
        <v>-</v>
      </c>
      <c r="P12" t="str">
        <f>IFERROR(IF(VLOOKUP($B12,sed_mgl_inventory_all!$A$2:$DJ$74,COLUMN()-4,)&gt;365*$C$2,$A12+2,"-"),"-")</f>
        <v>-</v>
      </c>
      <c r="Q12" t="str">
        <f>IFERROR(IF(VLOOKUP($B12,sed_mgl_inventory_all!$A$2:$DJ$74,COLUMN()-4,)&gt;365*$C$2,$A12+2,"-"),"-")</f>
        <v>-</v>
      </c>
      <c r="R12" t="str">
        <f>IFERROR(IF(VLOOKUP($B12,sed_mgl_inventory_all!$A$2:$DJ$74,COLUMN()-4,)&gt;365*$C$2,$A12+2,"-"),"-")</f>
        <v>-</v>
      </c>
      <c r="S12" t="str">
        <f>IFERROR(IF(VLOOKUP($B12,sed_mgl_inventory_all!$A$2:$DJ$74,COLUMN()-4,)&gt;365*$C$2,$A12+2,"-"),"-")</f>
        <v>-</v>
      </c>
      <c r="T12" t="str">
        <f>IFERROR(IF(VLOOKUP($B12,sed_mgl_inventory_all!$A$2:$DJ$74,COLUMN()-4,)&gt;365*$C$2,$A12+2,"-"),"-")</f>
        <v>-</v>
      </c>
      <c r="U12" t="str">
        <f>IFERROR(IF(VLOOKUP($B12,sed_mgl_inventory_all!$A$2:$DJ$74,COLUMN()-4,)&gt;365*$C$2,$A12+2,"-"),"-")</f>
        <v>-</v>
      </c>
      <c r="V12" t="str">
        <f>IFERROR(IF(VLOOKUP($B12,sed_mgl_inventory_all!$A$2:$DJ$74,COLUMN()-4,)&gt;365*$C$2,$A12+2,"-"),"-")</f>
        <v>-</v>
      </c>
      <c r="W12" t="str">
        <f>IFERROR(IF(VLOOKUP($B12,sed_mgl_inventory_all!$A$2:$DJ$74,COLUMN()-4,)&gt;365*$C$2,$A12+2,"-"),"-")</f>
        <v>-</v>
      </c>
      <c r="X12" t="str">
        <f>IFERROR(IF(VLOOKUP($B12,sed_mgl_inventory_all!$A$2:$DJ$74,COLUMN()-4,)&gt;365*$C$2,$A12+2,"-"),"-")</f>
        <v>-</v>
      </c>
      <c r="Y12" t="str">
        <f>IFERROR(IF(VLOOKUP($B12,sed_mgl_inventory_all!$A$2:$DJ$74,COLUMN()-4,)&gt;365*$C$2,$A12+2,"-"),"-")</f>
        <v>-</v>
      </c>
      <c r="Z12" t="str">
        <f>IFERROR(IF(VLOOKUP($B12,sed_mgl_inventory_all!$A$2:$DJ$74,COLUMN()-4,)&gt;365*$C$2,$A12+2,"-"),"-")</f>
        <v>-</v>
      </c>
      <c r="AA12" t="str">
        <f>IFERROR(IF(VLOOKUP($B12,sed_mgl_inventory_all!$A$2:$DJ$74,COLUMN()-4,)&gt;365*$C$2,$A12+2,"-"),"-")</f>
        <v>-</v>
      </c>
      <c r="AB12" t="str">
        <f>IFERROR(IF(VLOOKUP($B12,sed_mgl_inventory_all!$A$2:$DJ$74,COLUMN()-4,)&gt;365*$C$2,$A12+2,"-"),"-")</f>
        <v>-</v>
      </c>
      <c r="AC12" t="str">
        <f>IFERROR(IF(VLOOKUP($B12,sed_mgl_inventory_all!$A$2:$DJ$74,COLUMN()-4,)&gt;365*$C$2,$A12+2,"-"),"-")</f>
        <v>-</v>
      </c>
      <c r="AD12" t="str">
        <f>IFERROR(IF(VLOOKUP($B12,sed_mgl_inventory_all!$A$2:$DJ$74,COLUMN()-4,)&gt;365*$C$2,$A12+2,"-"),"-")</f>
        <v>-</v>
      </c>
      <c r="AE12" t="str">
        <f>IFERROR(IF(VLOOKUP($B12,sed_mgl_inventory_all!$A$2:$DJ$74,COLUMN()-4,)&gt;365*$C$2,$A12+2,"-"),"-")</f>
        <v>-</v>
      </c>
      <c r="AF12" t="str">
        <f>IFERROR(IF(VLOOKUP($B12,sed_mgl_inventory_all!$A$2:$DJ$74,COLUMN()-4,)&gt;365*$C$2,$A12+2,"-"),"-")</f>
        <v>-</v>
      </c>
      <c r="AG12" t="str">
        <f>IFERROR(IF(VLOOKUP($B12,sed_mgl_inventory_all!$A$2:$DJ$74,COLUMN()-4,)&gt;365*$C$2,$A12+2,"-"),"-")</f>
        <v>-</v>
      </c>
      <c r="AH12" t="str">
        <f>IFERROR(IF(VLOOKUP($B12,sed_mgl_inventory_all!$A$2:$DJ$74,COLUMN()-4,)&gt;365*$C$2,$A12+2,"-"),"-")</f>
        <v>-</v>
      </c>
      <c r="AI12" t="str">
        <f>IFERROR(IF(VLOOKUP($B12,sed_mgl_inventory_all!$A$2:$DJ$74,COLUMN()-4,)&gt;365*$C$2,$A12+2,"-"),"-")</f>
        <v>-</v>
      </c>
      <c r="AJ12" t="str">
        <f>IFERROR(IF(VLOOKUP($B12,sed_mgl_inventory_all!$A$2:$DJ$74,COLUMN()-4,)&gt;365*$C$2,$A12+2,"-"),"-")</f>
        <v>-</v>
      </c>
      <c r="AK12" t="str">
        <f>IFERROR(IF(VLOOKUP($B12,sed_mgl_inventory_all!$A$2:$DJ$74,COLUMN()-4,)&gt;365*$C$2,$A12+2,"-"),"-")</f>
        <v>-</v>
      </c>
      <c r="AL12" t="str">
        <f>IFERROR(IF(VLOOKUP($B12,sed_mgl_inventory_all!$A$2:$DJ$74,COLUMN()-4,)&gt;365*$C$2,$A12+2,"-"),"-")</f>
        <v>-</v>
      </c>
      <c r="AM12" t="str">
        <f>IFERROR(IF(VLOOKUP($B12,sed_mgl_inventory_all!$A$2:$DJ$74,COLUMN()-4,)&gt;365*$C$2,$A12+2,"-"),"-")</f>
        <v>-</v>
      </c>
      <c r="AN12" t="str">
        <f>IFERROR(IF(VLOOKUP($B12,sed_mgl_inventory_all!$A$2:$DJ$74,COLUMN()-4,)&gt;365*$C$2,$A12+2,"-"),"-")</f>
        <v>-</v>
      </c>
    </row>
    <row r="13" spans="1:40" x14ac:dyDescent="0.25">
      <c r="A13" s="35">
        <v>7</v>
      </c>
      <c r="B13" s="23">
        <f>HLOOKUP($C$1,site_huc_lookup!$A$1:$K$17,A13+1,)</f>
        <v>7273000</v>
      </c>
      <c r="C13" s="25">
        <f>IFERROR(VLOOKUP($B13,site_huc_lookup!$N$2:$R$74,3,),"-")</f>
        <v>-89.881755799999993</v>
      </c>
      <c r="D13" s="29">
        <f>IFERROR(VLOOKUP($B13,site_huc_lookup!$N$2:$R$74,4,),"-")</f>
        <v>34.387051800000002</v>
      </c>
      <c r="E13" s="27" t="str">
        <f>IFERROR(VLOOKUP($B13,site_huc_lookup!$N$2:$R$74,5,),"-")</f>
        <v xml:space="preserve">Tallahatchie River near Sardis MS </v>
      </c>
      <c r="F13" t="str">
        <f>IFERROR(IF(VLOOKUP($B13,sed_mgl_inventory_all!$A$2:$DJ$74,COLUMN()-4,)&gt;365*$C$2,$A13+2,"-"),"-")</f>
        <v>-</v>
      </c>
      <c r="G13" t="str">
        <f>IFERROR(IF(VLOOKUP($B13,sed_mgl_inventory_all!$A$2:$DJ$74,COLUMN()-4,)&gt;365*$C$2,$A13+2,"-"),"-")</f>
        <v>-</v>
      </c>
      <c r="H13" t="str">
        <f>IFERROR(IF(VLOOKUP($B13,sed_mgl_inventory_all!$A$2:$DJ$74,COLUMN()-4,)&gt;365*$C$2,$A13+2,"-"),"-")</f>
        <v>-</v>
      </c>
      <c r="I13" t="str">
        <f>IFERROR(IF(VLOOKUP($B13,sed_mgl_inventory_all!$A$2:$DJ$74,COLUMN()-4,)&gt;365*$C$2,$A13+2,"-"),"-")</f>
        <v>-</v>
      </c>
      <c r="J13" t="str">
        <f>IFERROR(IF(VLOOKUP($B13,sed_mgl_inventory_all!$A$2:$DJ$74,COLUMN()-4,)&gt;365*$C$2,$A13+2,"-"),"-")</f>
        <v>-</v>
      </c>
      <c r="K13" t="str">
        <f>IFERROR(IF(VLOOKUP($B13,sed_mgl_inventory_all!$A$2:$DJ$74,COLUMN()-4,)&gt;365*$C$2,$A13+2,"-"),"-")</f>
        <v>-</v>
      </c>
      <c r="L13" t="str">
        <f>IFERROR(IF(VLOOKUP($B13,sed_mgl_inventory_all!$A$2:$DJ$74,COLUMN()-4,)&gt;365*$C$2,$A13+2,"-"),"-")</f>
        <v>-</v>
      </c>
      <c r="M13" t="str">
        <f>IFERROR(IF(VLOOKUP($B13,sed_mgl_inventory_all!$A$2:$DJ$74,COLUMN()-4,)&gt;365*$C$2,$A13+2,"-"),"-")</f>
        <v>-</v>
      </c>
      <c r="N13" t="str">
        <f>IFERROR(IF(VLOOKUP($B13,sed_mgl_inventory_all!$A$2:$DJ$74,COLUMN()-4,)&gt;365*$C$2,$A13+2,"-"),"-")</f>
        <v>-</v>
      </c>
      <c r="O13" t="str">
        <f>IFERROR(IF(VLOOKUP($B13,sed_mgl_inventory_all!$A$2:$DJ$74,COLUMN()-4,)&gt;365*$C$2,$A13+2,"-"),"-")</f>
        <v>-</v>
      </c>
      <c r="P13" t="str">
        <f>IFERROR(IF(VLOOKUP($B13,sed_mgl_inventory_all!$A$2:$DJ$74,COLUMN()-4,)&gt;365*$C$2,$A13+2,"-"),"-")</f>
        <v>-</v>
      </c>
      <c r="Q13" t="str">
        <f>IFERROR(IF(VLOOKUP($B13,sed_mgl_inventory_all!$A$2:$DJ$74,COLUMN()-4,)&gt;365*$C$2,$A13+2,"-"),"-")</f>
        <v>-</v>
      </c>
      <c r="R13" t="str">
        <f>IFERROR(IF(VLOOKUP($B13,sed_mgl_inventory_all!$A$2:$DJ$74,COLUMN()-4,)&gt;365*$C$2,$A13+2,"-"),"-")</f>
        <v>-</v>
      </c>
      <c r="S13" t="str">
        <f>IFERROR(IF(VLOOKUP($B13,sed_mgl_inventory_all!$A$2:$DJ$74,COLUMN()-4,)&gt;365*$C$2,$A13+2,"-"),"-")</f>
        <v>-</v>
      </c>
      <c r="T13" t="str">
        <f>IFERROR(IF(VLOOKUP($B13,sed_mgl_inventory_all!$A$2:$DJ$74,COLUMN()-4,)&gt;365*$C$2,$A13+2,"-"),"-")</f>
        <v>-</v>
      </c>
      <c r="U13" t="str">
        <f>IFERROR(IF(VLOOKUP($B13,sed_mgl_inventory_all!$A$2:$DJ$74,COLUMN()-4,)&gt;365*$C$2,$A13+2,"-"),"-")</f>
        <v>-</v>
      </c>
      <c r="V13" t="str">
        <f>IFERROR(IF(VLOOKUP($B13,sed_mgl_inventory_all!$A$2:$DJ$74,COLUMN()-4,)&gt;365*$C$2,$A13+2,"-"),"-")</f>
        <v>-</v>
      </c>
      <c r="W13" t="str">
        <f>IFERROR(IF(VLOOKUP($B13,sed_mgl_inventory_all!$A$2:$DJ$74,COLUMN()-4,)&gt;365*$C$2,$A13+2,"-"),"-")</f>
        <v>-</v>
      </c>
      <c r="X13" t="str">
        <f>IFERROR(IF(VLOOKUP($B13,sed_mgl_inventory_all!$A$2:$DJ$74,COLUMN()-4,)&gt;365*$C$2,$A13+2,"-"),"-")</f>
        <v>-</v>
      </c>
      <c r="Y13" t="str">
        <f>IFERROR(IF(VLOOKUP($B13,sed_mgl_inventory_all!$A$2:$DJ$74,COLUMN()-4,)&gt;365*$C$2,$A13+2,"-"),"-")</f>
        <v>-</v>
      </c>
      <c r="Z13" t="str">
        <f>IFERROR(IF(VLOOKUP($B13,sed_mgl_inventory_all!$A$2:$DJ$74,COLUMN()-4,)&gt;365*$C$2,$A13+2,"-"),"-")</f>
        <v>-</v>
      </c>
      <c r="AA13" t="str">
        <f>IFERROR(IF(VLOOKUP($B13,sed_mgl_inventory_all!$A$2:$DJ$74,COLUMN()-4,)&gt;365*$C$2,$A13+2,"-"),"-")</f>
        <v>-</v>
      </c>
      <c r="AB13" t="str">
        <f>IFERROR(IF(VLOOKUP($B13,sed_mgl_inventory_all!$A$2:$DJ$74,COLUMN()-4,)&gt;365*$C$2,$A13+2,"-"),"-")</f>
        <v>-</v>
      </c>
      <c r="AC13" t="str">
        <f>IFERROR(IF(VLOOKUP($B13,sed_mgl_inventory_all!$A$2:$DJ$74,COLUMN()-4,)&gt;365*$C$2,$A13+2,"-"),"-")</f>
        <v>-</v>
      </c>
      <c r="AD13" t="str">
        <f>IFERROR(IF(VLOOKUP($B13,sed_mgl_inventory_all!$A$2:$DJ$74,COLUMN()-4,)&gt;365*$C$2,$A13+2,"-"),"-")</f>
        <v>-</v>
      </c>
      <c r="AE13" t="str">
        <f>IFERROR(IF(VLOOKUP($B13,sed_mgl_inventory_all!$A$2:$DJ$74,COLUMN()-4,)&gt;365*$C$2,$A13+2,"-"),"-")</f>
        <v>-</v>
      </c>
      <c r="AF13" t="str">
        <f>IFERROR(IF(VLOOKUP($B13,sed_mgl_inventory_all!$A$2:$DJ$74,COLUMN()-4,)&gt;365*$C$2,$A13+2,"-"),"-")</f>
        <v>-</v>
      </c>
      <c r="AG13" t="str">
        <f>IFERROR(IF(VLOOKUP($B13,sed_mgl_inventory_all!$A$2:$DJ$74,COLUMN()-4,)&gt;365*$C$2,$A13+2,"-"),"-")</f>
        <v>-</v>
      </c>
      <c r="AH13" t="str">
        <f>IFERROR(IF(VLOOKUP($B13,sed_mgl_inventory_all!$A$2:$DJ$74,COLUMN()-4,)&gt;365*$C$2,$A13+2,"-"),"-")</f>
        <v>-</v>
      </c>
      <c r="AI13" t="str">
        <f>IFERROR(IF(VLOOKUP($B13,sed_mgl_inventory_all!$A$2:$DJ$74,COLUMN()-4,)&gt;365*$C$2,$A13+2,"-"),"-")</f>
        <v>-</v>
      </c>
      <c r="AJ13" t="str">
        <f>IFERROR(IF(VLOOKUP($B13,sed_mgl_inventory_all!$A$2:$DJ$74,COLUMN()-4,)&gt;365*$C$2,$A13+2,"-"),"-")</f>
        <v>-</v>
      </c>
      <c r="AK13" t="str">
        <f>IFERROR(IF(VLOOKUP($B13,sed_mgl_inventory_all!$A$2:$DJ$74,COLUMN()-4,)&gt;365*$C$2,$A13+2,"-"),"-")</f>
        <v>-</v>
      </c>
      <c r="AL13" t="str">
        <f>IFERROR(IF(VLOOKUP($B13,sed_mgl_inventory_all!$A$2:$DJ$74,COLUMN()-4,)&gt;365*$C$2,$A13+2,"-"),"-")</f>
        <v>-</v>
      </c>
      <c r="AM13" t="str">
        <f>IFERROR(IF(VLOOKUP($B13,sed_mgl_inventory_all!$A$2:$DJ$74,COLUMN()-4,)&gt;365*$C$2,$A13+2,"-"),"-")</f>
        <v>-</v>
      </c>
      <c r="AN13" t="str">
        <f>IFERROR(IF(VLOOKUP($B13,sed_mgl_inventory_all!$A$2:$DJ$74,COLUMN()-4,)&gt;365*$C$2,$A13+2,"-"),"-")</f>
        <v>-</v>
      </c>
    </row>
    <row r="14" spans="1:40" x14ac:dyDescent="0.25">
      <c r="A14" s="35">
        <v>8</v>
      </c>
      <c r="B14" s="23">
        <f>HLOOKUP($C$1,site_huc_lookup!$A$1:$K$17,A14+1,)</f>
        <v>7273100</v>
      </c>
      <c r="C14" s="25">
        <f>IFERROR(VLOOKUP($B14,site_huc_lookup!$N$2:$R$74,3,),"-")</f>
        <v>-89.878611100000001</v>
      </c>
      <c r="D14" s="29">
        <f>IFERROR(VLOOKUP($B14,site_huc_lookup!$N$2:$R$74,4,),"-")</f>
        <v>34.363888889999998</v>
      </c>
      <c r="E14" s="27" t="str">
        <f>IFERROR(VLOOKUP($B14,site_huc_lookup!$N$2:$R$74,5,),"-")</f>
        <v xml:space="preserve">Hotopha Creek near Batesville MS </v>
      </c>
      <c r="F14" t="str">
        <f>IFERROR(IF(VLOOKUP($B14,sed_mgl_inventory_all!$A$2:$DJ$74,COLUMN()-4,)&gt;365*$C$2,$A14+2,"-"),"-")</f>
        <v>-</v>
      </c>
      <c r="G14">
        <f>IFERROR(IF(VLOOKUP($B14,sed_mgl_inventory_all!$A$2:$DJ$74,COLUMN()-4,)&gt;365*$C$2,$A14+2,"-"),"-")</f>
        <v>10</v>
      </c>
      <c r="H14">
        <f>IFERROR(IF(VLOOKUP($B14,sed_mgl_inventory_all!$A$2:$DJ$74,COLUMN()-4,)&gt;365*$C$2,$A14+2,"-"),"-")</f>
        <v>10</v>
      </c>
      <c r="I14">
        <f>IFERROR(IF(VLOOKUP($B14,sed_mgl_inventory_all!$A$2:$DJ$74,COLUMN()-4,)&gt;365*$C$2,$A14+2,"-"),"-")</f>
        <v>10</v>
      </c>
      <c r="J14">
        <f>IFERROR(IF(VLOOKUP($B14,sed_mgl_inventory_all!$A$2:$DJ$74,COLUMN()-4,)&gt;365*$C$2,$A14+2,"-"),"-")</f>
        <v>10</v>
      </c>
      <c r="K14">
        <f>IFERROR(IF(VLOOKUP($B14,sed_mgl_inventory_all!$A$2:$DJ$74,COLUMN()-4,)&gt;365*$C$2,$A14+2,"-"),"-")</f>
        <v>10</v>
      </c>
      <c r="L14">
        <f>IFERROR(IF(VLOOKUP($B14,sed_mgl_inventory_all!$A$2:$DJ$74,COLUMN()-4,)&gt;365*$C$2,$A14+2,"-"),"-")</f>
        <v>10</v>
      </c>
      <c r="M14">
        <f>IFERROR(IF(VLOOKUP($B14,sed_mgl_inventory_all!$A$2:$DJ$74,COLUMN()-4,)&gt;365*$C$2,$A14+2,"-"),"-")</f>
        <v>10</v>
      </c>
      <c r="N14">
        <f>IFERROR(IF(VLOOKUP($B14,sed_mgl_inventory_all!$A$2:$DJ$74,COLUMN()-4,)&gt;365*$C$2,$A14+2,"-"),"-")</f>
        <v>10</v>
      </c>
      <c r="O14">
        <f>IFERROR(IF(VLOOKUP($B14,sed_mgl_inventory_all!$A$2:$DJ$74,COLUMN()-4,)&gt;365*$C$2,$A14+2,"-"),"-")</f>
        <v>10</v>
      </c>
      <c r="P14">
        <f>IFERROR(IF(VLOOKUP($B14,sed_mgl_inventory_all!$A$2:$DJ$74,COLUMN()-4,)&gt;365*$C$2,$A14+2,"-"),"-")</f>
        <v>10</v>
      </c>
      <c r="Q14">
        <f>IFERROR(IF(VLOOKUP($B14,sed_mgl_inventory_all!$A$2:$DJ$74,COLUMN()-4,)&gt;365*$C$2,$A14+2,"-"),"-")</f>
        <v>10</v>
      </c>
      <c r="R14">
        <f>IFERROR(IF(VLOOKUP($B14,sed_mgl_inventory_all!$A$2:$DJ$74,COLUMN()-4,)&gt;365*$C$2,$A14+2,"-"),"-")</f>
        <v>10</v>
      </c>
      <c r="S14" t="str">
        <f>IFERROR(IF(VLOOKUP($B14,sed_mgl_inventory_all!$A$2:$DJ$74,COLUMN()-4,)&gt;365*$C$2,$A14+2,"-"),"-")</f>
        <v>-</v>
      </c>
      <c r="T14" t="str">
        <f>IFERROR(IF(VLOOKUP($B14,sed_mgl_inventory_all!$A$2:$DJ$74,COLUMN()-4,)&gt;365*$C$2,$A14+2,"-"),"-")</f>
        <v>-</v>
      </c>
      <c r="U14" t="str">
        <f>IFERROR(IF(VLOOKUP($B14,sed_mgl_inventory_all!$A$2:$DJ$74,COLUMN()-4,)&gt;365*$C$2,$A14+2,"-"),"-")</f>
        <v>-</v>
      </c>
      <c r="V14" t="str">
        <f>IFERROR(IF(VLOOKUP($B14,sed_mgl_inventory_all!$A$2:$DJ$74,COLUMN()-4,)&gt;365*$C$2,$A14+2,"-"),"-")</f>
        <v>-</v>
      </c>
      <c r="W14" t="str">
        <f>IFERROR(IF(VLOOKUP($B14,sed_mgl_inventory_all!$A$2:$DJ$74,COLUMN()-4,)&gt;365*$C$2,$A14+2,"-"),"-")</f>
        <v>-</v>
      </c>
      <c r="X14" t="str">
        <f>IFERROR(IF(VLOOKUP($B14,sed_mgl_inventory_all!$A$2:$DJ$74,COLUMN()-4,)&gt;365*$C$2,$A14+2,"-"),"-")</f>
        <v>-</v>
      </c>
      <c r="Y14" t="str">
        <f>IFERROR(IF(VLOOKUP($B14,sed_mgl_inventory_all!$A$2:$DJ$74,COLUMN()-4,)&gt;365*$C$2,$A14+2,"-"),"-")</f>
        <v>-</v>
      </c>
      <c r="Z14" t="str">
        <f>IFERROR(IF(VLOOKUP($B14,sed_mgl_inventory_all!$A$2:$DJ$74,COLUMN()-4,)&gt;365*$C$2,$A14+2,"-"),"-")</f>
        <v>-</v>
      </c>
      <c r="AA14" t="str">
        <f>IFERROR(IF(VLOOKUP($B14,sed_mgl_inventory_all!$A$2:$DJ$74,COLUMN()-4,)&gt;365*$C$2,$A14+2,"-"),"-")</f>
        <v>-</v>
      </c>
      <c r="AB14" t="str">
        <f>IFERROR(IF(VLOOKUP($B14,sed_mgl_inventory_all!$A$2:$DJ$74,COLUMN()-4,)&gt;365*$C$2,$A14+2,"-"),"-")</f>
        <v>-</v>
      </c>
      <c r="AC14" t="str">
        <f>IFERROR(IF(VLOOKUP($B14,sed_mgl_inventory_all!$A$2:$DJ$74,COLUMN()-4,)&gt;365*$C$2,$A14+2,"-"),"-")</f>
        <v>-</v>
      </c>
      <c r="AD14" t="str">
        <f>IFERROR(IF(VLOOKUP($B14,sed_mgl_inventory_all!$A$2:$DJ$74,COLUMN()-4,)&gt;365*$C$2,$A14+2,"-"),"-")</f>
        <v>-</v>
      </c>
      <c r="AE14" t="str">
        <f>IFERROR(IF(VLOOKUP($B14,sed_mgl_inventory_all!$A$2:$DJ$74,COLUMN()-4,)&gt;365*$C$2,$A14+2,"-"),"-")</f>
        <v>-</v>
      </c>
      <c r="AF14" t="str">
        <f>IFERROR(IF(VLOOKUP($B14,sed_mgl_inventory_all!$A$2:$DJ$74,COLUMN()-4,)&gt;365*$C$2,$A14+2,"-"),"-")</f>
        <v>-</v>
      </c>
      <c r="AG14" t="str">
        <f>IFERROR(IF(VLOOKUP($B14,sed_mgl_inventory_all!$A$2:$DJ$74,COLUMN()-4,)&gt;365*$C$2,$A14+2,"-"),"-")</f>
        <v>-</v>
      </c>
      <c r="AH14" t="str">
        <f>IFERROR(IF(VLOOKUP($B14,sed_mgl_inventory_all!$A$2:$DJ$74,COLUMN()-4,)&gt;365*$C$2,$A14+2,"-"),"-")</f>
        <v>-</v>
      </c>
      <c r="AI14" t="str">
        <f>IFERROR(IF(VLOOKUP($B14,sed_mgl_inventory_all!$A$2:$DJ$74,COLUMN()-4,)&gt;365*$C$2,$A14+2,"-"),"-")</f>
        <v>-</v>
      </c>
      <c r="AJ14" t="str">
        <f>IFERROR(IF(VLOOKUP($B14,sed_mgl_inventory_all!$A$2:$DJ$74,COLUMN()-4,)&gt;365*$C$2,$A14+2,"-"),"-")</f>
        <v>-</v>
      </c>
      <c r="AK14" t="str">
        <f>IFERROR(IF(VLOOKUP($B14,sed_mgl_inventory_all!$A$2:$DJ$74,COLUMN()-4,)&gt;365*$C$2,$A14+2,"-"),"-")</f>
        <v>-</v>
      </c>
      <c r="AL14" t="str">
        <f>IFERROR(IF(VLOOKUP($B14,sed_mgl_inventory_all!$A$2:$DJ$74,COLUMN()-4,)&gt;365*$C$2,$A14+2,"-"),"-")</f>
        <v>-</v>
      </c>
      <c r="AM14" t="str">
        <f>IFERROR(IF(VLOOKUP($B14,sed_mgl_inventory_all!$A$2:$DJ$74,COLUMN()-4,)&gt;365*$C$2,$A14+2,"-"),"-")</f>
        <v>-</v>
      </c>
      <c r="AN14" t="str">
        <f>IFERROR(IF(VLOOKUP($B14,sed_mgl_inventory_all!$A$2:$DJ$74,COLUMN()-4,)&gt;365*$C$2,$A14+2,"-"),"-")</f>
        <v>-</v>
      </c>
    </row>
    <row r="15" spans="1:40" x14ac:dyDescent="0.25">
      <c r="A15" s="35">
        <v>9</v>
      </c>
      <c r="B15" s="23">
        <f>HLOOKUP($C$1,site_huc_lookup!$A$1:$K$17,A15+1,)</f>
        <v>7273500</v>
      </c>
      <c r="C15" s="25">
        <f>IFERROR(VLOOKUP($B15,site_huc_lookup!$N$2:$R$74,3,),"-")</f>
        <v>-89.966756899999993</v>
      </c>
      <c r="D15" s="29">
        <f>IFERROR(VLOOKUP($B15,site_huc_lookup!$N$2:$R$74,4,),"-")</f>
        <v>34.332053469999998</v>
      </c>
      <c r="E15" s="27" t="str">
        <f>IFERROR(VLOOKUP($B15,site_huc_lookup!$N$2:$R$74,5,),"-")</f>
        <v xml:space="preserve">Little Tallahatchie River at Batesville MS </v>
      </c>
      <c r="F15" t="str">
        <f>IFERROR(IF(VLOOKUP($B15,sed_mgl_inventory_all!$A$2:$DJ$74,COLUMN()-4,)&gt;365*$C$2,$A15+2,"-"),"-")</f>
        <v>-</v>
      </c>
      <c r="G15" t="str">
        <f>IFERROR(IF(VLOOKUP($B15,sed_mgl_inventory_all!$A$2:$DJ$74,COLUMN()-4,)&gt;365*$C$2,$A15+2,"-"),"-")</f>
        <v>-</v>
      </c>
      <c r="H15" t="str">
        <f>IFERROR(IF(VLOOKUP($B15,sed_mgl_inventory_all!$A$2:$DJ$74,COLUMN()-4,)&gt;365*$C$2,$A15+2,"-"),"-")</f>
        <v>-</v>
      </c>
      <c r="I15" t="str">
        <f>IFERROR(IF(VLOOKUP($B15,sed_mgl_inventory_all!$A$2:$DJ$74,COLUMN()-4,)&gt;365*$C$2,$A15+2,"-"),"-")</f>
        <v>-</v>
      </c>
      <c r="J15" t="str">
        <f>IFERROR(IF(VLOOKUP($B15,sed_mgl_inventory_all!$A$2:$DJ$74,COLUMN()-4,)&gt;365*$C$2,$A15+2,"-"),"-")</f>
        <v>-</v>
      </c>
      <c r="K15" t="str">
        <f>IFERROR(IF(VLOOKUP($B15,sed_mgl_inventory_all!$A$2:$DJ$74,COLUMN()-4,)&gt;365*$C$2,$A15+2,"-"),"-")</f>
        <v>-</v>
      </c>
      <c r="L15" t="str">
        <f>IFERROR(IF(VLOOKUP($B15,sed_mgl_inventory_all!$A$2:$DJ$74,COLUMN()-4,)&gt;365*$C$2,$A15+2,"-"),"-")</f>
        <v>-</v>
      </c>
      <c r="M15" t="str">
        <f>IFERROR(IF(VLOOKUP($B15,sed_mgl_inventory_all!$A$2:$DJ$74,COLUMN()-4,)&gt;365*$C$2,$A15+2,"-"),"-")</f>
        <v>-</v>
      </c>
      <c r="N15" t="str">
        <f>IFERROR(IF(VLOOKUP($B15,sed_mgl_inventory_all!$A$2:$DJ$74,COLUMN()-4,)&gt;365*$C$2,$A15+2,"-"),"-")</f>
        <v>-</v>
      </c>
      <c r="O15" t="str">
        <f>IFERROR(IF(VLOOKUP($B15,sed_mgl_inventory_all!$A$2:$DJ$74,COLUMN()-4,)&gt;365*$C$2,$A15+2,"-"),"-")</f>
        <v>-</v>
      </c>
      <c r="P15" t="str">
        <f>IFERROR(IF(VLOOKUP($B15,sed_mgl_inventory_all!$A$2:$DJ$74,COLUMN()-4,)&gt;365*$C$2,$A15+2,"-"),"-")</f>
        <v>-</v>
      </c>
      <c r="Q15" t="str">
        <f>IFERROR(IF(VLOOKUP($B15,sed_mgl_inventory_all!$A$2:$DJ$74,COLUMN()-4,)&gt;365*$C$2,$A15+2,"-"),"-")</f>
        <v>-</v>
      </c>
      <c r="R15" t="str">
        <f>IFERROR(IF(VLOOKUP($B15,sed_mgl_inventory_all!$A$2:$DJ$74,COLUMN()-4,)&gt;365*$C$2,$A15+2,"-"),"-")</f>
        <v>-</v>
      </c>
      <c r="S15" t="str">
        <f>IFERROR(IF(VLOOKUP($B15,sed_mgl_inventory_all!$A$2:$DJ$74,COLUMN()-4,)&gt;365*$C$2,$A15+2,"-"),"-")</f>
        <v>-</v>
      </c>
      <c r="T15" t="str">
        <f>IFERROR(IF(VLOOKUP($B15,sed_mgl_inventory_all!$A$2:$DJ$74,COLUMN()-4,)&gt;365*$C$2,$A15+2,"-"),"-")</f>
        <v>-</v>
      </c>
      <c r="U15" t="str">
        <f>IFERROR(IF(VLOOKUP($B15,sed_mgl_inventory_all!$A$2:$DJ$74,COLUMN()-4,)&gt;365*$C$2,$A15+2,"-"),"-")</f>
        <v>-</v>
      </c>
      <c r="V15" t="str">
        <f>IFERROR(IF(VLOOKUP($B15,sed_mgl_inventory_all!$A$2:$DJ$74,COLUMN()-4,)&gt;365*$C$2,$A15+2,"-"),"-")</f>
        <v>-</v>
      </c>
      <c r="W15" t="str">
        <f>IFERROR(IF(VLOOKUP($B15,sed_mgl_inventory_all!$A$2:$DJ$74,COLUMN()-4,)&gt;365*$C$2,$A15+2,"-"),"-")</f>
        <v>-</v>
      </c>
      <c r="X15" t="str">
        <f>IFERROR(IF(VLOOKUP($B15,sed_mgl_inventory_all!$A$2:$DJ$74,COLUMN()-4,)&gt;365*$C$2,$A15+2,"-"),"-")</f>
        <v>-</v>
      </c>
      <c r="Y15" t="str">
        <f>IFERROR(IF(VLOOKUP($B15,sed_mgl_inventory_all!$A$2:$DJ$74,COLUMN()-4,)&gt;365*$C$2,$A15+2,"-"),"-")</f>
        <v>-</v>
      </c>
      <c r="Z15" t="str">
        <f>IFERROR(IF(VLOOKUP($B15,sed_mgl_inventory_all!$A$2:$DJ$74,COLUMN()-4,)&gt;365*$C$2,$A15+2,"-"),"-")</f>
        <v>-</v>
      </c>
      <c r="AA15" t="str">
        <f>IFERROR(IF(VLOOKUP($B15,sed_mgl_inventory_all!$A$2:$DJ$74,COLUMN()-4,)&gt;365*$C$2,$A15+2,"-"),"-")</f>
        <v>-</v>
      </c>
      <c r="AB15" t="str">
        <f>IFERROR(IF(VLOOKUP($B15,sed_mgl_inventory_all!$A$2:$DJ$74,COLUMN()-4,)&gt;365*$C$2,$A15+2,"-"),"-")</f>
        <v>-</v>
      </c>
      <c r="AC15" t="str">
        <f>IFERROR(IF(VLOOKUP($B15,sed_mgl_inventory_all!$A$2:$DJ$74,COLUMN()-4,)&gt;365*$C$2,$A15+2,"-"),"-")</f>
        <v>-</v>
      </c>
      <c r="AD15" t="str">
        <f>IFERROR(IF(VLOOKUP($B15,sed_mgl_inventory_all!$A$2:$DJ$74,COLUMN()-4,)&gt;365*$C$2,$A15+2,"-"),"-")</f>
        <v>-</v>
      </c>
      <c r="AE15" t="str">
        <f>IFERROR(IF(VLOOKUP($B15,sed_mgl_inventory_all!$A$2:$DJ$74,COLUMN()-4,)&gt;365*$C$2,$A15+2,"-"),"-")</f>
        <v>-</v>
      </c>
      <c r="AF15" t="str">
        <f>IFERROR(IF(VLOOKUP($B15,sed_mgl_inventory_all!$A$2:$DJ$74,COLUMN()-4,)&gt;365*$C$2,$A15+2,"-"),"-")</f>
        <v>-</v>
      </c>
      <c r="AG15" t="str">
        <f>IFERROR(IF(VLOOKUP($B15,sed_mgl_inventory_all!$A$2:$DJ$74,COLUMN()-4,)&gt;365*$C$2,$A15+2,"-"),"-")</f>
        <v>-</v>
      </c>
      <c r="AH15" t="str">
        <f>IFERROR(IF(VLOOKUP($B15,sed_mgl_inventory_all!$A$2:$DJ$74,COLUMN()-4,)&gt;365*$C$2,$A15+2,"-"),"-")</f>
        <v>-</v>
      </c>
      <c r="AI15" t="str">
        <f>IFERROR(IF(VLOOKUP($B15,sed_mgl_inventory_all!$A$2:$DJ$74,COLUMN()-4,)&gt;365*$C$2,$A15+2,"-"),"-")</f>
        <v>-</v>
      </c>
      <c r="AJ15" t="str">
        <f>IFERROR(IF(VLOOKUP($B15,sed_mgl_inventory_all!$A$2:$DJ$74,COLUMN()-4,)&gt;365*$C$2,$A15+2,"-"),"-")</f>
        <v>-</v>
      </c>
      <c r="AK15" t="str">
        <f>IFERROR(IF(VLOOKUP($B15,sed_mgl_inventory_all!$A$2:$DJ$74,COLUMN()-4,)&gt;365*$C$2,$A15+2,"-"),"-")</f>
        <v>-</v>
      </c>
      <c r="AL15" t="str">
        <f>IFERROR(IF(VLOOKUP($B15,sed_mgl_inventory_all!$A$2:$DJ$74,COLUMN()-4,)&gt;365*$C$2,$A15+2,"-"),"-")</f>
        <v>-</v>
      </c>
      <c r="AM15" t="str">
        <f>IFERROR(IF(VLOOKUP($B15,sed_mgl_inventory_all!$A$2:$DJ$74,COLUMN()-4,)&gt;365*$C$2,$A15+2,"-"),"-")</f>
        <v>-</v>
      </c>
      <c r="AN15" t="str">
        <f>IFERROR(IF(VLOOKUP($B15,sed_mgl_inventory_all!$A$2:$DJ$74,COLUMN()-4,)&gt;365*$C$2,$A15+2,"-"),"-")</f>
        <v>-</v>
      </c>
    </row>
    <row r="16" spans="1:40" x14ac:dyDescent="0.25">
      <c r="A16" s="35">
        <v>10</v>
      </c>
      <c r="B16" s="23">
        <f>HLOOKUP($C$1,site_huc_lookup!$A$1:$K$17,A16+1,)</f>
        <v>7273550</v>
      </c>
      <c r="C16" s="25">
        <f>IFERROR(VLOOKUP($B16,site_huc_lookup!$N$2:$R$74,3,),"-")</f>
        <v>-90.055091099999999</v>
      </c>
      <c r="D16" s="29">
        <f>IFERROR(VLOOKUP($B16,site_huc_lookup!$N$2:$R$74,4,),"-")</f>
        <v>34.29566569</v>
      </c>
      <c r="E16" s="27" t="str">
        <f>IFERROR(VLOOKUP($B16,site_huc_lookup!$N$2:$R$74,5,),"-")</f>
        <v xml:space="preserve">Tallahatchie River near Batesville MS </v>
      </c>
      <c r="F16" t="str">
        <f>IFERROR(IF(VLOOKUP($B16,sed_mgl_inventory_all!$A$2:$DJ$74,COLUMN()-4,)&gt;365*$C$2,$A16+2,"-"),"-")</f>
        <v>-</v>
      </c>
      <c r="G16" t="str">
        <f>IFERROR(IF(VLOOKUP($B16,sed_mgl_inventory_all!$A$2:$DJ$74,COLUMN()-4,)&gt;365*$C$2,$A16+2,"-"),"-")</f>
        <v>-</v>
      </c>
      <c r="H16" t="str">
        <f>IFERROR(IF(VLOOKUP($B16,sed_mgl_inventory_all!$A$2:$DJ$74,COLUMN()-4,)&gt;365*$C$2,$A16+2,"-"),"-")</f>
        <v>-</v>
      </c>
      <c r="I16" t="str">
        <f>IFERROR(IF(VLOOKUP($B16,sed_mgl_inventory_all!$A$2:$DJ$74,COLUMN()-4,)&gt;365*$C$2,$A16+2,"-"),"-")</f>
        <v>-</v>
      </c>
      <c r="J16" t="str">
        <f>IFERROR(IF(VLOOKUP($B16,sed_mgl_inventory_all!$A$2:$DJ$74,COLUMN()-4,)&gt;365*$C$2,$A16+2,"-"),"-")</f>
        <v>-</v>
      </c>
      <c r="K16" t="str">
        <f>IFERROR(IF(VLOOKUP($B16,sed_mgl_inventory_all!$A$2:$DJ$74,COLUMN()-4,)&gt;365*$C$2,$A16+2,"-"),"-")</f>
        <v>-</v>
      </c>
      <c r="L16" t="str">
        <f>IFERROR(IF(VLOOKUP($B16,sed_mgl_inventory_all!$A$2:$DJ$74,COLUMN()-4,)&gt;365*$C$2,$A16+2,"-"),"-")</f>
        <v>-</v>
      </c>
      <c r="M16" t="str">
        <f>IFERROR(IF(VLOOKUP($B16,sed_mgl_inventory_all!$A$2:$DJ$74,COLUMN()-4,)&gt;365*$C$2,$A16+2,"-"),"-")</f>
        <v>-</v>
      </c>
      <c r="N16" t="str">
        <f>IFERROR(IF(VLOOKUP($B16,sed_mgl_inventory_all!$A$2:$DJ$74,COLUMN()-4,)&gt;365*$C$2,$A16+2,"-"),"-")</f>
        <v>-</v>
      </c>
      <c r="O16" t="str">
        <f>IFERROR(IF(VLOOKUP($B16,sed_mgl_inventory_all!$A$2:$DJ$74,COLUMN()-4,)&gt;365*$C$2,$A16+2,"-"),"-")</f>
        <v>-</v>
      </c>
      <c r="P16" t="str">
        <f>IFERROR(IF(VLOOKUP($B16,sed_mgl_inventory_all!$A$2:$DJ$74,COLUMN()-4,)&gt;365*$C$2,$A16+2,"-"),"-")</f>
        <v>-</v>
      </c>
      <c r="Q16" t="str">
        <f>IFERROR(IF(VLOOKUP($B16,sed_mgl_inventory_all!$A$2:$DJ$74,COLUMN()-4,)&gt;365*$C$2,$A16+2,"-"),"-")</f>
        <v>-</v>
      </c>
      <c r="R16" t="str">
        <f>IFERROR(IF(VLOOKUP($B16,sed_mgl_inventory_all!$A$2:$DJ$74,COLUMN()-4,)&gt;365*$C$2,$A16+2,"-"),"-")</f>
        <v>-</v>
      </c>
      <c r="S16" t="str">
        <f>IFERROR(IF(VLOOKUP($B16,sed_mgl_inventory_all!$A$2:$DJ$74,COLUMN()-4,)&gt;365*$C$2,$A16+2,"-"),"-")</f>
        <v>-</v>
      </c>
      <c r="T16" t="str">
        <f>IFERROR(IF(VLOOKUP($B16,sed_mgl_inventory_all!$A$2:$DJ$74,COLUMN()-4,)&gt;365*$C$2,$A16+2,"-"),"-")</f>
        <v>-</v>
      </c>
      <c r="U16" t="str">
        <f>IFERROR(IF(VLOOKUP($B16,sed_mgl_inventory_all!$A$2:$DJ$74,COLUMN()-4,)&gt;365*$C$2,$A16+2,"-"),"-")</f>
        <v>-</v>
      </c>
      <c r="V16" t="str">
        <f>IFERROR(IF(VLOOKUP($B16,sed_mgl_inventory_all!$A$2:$DJ$74,COLUMN()-4,)&gt;365*$C$2,$A16+2,"-"),"-")</f>
        <v>-</v>
      </c>
      <c r="W16" t="str">
        <f>IFERROR(IF(VLOOKUP($B16,sed_mgl_inventory_all!$A$2:$DJ$74,COLUMN()-4,)&gt;365*$C$2,$A16+2,"-"),"-")</f>
        <v>-</v>
      </c>
      <c r="X16" t="str">
        <f>IFERROR(IF(VLOOKUP($B16,sed_mgl_inventory_all!$A$2:$DJ$74,COLUMN()-4,)&gt;365*$C$2,$A16+2,"-"),"-")</f>
        <v>-</v>
      </c>
      <c r="Y16" t="str">
        <f>IFERROR(IF(VLOOKUP($B16,sed_mgl_inventory_all!$A$2:$DJ$74,COLUMN()-4,)&gt;365*$C$2,$A16+2,"-"),"-")</f>
        <v>-</v>
      </c>
      <c r="Z16" t="str">
        <f>IFERROR(IF(VLOOKUP($B16,sed_mgl_inventory_all!$A$2:$DJ$74,COLUMN()-4,)&gt;365*$C$2,$A16+2,"-"),"-")</f>
        <v>-</v>
      </c>
      <c r="AA16" t="str">
        <f>IFERROR(IF(VLOOKUP($B16,sed_mgl_inventory_all!$A$2:$DJ$74,COLUMN()-4,)&gt;365*$C$2,$A16+2,"-"),"-")</f>
        <v>-</v>
      </c>
      <c r="AB16" t="str">
        <f>IFERROR(IF(VLOOKUP($B16,sed_mgl_inventory_all!$A$2:$DJ$74,COLUMN()-4,)&gt;365*$C$2,$A16+2,"-"),"-")</f>
        <v>-</v>
      </c>
      <c r="AC16" t="str">
        <f>IFERROR(IF(VLOOKUP($B16,sed_mgl_inventory_all!$A$2:$DJ$74,COLUMN()-4,)&gt;365*$C$2,$A16+2,"-"),"-")</f>
        <v>-</v>
      </c>
      <c r="AD16" t="str">
        <f>IFERROR(IF(VLOOKUP($B16,sed_mgl_inventory_all!$A$2:$DJ$74,COLUMN()-4,)&gt;365*$C$2,$A16+2,"-"),"-")</f>
        <v>-</v>
      </c>
      <c r="AE16" t="str">
        <f>IFERROR(IF(VLOOKUP($B16,sed_mgl_inventory_all!$A$2:$DJ$74,COLUMN()-4,)&gt;365*$C$2,$A16+2,"-"),"-")</f>
        <v>-</v>
      </c>
      <c r="AF16" t="str">
        <f>IFERROR(IF(VLOOKUP($B16,sed_mgl_inventory_all!$A$2:$DJ$74,COLUMN()-4,)&gt;365*$C$2,$A16+2,"-"),"-")</f>
        <v>-</v>
      </c>
      <c r="AG16" t="str">
        <f>IFERROR(IF(VLOOKUP($B16,sed_mgl_inventory_all!$A$2:$DJ$74,COLUMN()-4,)&gt;365*$C$2,$A16+2,"-"),"-")</f>
        <v>-</v>
      </c>
      <c r="AH16" t="str">
        <f>IFERROR(IF(VLOOKUP($B16,sed_mgl_inventory_all!$A$2:$DJ$74,COLUMN()-4,)&gt;365*$C$2,$A16+2,"-"),"-")</f>
        <v>-</v>
      </c>
      <c r="AI16" t="str">
        <f>IFERROR(IF(VLOOKUP($B16,sed_mgl_inventory_all!$A$2:$DJ$74,COLUMN()-4,)&gt;365*$C$2,$A16+2,"-"),"-")</f>
        <v>-</v>
      </c>
      <c r="AJ16" t="str">
        <f>IFERROR(IF(VLOOKUP($B16,sed_mgl_inventory_all!$A$2:$DJ$74,COLUMN()-4,)&gt;365*$C$2,$A16+2,"-"),"-")</f>
        <v>-</v>
      </c>
      <c r="AK16" t="str">
        <f>IFERROR(IF(VLOOKUP($B16,sed_mgl_inventory_all!$A$2:$DJ$74,COLUMN()-4,)&gt;365*$C$2,$A16+2,"-"),"-")</f>
        <v>-</v>
      </c>
      <c r="AL16" t="str">
        <f>IFERROR(IF(VLOOKUP($B16,sed_mgl_inventory_all!$A$2:$DJ$74,COLUMN()-4,)&gt;365*$C$2,$A16+2,"-"),"-")</f>
        <v>-</v>
      </c>
      <c r="AM16" t="str">
        <f>IFERROR(IF(VLOOKUP($B16,sed_mgl_inventory_all!$A$2:$DJ$74,COLUMN()-4,)&gt;365*$C$2,$A16+2,"-"),"-")</f>
        <v>-</v>
      </c>
      <c r="AN16" t="str">
        <f>IFERROR(IF(VLOOKUP($B16,sed_mgl_inventory_all!$A$2:$DJ$74,COLUMN()-4,)&gt;365*$C$2,$A16+2,"-"),"-")</f>
        <v>-</v>
      </c>
    </row>
    <row r="17" spans="1:40" x14ac:dyDescent="0.25">
      <c r="A17" s="35">
        <v>11</v>
      </c>
      <c r="B17" s="23" t="str">
        <f>HLOOKUP($C$1,site_huc_lookup!$A$1:$K$17,A17+1,)</f>
        <v>-</v>
      </c>
      <c r="C17" s="25" t="str">
        <f>IFERROR(VLOOKUP($B17,site_huc_lookup!$N$2:$R$74,3,),"-")</f>
        <v>-</v>
      </c>
      <c r="D17" s="29" t="str">
        <f>IFERROR(VLOOKUP($B17,site_huc_lookup!$N$2:$R$74,4,),"-")</f>
        <v>-</v>
      </c>
      <c r="E17" s="27" t="str">
        <f>IFERROR(VLOOKUP($B17,site_huc_lookup!$N$2:$R$74,5,),"-")</f>
        <v>-</v>
      </c>
      <c r="F17" t="str">
        <f>IFERROR(IF(VLOOKUP($B17,sed_mgl_inventory_all!$A$2:$DJ$74,COLUMN()-4,)&gt;365*$C$2,$A17+2,"-"),"-")</f>
        <v>-</v>
      </c>
      <c r="G17" t="str">
        <f>IFERROR(IF(VLOOKUP($B17,sed_mgl_inventory_all!$A$2:$DJ$74,COLUMN()-4,)&gt;365*$C$2,$A17+2,"-"),"-")</f>
        <v>-</v>
      </c>
      <c r="H17" t="str">
        <f>IFERROR(IF(VLOOKUP($B17,sed_mgl_inventory_all!$A$2:$DJ$74,COLUMN()-4,)&gt;365*$C$2,$A17+2,"-"),"-")</f>
        <v>-</v>
      </c>
      <c r="I17" t="str">
        <f>IFERROR(IF(VLOOKUP($B17,sed_mgl_inventory_all!$A$2:$DJ$74,COLUMN()-4,)&gt;365*$C$2,$A17+2,"-"),"-")</f>
        <v>-</v>
      </c>
      <c r="J17" t="str">
        <f>IFERROR(IF(VLOOKUP($B17,sed_mgl_inventory_all!$A$2:$DJ$74,COLUMN()-4,)&gt;365*$C$2,$A17+2,"-"),"-")</f>
        <v>-</v>
      </c>
      <c r="K17" t="str">
        <f>IFERROR(IF(VLOOKUP($B17,sed_mgl_inventory_all!$A$2:$DJ$74,COLUMN()-4,)&gt;365*$C$2,$A17+2,"-"),"-")</f>
        <v>-</v>
      </c>
      <c r="L17" t="str">
        <f>IFERROR(IF(VLOOKUP($B17,sed_mgl_inventory_all!$A$2:$DJ$74,COLUMN()-4,)&gt;365*$C$2,$A17+2,"-"),"-")</f>
        <v>-</v>
      </c>
      <c r="M17" t="str">
        <f>IFERROR(IF(VLOOKUP($B17,sed_mgl_inventory_all!$A$2:$DJ$74,COLUMN()-4,)&gt;365*$C$2,$A17+2,"-"),"-")</f>
        <v>-</v>
      </c>
      <c r="N17" t="str">
        <f>IFERROR(IF(VLOOKUP($B17,sed_mgl_inventory_all!$A$2:$DJ$74,COLUMN()-4,)&gt;365*$C$2,$A17+2,"-"),"-")</f>
        <v>-</v>
      </c>
      <c r="O17" t="str">
        <f>IFERROR(IF(VLOOKUP($B17,sed_mgl_inventory_all!$A$2:$DJ$74,COLUMN()-4,)&gt;365*$C$2,$A17+2,"-"),"-")</f>
        <v>-</v>
      </c>
      <c r="P17" t="str">
        <f>IFERROR(IF(VLOOKUP($B17,sed_mgl_inventory_all!$A$2:$DJ$74,COLUMN()-4,)&gt;365*$C$2,$A17+2,"-"),"-")</f>
        <v>-</v>
      </c>
      <c r="Q17" t="str">
        <f>IFERROR(IF(VLOOKUP($B17,sed_mgl_inventory_all!$A$2:$DJ$74,COLUMN()-4,)&gt;365*$C$2,$A17+2,"-"),"-")</f>
        <v>-</v>
      </c>
      <c r="R17" t="str">
        <f>IFERROR(IF(VLOOKUP($B17,sed_mgl_inventory_all!$A$2:$DJ$74,COLUMN()-4,)&gt;365*$C$2,$A17+2,"-"),"-")</f>
        <v>-</v>
      </c>
      <c r="S17" t="str">
        <f>IFERROR(IF(VLOOKUP($B17,sed_mgl_inventory_all!$A$2:$DJ$74,COLUMN()-4,)&gt;365*$C$2,$A17+2,"-"),"-")</f>
        <v>-</v>
      </c>
      <c r="T17" t="str">
        <f>IFERROR(IF(VLOOKUP($B17,sed_mgl_inventory_all!$A$2:$DJ$74,COLUMN()-4,)&gt;365*$C$2,$A17+2,"-"),"-")</f>
        <v>-</v>
      </c>
      <c r="U17" t="str">
        <f>IFERROR(IF(VLOOKUP($B17,sed_mgl_inventory_all!$A$2:$DJ$74,COLUMN()-4,)&gt;365*$C$2,$A17+2,"-"),"-")</f>
        <v>-</v>
      </c>
      <c r="V17" t="str">
        <f>IFERROR(IF(VLOOKUP($B17,sed_mgl_inventory_all!$A$2:$DJ$74,COLUMN()-4,)&gt;365*$C$2,$A17+2,"-"),"-")</f>
        <v>-</v>
      </c>
      <c r="W17" t="str">
        <f>IFERROR(IF(VLOOKUP($B17,sed_mgl_inventory_all!$A$2:$DJ$74,COLUMN()-4,)&gt;365*$C$2,$A17+2,"-"),"-")</f>
        <v>-</v>
      </c>
      <c r="X17" t="str">
        <f>IFERROR(IF(VLOOKUP($B17,sed_mgl_inventory_all!$A$2:$DJ$74,COLUMN()-4,)&gt;365*$C$2,$A17+2,"-"),"-")</f>
        <v>-</v>
      </c>
      <c r="Y17" t="str">
        <f>IFERROR(IF(VLOOKUP($B17,sed_mgl_inventory_all!$A$2:$DJ$74,COLUMN()-4,)&gt;365*$C$2,$A17+2,"-"),"-")</f>
        <v>-</v>
      </c>
      <c r="Z17" t="str">
        <f>IFERROR(IF(VLOOKUP($B17,sed_mgl_inventory_all!$A$2:$DJ$74,COLUMN()-4,)&gt;365*$C$2,$A17+2,"-"),"-")</f>
        <v>-</v>
      </c>
      <c r="AA17" t="str">
        <f>IFERROR(IF(VLOOKUP($B17,sed_mgl_inventory_all!$A$2:$DJ$74,COLUMN()-4,)&gt;365*$C$2,$A17+2,"-"),"-")</f>
        <v>-</v>
      </c>
      <c r="AB17" t="str">
        <f>IFERROR(IF(VLOOKUP($B17,sed_mgl_inventory_all!$A$2:$DJ$74,COLUMN()-4,)&gt;365*$C$2,$A17+2,"-"),"-")</f>
        <v>-</v>
      </c>
      <c r="AC17" t="str">
        <f>IFERROR(IF(VLOOKUP($B17,sed_mgl_inventory_all!$A$2:$DJ$74,COLUMN()-4,)&gt;365*$C$2,$A17+2,"-"),"-")</f>
        <v>-</v>
      </c>
      <c r="AD17" t="str">
        <f>IFERROR(IF(VLOOKUP($B17,sed_mgl_inventory_all!$A$2:$DJ$74,COLUMN()-4,)&gt;365*$C$2,$A17+2,"-"),"-")</f>
        <v>-</v>
      </c>
      <c r="AE17" t="str">
        <f>IFERROR(IF(VLOOKUP($B17,sed_mgl_inventory_all!$A$2:$DJ$74,COLUMN()-4,)&gt;365*$C$2,$A17+2,"-"),"-")</f>
        <v>-</v>
      </c>
      <c r="AF17" t="str">
        <f>IFERROR(IF(VLOOKUP($B17,sed_mgl_inventory_all!$A$2:$DJ$74,COLUMN()-4,)&gt;365*$C$2,$A17+2,"-"),"-")</f>
        <v>-</v>
      </c>
      <c r="AG17" t="str">
        <f>IFERROR(IF(VLOOKUP($B17,sed_mgl_inventory_all!$A$2:$DJ$74,COLUMN()-4,)&gt;365*$C$2,$A17+2,"-"),"-")</f>
        <v>-</v>
      </c>
      <c r="AH17" t="str">
        <f>IFERROR(IF(VLOOKUP($B17,sed_mgl_inventory_all!$A$2:$DJ$74,COLUMN()-4,)&gt;365*$C$2,$A17+2,"-"),"-")</f>
        <v>-</v>
      </c>
      <c r="AI17" t="str">
        <f>IFERROR(IF(VLOOKUP($B17,sed_mgl_inventory_all!$A$2:$DJ$74,COLUMN()-4,)&gt;365*$C$2,$A17+2,"-"),"-")</f>
        <v>-</v>
      </c>
      <c r="AJ17" t="str">
        <f>IFERROR(IF(VLOOKUP($B17,sed_mgl_inventory_all!$A$2:$DJ$74,COLUMN()-4,)&gt;365*$C$2,$A17+2,"-"),"-")</f>
        <v>-</v>
      </c>
      <c r="AK17" t="str">
        <f>IFERROR(IF(VLOOKUP($B17,sed_mgl_inventory_all!$A$2:$DJ$74,COLUMN()-4,)&gt;365*$C$2,$A17+2,"-"),"-")</f>
        <v>-</v>
      </c>
      <c r="AL17" t="str">
        <f>IFERROR(IF(VLOOKUP($B17,sed_mgl_inventory_all!$A$2:$DJ$74,COLUMN()-4,)&gt;365*$C$2,$A17+2,"-"),"-")</f>
        <v>-</v>
      </c>
      <c r="AM17" t="str">
        <f>IFERROR(IF(VLOOKUP($B17,sed_mgl_inventory_all!$A$2:$DJ$74,COLUMN()-4,)&gt;365*$C$2,$A17+2,"-"),"-")</f>
        <v>-</v>
      </c>
      <c r="AN17" t="str">
        <f>IFERROR(IF(VLOOKUP($B17,sed_mgl_inventory_all!$A$2:$DJ$74,COLUMN()-4,)&gt;365*$C$2,$A17+2,"-"),"-")</f>
        <v>-</v>
      </c>
    </row>
    <row r="18" spans="1:40" x14ac:dyDescent="0.25">
      <c r="A18" s="35">
        <v>12</v>
      </c>
      <c r="B18" s="23" t="str">
        <f>HLOOKUP($C$1,site_huc_lookup!$A$1:$K$17,A18+1,)</f>
        <v>-</v>
      </c>
      <c r="C18" s="25" t="str">
        <f>IFERROR(VLOOKUP($B18,site_huc_lookup!$N$2:$R$74,3,),"-")</f>
        <v>-</v>
      </c>
      <c r="D18" s="29" t="str">
        <f>IFERROR(VLOOKUP($B18,site_huc_lookup!$N$2:$R$74,4,),"-")</f>
        <v>-</v>
      </c>
      <c r="E18" s="27" t="str">
        <f>IFERROR(VLOOKUP($B18,site_huc_lookup!$N$2:$R$74,5,),"-")</f>
        <v>-</v>
      </c>
      <c r="F18" t="str">
        <f>IFERROR(IF(VLOOKUP($B18,sed_mgl_inventory_all!$A$2:$DJ$74,COLUMN()-4,)&gt;365*$C$2,$A18+2,"-"),"-")</f>
        <v>-</v>
      </c>
      <c r="G18" t="str">
        <f>IFERROR(IF(VLOOKUP($B18,sed_mgl_inventory_all!$A$2:$DJ$74,COLUMN()-4,)&gt;365*$C$2,$A18+2,"-"),"-")</f>
        <v>-</v>
      </c>
      <c r="H18" t="str">
        <f>IFERROR(IF(VLOOKUP($B18,sed_mgl_inventory_all!$A$2:$DJ$74,COLUMN()-4,)&gt;365*$C$2,$A18+2,"-"),"-")</f>
        <v>-</v>
      </c>
      <c r="I18" t="str">
        <f>IFERROR(IF(VLOOKUP($B18,sed_mgl_inventory_all!$A$2:$DJ$74,COLUMN()-4,)&gt;365*$C$2,$A18+2,"-"),"-")</f>
        <v>-</v>
      </c>
      <c r="J18" t="str">
        <f>IFERROR(IF(VLOOKUP($B18,sed_mgl_inventory_all!$A$2:$DJ$74,COLUMN()-4,)&gt;365*$C$2,$A18+2,"-"),"-")</f>
        <v>-</v>
      </c>
      <c r="K18" t="str">
        <f>IFERROR(IF(VLOOKUP($B18,sed_mgl_inventory_all!$A$2:$DJ$74,COLUMN()-4,)&gt;365*$C$2,$A18+2,"-"),"-")</f>
        <v>-</v>
      </c>
      <c r="L18" t="str">
        <f>IFERROR(IF(VLOOKUP($B18,sed_mgl_inventory_all!$A$2:$DJ$74,COLUMN()-4,)&gt;365*$C$2,$A18+2,"-"),"-")</f>
        <v>-</v>
      </c>
      <c r="M18" t="str">
        <f>IFERROR(IF(VLOOKUP($B18,sed_mgl_inventory_all!$A$2:$DJ$74,COLUMN()-4,)&gt;365*$C$2,$A18+2,"-"),"-")</f>
        <v>-</v>
      </c>
      <c r="N18" t="str">
        <f>IFERROR(IF(VLOOKUP($B18,sed_mgl_inventory_all!$A$2:$DJ$74,COLUMN()-4,)&gt;365*$C$2,$A18+2,"-"),"-")</f>
        <v>-</v>
      </c>
      <c r="O18" t="str">
        <f>IFERROR(IF(VLOOKUP($B18,sed_mgl_inventory_all!$A$2:$DJ$74,COLUMN()-4,)&gt;365*$C$2,$A18+2,"-"),"-")</f>
        <v>-</v>
      </c>
      <c r="P18" t="str">
        <f>IFERROR(IF(VLOOKUP($B18,sed_mgl_inventory_all!$A$2:$DJ$74,COLUMN()-4,)&gt;365*$C$2,$A18+2,"-"),"-")</f>
        <v>-</v>
      </c>
      <c r="Q18" t="str">
        <f>IFERROR(IF(VLOOKUP($B18,sed_mgl_inventory_all!$A$2:$DJ$74,COLUMN()-4,)&gt;365*$C$2,$A18+2,"-"),"-")</f>
        <v>-</v>
      </c>
      <c r="R18" t="str">
        <f>IFERROR(IF(VLOOKUP($B18,sed_mgl_inventory_all!$A$2:$DJ$74,COLUMN()-4,)&gt;365*$C$2,$A18+2,"-"),"-")</f>
        <v>-</v>
      </c>
      <c r="S18" t="str">
        <f>IFERROR(IF(VLOOKUP($B18,sed_mgl_inventory_all!$A$2:$DJ$74,COLUMN()-4,)&gt;365*$C$2,$A18+2,"-"),"-")</f>
        <v>-</v>
      </c>
      <c r="T18" t="str">
        <f>IFERROR(IF(VLOOKUP($B18,sed_mgl_inventory_all!$A$2:$DJ$74,COLUMN()-4,)&gt;365*$C$2,$A18+2,"-"),"-")</f>
        <v>-</v>
      </c>
      <c r="U18" t="str">
        <f>IFERROR(IF(VLOOKUP($B18,sed_mgl_inventory_all!$A$2:$DJ$74,COLUMN()-4,)&gt;365*$C$2,$A18+2,"-"),"-")</f>
        <v>-</v>
      </c>
      <c r="V18" t="str">
        <f>IFERROR(IF(VLOOKUP($B18,sed_mgl_inventory_all!$A$2:$DJ$74,COLUMN()-4,)&gt;365*$C$2,$A18+2,"-"),"-")</f>
        <v>-</v>
      </c>
      <c r="W18" t="str">
        <f>IFERROR(IF(VLOOKUP($B18,sed_mgl_inventory_all!$A$2:$DJ$74,COLUMN()-4,)&gt;365*$C$2,$A18+2,"-"),"-")</f>
        <v>-</v>
      </c>
      <c r="X18" t="str">
        <f>IFERROR(IF(VLOOKUP($B18,sed_mgl_inventory_all!$A$2:$DJ$74,COLUMN()-4,)&gt;365*$C$2,$A18+2,"-"),"-")</f>
        <v>-</v>
      </c>
      <c r="Y18" t="str">
        <f>IFERROR(IF(VLOOKUP($B18,sed_mgl_inventory_all!$A$2:$DJ$74,COLUMN()-4,)&gt;365*$C$2,$A18+2,"-"),"-")</f>
        <v>-</v>
      </c>
      <c r="Z18" t="str">
        <f>IFERROR(IF(VLOOKUP($B18,sed_mgl_inventory_all!$A$2:$DJ$74,COLUMN()-4,)&gt;365*$C$2,$A18+2,"-"),"-")</f>
        <v>-</v>
      </c>
      <c r="AA18" t="str">
        <f>IFERROR(IF(VLOOKUP($B18,sed_mgl_inventory_all!$A$2:$DJ$74,COLUMN()-4,)&gt;365*$C$2,$A18+2,"-"),"-")</f>
        <v>-</v>
      </c>
      <c r="AB18" t="str">
        <f>IFERROR(IF(VLOOKUP($B18,sed_mgl_inventory_all!$A$2:$DJ$74,COLUMN()-4,)&gt;365*$C$2,$A18+2,"-"),"-")</f>
        <v>-</v>
      </c>
      <c r="AC18" t="str">
        <f>IFERROR(IF(VLOOKUP($B18,sed_mgl_inventory_all!$A$2:$DJ$74,COLUMN()-4,)&gt;365*$C$2,$A18+2,"-"),"-")</f>
        <v>-</v>
      </c>
      <c r="AD18" t="str">
        <f>IFERROR(IF(VLOOKUP($B18,sed_mgl_inventory_all!$A$2:$DJ$74,COLUMN()-4,)&gt;365*$C$2,$A18+2,"-"),"-")</f>
        <v>-</v>
      </c>
      <c r="AE18" t="str">
        <f>IFERROR(IF(VLOOKUP($B18,sed_mgl_inventory_all!$A$2:$DJ$74,COLUMN()-4,)&gt;365*$C$2,$A18+2,"-"),"-")</f>
        <v>-</v>
      </c>
      <c r="AF18" t="str">
        <f>IFERROR(IF(VLOOKUP($B18,sed_mgl_inventory_all!$A$2:$DJ$74,COLUMN()-4,)&gt;365*$C$2,$A18+2,"-"),"-")</f>
        <v>-</v>
      </c>
      <c r="AG18" t="str">
        <f>IFERROR(IF(VLOOKUP($B18,sed_mgl_inventory_all!$A$2:$DJ$74,COLUMN()-4,)&gt;365*$C$2,$A18+2,"-"),"-")</f>
        <v>-</v>
      </c>
      <c r="AH18" t="str">
        <f>IFERROR(IF(VLOOKUP($B18,sed_mgl_inventory_all!$A$2:$DJ$74,COLUMN()-4,)&gt;365*$C$2,$A18+2,"-"),"-")</f>
        <v>-</v>
      </c>
      <c r="AI18" t="str">
        <f>IFERROR(IF(VLOOKUP($B18,sed_mgl_inventory_all!$A$2:$DJ$74,COLUMN()-4,)&gt;365*$C$2,$A18+2,"-"),"-")</f>
        <v>-</v>
      </c>
      <c r="AJ18" t="str">
        <f>IFERROR(IF(VLOOKUP($B18,sed_mgl_inventory_all!$A$2:$DJ$74,COLUMN()-4,)&gt;365*$C$2,$A18+2,"-"),"-")</f>
        <v>-</v>
      </c>
      <c r="AK18" t="str">
        <f>IFERROR(IF(VLOOKUP($B18,sed_mgl_inventory_all!$A$2:$DJ$74,COLUMN()-4,)&gt;365*$C$2,$A18+2,"-"),"-")</f>
        <v>-</v>
      </c>
      <c r="AL18" t="str">
        <f>IFERROR(IF(VLOOKUP($B18,sed_mgl_inventory_all!$A$2:$DJ$74,COLUMN()-4,)&gt;365*$C$2,$A18+2,"-"),"-")</f>
        <v>-</v>
      </c>
      <c r="AM18" t="str">
        <f>IFERROR(IF(VLOOKUP($B18,sed_mgl_inventory_all!$A$2:$DJ$74,COLUMN()-4,)&gt;365*$C$2,$A18+2,"-"),"-")</f>
        <v>-</v>
      </c>
      <c r="AN18" t="str">
        <f>IFERROR(IF(VLOOKUP($B18,sed_mgl_inventory_all!$A$2:$DJ$74,COLUMN()-4,)&gt;365*$C$2,$A18+2,"-"),"-")</f>
        <v>-</v>
      </c>
    </row>
    <row r="19" spans="1:40" x14ac:dyDescent="0.25">
      <c r="A19" s="35">
        <v>13</v>
      </c>
      <c r="B19" s="23" t="str">
        <f>HLOOKUP($C$1,site_huc_lookup!$A$1:$K$17,A19+1,)</f>
        <v>-</v>
      </c>
      <c r="C19" s="25" t="str">
        <f>IFERROR(VLOOKUP($B19,site_huc_lookup!$N$2:$R$74,3,),"-")</f>
        <v>-</v>
      </c>
      <c r="D19" s="29" t="str">
        <f>IFERROR(VLOOKUP($B19,site_huc_lookup!$N$2:$R$74,4,),"-")</f>
        <v>-</v>
      </c>
      <c r="E19" s="27" t="str">
        <f>IFERROR(VLOOKUP($B19,site_huc_lookup!$N$2:$R$74,5,),"-")</f>
        <v>-</v>
      </c>
      <c r="F19" t="str">
        <f>IFERROR(IF(VLOOKUP($B19,sed_mgl_inventory_all!$A$2:$DJ$74,COLUMN()-4,)&gt;365*$C$2,$A19+2,"-"),"-")</f>
        <v>-</v>
      </c>
      <c r="G19" t="str">
        <f>IFERROR(IF(VLOOKUP($B19,sed_mgl_inventory_all!$A$2:$DJ$74,COLUMN()-4,)&gt;365*$C$2,$A19+2,"-"),"-")</f>
        <v>-</v>
      </c>
      <c r="H19" t="str">
        <f>IFERROR(IF(VLOOKUP($B19,sed_mgl_inventory_all!$A$2:$DJ$74,COLUMN()-4,)&gt;365*$C$2,$A19+2,"-"),"-")</f>
        <v>-</v>
      </c>
      <c r="I19" t="str">
        <f>IFERROR(IF(VLOOKUP($B19,sed_mgl_inventory_all!$A$2:$DJ$74,COLUMN()-4,)&gt;365*$C$2,$A19+2,"-"),"-")</f>
        <v>-</v>
      </c>
      <c r="J19" t="str">
        <f>IFERROR(IF(VLOOKUP($B19,sed_mgl_inventory_all!$A$2:$DJ$74,COLUMN()-4,)&gt;365*$C$2,$A19+2,"-"),"-")</f>
        <v>-</v>
      </c>
      <c r="K19" t="str">
        <f>IFERROR(IF(VLOOKUP($B19,sed_mgl_inventory_all!$A$2:$DJ$74,COLUMN()-4,)&gt;365*$C$2,$A19+2,"-"),"-")</f>
        <v>-</v>
      </c>
      <c r="L19" t="str">
        <f>IFERROR(IF(VLOOKUP($B19,sed_mgl_inventory_all!$A$2:$DJ$74,COLUMN()-4,)&gt;365*$C$2,$A19+2,"-"),"-")</f>
        <v>-</v>
      </c>
      <c r="M19" t="str">
        <f>IFERROR(IF(VLOOKUP($B19,sed_mgl_inventory_all!$A$2:$DJ$74,COLUMN()-4,)&gt;365*$C$2,$A19+2,"-"),"-")</f>
        <v>-</v>
      </c>
      <c r="N19" t="str">
        <f>IFERROR(IF(VLOOKUP($B19,sed_mgl_inventory_all!$A$2:$DJ$74,COLUMN()-4,)&gt;365*$C$2,$A19+2,"-"),"-")</f>
        <v>-</v>
      </c>
      <c r="O19" t="str">
        <f>IFERROR(IF(VLOOKUP($B19,sed_mgl_inventory_all!$A$2:$DJ$74,COLUMN()-4,)&gt;365*$C$2,$A19+2,"-"),"-")</f>
        <v>-</v>
      </c>
      <c r="P19" t="str">
        <f>IFERROR(IF(VLOOKUP($B19,sed_mgl_inventory_all!$A$2:$DJ$74,COLUMN()-4,)&gt;365*$C$2,$A19+2,"-"),"-")</f>
        <v>-</v>
      </c>
      <c r="Q19" t="str">
        <f>IFERROR(IF(VLOOKUP($B19,sed_mgl_inventory_all!$A$2:$DJ$74,COLUMN()-4,)&gt;365*$C$2,$A19+2,"-"),"-")</f>
        <v>-</v>
      </c>
      <c r="R19" t="str">
        <f>IFERROR(IF(VLOOKUP($B19,sed_mgl_inventory_all!$A$2:$DJ$74,COLUMN()-4,)&gt;365*$C$2,$A19+2,"-"),"-")</f>
        <v>-</v>
      </c>
      <c r="S19" t="str">
        <f>IFERROR(IF(VLOOKUP($B19,sed_mgl_inventory_all!$A$2:$DJ$74,COLUMN()-4,)&gt;365*$C$2,$A19+2,"-"),"-")</f>
        <v>-</v>
      </c>
      <c r="T19" t="str">
        <f>IFERROR(IF(VLOOKUP($B19,sed_mgl_inventory_all!$A$2:$DJ$74,COLUMN()-4,)&gt;365*$C$2,$A19+2,"-"),"-")</f>
        <v>-</v>
      </c>
      <c r="U19" t="str">
        <f>IFERROR(IF(VLOOKUP($B19,sed_mgl_inventory_all!$A$2:$DJ$74,COLUMN()-4,)&gt;365*$C$2,$A19+2,"-"),"-")</f>
        <v>-</v>
      </c>
      <c r="V19" t="str">
        <f>IFERROR(IF(VLOOKUP($B19,sed_mgl_inventory_all!$A$2:$DJ$74,COLUMN()-4,)&gt;365*$C$2,$A19+2,"-"),"-")</f>
        <v>-</v>
      </c>
      <c r="W19" t="str">
        <f>IFERROR(IF(VLOOKUP($B19,sed_mgl_inventory_all!$A$2:$DJ$74,COLUMN()-4,)&gt;365*$C$2,$A19+2,"-"),"-")</f>
        <v>-</v>
      </c>
      <c r="X19" t="str">
        <f>IFERROR(IF(VLOOKUP($B19,sed_mgl_inventory_all!$A$2:$DJ$74,COLUMN()-4,)&gt;365*$C$2,$A19+2,"-"),"-")</f>
        <v>-</v>
      </c>
      <c r="Y19" t="str">
        <f>IFERROR(IF(VLOOKUP($B19,sed_mgl_inventory_all!$A$2:$DJ$74,COLUMN()-4,)&gt;365*$C$2,$A19+2,"-"),"-")</f>
        <v>-</v>
      </c>
      <c r="Z19" t="str">
        <f>IFERROR(IF(VLOOKUP($B19,sed_mgl_inventory_all!$A$2:$DJ$74,COLUMN()-4,)&gt;365*$C$2,$A19+2,"-"),"-")</f>
        <v>-</v>
      </c>
      <c r="AA19" t="str">
        <f>IFERROR(IF(VLOOKUP($B19,sed_mgl_inventory_all!$A$2:$DJ$74,COLUMN()-4,)&gt;365*$C$2,$A19+2,"-"),"-")</f>
        <v>-</v>
      </c>
      <c r="AB19" t="str">
        <f>IFERROR(IF(VLOOKUP($B19,sed_mgl_inventory_all!$A$2:$DJ$74,COLUMN()-4,)&gt;365*$C$2,$A19+2,"-"),"-")</f>
        <v>-</v>
      </c>
      <c r="AC19" t="str">
        <f>IFERROR(IF(VLOOKUP($B19,sed_mgl_inventory_all!$A$2:$DJ$74,COLUMN()-4,)&gt;365*$C$2,$A19+2,"-"),"-")</f>
        <v>-</v>
      </c>
      <c r="AD19" t="str">
        <f>IFERROR(IF(VLOOKUP($B19,sed_mgl_inventory_all!$A$2:$DJ$74,COLUMN()-4,)&gt;365*$C$2,$A19+2,"-"),"-")</f>
        <v>-</v>
      </c>
      <c r="AE19" t="str">
        <f>IFERROR(IF(VLOOKUP($B19,sed_mgl_inventory_all!$A$2:$DJ$74,COLUMN()-4,)&gt;365*$C$2,$A19+2,"-"),"-")</f>
        <v>-</v>
      </c>
      <c r="AF19" t="str">
        <f>IFERROR(IF(VLOOKUP($B19,sed_mgl_inventory_all!$A$2:$DJ$74,COLUMN()-4,)&gt;365*$C$2,$A19+2,"-"),"-")</f>
        <v>-</v>
      </c>
      <c r="AG19" t="str">
        <f>IFERROR(IF(VLOOKUP($B19,sed_mgl_inventory_all!$A$2:$DJ$74,COLUMN()-4,)&gt;365*$C$2,$A19+2,"-"),"-")</f>
        <v>-</v>
      </c>
      <c r="AH19" t="str">
        <f>IFERROR(IF(VLOOKUP($B19,sed_mgl_inventory_all!$A$2:$DJ$74,COLUMN()-4,)&gt;365*$C$2,$A19+2,"-"),"-")</f>
        <v>-</v>
      </c>
      <c r="AI19" t="str">
        <f>IFERROR(IF(VLOOKUP($B19,sed_mgl_inventory_all!$A$2:$DJ$74,COLUMN()-4,)&gt;365*$C$2,$A19+2,"-"),"-")</f>
        <v>-</v>
      </c>
      <c r="AJ19" t="str">
        <f>IFERROR(IF(VLOOKUP($B19,sed_mgl_inventory_all!$A$2:$DJ$74,COLUMN()-4,)&gt;365*$C$2,$A19+2,"-"),"-")</f>
        <v>-</v>
      </c>
      <c r="AK19" t="str">
        <f>IFERROR(IF(VLOOKUP($B19,sed_mgl_inventory_all!$A$2:$DJ$74,COLUMN()-4,)&gt;365*$C$2,$A19+2,"-"),"-")</f>
        <v>-</v>
      </c>
      <c r="AL19" t="str">
        <f>IFERROR(IF(VLOOKUP($B19,sed_mgl_inventory_all!$A$2:$DJ$74,COLUMN()-4,)&gt;365*$C$2,$A19+2,"-"),"-")</f>
        <v>-</v>
      </c>
      <c r="AM19" t="str">
        <f>IFERROR(IF(VLOOKUP($B19,sed_mgl_inventory_all!$A$2:$DJ$74,COLUMN()-4,)&gt;365*$C$2,$A19+2,"-"),"-")</f>
        <v>-</v>
      </c>
      <c r="AN19" t="str">
        <f>IFERROR(IF(VLOOKUP($B19,sed_mgl_inventory_all!$A$2:$DJ$74,COLUMN()-4,)&gt;365*$C$2,$A19+2,"-"),"-")</f>
        <v>-</v>
      </c>
    </row>
    <row r="20" spans="1:40" x14ac:dyDescent="0.25">
      <c r="A20" s="35">
        <v>14</v>
      </c>
      <c r="B20" s="23" t="str">
        <f>HLOOKUP($C$1,site_huc_lookup!$A$1:$K$17,A20+1,)</f>
        <v>-</v>
      </c>
      <c r="C20" s="25" t="str">
        <f>IFERROR(VLOOKUP($B20,site_huc_lookup!$N$2:$R$74,3,),"-")</f>
        <v>-</v>
      </c>
      <c r="D20" s="29" t="str">
        <f>IFERROR(VLOOKUP($B20,site_huc_lookup!$N$2:$R$74,4,),"-")</f>
        <v>-</v>
      </c>
      <c r="E20" s="27" t="str">
        <f>IFERROR(VLOOKUP($B20,site_huc_lookup!$N$2:$R$74,5,),"-")</f>
        <v>-</v>
      </c>
      <c r="F20" t="str">
        <f>IFERROR(IF(VLOOKUP($B20,sed_mgl_inventory_all!$A$2:$DJ$74,COLUMN()-4,)&gt;365*$C$2,$A20+2,"-"),"-")</f>
        <v>-</v>
      </c>
      <c r="G20" t="str">
        <f>IFERROR(IF(VLOOKUP($B20,sed_mgl_inventory_all!$A$2:$DJ$74,COLUMN()-4,)&gt;365*$C$2,$A20+2,"-"),"-")</f>
        <v>-</v>
      </c>
      <c r="H20" t="str">
        <f>IFERROR(IF(VLOOKUP($B20,sed_mgl_inventory_all!$A$2:$DJ$74,COLUMN()-4,)&gt;365*$C$2,$A20+2,"-"),"-")</f>
        <v>-</v>
      </c>
      <c r="I20" t="str">
        <f>IFERROR(IF(VLOOKUP($B20,sed_mgl_inventory_all!$A$2:$DJ$74,COLUMN()-4,)&gt;365*$C$2,$A20+2,"-"),"-")</f>
        <v>-</v>
      </c>
      <c r="J20" t="str">
        <f>IFERROR(IF(VLOOKUP($B20,sed_mgl_inventory_all!$A$2:$DJ$74,COLUMN()-4,)&gt;365*$C$2,$A20+2,"-"),"-")</f>
        <v>-</v>
      </c>
      <c r="K20" t="str">
        <f>IFERROR(IF(VLOOKUP($B20,sed_mgl_inventory_all!$A$2:$DJ$74,COLUMN()-4,)&gt;365*$C$2,$A20+2,"-"),"-")</f>
        <v>-</v>
      </c>
      <c r="L20" t="str">
        <f>IFERROR(IF(VLOOKUP($B20,sed_mgl_inventory_all!$A$2:$DJ$74,COLUMN()-4,)&gt;365*$C$2,$A20+2,"-"),"-")</f>
        <v>-</v>
      </c>
      <c r="M20" t="str">
        <f>IFERROR(IF(VLOOKUP($B20,sed_mgl_inventory_all!$A$2:$DJ$74,COLUMN()-4,)&gt;365*$C$2,$A20+2,"-"),"-")</f>
        <v>-</v>
      </c>
      <c r="N20" t="str">
        <f>IFERROR(IF(VLOOKUP($B20,sed_mgl_inventory_all!$A$2:$DJ$74,COLUMN()-4,)&gt;365*$C$2,$A20+2,"-"),"-")</f>
        <v>-</v>
      </c>
      <c r="O20" t="str">
        <f>IFERROR(IF(VLOOKUP($B20,sed_mgl_inventory_all!$A$2:$DJ$74,COLUMN()-4,)&gt;365*$C$2,$A20+2,"-"),"-")</f>
        <v>-</v>
      </c>
      <c r="P20" t="str">
        <f>IFERROR(IF(VLOOKUP($B20,sed_mgl_inventory_all!$A$2:$DJ$74,COLUMN()-4,)&gt;365*$C$2,$A20+2,"-"),"-")</f>
        <v>-</v>
      </c>
      <c r="Q20" t="str">
        <f>IFERROR(IF(VLOOKUP($B20,sed_mgl_inventory_all!$A$2:$DJ$74,COLUMN()-4,)&gt;365*$C$2,$A20+2,"-"),"-")</f>
        <v>-</v>
      </c>
      <c r="R20" t="str">
        <f>IFERROR(IF(VLOOKUP($B20,sed_mgl_inventory_all!$A$2:$DJ$74,COLUMN()-4,)&gt;365*$C$2,$A20+2,"-"),"-")</f>
        <v>-</v>
      </c>
      <c r="S20" t="str">
        <f>IFERROR(IF(VLOOKUP($B20,sed_mgl_inventory_all!$A$2:$DJ$74,COLUMN()-4,)&gt;365*$C$2,$A20+2,"-"),"-")</f>
        <v>-</v>
      </c>
      <c r="T20" t="str">
        <f>IFERROR(IF(VLOOKUP($B20,sed_mgl_inventory_all!$A$2:$DJ$74,COLUMN()-4,)&gt;365*$C$2,$A20+2,"-"),"-")</f>
        <v>-</v>
      </c>
      <c r="U20" t="str">
        <f>IFERROR(IF(VLOOKUP($B20,sed_mgl_inventory_all!$A$2:$DJ$74,COLUMN()-4,)&gt;365*$C$2,$A20+2,"-"),"-")</f>
        <v>-</v>
      </c>
      <c r="V20" t="str">
        <f>IFERROR(IF(VLOOKUP($B20,sed_mgl_inventory_all!$A$2:$DJ$74,COLUMN()-4,)&gt;365*$C$2,$A20+2,"-"),"-")</f>
        <v>-</v>
      </c>
      <c r="W20" t="str">
        <f>IFERROR(IF(VLOOKUP($B20,sed_mgl_inventory_all!$A$2:$DJ$74,COLUMN()-4,)&gt;365*$C$2,$A20+2,"-"),"-")</f>
        <v>-</v>
      </c>
      <c r="X20" t="str">
        <f>IFERROR(IF(VLOOKUP($B20,sed_mgl_inventory_all!$A$2:$DJ$74,COLUMN()-4,)&gt;365*$C$2,$A20+2,"-"),"-")</f>
        <v>-</v>
      </c>
      <c r="Y20" t="str">
        <f>IFERROR(IF(VLOOKUP($B20,sed_mgl_inventory_all!$A$2:$DJ$74,COLUMN()-4,)&gt;365*$C$2,$A20+2,"-"),"-")</f>
        <v>-</v>
      </c>
      <c r="Z20" t="str">
        <f>IFERROR(IF(VLOOKUP($B20,sed_mgl_inventory_all!$A$2:$DJ$74,COLUMN()-4,)&gt;365*$C$2,$A20+2,"-"),"-")</f>
        <v>-</v>
      </c>
      <c r="AA20" t="str">
        <f>IFERROR(IF(VLOOKUP($B20,sed_mgl_inventory_all!$A$2:$DJ$74,COLUMN()-4,)&gt;365*$C$2,$A20+2,"-"),"-")</f>
        <v>-</v>
      </c>
      <c r="AB20" t="str">
        <f>IFERROR(IF(VLOOKUP($B20,sed_mgl_inventory_all!$A$2:$DJ$74,COLUMN()-4,)&gt;365*$C$2,$A20+2,"-"),"-")</f>
        <v>-</v>
      </c>
      <c r="AC20" t="str">
        <f>IFERROR(IF(VLOOKUP($B20,sed_mgl_inventory_all!$A$2:$DJ$74,COLUMN()-4,)&gt;365*$C$2,$A20+2,"-"),"-")</f>
        <v>-</v>
      </c>
      <c r="AD20" t="str">
        <f>IFERROR(IF(VLOOKUP($B20,sed_mgl_inventory_all!$A$2:$DJ$74,COLUMN()-4,)&gt;365*$C$2,$A20+2,"-"),"-")</f>
        <v>-</v>
      </c>
      <c r="AE20" t="str">
        <f>IFERROR(IF(VLOOKUP($B20,sed_mgl_inventory_all!$A$2:$DJ$74,COLUMN()-4,)&gt;365*$C$2,$A20+2,"-"),"-")</f>
        <v>-</v>
      </c>
      <c r="AF20" t="str">
        <f>IFERROR(IF(VLOOKUP($B20,sed_mgl_inventory_all!$A$2:$DJ$74,COLUMN()-4,)&gt;365*$C$2,$A20+2,"-"),"-")</f>
        <v>-</v>
      </c>
      <c r="AG20" t="str">
        <f>IFERROR(IF(VLOOKUP($B20,sed_mgl_inventory_all!$A$2:$DJ$74,COLUMN()-4,)&gt;365*$C$2,$A20+2,"-"),"-")</f>
        <v>-</v>
      </c>
      <c r="AH20" t="str">
        <f>IFERROR(IF(VLOOKUP($B20,sed_mgl_inventory_all!$A$2:$DJ$74,COLUMN()-4,)&gt;365*$C$2,$A20+2,"-"),"-")</f>
        <v>-</v>
      </c>
      <c r="AI20" t="str">
        <f>IFERROR(IF(VLOOKUP($B20,sed_mgl_inventory_all!$A$2:$DJ$74,COLUMN()-4,)&gt;365*$C$2,$A20+2,"-"),"-")</f>
        <v>-</v>
      </c>
      <c r="AJ20" t="str">
        <f>IFERROR(IF(VLOOKUP($B20,sed_mgl_inventory_all!$A$2:$DJ$74,COLUMN()-4,)&gt;365*$C$2,$A20+2,"-"),"-")</f>
        <v>-</v>
      </c>
      <c r="AK20" t="str">
        <f>IFERROR(IF(VLOOKUP($B20,sed_mgl_inventory_all!$A$2:$DJ$74,COLUMN()-4,)&gt;365*$C$2,$A20+2,"-"),"-")</f>
        <v>-</v>
      </c>
      <c r="AL20" t="str">
        <f>IFERROR(IF(VLOOKUP($B20,sed_mgl_inventory_all!$A$2:$DJ$74,COLUMN()-4,)&gt;365*$C$2,$A20+2,"-"),"-")</f>
        <v>-</v>
      </c>
      <c r="AM20" t="str">
        <f>IFERROR(IF(VLOOKUP($B20,sed_mgl_inventory_all!$A$2:$DJ$74,COLUMN()-4,)&gt;365*$C$2,$A20+2,"-"),"-")</f>
        <v>-</v>
      </c>
      <c r="AN20" t="str">
        <f>IFERROR(IF(VLOOKUP($B20,sed_mgl_inventory_all!$A$2:$DJ$74,COLUMN()-4,)&gt;365*$C$2,$A20+2,"-"),"-")</f>
        <v>-</v>
      </c>
    </row>
    <row r="21" spans="1:40" x14ac:dyDescent="0.25">
      <c r="A21" s="35">
        <v>15</v>
      </c>
      <c r="B21" s="23" t="str">
        <f>HLOOKUP($C$1,site_huc_lookup!$A$1:$K$17,A21+1,)</f>
        <v>-</v>
      </c>
      <c r="C21" s="25" t="str">
        <f>IFERROR(VLOOKUP($B21,site_huc_lookup!$N$2:$R$74,3,),"-")</f>
        <v>-</v>
      </c>
      <c r="D21" s="29" t="str">
        <f>IFERROR(VLOOKUP($B21,site_huc_lookup!$N$2:$R$74,4,),"-")</f>
        <v>-</v>
      </c>
      <c r="E21" s="27" t="str">
        <f>IFERROR(VLOOKUP($B21,site_huc_lookup!$N$2:$R$74,5,),"-")</f>
        <v>-</v>
      </c>
      <c r="F21" t="str">
        <f>IFERROR(IF(VLOOKUP($B21,sed_mgl_inventory_all!$A$2:$DJ$74,COLUMN()-4,)&gt;365*$C$2,$A21+2,"-"),"-")</f>
        <v>-</v>
      </c>
      <c r="G21" t="str">
        <f>IFERROR(IF(VLOOKUP($B21,sed_mgl_inventory_all!$A$2:$DJ$74,COLUMN()-4,)&gt;365*$C$2,$A21+2,"-"),"-")</f>
        <v>-</v>
      </c>
      <c r="H21" t="str">
        <f>IFERROR(IF(VLOOKUP($B21,sed_mgl_inventory_all!$A$2:$DJ$74,COLUMN()-4,)&gt;365*$C$2,$A21+2,"-"),"-")</f>
        <v>-</v>
      </c>
      <c r="I21" t="str">
        <f>IFERROR(IF(VLOOKUP($B21,sed_mgl_inventory_all!$A$2:$DJ$74,COLUMN()-4,)&gt;365*$C$2,$A21+2,"-"),"-")</f>
        <v>-</v>
      </c>
      <c r="J21" t="str">
        <f>IFERROR(IF(VLOOKUP($B21,sed_mgl_inventory_all!$A$2:$DJ$74,COLUMN()-4,)&gt;365*$C$2,$A21+2,"-"),"-")</f>
        <v>-</v>
      </c>
      <c r="K21" t="str">
        <f>IFERROR(IF(VLOOKUP($B21,sed_mgl_inventory_all!$A$2:$DJ$74,COLUMN()-4,)&gt;365*$C$2,$A21+2,"-"),"-")</f>
        <v>-</v>
      </c>
      <c r="L21" t="str">
        <f>IFERROR(IF(VLOOKUP($B21,sed_mgl_inventory_all!$A$2:$DJ$74,COLUMN()-4,)&gt;365*$C$2,$A21+2,"-"),"-")</f>
        <v>-</v>
      </c>
      <c r="M21" t="str">
        <f>IFERROR(IF(VLOOKUP($B21,sed_mgl_inventory_all!$A$2:$DJ$74,COLUMN()-4,)&gt;365*$C$2,$A21+2,"-"),"-")</f>
        <v>-</v>
      </c>
      <c r="N21" t="str">
        <f>IFERROR(IF(VLOOKUP($B21,sed_mgl_inventory_all!$A$2:$DJ$74,COLUMN()-4,)&gt;365*$C$2,$A21+2,"-"),"-")</f>
        <v>-</v>
      </c>
      <c r="O21" t="str">
        <f>IFERROR(IF(VLOOKUP($B21,sed_mgl_inventory_all!$A$2:$DJ$74,COLUMN()-4,)&gt;365*$C$2,$A21+2,"-"),"-")</f>
        <v>-</v>
      </c>
      <c r="P21" t="str">
        <f>IFERROR(IF(VLOOKUP($B21,sed_mgl_inventory_all!$A$2:$DJ$74,COLUMN()-4,)&gt;365*$C$2,$A21+2,"-"),"-")</f>
        <v>-</v>
      </c>
      <c r="Q21" t="str">
        <f>IFERROR(IF(VLOOKUP($B21,sed_mgl_inventory_all!$A$2:$DJ$74,COLUMN()-4,)&gt;365*$C$2,$A21+2,"-"),"-")</f>
        <v>-</v>
      </c>
      <c r="R21" t="str">
        <f>IFERROR(IF(VLOOKUP($B21,sed_mgl_inventory_all!$A$2:$DJ$74,COLUMN()-4,)&gt;365*$C$2,$A21+2,"-"),"-")</f>
        <v>-</v>
      </c>
      <c r="S21" t="str">
        <f>IFERROR(IF(VLOOKUP($B21,sed_mgl_inventory_all!$A$2:$DJ$74,COLUMN()-4,)&gt;365*$C$2,$A21+2,"-"),"-")</f>
        <v>-</v>
      </c>
      <c r="T21" t="str">
        <f>IFERROR(IF(VLOOKUP($B21,sed_mgl_inventory_all!$A$2:$DJ$74,COLUMN()-4,)&gt;365*$C$2,$A21+2,"-"),"-")</f>
        <v>-</v>
      </c>
      <c r="U21" t="str">
        <f>IFERROR(IF(VLOOKUP($B21,sed_mgl_inventory_all!$A$2:$DJ$74,COLUMN()-4,)&gt;365*$C$2,$A21+2,"-"),"-")</f>
        <v>-</v>
      </c>
      <c r="V21" t="str">
        <f>IFERROR(IF(VLOOKUP($B21,sed_mgl_inventory_all!$A$2:$DJ$74,COLUMN()-4,)&gt;365*$C$2,$A21+2,"-"),"-")</f>
        <v>-</v>
      </c>
      <c r="W21" t="str">
        <f>IFERROR(IF(VLOOKUP($B21,sed_mgl_inventory_all!$A$2:$DJ$74,COLUMN()-4,)&gt;365*$C$2,$A21+2,"-"),"-")</f>
        <v>-</v>
      </c>
      <c r="X21" t="str">
        <f>IFERROR(IF(VLOOKUP($B21,sed_mgl_inventory_all!$A$2:$DJ$74,COLUMN()-4,)&gt;365*$C$2,$A21+2,"-"),"-")</f>
        <v>-</v>
      </c>
      <c r="Y21" t="str">
        <f>IFERROR(IF(VLOOKUP($B21,sed_mgl_inventory_all!$A$2:$DJ$74,COLUMN()-4,)&gt;365*$C$2,$A21+2,"-"),"-")</f>
        <v>-</v>
      </c>
      <c r="Z21" t="str">
        <f>IFERROR(IF(VLOOKUP($B21,sed_mgl_inventory_all!$A$2:$DJ$74,COLUMN()-4,)&gt;365*$C$2,$A21+2,"-"),"-")</f>
        <v>-</v>
      </c>
      <c r="AA21" t="str">
        <f>IFERROR(IF(VLOOKUP($B21,sed_mgl_inventory_all!$A$2:$DJ$74,COLUMN()-4,)&gt;365*$C$2,$A21+2,"-"),"-")</f>
        <v>-</v>
      </c>
      <c r="AB21" t="str">
        <f>IFERROR(IF(VLOOKUP($B21,sed_mgl_inventory_all!$A$2:$DJ$74,COLUMN()-4,)&gt;365*$C$2,$A21+2,"-"),"-")</f>
        <v>-</v>
      </c>
      <c r="AC21" t="str">
        <f>IFERROR(IF(VLOOKUP($B21,sed_mgl_inventory_all!$A$2:$DJ$74,COLUMN()-4,)&gt;365*$C$2,$A21+2,"-"),"-")</f>
        <v>-</v>
      </c>
      <c r="AD21" t="str">
        <f>IFERROR(IF(VLOOKUP($B21,sed_mgl_inventory_all!$A$2:$DJ$74,COLUMN()-4,)&gt;365*$C$2,$A21+2,"-"),"-")</f>
        <v>-</v>
      </c>
      <c r="AE21" t="str">
        <f>IFERROR(IF(VLOOKUP($B21,sed_mgl_inventory_all!$A$2:$DJ$74,COLUMN()-4,)&gt;365*$C$2,$A21+2,"-"),"-")</f>
        <v>-</v>
      </c>
      <c r="AF21" t="str">
        <f>IFERROR(IF(VLOOKUP($B21,sed_mgl_inventory_all!$A$2:$DJ$74,COLUMN()-4,)&gt;365*$C$2,$A21+2,"-"),"-")</f>
        <v>-</v>
      </c>
      <c r="AG21" t="str">
        <f>IFERROR(IF(VLOOKUP($B21,sed_mgl_inventory_all!$A$2:$DJ$74,COLUMN()-4,)&gt;365*$C$2,$A21+2,"-"),"-")</f>
        <v>-</v>
      </c>
      <c r="AH21" t="str">
        <f>IFERROR(IF(VLOOKUP($B21,sed_mgl_inventory_all!$A$2:$DJ$74,COLUMN()-4,)&gt;365*$C$2,$A21+2,"-"),"-")</f>
        <v>-</v>
      </c>
      <c r="AI21" t="str">
        <f>IFERROR(IF(VLOOKUP($B21,sed_mgl_inventory_all!$A$2:$DJ$74,COLUMN()-4,)&gt;365*$C$2,$A21+2,"-"),"-")</f>
        <v>-</v>
      </c>
      <c r="AJ21" t="str">
        <f>IFERROR(IF(VLOOKUP($B21,sed_mgl_inventory_all!$A$2:$DJ$74,COLUMN()-4,)&gt;365*$C$2,$A21+2,"-"),"-")</f>
        <v>-</v>
      </c>
      <c r="AK21" t="str">
        <f>IFERROR(IF(VLOOKUP($B21,sed_mgl_inventory_all!$A$2:$DJ$74,COLUMN()-4,)&gt;365*$C$2,$A21+2,"-"),"-")</f>
        <v>-</v>
      </c>
      <c r="AL21" t="str">
        <f>IFERROR(IF(VLOOKUP($B21,sed_mgl_inventory_all!$A$2:$DJ$74,COLUMN()-4,)&gt;365*$C$2,$A21+2,"-"),"-")</f>
        <v>-</v>
      </c>
      <c r="AM21" t="str">
        <f>IFERROR(IF(VLOOKUP($B21,sed_mgl_inventory_all!$A$2:$DJ$74,COLUMN()-4,)&gt;365*$C$2,$A21+2,"-"),"-")</f>
        <v>-</v>
      </c>
      <c r="AN21" t="str">
        <f>IFERROR(IF(VLOOKUP($B21,sed_mgl_inventory_all!$A$2:$DJ$74,COLUMN()-4,)&gt;365*$C$2,$A21+2,"-"),"-")</f>
        <v>-</v>
      </c>
    </row>
    <row r="22" spans="1:40" ht="15.75" thickBot="1" x14ac:dyDescent="0.3">
      <c r="A22" s="36">
        <v>16</v>
      </c>
      <c r="B22" s="24" t="str">
        <f>HLOOKUP($C$1,site_huc_lookup!$A$1:$K$17,A22+1,)</f>
        <v>-</v>
      </c>
      <c r="C22" s="26" t="str">
        <f>IFERROR(VLOOKUP($B22,site_huc_lookup!$N$2:$R$74,3,),"-")</f>
        <v>-</v>
      </c>
      <c r="D22" s="30" t="str">
        <f>IFERROR(VLOOKUP($B22,site_huc_lookup!$N$2:$R$74,4,),"-")</f>
        <v>-</v>
      </c>
      <c r="E22" s="28" t="str">
        <f>IFERROR(VLOOKUP($B22,site_huc_lookup!$N$2:$R$74,5,),"-")</f>
        <v>-</v>
      </c>
      <c r="F22" t="str">
        <f>IFERROR(IF(VLOOKUP($B22,sed_mgl_inventory_all!$A$2:$DJ$74,COLUMN()-4,)&gt;365*$C$2,$A22+2,"-"),"-")</f>
        <v>-</v>
      </c>
      <c r="G22" t="str">
        <f>IFERROR(IF(VLOOKUP($B22,sed_mgl_inventory_all!$A$2:$DJ$74,COLUMN()-4,)&gt;365*$C$2,$A22+2,"-"),"-")</f>
        <v>-</v>
      </c>
      <c r="H22" t="str">
        <f>IFERROR(IF(VLOOKUP($B22,sed_mgl_inventory_all!$A$2:$DJ$74,COLUMN()-4,)&gt;365*$C$2,$A22+2,"-"),"-")</f>
        <v>-</v>
      </c>
      <c r="I22" t="str">
        <f>IFERROR(IF(VLOOKUP($B22,sed_mgl_inventory_all!$A$2:$DJ$74,COLUMN()-4,)&gt;365*$C$2,$A22+2,"-"),"-")</f>
        <v>-</v>
      </c>
      <c r="J22" t="str">
        <f>IFERROR(IF(VLOOKUP($B22,sed_mgl_inventory_all!$A$2:$DJ$74,COLUMN()-4,)&gt;365*$C$2,$A22+2,"-"),"-")</f>
        <v>-</v>
      </c>
      <c r="K22" t="str">
        <f>IFERROR(IF(VLOOKUP($B22,sed_mgl_inventory_all!$A$2:$DJ$74,COLUMN()-4,)&gt;365*$C$2,$A22+2,"-"),"-")</f>
        <v>-</v>
      </c>
      <c r="L22" t="str">
        <f>IFERROR(IF(VLOOKUP($B22,sed_mgl_inventory_all!$A$2:$DJ$74,COLUMN()-4,)&gt;365*$C$2,$A22+2,"-"),"-")</f>
        <v>-</v>
      </c>
      <c r="M22" t="str">
        <f>IFERROR(IF(VLOOKUP($B22,sed_mgl_inventory_all!$A$2:$DJ$74,COLUMN()-4,)&gt;365*$C$2,$A22+2,"-"),"-")</f>
        <v>-</v>
      </c>
      <c r="N22" t="str">
        <f>IFERROR(IF(VLOOKUP($B22,sed_mgl_inventory_all!$A$2:$DJ$74,COLUMN()-4,)&gt;365*$C$2,$A22+2,"-"),"-")</f>
        <v>-</v>
      </c>
      <c r="O22" t="str">
        <f>IFERROR(IF(VLOOKUP($B22,sed_mgl_inventory_all!$A$2:$DJ$74,COLUMN()-4,)&gt;365*$C$2,$A22+2,"-"),"-")</f>
        <v>-</v>
      </c>
      <c r="P22" t="str">
        <f>IFERROR(IF(VLOOKUP($B22,sed_mgl_inventory_all!$A$2:$DJ$74,COLUMN()-4,)&gt;365*$C$2,$A22+2,"-"),"-")</f>
        <v>-</v>
      </c>
      <c r="Q22" t="str">
        <f>IFERROR(IF(VLOOKUP($B22,sed_mgl_inventory_all!$A$2:$DJ$74,COLUMN()-4,)&gt;365*$C$2,$A22+2,"-"),"-")</f>
        <v>-</v>
      </c>
      <c r="R22" t="str">
        <f>IFERROR(IF(VLOOKUP($B22,sed_mgl_inventory_all!$A$2:$DJ$74,COLUMN()-4,)&gt;365*$C$2,$A22+2,"-"),"-")</f>
        <v>-</v>
      </c>
      <c r="S22" t="str">
        <f>IFERROR(IF(VLOOKUP($B22,sed_mgl_inventory_all!$A$2:$DJ$74,COLUMN()-4,)&gt;365*$C$2,$A22+2,"-"),"-")</f>
        <v>-</v>
      </c>
      <c r="T22" t="str">
        <f>IFERROR(IF(VLOOKUP($B22,sed_mgl_inventory_all!$A$2:$DJ$74,COLUMN()-4,)&gt;365*$C$2,$A22+2,"-"),"-")</f>
        <v>-</v>
      </c>
      <c r="U22" t="str">
        <f>IFERROR(IF(VLOOKUP($B22,sed_mgl_inventory_all!$A$2:$DJ$74,COLUMN()-4,)&gt;365*$C$2,$A22+2,"-"),"-")</f>
        <v>-</v>
      </c>
      <c r="V22" t="str">
        <f>IFERROR(IF(VLOOKUP($B22,sed_mgl_inventory_all!$A$2:$DJ$74,COLUMN()-4,)&gt;365*$C$2,$A22+2,"-"),"-")</f>
        <v>-</v>
      </c>
      <c r="W22" t="str">
        <f>IFERROR(IF(VLOOKUP($B22,sed_mgl_inventory_all!$A$2:$DJ$74,COLUMN()-4,)&gt;365*$C$2,$A22+2,"-"),"-")</f>
        <v>-</v>
      </c>
      <c r="X22" t="str">
        <f>IFERROR(IF(VLOOKUP($B22,sed_mgl_inventory_all!$A$2:$DJ$74,COLUMN()-4,)&gt;365*$C$2,$A22+2,"-"),"-")</f>
        <v>-</v>
      </c>
      <c r="Y22" t="str">
        <f>IFERROR(IF(VLOOKUP($B22,sed_mgl_inventory_all!$A$2:$DJ$74,COLUMN()-4,)&gt;365*$C$2,$A22+2,"-"),"-")</f>
        <v>-</v>
      </c>
      <c r="Z22" t="str">
        <f>IFERROR(IF(VLOOKUP($B22,sed_mgl_inventory_all!$A$2:$DJ$74,COLUMN()-4,)&gt;365*$C$2,$A22+2,"-"),"-")</f>
        <v>-</v>
      </c>
      <c r="AA22" t="str">
        <f>IFERROR(IF(VLOOKUP($B22,sed_mgl_inventory_all!$A$2:$DJ$74,COLUMN()-4,)&gt;365*$C$2,$A22+2,"-"),"-")</f>
        <v>-</v>
      </c>
      <c r="AB22" t="str">
        <f>IFERROR(IF(VLOOKUP($B22,sed_mgl_inventory_all!$A$2:$DJ$74,COLUMN()-4,)&gt;365*$C$2,$A22+2,"-"),"-")</f>
        <v>-</v>
      </c>
      <c r="AC22" t="str">
        <f>IFERROR(IF(VLOOKUP($B22,sed_mgl_inventory_all!$A$2:$DJ$74,COLUMN()-4,)&gt;365*$C$2,$A22+2,"-"),"-")</f>
        <v>-</v>
      </c>
      <c r="AD22" t="str">
        <f>IFERROR(IF(VLOOKUP($B22,sed_mgl_inventory_all!$A$2:$DJ$74,COLUMN()-4,)&gt;365*$C$2,$A22+2,"-"),"-")</f>
        <v>-</v>
      </c>
      <c r="AE22" t="str">
        <f>IFERROR(IF(VLOOKUP($B22,sed_mgl_inventory_all!$A$2:$DJ$74,COLUMN()-4,)&gt;365*$C$2,$A22+2,"-"),"-")</f>
        <v>-</v>
      </c>
      <c r="AF22" t="str">
        <f>IFERROR(IF(VLOOKUP($B22,sed_mgl_inventory_all!$A$2:$DJ$74,COLUMN()-4,)&gt;365*$C$2,$A22+2,"-"),"-")</f>
        <v>-</v>
      </c>
      <c r="AG22" t="str">
        <f>IFERROR(IF(VLOOKUP($B22,sed_mgl_inventory_all!$A$2:$DJ$74,COLUMN()-4,)&gt;365*$C$2,$A22+2,"-"),"-")</f>
        <v>-</v>
      </c>
      <c r="AH22" t="str">
        <f>IFERROR(IF(VLOOKUP($B22,sed_mgl_inventory_all!$A$2:$DJ$74,COLUMN()-4,)&gt;365*$C$2,$A22+2,"-"),"-")</f>
        <v>-</v>
      </c>
      <c r="AI22" t="str">
        <f>IFERROR(IF(VLOOKUP($B22,sed_mgl_inventory_all!$A$2:$DJ$74,COLUMN()-4,)&gt;365*$C$2,$A22+2,"-"),"-")</f>
        <v>-</v>
      </c>
      <c r="AJ22" t="str">
        <f>IFERROR(IF(VLOOKUP($B22,sed_mgl_inventory_all!$A$2:$DJ$74,COLUMN()-4,)&gt;365*$C$2,$A22+2,"-"),"-")</f>
        <v>-</v>
      </c>
      <c r="AK22" t="str">
        <f>IFERROR(IF(VLOOKUP($B22,sed_mgl_inventory_all!$A$2:$DJ$74,COLUMN()-4,)&gt;365*$C$2,$A22+2,"-"),"-")</f>
        <v>-</v>
      </c>
      <c r="AL22" t="str">
        <f>IFERROR(IF(VLOOKUP($B22,sed_mgl_inventory_all!$A$2:$DJ$74,COLUMN()-4,)&gt;365*$C$2,$A22+2,"-"),"-")</f>
        <v>-</v>
      </c>
      <c r="AM22" t="str">
        <f>IFERROR(IF(VLOOKUP($B22,sed_mgl_inventory_all!$A$2:$DJ$74,COLUMN()-4,)&gt;365*$C$2,$A22+2,"-"),"-")</f>
        <v>-</v>
      </c>
      <c r="AN22" t="str">
        <f>IFERROR(IF(VLOOKUP($B22,sed_mgl_inventory_all!$A$2:$DJ$74,COLUMN()-4,)&gt;365*$C$2,$A22+2,"-"),"-")</f>
        <v>-</v>
      </c>
    </row>
    <row r="24" spans="1:40" x14ac:dyDescent="0.25">
      <c r="D24" s="37"/>
    </row>
    <row r="25" spans="1:40" ht="15.75" thickBot="1" x14ac:dyDescent="0.3"/>
    <row r="26" spans="1:40" ht="15.75" thickBot="1" x14ac:dyDescent="0.3">
      <c r="A26" s="59" t="s">
        <v>88</v>
      </c>
      <c r="B26" s="60"/>
      <c r="C26" s="60"/>
      <c r="D26" s="61"/>
    </row>
    <row r="27" spans="1:40" x14ac:dyDescent="0.25">
      <c r="A27" s="38">
        <v>8030201</v>
      </c>
      <c r="B27" s="39">
        <v>8030202</v>
      </c>
      <c r="C27" s="39">
        <v>8030207</v>
      </c>
      <c r="D27" s="40">
        <v>8030100</v>
      </c>
    </row>
    <row r="28" spans="1:40" x14ac:dyDescent="0.25">
      <c r="A28" s="41">
        <v>8030203</v>
      </c>
      <c r="B28" s="37">
        <v>8030205</v>
      </c>
      <c r="C28" s="37">
        <v>8030209</v>
      </c>
      <c r="D28" s="42"/>
    </row>
    <row r="29" spans="1:40" ht="15.75" thickBot="1" x14ac:dyDescent="0.3">
      <c r="A29" s="43">
        <v>8030204</v>
      </c>
      <c r="B29" s="44">
        <v>8030206</v>
      </c>
      <c r="C29" s="44">
        <v>8030208</v>
      </c>
      <c r="D29" s="10"/>
    </row>
    <row r="78" spans="2:2" x14ac:dyDescent="0.25">
      <c r="B78" s="1"/>
    </row>
    <row r="79" spans="2:2" x14ac:dyDescent="0.25">
      <c r="B79" s="1"/>
    </row>
  </sheetData>
  <mergeCells count="5">
    <mergeCell ref="A1:B1"/>
    <mergeCell ref="A2:B2"/>
    <mergeCell ref="A3:B3"/>
    <mergeCell ref="A4:B4"/>
    <mergeCell ref="A26:D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AU79"/>
  <sheetViews>
    <sheetView workbookViewId="0">
      <selection activeCell="M28" sqref="M28"/>
    </sheetView>
  </sheetViews>
  <sheetFormatPr defaultRowHeight="15" x14ac:dyDescent="0.25"/>
  <cols>
    <col min="2" max="2" width="13.42578125" customWidth="1"/>
    <col min="3" max="3" width="17.7109375" customWidth="1"/>
    <col min="4" max="4" width="10.28515625" customWidth="1"/>
    <col min="5" max="5" width="42.28515625" customWidth="1"/>
    <col min="6" max="6" width="11" customWidth="1"/>
  </cols>
  <sheetData>
    <row r="1" spans="1:47" ht="15.75" thickBot="1" x14ac:dyDescent="0.3">
      <c r="A1" s="53" t="s">
        <v>4</v>
      </c>
      <c r="B1" s="54"/>
      <c r="C1" s="20">
        <v>8030100</v>
      </c>
      <c r="F1" s="4" t="s">
        <v>6</v>
      </c>
      <c r="G1" s="3" t="str">
        <f>"USGS sites with at least "&amp;C2*100&amp;"% coverage in the year for "&amp;C3&amp;" in the "&amp;C4&amp;" Basin, HUC-0"&amp;C1</f>
        <v>USGS sites with at least 1% coverage in the year for Daily Specific Conductance in the Lower Mississippi-Greenville Basin, HUC-08030100</v>
      </c>
    </row>
    <row r="2" spans="1:47" ht="15.75" thickBot="1" x14ac:dyDescent="0.3">
      <c r="A2" s="55" t="s">
        <v>5</v>
      </c>
      <c r="B2" s="56"/>
      <c r="C2" s="22">
        <v>0.01</v>
      </c>
    </row>
    <row r="3" spans="1:47" ht="15.75" thickBot="1" x14ac:dyDescent="0.3">
      <c r="A3" s="57" t="s">
        <v>7</v>
      </c>
      <c r="B3" s="58"/>
      <c r="C3" s="21" t="s">
        <v>104</v>
      </c>
    </row>
    <row r="4" spans="1:47" ht="15.75" thickBot="1" x14ac:dyDescent="0.3">
      <c r="A4" s="62" t="s">
        <v>100</v>
      </c>
      <c r="B4" s="63"/>
      <c r="C4" s="51" t="str">
        <f>HLOOKUP(C1,site_huc_lookup!$B$1:$K$18,18,)</f>
        <v>Lower Mississippi-Greenville</v>
      </c>
    </row>
    <row r="5" spans="1:47" ht="15.75" thickBot="1" x14ac:dyDescent="0.3"/>
    <row r="6" spans="1:47" ht="15.75" thickBot="1" x14ac:dyDescent="0.3">
      <c r="A6" s="6"/>
      <c r="B6" s="31" t="s">
        <v>85</v>
      </c>
      <c r="C6" s="32" t="s">
        <v>86</v>
      </c>
      <c r="D6" s="31" t="s">
        <v>87</v>
      </c>
      <c r="E6" s="33" t="s">
        <v>84</v>
      </c>
      <c r="F6">
        <v>1978</v>
      </c>
      <c r="G6">
        <v>1979</v>
      </c>
      <c r="H6">
        <v>1980</v>
      </c>
      <c r="I6">
        <v>1981</v>
      </c>
      <c r="J6">
        <v>1982</v>
      </c>
      <c r="K6">
        <v>1983</v>
      </c>
      <c r="L6">
        <v>1984</v>
      </c>
      <c r="M6">
        <v>1985</v>
      </c>
      <c r="N6">
        <v>1986</v>
      </c>
      <c r="O6">
        <v>1987</v>
      </c>
      <c r="P6">
        <v>1988</v>
      </c>
      <c r="Q6">
        <v>1989</v>
      </c>
      <c r="R6">
        <v>1990</v>
      </c>
      <c r="S6">
        <v>1991</v>
      </c>
      <c r="T6">
        <v>1992</v>
      </c>
      <c r="U6">
        <v>1993</v>
      </c>
      <c r="V6">
        <v>1994</v>
      </c>
      <c r="W6">
        <v>1995</v>
      </c>
      <c r="X6">
        <v>1996</v>
      </c>
      <c r="Y6">
        <v>1997</v>
      </c>
      <c r="Z6">
        <v>1998</v>
      </c>
      <c r="AA6">
        <v>1999</v>
      </c>
      <c r="AB6">
        <v>2000</v>
      </c>
      <c r="AC6">
        <v>2001</v>
      </c>
      <c r="AD6">
        <v>2002</v>
      </c>
      <c r="AE6">
        <v>2003</v>
      </c>
      <c r="AF6">
        <v>2004</v>
      </c>
      <c r="AG6">
        <v>2005</v>
      </c>
      <c r="AH6">
        <v>2006</v>
      </c>
      <c r="AI6">
        <v>2007</v>
      </c>
      <c r="AJ6">
        <v>2008</v>
      </c>
      <c r="AK6">
        <v>2009</v>
      </c>
      <c r="AL6">
        <v>2010</v>
      </c>
      <c r="AM6">
        <v>2011</v>
      </c>
      <c r="AN6">
        <v>2012</v>
      </c>
      <c r="AO6">
        <v>2013</v>
      </c>
      <c r="AP6">
        <v>2014</v>
      </c>
      <c r="AQ6">
        <v>2015</v>
      </c>
      <c r="AR6">
        <v>2016</v>
      </c>
      <c r="AS6">
        <v>2017</v>
      </c>
      <c r="AT6">
        <v>2018</v>
      </c>
      <c r="AU6">
        <v>2019</v>
      </c>
    </row>
    <row r="7" spans="1:47" x14ac:dyDescent="0.25">
      <c r="A7" s="34">
        <v>1</v>
      </c>
      <c r="B7" s="23">
        <f>HLOOKUP($C$1,site_huc_lookup!$A$1:$K$17,A7+1,)</f>
        <v>324322091004700</v>
      </c>
      <c r="C7" s="25">
        <f>IFERROR(VLOOKUP($B7,site_huc_lookup!$N$2:$R$74,3,),"-")</f>
        <v>-91.013055600000001</v>
      </c>
      <c r="D7" s="29">
        <f>IFERROR(VLOOKUP($B7,site_huc_lookup!$N$2:$R$74,4,),"-")</f>
        <v>32.722777780000001</v>
      </c>
      <c r="E7" s="27" t="str">
        <f>IFERROR(VLOOKUP($B7,site_huc_lookup!$N$2:$R$74,5,),"-")</f>
        <v>Steele Bayou Tributary No 28 near Fitler MS</v>
      </c>
      <c r="F7" t="str">
        <f>IFERROR(IF(VLOOKUP($B7,sp_cond_inventory_all!$A$2:$DJ$74,COLUMN()-4,)&gt;365*$C$2,$A7+2,"-"),"-")</f>
        <v>-</v>
      </c>
      <c r="G7" t="str">
        <f>IFERROR(IF(VLOOKUP($B7,sp_cond_inventory_all!$A$2:$DJ$74,COLUMN()-4,)&gt;365*$C$2,$A7+2,"-"),"-")</f>
        <v>-</v>
      </c>
      <c r="H7" t="str">
        <f>IFERROR(IF(VLOOKUP($B7,sp_cond_inventory_all!$A$2:$DJ$74,COLUMN()-4,)&gt;365*$C$2,$A7+2,"-"),"-")</f>
        <v>-</v>
      </c>
      <c r="I7" t="str">
        <f>IFERROR(IF(VLOOKUP($B7,sp_cond_inventory_all!$A$2:$DJ$74,COLUMN()-4,)&gt;365*$C$2,$A7+2,"-"),"-")</f>
        <v>-</v>
      </c>
      <c r="J7" t="str">
        <f>IFERROR(IF(VLOOKUP($B7,sp_cond_inventory_all!$A$2:$DJ$74,COLUMN()-4,)&gt;365*$C$2,$A7+2,"-"),"-")</f>
        <v>-</v>
      </c>
      <c r="K7" t="str">
        <f>IFERROR(IF(VLOOKUP($B7,sp_cond_inventory_all!$A$2:$DJ$74,COLUMN()-4,)&gt;365*$C$2,$A7+2,"-"),"-")</f>
        <v>-</v>
      </c>
      <c r="L7" t="str">
        <f>IFERROR(IF(VLOOKUP($B7,sp_cond_inventory_all!$A$2:$DJ$74,COLUMN()-4,)&gt;365*$C$2,$A7+2,"-"),"-")</f>
        <v>-</v>
      </c>
      <c r="M7" t="str">
        <f>IFERROR(IF(VLOOKUP($B7,sp_cond_inventory_all!$A$2:$DJ$74,COLUMN()-4,)&gt;365*$C$2,$A7+2,"-"),"-")</f>
        <v>-</v>
      </c>
      <c r="N7" t="str">
        <f>IFERROR(IF(VLOOKUP($B7,sp_cond_inventory_all!$A$2:$DJ$74,COLUMN()-4,)&gt;365*$C$2,$A7+2,"-"),"-")</f>
        <v>-</v>
      </c>
      <c r="O7" t="str">
        <f>IFERROR(IF(VLOOKUP($B7,sp_cond_inventory_all!$A$2:$DJ$74,COLUMN()-4,)&gt;365*$C$2,$A7+2,"-"),"-")</f>
        <v>-</v>
      </c>
      <c r="P7" t="str">
        <f>IFERROR(IF(VLOOKUP($B7,sp_cond_inventory_all!$A$2:$DJ$74,COLUMN()-4,)&gt;365*$C$2,$A7+2,"-"),"-")</f>
        <v>-</v>
      </c>
      <c r="Q7" t="str">
        <f>IFERROR(IF(VLOOKUP($B7,sp_cond_inventory_all!$A$2:$DJ$74,COLUMN()-4,)&gt;365*$C$2,$A7+2,"-"),"-")</f>
        <v>-</v>
      </c>
      <c r="R7" t="str">
        <f>IFERROR(IF(VLOOKUP($B7,sp_cond_inventory_all!$A$2:$DJ$74,COLUMN()-4,)&gt;365*$C$2,$A7+2,"-"),"-")</f>
        <v>-</v>
      </c>
      <c r="S7" t="str">
        <f>IFERROR(IF(VLOOKUP($B7,sp_cond_inventory_all!$A$2:$DJ$74,COLUMN()-4,)&gt;365*$C$2,$A7+2,"-"),"-")</f>
        <v>-</v>
      </c>
      <c r="T7" t="str">
        <f>IFERROR(IF(VLOOKUP($B7,sp_cond_inventory_all!$A$2:$DJ$74,COLUMN()-4,)&gt;365*$C$2,$A7+2,"-"),"-")</f>
        <v>-</v>
      </c>
      <c r="U7" t="str">
        <f>IFERROR(IF(VLOOKUP($B7,sp_cond_inventory_all!$A$2:$DJ$74,COLUMN()-4,)&gt;365*$C$2,$A7+2,"-"),"-")</f>
        <v>-</v>
      </c>
      <c r="V7" t="str">
        <f>IFERROR(IF(VLOOKUP($B7,sp_cond_inventory_all!$A$2:$DJ$74,COLUMN()-4,)&gt;365*$C$2,$A7+2,"-"),"-")</f>
        <v>-</v>
      </c>
      <c r="W7" t="str">
        <f>IFERROR(IF(VLOOKUP($B7,sp_cond_inventory_all!$A$2:$DJ$74,COLUMN()-4,)&gt;365*$C$2,$A7+2,"-"),"-")</f>
        <v>-</v>
      </c>
      <c r="X7" t="str">
        <f>IFERROR(IF(VLOOKUP($B7,sp_cond_inventory_all!$A$2:$DJ$74,COLUMN()-4,)&gt;365*$C$2,$A7+2,"-"),"-")</f>
        <v>-</v>
      </c>
      <c r="Y7" t="str">
        <f>IFERROR(IF(VLOOKUP($B7,sp_cond_inventory_all!$A$2:$DJ$74,COLUMN()-4,)&gt;365*$C$2,$A7+2,"-"),"-")</f>
        <v>-</v>
      </c>
      <c r="Z7" t="str">
        <f>IFERROR(IF(VLOOKUP($B7,sp_cond_inventory_all!$A$2:$DJ$74,COLUMN()-4,)&gt;365*$C$2,$A7+2,"-"),"-")</f>
        <v>-</v>
      </c>
      <c r="AA7" t="str">
        <f>IFERROR(IF(VLOOKUP($B7,sp_cond_inventory_all!$A$2:$DJ$74,COLUMN()-4,)&gt;365*$C$2,$A7+2,"-"),"-")</f>
        <v>-</v>
      </c>
      <c r="AB7" t="str">
        <f>IFERROR(IF(VLOOKUP($B7,sp_cond_inventory_all!$A$2:$DJ$74,COLUMN()-4,)&gt;365*$C$2,$A7+2,"-"),"-")</f>
        <v>-</v>
      </c>
      <c r="AC7" t="str">
        <f>IFERROR(IF(VLOOKUP($B7,sp_cond_inventory_all!$A$2:$DJ$74,COLUMN()-4,)&gt;365*$C$2,$A7+2,"-"),"-")</f>
        <v>-</v>
      </c>
      <c r="AD7" t="str">
        <f>IFERROR(IF(VLOOKUP($B7,sp_cond_inventory_all!$A$2:$DJ$74,COLUMN()-4,)&gt;365*$C$2,$A7+2,"-"),"-")</f>
        <v>-</v>
      </c>
      <c r="AE7" t="str">
        <f>IFERROR(IF(VLOOKUP($B7,sp_cond_inventory_all!$A$2:$DJ$74,COLUMN()-4,)&gt;365*$C$2,$A7+2,"-"),"-")</f>
        <v>-</v>
      </c>
      <c r="AF7" t="str">
        <f>IFERROR(IF(VLOOKUP($B7,sp_cond_inventory_all!$A$2:$DJ$74,COLUMN()-4,)&gt;365*$C$2,$A7+2,"-"),"-")</f>
        <v>-</v>
      </c>
      <c r="AG7" t="str">
        <f>IFERROR(IF(VLOOKUP($B7,sp_cond_inventory_all!$A$2:$DJ$74,COLUMN()-4,)&gt;365*$C$2,$A7+2,"-"),"-")</f>
        <v>-</v>
      </c>
      <c r="AH7" t="str">
        <f>IFERROR(IF(VLOOKUP($B7,sp_cond_inventory_all!$A$2:$DJ$74,COLUMN()-4,)&gt;365*$C$2,$A7+2,"-"),"-")</f>
        <v>-</v>
      </c>
      <c r="AI7" t="str">
        <f>IFERROR(IF(VLOOKUP($B7,sp_cond_inventory_all!$A$2:$DJ$74,COLUMN()-4,)&gt;365*$C$2,$A7+2,"-"),"-")</f>
        <v>-</v>
      </c>
      <c r="AJ7" t="str">
        <f>IFERROR(IF(VLOOKUP($B7,sp_cond_inventory_all!$A$2:$DJ$74,COLUMN()-4,)&gt;365*$C$2,$A7+2,"-"),"-")</f>
        <v>-</v>
      </c>
      <c r="AK7" t="str">
        <f>IFERROR(IF(VLOOKUP($B7,sp_cond_inventory_all!$A$2:$DJ$74,COLUMN()-4,)&gt;365*$C$2,$A7+2,"-"),"-")</f>
        <v>-</v>
      </c>
      <c r="AL7" t="str">
        <f>IFERROR(IF(VLOOKUP($B7,sp_cond_inventory_all!$A$2:$DJ$74,COLUMN()-4,)&gt;365*$C$2,$A7+2,"-"),"-")</f>
        <v>-</v>
      </c>
      <c r="AM7" t="str">
        <f>IFERROR(IF(VLOOKUP($B7,sp_cond_inventory_all!$A$2:$DJ$74,COLUMN()-4,)&gt;365*$C$2,$A7+2,"-"),"-")</f>
        <v>-</v>
      </c>
      <c r="AN7" t="str">
        <f>IFERROR(IF(VLOOKUP($B7,sp_cond_inventory_all!$A$2:$DJ$74,COLUMN()-4,)&gt;365*$C$2,$A7+2,"-"),"-")</f>
        <v>-</v>
      </c>
      <c r="AO7" t="str">
        <f>IFERROR(IF(VLOOKUP($B7,sp_cond_inventory_all!$A$2:$DJ$74,COLUMN()-4,)&gt;365*$C$2,$A7+2,"-"),"-")</f>
        <v>-</v>
      </c>
      <c r="AP7" t="str">
        <f>IFERROR(IF(VLOOKUP($B7,sp_cond_inventory_all!$A$2:$DJ$74,COLUMN()-4,)&gt;365*$C$2,$A7+2,"-"),"-")</f>
        <v>-</v>
      </c>
      <c r="AQ7" t="str">
        <f>IFERROR(IF(VLOOKUP($B7,sp_cond_inventory_all!$A$2:$DJ$74,COLUMN()-4,)&gt;365*$C$2,$A7+2,"-"),"-")</f>
        <v>-</v>
      </c>
      <c r="AR7" t="str">
        <f>IFERROR(IF(VLOOKUP($B7,sp_cond_inventory_all!$A$2:$DJ$74,COLUMN()-4,)&gt;365*$C$2,$A7+2,"-"),"-")</f>
        <v>-</v>
      </c>
      <c r="AS7" t="str">
        <f>IFERROR(IF(VLOOKUP($B7,sp_cond_inventory_all!$A$2:$DJ$74,COLUMN()-4,)&gt;365*$C$2,$A7+2,"-"),"-")</f>
        <v>-</v>
      </c>
      <c r="AT7" t="str">
        <f>IFERROR(IF(VLOOKUP($B7,sp_cond_inventory_all!$A$2:$DJ$74,COLUMN()-4,)&gt;365*$C$2,$A7+2,"-"),"-")</f>
        <v>-</v>
      </c>
      <c r="AU7" t="str">
        <f>IFERROR(IF(VLOOKUP($B7,sp_cond_inventory_all!$A$2:$DJ$74,COLUMN()-4,)&gt;365*$C$2,$A7+2,"-"),"-")</f>
        <v>-</v>
      </c>
    </row>
    <row r="8" spans="1:47" x14ac:dyDescent="0.25">
      <c r="A8" s="35">
        <v>2</v>
      </c>
      <c r="B8" s="23" t="str">
        <f>HLOOKUP($C$1,site_huc_lookup!$A$1:$K$17,A8+1,)</f>
        <v>-</v>
      </c>
      <c r="C8" s="25" t="str">
        <f>IFERROR(VLOOKUP($B8,site_huc_lookup!$N$2:$R$74,3,),"-")</f>
        <v>-</v>
      </c>
      <c r="D8" s="29" t="str">
        <f>IFERROR(VLOOKUP($B8,site_huc_lookup!$N$2:$R$74,4,),"-")</f>
        <v>-</v>
      </c>
      <c r="E8" s="27" t="str">
        <f>IFERROR(VLOOKUP($B8,site_huc_lookup!$N$2:$R$74,5,),"-")</f>
        <v>-</v>
      </c>
      <c r="F8" t="str">
        <f>IFERROR(IF(VLOOKUP($B8,sp_cond_inventory_all!$A$2:$DJ$74,COLUMN()-4,)&gt;365*$C$2,$A8+2,"-"),"-")</f>
        <v>-</v>
      </c>
      <c r="G8" t="str">
        <f>IFERROR(IF(VLOOKUP($B8,sp_cond_inventory_all!$A$2:$DJ$74,COLUMN()-4,)&gt;365*$C$2,$A8+2,"-"),"-")</f>
        <v>-</v>
      </c>
      <c r="H8" t="str">
        <f>IFERROR(IF(VLOOKUP($B8,sp_cond_inventory_all!$A$2:$DJ$74,COLUMN()-4,)&gt;365*$C$2,$A8+2,"-"),"-")</f>
        <v>-</v>
      </c>
      <c r="I8" t="str">
        <f>IFERROR(IF(VLOOKUP($B8,sp_cond_inventory_all!$A$2:$DJ$74,COLUMN()-4,)&gt;365*$C$2,$A8+2,"-"),"-")</f>
        <v>-</v>
      </c>
      <c r="J8" t="str">
        <f>IFERROR(IF(VLOOKUP($B8,sp_cond_inventory_all!$A$2:$DJ$74,COLUMN()-4,)&gt;365*$C$2,$A8+2,"-"),"-")</f>
        <v>-</v>
      </c>
      <c r="K8" t="str">
        <f>IFERROR(IF(VLOOKUP($B8,sp_cond_inventory_all!$A$2:$DJ$74,COLUMN()-4,)&gt;365*$C$2,$A8+2,"-"),"-")</f>
        <v>-</v>
      </c>
      <c r="L8" t="str">
        <f>IFERROR(IF(VLOOKUP($B8,sp_cond_inventory_all!$A$2:$DJ$74,COLUMN()-4,)&gt;365*$C$2,$A8+2,"-"),"-")</f>
        <v>-</v>
      </c>
      <c r="M8" t="str">
        <f>IFERROR(IF(VLOOKUP($B8,sp_cond_inventory_all!$A$2:$DJ$74,COLUMN()-4,)&gt;365*$C$2,$A8+2,"-"),"-")</f>
        <v>-</v>
      </c>
      <c r="N8" t="str">
        <f>IFERROR(IF(VLOOKUP($B8,sp_cond_inventory_all!$A$2:$DJ$74,COLUMN()-4,)&gt;365*$C$2,$A8+2,"-"),"-")</f>
        <v>-</v>
      </c>
      <c r="O8" t="str">
        <f>IFERROR(IF(VLOOKUP($B8,sp_cond_inventory_all!$A$2:$DJ$74,COLUMN()-4,)&gt;365*$C$2,$A8+2,"-"),"-")</f>
        <v>-</v>
      </c>
      <c r="P8" t="str">
        <f>IFERROR(IF(VLOOKUP($B8,sp_cond_inventory_all!$A$2:$DJ$74,COLUMN()-4,)&gt;365*$C$2,$A8+2,"-"),"-")</f>
        <v>-</v>
      </c>
      <c r="Q8" t="str">
        <f>IFERROR(IF(VLOOKUP($B8,sp_cond_inventory_all!$A$2:$DJ$74,COLUMN()-4,)&gt;365*$C$2,$A8+2,"-"),"-")</f>
        <v>-</v>
      </c>
      <c r="R8" t="str">
        <f>IFERROR(IF(VLOOKUP($B8,sp_cond_inventory_all!$A$2:$DJ$74,COLUMN()-4,)&gt;365*$C$2,$A8+2,"-"),"-")</f>
        <v>-</v>
      </c>
      <c r="S8" t="str">
        <f>IFERROR(IF(VLOOKUP($B8,sp_cond_inventory_all!$A$2:$DJ$74,COLUMN()-4,)&gt;365*$C$2,$A8+2,"-"),"-")</f>
        <v>-</v>
      </c>
      <c r="T8" t="str">
        <f>IFERROR(IF(VLOOKUP($B8,sp_cond_inventory_all!$A$2:$DJ$74,COLUMN()-4,)&gt;365*$C$2,$A8+2,"-"),"-")</f>
        <v>-</v>
      </c>
      <c r="U8" t="str">
        <f>IFERROR(IF(VLOOKUP($B8,sp_cond_inventory_all!$A$2:$DJ$74,COLUMN()-4,)&gt;365*$C$2,$A8+2,"-"),"-")</f>
        <v>-</v>
      </c>
      <c r="V8" t="str">
        <f>IFERROR(IF(VLOOKUP($B8,sp_cond_inventory_all!$A$2:$DJ$74,COLUMN()-4,)&gt;365*$C$2,$A8+2,"-"),"-")</f>
        <v>-</v>
      </c>
      <c r="W8" t="str">
        <f>IFERROR(IF(VLOOKUP($B8,sp_cond_inventory_all!$A$2:$DJ$74,COLUMN()-4,)&gt;365*$C$2,$A8+2,"-"),"-")</f>
        <v>-</v>
      </c>
      <c r="X8" t="str">
        <f>IFERROR(IF(VLOOKUP($B8,sp_cond_inventory_all!$A$2:$DJ$74,COLUMN()-4,)&gt;365*$C$2,$A8+2,"-"),"-")</f>
        <v>-</v>
      </c>
      <c r="Y8" t="str">
        <f>IFERROR(IF(VLOOKUP($B8,sp_cond_inventory_all!$A$2:$DJ$74,COLUMN()-4,)&gt;365*$C$2,$A8+2,"-"),"-")</f>
        <v>-</v>
      </c>
      <c r="Z8" t="str">
        <f>IFERROR(IF(VLOOKUP($B8,sp_cond_inventory_all!$A$2:$DJ$74,COLUMN()-4,)&gt;365*$C$2,$A8+2,"-"),"-")</f>
        <v>-</v>
      </c>
      <c r="AA8" t="str">
        <f>IFERROR(IF(VLOOKUP($B8,sp_cond_inventory_all!$A$2:$DJ$74,COLUMN()-4,)&gt;365*$C$2,$A8+2,"-"),"-")</f>
        <v>-</v>
      </c>
      <c r="AB8" t="str">
        <f>IFERROR(IF(VLOOKUP($B8,sp_cond_inventory_all!$A$2:$DJ$74,COLUMN()-4,)&gt;365*$C$2,$A8+2,"-"),"-")</f>
        <v>-</v>
      </c>
      <c r="AC8" t="str">
        <f>IFERROR(IF(VLOOKUP($B8,sp_cond_inventory_all!$A$2:$DJ$74,COLUMN()-4,)&gt;365*$C$2,$A8+2,"-"),"-")</f>
        <v>-</v>
      </c>
      <c r="AD8" t="str">
        <f>IFERROR(IF(VLOOKUP($B8,sp_cond_inventory_all!$A$2:$DJ$74,COLUMN()-4,)&gt;365*$C$2,$A8+2,"-"),"-")</f>
        <v>-</v>
      </c>
      <c r="AE8" t="str">
        <f>IFERROR(IF(VLOOKUP($B8,sp_cond_inventory_all!$A$2:$DJ$74,COLUMN()-4,)&gt;365*$C$2,$A8+2,"-"),"-")</f>
        <v>-</v>
      </c>
      <c r="AF8" t="str">
        <f>IFERROR(IF(VLOOKUP($B8,sp_cond_inventory_all!$A$2:$DJ$74,COLUMN()-4,)&gt;365*$C$2,$A8+2,"-"),"-")</f>
        <v>-</v>
      </c>
      <c r="AG8" t="str">
        <f>IFERROR(IF(VLOOKUP($B8,sp_cond_inventory_all!$A$2:$DJ$74,COLUMN()-4,)&gt;365*$C$2,$A8+2,"-"),"-")</f>
        <v>-</v>
      </c>
      <c r="AH8" t="str">
        <f>IFERROR(IF(VLOOKUP($B8,sp_cond_inventory_all!$A$2:$DJ$74,COLUMN()-4,)&gt;365*$C$2,$A8+2,"-"),"-")</f>
        <v>-</v>
      </c>
      <c r="AI8" t="str">
        <f>IFERROR(IF(VLOOKUP($B8,sp_cond_inventory_all!$A$2:$DJ$74,COLUMN()-4,)&gt;365*$C$2,$A8+2,"-"),"-")</f>
        <v>-</v>
      </c>
      <c r="AJ8" t="str">
        <f>IFERROR(IF(VLOOKUP($B8,sp_cond_inventory_all!$A$2:$DJ$74,COLUMN()-4,)&gt;365*$C$2,$A8+2,"-"),"-")</f>
        <v>-</v>
      </c>
      <c r="AK8" t="str">
        <f>IFERROR(IF(VLOOKUP($B8,sp_cond_inventory_all!$A$2:$DJ$74,COLUMN()-4,)&gt;365*$C$2,$A8+2,"-"),"-")</f>
        <v>-</v>
      </c>
      <c r="AL8" t="str">
        <f>IFERROR(IF(VLOOKUP($B8,sp_cond_inventory_all!$A$2:$DJ$74,COLUMN()-4,)&gt;365*$C$2,$A8+2,"-"),"-")</f>
        <v>-</v>
      </c>
      <c r="AM8" t="str">
        <f>IFERROR(IF(VLOOKUP($B8,sp_cond_inventory_all!$A$2:$DJ$74,COLUMN()-4,)&gt;365*$C$2,$A8+2,"-"),"-")</f>
        <v>-</v>
      </c>
      <c r="AN8" t="str">
        <f>IFERROR(IF(VLOOKUP($B8,sp_cond_inventory_all!$A$2:$DJ$74,COLUMN()-4,)&gt;365*$C$2,$A8+2,"-"),"-")</f>
        <v>-</v>
      </c>
      <c r="AO8" t="str">
        <f>IFERROR(IF(VLOOKUP($B8,sp_cond_inventory_all!$A$2:$DJ$74,COLUMN()-4,)&gt;365*$C$2,$A8+2,"-"),"-")</f>
        <v>-</v>
      </c>
      <c r="AP8" t="str">
        <f>IFERROR(IF(VLOOKUP($B8,sp_cond_inventory_all!$A$2:$DJ$74,COLUMN()-4,)&gt;365*$C$2,$A8+2,"-"),"-")</f>
        <v>-</v>
      </c>
      <c r="AQ8" t="str">
        <f>IFERROR(IF(VLOOKUP($B8,sp_cond_inventory_all!$A$2:$DJ$74,COLUMN()-4,)&gt;365*$C$2,$A8+2,"-"),"-")</f>
        <v>-</v>
      </c>
      <c r="AR8" t="str">
        <f>IFERROR(IF(VLOOKUP($B8,sp_cond_inventory_all!$A$2:$DJ$74,COLUMN()-4,)&gt;365*$C$2,$A8+2,"-"),"-")</f>
        <v>-</v>
      </c>
      <c r="AS8" t="str">
        <f>IFERROR(IF(VLOOKUP($B8,sp_cond_inventory_all!$A$2:$DJ$74,COLUMN()-4,)&gt;365*$C$2,$A8+2,"-"),"-")</f>
        <v>-</v>
      </c>
      <c r="AT8" t="str">
        <f>IFERROR(IF(VLOOKUP($B8,sp_cond_inventory_all!$A$2:$DJ$74,COLUMN()-4,)&gt;365*$C$2,$A8+2,"-"),"-")</f>
        <v>-</v>
      </c>
      <c r="AU8" t="str">
        <f>IFERROR(IF(VLOOKUP($B8,sp_cond_inventory_all!$A$2:$DJ$74,COLUMN()-4,)&gt;365*$C$2,$A8+2,"-"),"-")</f>
        <v>-</v>
      </c>
    </row>
    <row r="9" spans="1:47" x14ac:dyDescent="0.25">
      <c r="A9" s="35">
        <v>3</v>
      </c>
      <c r="B9" s="23" t="str">
        <f>HLOOKUP($C$1,site_huc_lookup!$A$1:$K$17,A9+1,)</f>
        <v>-</v>
      </c>
      <c r="C9" s="25" t="str">
        <f>IFERROR(VLOOKUP($B9,site_huc_lookup!$N$2:$R$74,3,),"-")</f>
        <v>-</v>
      </c>
      <c r="D9" s="29" t="str">
        <f>IFERROR(VLOOKUP($B9,site_huc_lookup!$N$2:$R$74,4,),"-")</f>
        <v>-</v>
      </c>
      <c r="E9" s="27" t="str">
        <f>IFERROR(VLOOKUP($B9,site_huc_lookup!$N$2:$R$74,5,),"-")</f>
        <v>-</v>
      </c>
      <c r="F9" t="str">
        <f>IFERROR(IF(VLOOKUP($B9,sp_cond_inventory_all!$A$2:$DJ$74,COLUMN()-4,)&gt;365*$C$2,$A9+2,"-"),"-")</f>
        <v>-</v>
      </c>
      <c r="G9" t="str">
        <f>IFERROR(IF(VLOOKUP($B9,sp_cond_inventory_all!$A$2:$DJ$74,COLUMN()-4,)&gt;365*$C$2,$A9+2,"-"),"-")</f>
        <v>-</v>
      </c>
      <c r="H9" t="str">
        <f>IFERROR(IF(VLOOKUP($B9,sp_cond_inventory_all!$A$2:$DJ$74,COLUMN()-4,)&gt;365*$C$2,$A9+2,"-"),"-")</f>
        <v>-</v>
      </c>
      <c r="I9" t="str">
        <f>IFERROR(IF(VLOOKUP($B9,sp_cond_inventory_all!$A$2:$DJ$74,COLUMN()-4,)&gt;365*$C$2,$A9+2,"-"),"-")</f>
        <v>-</v>
      </c>
      <c r="J9" t="str">
        <f>IFERROR(IF(VLOOKUP($B9,sp_cond_inventory_all!$A$2:$DJ$74,COLUMN()-4,)&gt;365*$C$2,$A9+2,"-"),"-")</f>
        <v>-</v>
      </c>
      <c r="K9" t="str">
        <f>IFERROR(IF(VLOOKUP($B9,sp_cond_inventory_all!$A$2:$DJ$74,COLUMN()-4,)&gt;365*$C$2,$A9+2,"-"),"-")</f>
        <v>-</v>
      </c>
      <c r="L9" t="str">
        <f>IFERROR(IF(VLOOKUP($B9,sp_cond_inventory_all!$A$2:$DJ$74,COLUMN()-4,)&gt;365*$C$2,$A9+2,"-"),"-")</f>
        <v>-</v>
      </c>
      <c r="M9" t="str">
        <f>IFERROR(IF(VLOOKUP($B9,sp_cond_inventory_all!$A$2:$DJ$74,COLUMN()-4,)&gt;365*$C$2,$A9+2,"-"),"-")</f>
        <v>-</v>
      </c>
      <c r="N9" t="str">
        <f>IFERROR(IF(VLOOKUP($B9,sp_cond_inventory_all!$A$2:$DJ$74,COLUMN()-4,)&gt;365*$C$2,$A9+2,"-"),"-")</f>
        <v>-</v>
      </c>
      <c r="O9" t="str">
        <f>IFERROR(IF(VLOOKUP($B9,sp_cond_inventory_all!$A$2:$DJ$74,COLUMN()-4,)&gt;365*$C$2,$A9+2,"-"),"-")</f>
        <v>-</v>
      </c>
      <c r="P9" t="str">
        <f>IFERROR(IF(VLOOKUP($B9,sp_cond_inventory_all!$A$2:$DJ$74,COLUMN()-4,)&gt;365*$C$2,$A9+2,"-"),"-")</f>
        <v>-</v>
      </c>
      <c r="Q9" t="str">
        <f>IFERROR(IF(VLOOKUP($B9,sp_cond_inventory_all!$A$2:$DJ$74,COLUMN()-4,)&gt;365*$C$2,$A9+2,"-"),"-")</f>
        <v>-</v>
      </c>
      <c r="R9" t="str">
        <f>IFERROR(IF(VLOOKUP($B9,sp_cond_inventory_all!$A$2:$DJ$74,COLUMN()-4,)&gt;365*$C$2,$A9+2,"-"),"-")</f>
        <v>-</v>
      </c>
      <c r="S9" t="str">
        <f>IFERROR(IF(VLOOKUP($B9,sp_cond_inventory_all!$A$2:$DJ$74,COLUMN()-4,)&gt;365*$C$2,$A9+2,"-"),"-")</f>
        <v>-</v>
      </c>
      <c r="T9" t="str">
        <f>IFERROR(IF(VLOOKUP($B9,sp_cond_inventory_all!$A$2:$DJ$74,COLUMN()-4,)&gt;365*$C$2,$A9+2,"-"),"-")</f>
        <v>-</v>
      </c>
      <c r="U9" t="str">
        <f>IFERROR(IF(VLOOKUP($B9,sp_cond_inventory_all!$A$2:$DJ$74,COLUMN()-4,)&gt;365*$C$2,$A9+2,"-"),"-")</f>
        <v>-</v>
      </c>
      <c r="V9" t="str">
        <f>IFERROR(IF(VLOOKUP($B9,sp_cond_inventory_all!$A$2:$DJ$74,COLUMN()-4,)&gt;365*$C$2,$A9+2,"-"),"-")</f>
        <v>-</v>
      </c>
      <c r="W9" t="str">
        <f>IFERROR(IF(VLOOKUP($B9,sp_cond_inventory_all!$A$2:$DJ$74,COLUMN()-4,)&gt;365*$C$2,$A9+2,"-"),"-")</f>
        <v>-</v>
      </c>
      <c r="X9" t="str">
        <f>IFERROR(IF(VLOOKUP($B9,sp_cond_inventory_all!$A$2:$DJ$74,COLUMN()-4,)&gt;365*$C$2,$A9+2,"-"),"-")</f>
        <v>-</v>
      </c>
      <c r="Y9" t="str">
        <f>IFERROR(IF(VLOOKUP($B9,sp_cond_inventory_all!$A$2:$DJ$74,COLUMN()-4,)&gt;365*$C$2,$A9+2,"-"),"-")</f>
        <v>-</v>
      </c>
      <c r="Z9" t="str">
        <f>IFERROR(IF(VLOOKUP($B9,sp_cond_inventory_all!$A$2:$DJ$74,COLUMN()-4,)&gt;365*$C$2,$A9+2,"-"),"-")</f>
        <v>-</v>
      </c>
      <c r="AA9" t="str">
        <f>IFERROR(IF(VLOOKUP($B9,sp_cond_inventory_all!$A$2:$DJ$74,COLUMN()-4,)&gt;365*$C$2,$A9+2,"-"),"-")</f>
        <v>-</v>
      </c>
      <c r="AB9" t="str">
        <f>IFERROR(IF(VLOOKUP($B9,sp_cond_inventory_all!$A$2:$DJ$74,COLUMN()-4,)&gt;365*$C$2,$A9+2,"-"),"-")</f>
        <v>-</v>
      </c>
      <c r="AC9" t="str">
        <f>IFERROR(IF(VLOOKUP($B9,sp_cond_inventory_all!$A$2:$DJ$74,COLUMN()-4,)&gt;365*$C$2,$A9+2,"-"),"-")</f>
        <v>-</v>
      </c>
      <c r="AD9" t="str">
        <f>IFERROR(IF(VLOOKUP($B9,sp_cond_inventory_all!$A$2:$DJ$74,COLUMN()-4,)&gt;365*$C$2,$A9+2,"-"),"-")</f>
        <v>-</v>
      </c>
      <c r="AE9" t="str">
        <f>IFERROR(IF(VLOOKUP($B9,sp_cond_inventory_all!$A$2:$DJ$74,COLUMN()-4,)&gt;365*$C$2,$A9+2,"-"),"-")</f>
        <v>-</v>
      </c>
      <c r="AF9" t="str">
        <f>IFERROR(IF(VLOOKUP($B9,sp_cond_inventory_all!$A$2:$DJ$74,COLUMN()-4,)&gt;365*$C$2,$A9+2,"-"),"-")</f>
        <v>-</v>
      </c>
      <c r="AG9" t="str">
        <f>IFERROR(IF(VLOOKUP($B9,sp_cond_inventory_all!$A$2:$DJ$74,COLUMN()-4,)&gt;365*$C$2,$A9+2,"-"),"-")</f>
        <v>-</v>
      </c>
      <c r="AH9" t="str">
        <f>IFERROR(IF(VLOOKUP($B9,sp_cond_inventory_all!$A$2:$DJ$74,COLUMN()-4,)&gt;365*$C$2,$A9+2,"-"),"-")</f>
        <v>-</v>
      </c>
      <c r="AI9" t="str">
        <f>IFERROR(IF(VLOOKUP($B9,sp_cond_inventory_all!$A$2:$DJ$74,COLUMN()-4,)&gt;365*$C$2,$A9+2,"-"),"-")</f>
        <v>-</v>
      </c>
      <c r="AJ9" t="str">
        <f>IFERROR(IF(VLOOKUP($B9,sp_cond_inventory_all!$A$2:$DJ$74,COLUMN()-4,)&gt;365*$C$2,$A9+2,"-"),"-")</f>
        <v>-</v>
      </c>
      <c r="AK9" t="str">
        <f>IFERROR(IF(VLOOKUP($B9,sp_cond_inventory_all!$A$2:$DJ$74,COLUMN()-4,)&gt;365*$C$2,$A9+2,"-"),"-")</f>
        <v>-</v>
      </c>
      <c r="AL9" t="str">
        <f>IFERROR(IF(VLOOKUP($B9,sp_cond_inventory_all!$A$2:$DJ$74,COLUMN()-4,)&gt;365*$C$2,$A9+2,"-"),"-")</f>
        <v>-</v>
      </c>
      <c r="AM9" t="str">
        <f>IFERROR(IF(VLOOKUP($B9,sp_cond_inventory_all!$A$2:$DJ$74,COLUMN()-4,)&gt;365*$C$2,$A9+2,"-"),"-")</f>
        <v>-</v>
      </c>
      <c r="AN9" t="str">
        <f>IFERROR(IF(VLOOKUP($B9,sp_cond_inventory_all!$A$2:$DJ$74,COLUMN()-4,)&gt;365*$C$2,$A9+2,"-"),"-")</f>
        <v>-</v>
      </c>
      <c r="AO9" t="str">
        <f>IFERROR(IF(VLOOKUP($B9,sp_cond_inventory_all!$A$2:$DJ$74,COLUMN()-4,)&gt;365*$C$2,$A9+2,"-"),"-")</f>
        <v>-</v>
      </c>
      <c r="AP9" t="str">
        <f>IFERROR(IF(VLOOKUP($B9,sp_cond_inventory_all!$A$2:$DJ$74,COLUMN()-4,)&gt;365*$C$2,$A9+2,"-"),"-")</f>
        <v>-</v>
      </c>
      <c r="AQ9" t="str">
        <f>IFERROR(IF(VLOOKUP($B9,sp_cond_inventory_all!$A$2:$DJ$74,COLUMN()-4,)&gt;365*$C$2,$A9+2,"-"),"-")</f>
        <v>-</v>
      </c>
      <c r="AR9" t="str">
        <f>IFERROR(IF(VLOOKUP($B9,sp_cond_inventory_all!$A$2:$DJ$74,COLUMN()-4,)&gt;365*$C$2,$A9+2,"-"),"-")</f>
        <v>-</v>
      </c>
      <c r="AS9" t="str">
        <f>IFERROR(IF(VLOOKUP($B9,sp_cond_inventory_all!$A$2:$DJ$74,COLUMN()-4,)&gt;365*$C$2,$A9+2,"-"),"-")</f>
        <v>-</v>
      </c>
      <c r="AT9" t="str">
        <f>IFERROR(IF(VLOOKUP($B9,sp_cond_inventory_all!$A$2:$DJ$74,COLUMN()-4,)&gt;365*$C$2,$A9+2,"-"),"-")</f>
        <v>-</v>
      </c>
      <c r="AU9" t="str">
        <f>IFERROR(IF(VLOOKUP($B9,sp_cond_inventory_all!$A$2:$DJ$74,COLUMN()-4,)&gt;365*$C$2,$A9+2,"-"),"-")</f>
        <v>-</v>
      </c>
    </row>
    <row r="10" spans="1:47" x14ac:dyDescent="0.25">
      <c r="A10" s="35">
        <v>4</v>
      </c>
      <c r="B10" s="23" t="str">
        <f>HLOOKUP($C$1,site_huc_lookup!$A$1:$K$17,A10+1,)</f>
        <v>-</v>
      </c>
      <c r="C10" s="25" t="str">
        <f>IFERROR(VLOOKUP($B10,site_huc_lookup!$N$2:$R$74,3,),"-")</f>
        <v>-</v>
      </c>
      <c r="D10" s="29" t="str">
        <f>IFERROR(VLOOKUP($B10,site_huc_lookup!$N$2:$R$74,4,),"-")</f>
        <v>-</v>
      </c>
      <c r="E10" s="27" t="str">
        <f>IFERROR(VLOOKUP($B10,site_huc_lookup!$N$2:$R$74,5,),"-")</f>
        <v>-</v>
      </c>
      <c r="F10" t="str">
        <f>IFERROR(IF(VLOOKUP($B10,sp_cond_inventory_all!$A$2:$DJ$74,COLUMN()-4,)&gt;365*$C$2,$A10+2,"-"),"-")</f>
        <v>-</v>
      </c>
      <c r="G10" t="str">
        <f>IFERROR(IF(VLOOKUP($B10,sp_cond_inventory_all!$A$2:$DJ$74,COLUMN()-4,)&gt;365*$C$2,$A10+2,"-"),"-")</f>
        <v>-</v>
      </c>
      <c r="H10" t="str">
        <f>IFERROR(IF(VLOOKUP($B10,sp_cond_inventory_all!$A$2:$DJ$74,COLUMN()-4,)&gt;365*$C$2,$A10+2,"-"),"-")</f>
        <v>-</v>
      </c>
      <c r="I10" t="str">
        <f>IFERROR(IF(VLOOKUP($B10,sp_cond_inventory_all!$A$2:$DJ$74,COLUMN()-4,)&gt;365*$C$2,$A10+2,"-"),"-")</f>
        <v>-</v>
      </c>
      <c r="J10" t="str">
        <f>IFERROR(IF(VLOOKUP($B10,sp_cond_inventory_all!$A$2:$DJ$74,COLUMN()-4,)&gt;365*$C$2,$A10+2,"-"),"-")</f>
        <v>-</v>
      </c>
      <c r="K10" t="str">
        <f>IFERROR(IF(VLOOKUP($B10,sp_cond_inventory_all!$A$2:$DJ$74,COLUMN()-4,)&gt;365*$C$2,$A10+2,"-"),"-")</f>
        <v>-</v>
      </c>
      <c r="L10" t="str">
        <f>IFERROR(IF(VLOOKUP($B10,sp_cond_inventory_all!$A$2:$DJ$74,COLUMN()-4,)&gt;365*$C$2,$A10+2,"-"),"-")</f>
        <v>-</v>
      </c>
      <c r="M10" t="str">
        <f>IFERROR(IF(VLOOKUP($B10,sp_cond_inventory_all!$A$2:$DJ$74,COLUMN()-4,)&gt;365*$C$2,$A10+2,"-"),"-")</f>
        <v>-</v>
      </c>
      <c r="N10" t="str">
        <f>IFERROR(IF(VLOOKUP($B10,sp_cond_inventory_all!$A$2:$DJ$74,COLUMN()-4,)&gt;365*$C$2,$A10+2,"-"),"-")</f>
        <v>-</v>
      </c>
      <c r="O10" t="str">
        <f>IFERROR(IF(VLOOKUP($B10,sp_cond_inventory_all!$A$2:$DJ$74,COLUMN()-4,)&gt;365*$C$2,$A10+2,"-"),"-")</f>
        <v>-</v>
      </c>
      <c r="P10" t="str">
        <f>IFERROR(IF(VLOOKUP($B10,sp_cond_inventory_all!$A$2:$DJ$74,COLUMN()-4,)&gt;365*$C$2,$A10+2,"-"),"-")</f>
        <v>-</v>
      </c>
      <c r="Q10" t="str">
        <f>IFERROR(IF(VLOOKUP($B10,sp_cond_inventory_all!$A$2:$DJ$74,COLUMN()-4,)&gt;365*$C$2,$A10+2,"-"),"-")</f>
        <v>-</v>
      </c>
      <c r="R10" t="str">
        <f>IFERROR(IF(VLOOKUP($B10,sp_cond_inventory_all!$A$2:$DJ$74,COLUMN()-4,)&gt;365*$C$2,$A10+2,"-"),"-")</f>
        <v>-</v>
      </c>
      <c r="S10" t="str">
        <f>IFERROR(IF(VLOOKUP($B10,sp_cond_inventory_all!$A$2:$DJ$74,COLUMN()-4,)&gt;365*$C$2,$A10+2,"-"),"-")</f>
        <v>-</v>
      </c>
      <c r="T10" t="str">
        <f>IFERROR(IF(VLOOKUP($B10,sp_cond_inventory_all!$A$2:$DJ$74,COLUMN()-4,)&gt;365*$C$2,$A10+2,"-"),"-")</f>
        <v>-</v>
      </c>
      <c r="U10" t="str">
        <f>IFERROR(IF(VLOOKUP($B10,sp_cond_inventory_all!$A$2:$DJ$74,COLUMN()-4,)&gt;365*$C$2,$A10+2,"-"),"-")</f>
        <v>-</v>
      </c>
      <c r="V10" t="str">
        <f>IFERROR(IF(VLOOKUP($B10,sp_cond_inventory_all!$A$2:$DJ$74,COLUMN()-4,)&gt;365*$C$2,$A10+2,"-"),"-")</f>
        <v>-</v>
      </c>
      <c r="W10" t="str">
        <f>IFERROR(IF(VLOOKUP($B10,sp_cond_inventory_all!$A$2:$DJ$74,COLUMN()-4,)&gt;365*$C$2,$A10+2,"-"),"-")</f>
        <v>-</v>
      </c>
      <c r="X10" t="str">
        <f>IFERROR(IF(VLOOKUP($B10,sp_cond_inventory_all!$A$2:$DJ$74,COLUMN()-4,)&gt;365*$C$2,$A10+2,"-"),"-")</f>
        <v>-</v>
      </c>
      <c r="Y10" t="str">
        <f>IFERROR(IF(VLOOKUP($B10,sp_cond_inventory_all!$A$2:$DJ$74,COLUMN()-4,)&gt;365*$C$2,$A10+2,"-"),"-")</f>
        <v>-</v>
      </c>
      <c r="Z10" t="str">
        <f>IFERROR(IF(VLOOKUP($B10,sp_cond_inventory_all!$A$2:$DJ$74,COLUMN()-4,)&gt;365*$C$2,$A10+2,"-"),"-")</f>
        <v>-</v>
      </c>
      <c r="AA10" t="str">
        <f>IFERROR(IF(VLOOKUP($B10,sp_cond_inventory_all!$A$2:$DJ$74,COLUMN()-4,)&gt;365*$C$2,$A10+2,"-"),"-")</f>
        <v>-</v>
      </c>
      <c r="AB10" t="str">
        <f>IFERROR(IF(VLOOKUP($B10,sp_cond_inventory_all!$A$2:$DJ$74,COLUMN()-4,)&gt;365*$C$2,$A10+2,"-"),"-")</f>
        <v>-</v>
      </c>
      <c r="AC10" t="str">
        <f>IFERROR(IF(VLOOKUP($B10,sp_cond_inventory_all!$A$2:$DJ$74,COLUMN()-4,)&gt;365*$C$2,$A10+2,"-"),"-")</f>
        <v>-</v>
      </c>
      <c r="AD10" t="str">
        <f>IFERROR(IF(VLOOKUP($B10,sp_cond_inventory_all!$A$2:$DJ$74,COLUMN()-4,)&gt;365*$C$2,$A10+2,"-"),"-")</f>
        <v>-</v>
      </c>
      <c r="AE10" t="str">
        <f>IFERROR(IF(VLOOKUP($B10,sp_cond_inventory_all!$A$2:$DJ$74,COLUMN()-4,)&gt;365*$C$2,$A10+2,"-"),"-")</f>
        <v>-</v>
      </c>
      <c r="AF10" t="str">
        <f>IFERROR(IF(VLOOKUP($B10,sp_cond_inventory_all!$A$2:$DJ$74,COLUMN()-4,)&gt;365*$C$2,$A10+2,"-"),"-")</f>
        <v>-</v>
      </c>
      <c r="AG10" t="str">
        <f>IFERROR(IF(VLOOKUP($B10,sp_cond_inventory_all!$A$2:$DJ$74,COLUMN()-4,)&gt;365*$C$2,$A10+2,"-"),"-")</f>
        <v>-</v>
      </c>
      <c r="AH10" t="str">
        <f>IFERROR(IF(VLOOKUP($B10,sp_cond_inventory_all!$A$2:$DJ$74,COLUMN()-4,)&gt;365*$C$2,$A10+2,"-"),"-")</f>
        <v>-</v>
      </c>
      <c r="AI10" t="str">
        <f>IFERROR(IF(VLOOKUP($B10,sp_cond_inventory_all!$A$2:$DJ$74,COLUMN()-4,)&gt;365*$C$2,$A10+2,"-"),"-")</f>
        <v>-</v>
      </c>
      <c r="AJ10" t="str">
        <f>IFERROR(IF(VLOOKUP($B10,sp_cond_inventory_all!$A$2:$DJ$74,COLUMN()-4,)&gt;365*$C$2,$A10+2,"-"),"-")</f>
        <v>-</v>
      </c>
      <c r="AK10" t="str">
        <f>IFERROR(IF(VLOOKUP($B10,sp_cond_inventory_all!$A$2:$DJ$74,COLUMN()-4,)&gt;365*$C$2,$A10+2,"-"),"-")</f>
        <v>-</v>
      </c>
      <c r="AL10" t="str">
        <f>IFERROR(IF(VLOOKUP($B10,sp_cond_inventory_all!$A$2:$DJ$74,COLUMN()-4,)&gt;365*$C$2,$A10+2,"-"),"-")</f>
        <v>-</v>
      </c>
      <c r="AM10" t="str">
        <f>IFERROR(IF(VLOOKUP($B10,sp_cond_inventory_all!$A$2:$DJ$74,COLUMN()-4,)&gt;365*$C$2,$A10+2,"-"),"-")</f>
        <v>-</v>
      </c>
      <c r="AN10" t="str">
        <f>IFERROR(IF(VLOOKUP($B10,sp_cond_inventory_all!$A$2:$DJ$74,COLUMN()-4,)&gt;365*$C$2,$A10+2,"-"),"-")</f>
        <v>-</v>
      </c>
      <c r="AO10" t="str">
        <f>IFERROR(IF(VLOOKUP($B10,sp_cond_inventory_all!$A$2:$DJ$74,COLUMN()-4,)&gt;365*$C$2,$A10+2,"-"),"-")</f>
        <v>-</v>
      </c>
      <c r="AP10" t="str">
        <f>IFERROR(IF(VLOOKUP($B10,sp_cond_inventory_all!$A$2:$DJ$74,COLUMN()-4,)&gt;365*$C$2,$A10+2,"-"),"-")</f>
        <v>-</v>
      </c>
      <c r="AQ10" t="str">
        <f>IFERROR(IF(VLOOKUP($B10,sp_cond_inventory_all!$A$2:$DJ$74,COLUMN()-4,)&gt;365*$C$2,$A10+2,"-"),"-")</f>
        <v>-</v>
      </c>
      <c r="AR10" t="str">
        <f>IFERROR(IF(VLOOKUP($B10,sp_cond_inventory_all!$A$2:$DJ$74,COLUMN()-4,)&gt;365*$C$2,$A10+2,"-"),"-")</f>
        <v>-</v>
      </c>
      <c r="AS10" t="str">
        <f>IFERROR(IF(VLOOKUP($B10,sp_cond_inventory_all!$A$2:$DJ$74,COLUMN()-4,)&gt;365*$C$2,$A10+2,"-"),"-")</f>
        <v>-</v>
      </c>
      <c r="AT10" t="str">
        <f>IFERROR(IF(VLOOKUP($B10,sp_cond_inventory_all!$A$2:$DJ$74,COLUMN()-4,)&gt;365*$C$2,$A10+2,"-"),"-")</f>
        <v>-</v>
      </c>
      <c r="AU10" t="str">
        <f>IFERROR(IF(VLOOKUP($B10,sp_cond_inventory_all!$A$2:$DJ$74,COLUMN()-4,)&gt;365*$C$2,$A10+2,"-"),"-")</f>
        <v>-</v>
      </c>
    </row>
    <row r="11" spans="1:47" x14ac:dyDescent="0.25">
      <c r="A11" s="35">
        <v>5</v>
      </c>
      <c r="B11" s="23" t="str">
        <f>HLOOKUP($C$1,site_huc_lookup!$A$1:$K$17,A11+1,)</f>
        <v>-</v>
      </c>
      <c r="C11" s="25" t="str">
        <f>IFERROR(VLOOKUP($B11,site_huc_lookup!$N$2:$R$74,3,),"-")</f>
        <v>-</v>
      </c>
      <c r="D11" s="29" t="str">
        <f>IFERROR(VLOOKUP($B11,site_huc_lookup!$N$2:$R$74,4,),"-")</f>
        <v>-</v>
      </c>
      <c r="E11" s="27" t="str">
        <f>IFERROR(VLOOKUP($B11,site_huc_lookup!$N$2:$R$74,5,),"-")</f>
        <v>-</v>
      </c>
      <c r="F11" t="str">
        <f>IFERROR(IF(VLOOKUP($B11,sp_cond_inventory_all!$A$2:$DJ$74,COLUMN()-4,)&gt;365*$C$2,$A11+2,"-"),"-")</f>
        <v>-</v>
      </c>
      <c r="G11" t="str">
        <f>IFERROR(IF(VLOOKUP($B11,sp_cond_inventory_all!$A$2:$DJ$74,COLUMN()-4,)&gt;365*$C$2,$A11+2,"-"),"-")</f>
        <v>-</v>
      </c>
      <c r="H11" t="str">
        <f>IFERROR(IF(VLOOKUP($B11,sp_cond_inventory_all!$A$2:$DJ$74,COLUMN()-4,)&gt;365*$C$2,$A11+2,"-"),"-")</f>
        <v>-</v>
      </c>
      <c r="I11" t="str">
        <f>IFERROR(IF(VLOOKUP($B11,sp_cond_inventory_all!$A$2:$DJ$74,COLUMN()-4,)&gt;365*$C$2,$A11+2,"-"),"-")</f>
        <v>-</v>
      </c>
      <c r="J11" t="str">
        <f>IFERROR(IF(VLOOKUP($B11,sp_cond_inventory_all!$A$2:$DJ$74,COLUMN()-4,)&gt;365*$C$2,$A11+2,"-"),"-")</f>
        <v>-</v>
      </c>
      <c r="K11" t="str">
        <f>IFERROR(IF(VLOOKUP($B11,sp_cond_inventory_all!$A$2:$DJ$74,COLUMN()-4,)&gt;365*$C$2,$A11+2,"-"),"-")</f>
        <v>-</v>
      </c>
      <c r="L11" t="str">
        <f>IFERROR(IF(VLOOKUP($B11,sp_cond_inventory_all!$A$2:$DJ$74,COLUMN()-4,)&gt;365*$C$2,$A11+2,"-"),"-")</f>
        <v>-</v>
      </c>
      <c r="M11" t="str">
        <f>IFERROR(IF(VLOOKUP($B11,sp_cond_inventory_all!$A$2:$DJ$74,COLUMN()-4,)&gt;365*$C$2,$A11+2,"-"),"-")</f>
        <v>-</v>
      </c>
      <c r="N11" t="str">
        <f>IFERROR(IF(VLOOKUP($B11,sp_cond_inventory_all!$A$2:$DJ$74,COLUMN()-4,)&gt;365*$C$2,$A11+2,"-"),"-")</f>
        <v>-</v>
      </c>
      <c r="O11" t="str">
        <f>IFERROR(IF(VLOOKUP($B11,sp_cond_inventory_all!$A$2:$DJ$74,COLUMN()-4,)&gt;365*$C$2,$A11+2,"-"),"-")</f>
        <v>-</v>
      </c>
      <c r="P11" t="str">
        <f>IFERROR(IF(VLOOKUP($B11,sp_cond_inventory_all!$A$2:$DJ$74,COLUMN()-4,)&gt;365*$C$2,$A11+2,"-"),"-")</f>
        <v>-</v>
      </c>
      <c r="Q11" t="str">
        <f>IFERROR(IF(VLOOKUP($B11,sp_cond_inventory_all!$A$2:$DJ$74,COLUMN()-4,)&gt;365*$C$2,$A11+2,"-"),"-")</f>
        <v>-</v>
      </c>
      <c r="R11" t="str">
        <f>IFERROR(IF(VLOOKUP($B11,sp_cond_inventory_all!$A$2:$DJ$74,COLUMN()-4,)&gt;365*$C$2,$A11+2,"-"),"-")</f>
        <v>-</v>
      </c>
      <c r="S11" t="str">
        <f>IFERROR(IF(VLOOKUP($B11,sp_cond_inventory_all!$A$2:$DJ$74,COLUMN()-4,)&gt;365*$C$2,$A11+2,"-"),"-")</f>
        <v>-</v>
      </c>
      <c r="T11" t="str">
        <f>IFERROR(IF(VLOOKUP($B11,sp_cond_inventory_all!$A$2:$DJ$74,COLUMN()-4,)&gt;365*$C$2,$A11+2,"-"),"-")</f>
        <v>-</v>
      </c>
      <c r="U11" t="str">
        <f>IFERROR(IF(VLOOKUP($B11,sp_cond_inventory_all!$A$2:$DJ$74,COLUMN()-4,)&gt;365*$C$2,$A11+2,"-"),"-")</f>
        <v>-</v>
      </c>
      <c r="V11" t="str">
        <f>IFERROR(IF(VLOOKUP($B11,sp_cond_inventory_all!$A$2:$DJ$74,COLUMN()-4,)&gt;365*$C$2,$A11+2,"-"),"-")</f>
        <v>-</v>
      </c>
      <c r="W11" t="str">
        <f>IFERROR(IF(VLOOKUP($B11,sp_cond_inventory_all!$A$2:$DJ$74,COLUMN()-4,)&gt;365*$C$2,$A11+2,"-"),"-")</f>
        <v>-</v>
      </c>
      <c r="X11" t="str">
        <f>IFERROR(IF(VLOOKUP($B11,sp_cond_inventory_all!$A$2:$DJ$74,COLUMN()-4,)&gt;365*$C$2,$A11+2,"-"),"-")</f>
        <v>-</v>
      </c>
      <c r="Y11" t="str">
        <f>IFERROR(IF(VLOOKUP($B11,sp_cond_inventory_all!$A$2:$DJ$74,COLUMN()-4,)&gt;365*$C$2,$A11+2,"-"),"-")</f>
        <v>-</v>
      </c>
      <c r="Z11" t="str">
        <f>IFERROR(IF(VLOOKUP($B11,sp_cond_inventory_all!$A$2:$DJ$74,COLUMN()-4,)&gt;365*$C$2,$A11+2,"-"),"-")</f>
        <v>-</v>
      </c>
      <c r="AA11" t="str">
        <f>IFERROR(IF(VLOOKUP($B11,sp_cond_inventory_all!$A$2:$DJ$74,COLUMN()-4,)&gt;365*$C$2,$A11+2,"-"),"-")</f>
        <v>-</v>
      </c>
      <c r="AB11" t="str">
        <f>IFERROR(IF(VLOOKUP($B11,sp_cond_inventory_all!$A$2:$DJ$74,COLUMN()-4,)&gt;365*$C$2,$A11+2,"-"),"-")</f>
        <v>-</v>
      </c>
      <c r="AC11" t="str">
        <f>IFERROR(IF(VLOOKUP($B11,sp_cond_inventory_all!$A$2:$DJ$74,COLUMN()-4,)&gt;365*$C$2,$A11+2,"-"),"-")</f>
        <v>-</v>
      </c>
      <c r="AD11" t="str">
        <f>IFERROR(IF(VLOOKUP($B11,sp_cond_inventory_all!$A$2:$DJ$74,COLUMN()-4,)&gt;365*$C$2,$A11+2,"-"),"-")</f>
        <v>-</v>
      </c>
      <c r="AE11" t="str">
        <f>IFERROR(IF(VLOOKUP($B11,sp_cond_inventory_all!$A$2:$DJ$74,COLUMN()-4,)&gt;365*$C$2,$A11+2,"-"),"-")</f>
        <v>-</v>
      </c>
      <c r="AF11" t="str">
        <f>IFERROR(IF(VLOOKUP($B11,sp_cond_inventory_all!$A$2:$DJ$74,COLUMN()-4,)&gt;365*$C$2,$A11+2,"-"),"-")</f>
        <v>-</v>
      </c>
      <c r="AG11" t="str">
        <f>IFERROR(IF(VLOOKUP($B11,sp_cond_inventory_all!$A$2:$DJ$74,COLUMN()-4,)&gt;365*$C$2,$A11+2,"-"),"-")</f>
        <v>-</v>
      </c>
      <c r="AH11" t="str">
        <f>IFERROR(IF(VLOOKUP($B11,sp_cond_inventory_all!$A$2:$DJ$74,COLUMN()-4,)&gt;365*$C$2,$A11+2,"-"),"-")</f>
        <v>-</v>
      </c>
      <c r="AI11" t="str">
        <f>IFERROR(IF(VLOOKUP($B11,sp_cond_inventory_all!$A$2:$DJ$74,COLUMN()-4,)&gt;365*$C$2,$A11+2,"-"),"-")</f>
        <v>-</v>
      </c>
      <c r="AJ11" t="str">
        <f>IFERROR(IF(VLOOKUP($B11,sp_cond_inventory_all!$A$2:$DJ$74,COLUMN()-4,)&gt;365*$C$2,$A11+2,"-"),"-")</f>
        <v>-</v>
      </c>
      <c r="AK11" t="str">
        <f>IFERROR(IF(VLOOKUP($B11,sp_cond_inventory_all!$A$2:$DJ$74,COLUMN()-4,)&gt;365*$C$2,$A11+2,"-"),"-")</f>
        <v>-</v>
      </c>
      <c r="AL11" t="str">
        <f>IFERROR(IF(VLOOKUP($B11,sp_cond_inventory_all!$A$2:$DJ$74,COLUMN()-4,)&gt;365*$C$2,$A11+2,"-"),"-")</f>
        <v>-</v>
      </c>
      <c r="AM11" t="str">
        <f>IFERROR(IF(VLOOKUP($B11,sp_cond_inventory_all!$A$2:$DJ$74,COLUMN()-4,)&gt;365*$C$2,$A11+2,"-"),"-")</f>
        <v>-</v>
      </c>
      <c r="AN11" t="str">
        <f>IFERROR(IF(VLOOKUP($B11,sp_cond_inventory_all!$A$2:$DJ$74,COLUMN()-4,)&gt;365*$C$2,$A11+2,"-"),"-")</f>
        <v>-</v>
      </c>
      <c r="AO11" t="str">
        <f>IFERROR(IF(VLOOKUP($B11,sp_cond_inventory_all!$A$2:$DJ$74,COLUMN()-4,)&gt;365*$C$2,$A11+2,"-"),"-")</f>
        <v>-</v>
      </c>
      <c r="AP11" t="str">
        <f>IFERROR(IF(VLOOKUP($B11,sp_cond_inventory_all!$A$2:$DJ$74,COLUMN()-4,)&gt;365*$C$2,$A11+2,"-"),"-")</f>
        <v>-</v>
      </c>
      <c r="AQ11" t="str">
        <f>IFERROR(IF(VLOOKUP($B11,sp_cond_inventory_all!$A$2:$DJ$74,COLUMN()-4,)&gt;365*$C$2,$A11+2,"-"),"-")</f>
        <v>-</v>
      </c>
      <c r="AR11" t="str">
        <f>IFERROR(IF(VLOOKUP($B11,sp_cond_inventory_all!$A$2:$DJ$74,COLUMN()-4,)&gt;365*$C$2,$A11+2,"-"),"-")</f>
        <v>-</v>
      </c>
      <c r="AS11" t="str">
        <f>IFERROR(IF(VLOOKUP($B11,sp_cond_inventory_all!$A$2:$DJ$74,COLUMN()-4,)&gt;365*$C$2,$A11+2,"-"),"-")</f>
        <v>-</v>
      </c>
      <c r="AT11" t="str">
        <f>IFERROR(IF(VLOOKUP($B11,sp_cond_inventory_all!$A$2:$DJ$74,COLUMN()-4,)&gt;365*$C$2,$A11+2,"-"),"-")</f>
        <v>-</v>
      </c>
      <c r="AU11" t="str">
        <f>IFERROR(IF(VLOOKUP($B11,sp_cond_inventory_all!$A$2:$DJ$74,COLUMN()-4,)&gt;365*$C$2,$A11+2,"-"),"-")</f>
        <v>-</v>
      </c>
    </row>
    <row r="12" spans="1:47" x14ac:dyDescent="0.25">
      <c r="A12" s="35">
        <v>6</v>
      </c>
      <c r="B12" s="23" t="str">
        <f>HLOOKUP($C$1,site_huc_lookup!$A$1:$K$17,A12+1,)</f>
        <v>-</v>
      </c>
      <c r="C12" s="25" t="str">
        <f>IFERROR(VLOOKUP($B12,site_huc_lookup!$N$2:$R$74,3,),"-")</f>
        <v>-</v>
      </c>
      <c r="D12" s="29" t="str">
        <f>IFERROR(VLOOKUP($B12,site_huc_lookup!$N$2:$R$74,4,),"-")</f>
        <v>-</v>
      </c>
      <c r="E12" s="27" t="str">
        <f>IFERROR(VLOOKUP($B12,site_huc_lookup!$N$2:$R$74,5,),"-")</f>
        <v>-</v>
      </c>
      <c r="F12" t="str">
        <f>IFERROR(IF(VLOOKUP($B12,sp_cond_inventory_all!$A$2:$DJ$74,COLUMN()-4,)&gt;365*$C$2,$A12+2,"-"),"-")</f>
        <v>-</v>
      </c>
      <c r="G12" t="str">
        <f>IFERROR(IF(VLOOKUP($B12,sp_cond_inventory_all!$A$2:$DJ$74,COLUMN()-4,)&gt;365*$C$2,$A12+2,"-"),"-")</f>
        <v>-</v>
      </c>
      <c r="H12" t="str">
        <f>IFERROR(IF(VLOOKUP($B12,sp_cond_inventory_all!$A$2:$DJ$74,COLUMN()-4,)&gt;365*$C$2,$A12+2,"-"),"-")</f>
        <v>-</v>
      </c>
      <c r="I12" t="str">
        <f>IFERROR(IF(VLOOKUP($B12,sp_cond_inventory_all!$A$2:$DJ$74,COLUMN()-4,)&gt;365*$C$2,$A12+2,"-"),"-")</f>
        <v>-</v>
      </c>
      <c r="J12" t="str">
        <f>IFERROR(IF(VLOOKUP($B12,sp_cond_inventory_all!$A$2:$DJ$74,COLUMN()-4,)&gt;365*$C$2,$A12+2,"-"),"-")</f>
        <v>-</v>
      </c>
      <c r="K12" t="str">
        <f>IFERROR(IF(VLOOKUP($B12,sp_cond_inventory_all!$A$2:$DJ$74,COLUMN()-4,)&gt;365*$C$2,$A12+2,"-"),"-")</f>
        <v>-</v>
      </c>
      <c r="L12" t="str">
        <f>IFERROR(IF(VLOOKUP($B12,sp_cond_inventory_all!$A$2:$DJ$74,COLUMN()-4,)&gt;365*$C$2,$A12+2,"-"),"-")</f>
        <v>-</v>
      </c>
      <c r="M12" t="str">
        <f>IFERROR(IF(VLOOKUP($B12,sp_cond_inventory_all!$A$2:$DJ$74,COLUMN()-4,)&gt;365*$C$2,$A12+2,"-"),"-")</f>
        <v>-</v>
      </c>
      <c r="N12" t="str">
        <f>IFERROR(IF(VLOOKUP($B12,sp_cond_inventory_all!$A$2:$DJ$74,COLUMN()-4,)&gt;365*$C$2,$A12+2,"-"),"-")</f>
        <v>-</v>
      </c>
      <c r="O12" t="str">
        <f>IFERROR(IF(VLOOKUP($B12,sp_cond_inventory_all!$A$2:$DJ$74,COLUMN()-4,)&gt;365*$C$2,$A12+2,"-"),"-")</f>
        <v>-</v>
      </c>
      <c r="P12" t="str">
        <f>IFERROR(IF(VLOOKUP($B12,sp_cond_inventory_all!$A$2:$DJ$74,COLUMN()-4,)&gt;365*$C$2,$A12+2,"-"),"-")</f>
        <v>-</v>
      </c>
      <c r="Q12" t="str">
        <f>IFERROR(IF(VLOOKUP($B12,sp_cond_inventory_all!$A$2:$DJ$74,COLUMN()-4,)&gt;365*$C$2,$A12+2,"-"),"-")</f>
        <v>-</v>
      </c>
      <c r="R12" t="str">
        <f>IFERROR(IF(VLOOKUP($B12,sp_cond_inventory_all!$A$2:$DJ$74,COLUMN()-4,)&gt;365*$C$2,$A12+2,"-"),"-")</f>
        <v>-</v>
      </c>
      <c r="S12" t="str">
        <f>IFERROR(IF(VLOOKUP($B12,sp_cond_inventory_all!$A$2:$DJ$74,COLUMN()-4,)&gt;365*$C$2,$A12+2,"-"),"-")</f>
        <v>-</v>
      </c>
      <c r="T12" t="str">
        <f>IFERROR(IF(VLOOKUP($B12,sp_cond_inventory_all!$A$2:$DJ$74,COLUMN()-4,)&gt;365*$C$2,$A12+2,"-"),"-")</f>
        <v>-</v>
      </c>
      <c r="U12" t="str">
        <f>IFERROR(IF(VLOOKUP($B12,sp_cond_inventory_all!$A$2:$DJ$74,COLUMN()-4,)&gt;365*$C$2,$A12+2,"-"),"-")</f>
        <v>-</v>
      </c>
      <c r="V12" t="str">
        <f>IFERROR(IF(VLOOKUP($B12,sp_cond_inventory_all!$A$2:$DJ$74,COLUMN()-4,)&gt;365*$C$2,$A12+2,"-"),"-")</f>
        <v>-</v>
      </c>
      <c r="W12" t="str">
        <f>IFERROR(IF(VLOOKUP($B12,sp_cond_inventory_all!$A$2:$DJ$74,COLUMN()-4,)&gt;365*$C$2,$A12+2,"-"),"-")</f>
        <v>-</v>
      </c>
      <c r="X12" t="str">
        <f>IFERROR(IF(VLOOKUP($B12,sp_cond_inventory_all!$A$2:$DJ$74,COLUMN()-4,)&gt;365*$C$2,$A12+2,"-"),"-")</f>
        <v>-</v>
      </c>
      <c r="Y12" t="str">
        <f>IFERROR(IF(VLOOKUP($B12,sp_cond_inventory_all!$A$2:$DJ$74,COLUMN()-4,)&gt;365*$C$2,$A12+2,"-"),"-")</f>
        <v>-</v>
      </c>
      <c r="Z12" t="str">
        <f>IFERROR(IF(VLOOKUP($B12,sp_cond_inventory_all!$A$2:$DJ$74,COLUMN()-4,)&gt;365*$C$2,$A12+2,"-"),"-")</f>
        <v>-</v>
      </c>
      <c r="AA12" t="str">
        <f>IFERROR(IF(VLOOKUP($B12,sp_cond_inventory_all!$A$2:$DJ$74,COLUMN()-4,)&gt;365*$C$2,$A12+2,"-"),"-")</f>
        <v>-</v>
      </c>
      <c r="AB12" t="str">
        <f>IFERROR(IF(VLOOKUP($B12,sp_cond_inventory_all!$A$2:$DJ$74,COLUMN()-4,)&gt;365*$C$2,$A12+2,"-"),"-")</f>
        <v>-</v>
      </c>
      <c r="AC12" t="str">
        <f>IFERROR(IF(VLOOKUP($B12,sp_cond_inventory_all!$A$2:$DJ$74,COLUMN()-4,)&gt;365*$C$2,$A12+2,"-"),"-")</f>
        <v>-</v>
      </c>
      <c r="AD12" t="str">
        <f>IFERROR(IF(VLOOKUP($B12,sp_cond_inventory_all!$A$2:$DJ$74,COLUMN()-4,)&gt;365*$C$2,$A12+2,"-"),"-")</f>
        <v>-</v>
      </c>
      <c r="AE12" t="str">
        <f>IFERROR(IF(VLOOKUP($B12,sp_cond_inventory_all!$A$2:$DJ$74,COLUMN()-4,)&gt;365*$C$2,$A12+2,"-"),"-")</f>
        <v>-</v>
      </c>
      <c r="AF12" t="str">
        <f>IFERROR(IF(VLOOKUP($B12,sp_cond_inventory_all!$A$2:$DJ$74,COLUMN()-4,)&gt;365*$C$2,$A12+2,"-"),"-")</f>
        <v>-</v>
      </c>
      <c r="AG12" t="str">
        <f>IFERROR(IF(VLOOKUP($B12,sp_cond_inventory_all!$A$2:$DJ$74,COLUMN()-4,)&gt;365*$C$2,$A12+2,"-"),"-")</f>
        <v>-</v>
      </c>
      <c r="AH12" t="str">
        <f>IFERROR(IF(VLOOKUP($B12,sp_cond_inventory_all!$A$2:$DJ$74,COLUMN()-4,)&gt;365*$C$2,$A12+2,"-"),"-")</f>
        <v>-</v>
      </c>
      <c r="AI12" t="str">
        <f>IFERROR(IF(VLOOKUP($B12,sp_cond_inventory_all!$A$2:$DJ$74,COLUMN()-4,)&gt;365*$C$2,$A12+2,"-"),"-")</f>
        <v>-</v>
      </c>
      <c r="AJ12" t="str">
        <f>IFERROR(IF(VLOOKUP($B12,sp_cond_inventory_all!$A$2:$DJ$74,COLUMN()-4,)&gt;365*$C$2,$A12+2,"-"),"-")</f>
        <v>-</v>
      </c>
      <c r="AK12" t="str">
        <f>IFERROR(IF(VLOOKUP($B12,sp_cond_inventory_all!$A$2:$DJ$74,COLUMN()-4,)&gt;365*$C$2,$A12+2,"-"),"-")</f>
        <v>-</v>
      </c>
      <c r="AL12" t="str">
        <f>IFERROR(IF(VLOOKUP($B12,sp_cond_inventory_all!$A$2:$DJ$74,COLUMN()-4,)&gt;365*$C$2,$A12+2,"-"),"-")</f>
        <v>-</v>
      </c>
      <c r="AM12" t="str">
        <f>IFERROR(IF(VLOOKUP($B12,sp_cond_inventory_all!$A$2:$DJ$74,COLUMN()-4,)&gt;365*$C$2,$A12+2,"-"),"-")</f>
        <v>-</v>
      </c>
      <c r="AN12" t="str">
        <f>IFERROR(IF(VLOOKUP($B12,sp_cond_inventory_all!$A$2:$DJ$74,COLUMN()-4,)&gt;365*$C$2,$A12+2,"-"),"-")</f>
        <v>-</v>
      </c>
      <c r="AO12" t="str">
        <f>IFERROR(IF(VLOOKUP($B12,sp_cond_inventory_all!$A$2:$DJ$74,COLUMN()-4,)&gt;365*$C$2,$A12+2,"-"),"-")</f>
        <v>-</v>
      </c>
      <c r="AP12" t="str">
        <f>IFERROR(IF(VLOOKUP($B12,sp_cond_inventory_all!$A$2:$DJ$74,COLUMN()-4,)&gt;365*$C$2,$A12+2,"-"),"-")</f>
        <v>-</v>
      </c>
      <c r="AQ12" t="str">
        <f>IFERROR(IF(VLOOKUP($B12,sp_cond_inventory_all!$A$2:$DJ$74,COLUMN()-4,)&gt;365*$C$2,$A12+2,"-"),"-")</f>
        <v>-</v>
      </c>
      <c r="AR12" t="str">
        <f>IFERROR(IF(VLOOKUP($B12,sp_cond_inventory_all!$A$2:$DJ$74,COLUMN()-4,)&gt;365*$C$2,$A12+2,"-"),"-")</f>
        <v>-</v>
      </c>
      <c r="AS12" t="str">
        <f>IFERROR(IF(VLOOKUP($B12,sp_cond_inventory_all!$A$2:$DJ$74,COLUMN()-4,)&gt;365*$C$2,$A12+2,"-"),"-")</f>
        <v>-</v>
      </c>
      <c r="AT12" t="str">
        <f>IFERROR(IF(VLOOKUP($B12,sp_cond_inventory_all!$A$2:$DJ$74,COLUMN()-4,)&gt;365*$C$2,$A12+2,"-"),"-")</f>
        <v>-</v>
      </c>
      <c r="AU12" t="str">
        <f>IFERROR(IF(VLOOKUP($B12,sp_cond_inventory_all!$A$2:$DJ$74,COLUMN()-4,)&gt;365*$C$2,$A12+2,"-"),"-")</f>
        <v>-</v>
      </c>
    </row>
    <row r="13" spans="1:47" x14ac:dyDescent="0.25">
      <c r="A13" s="35">
        <v>7</v>
      </c>
      <c r="B13" s="23" t="str">
        <f>HLOOKUP($C$1,site_huc_lookup!$A$1:$K$17,A13+1,)</f>
        <v>-</v>
      </c>
      <c r="C13" s="25" t="str">
        <f>IFERROR(VLOOKUP($B13,site_huc_lookup!$N$2:$R$74,3,),"-")</f>
        <v>-</v>
      </c>
      <c r="D13" s="29" t="str">
        <f>IFERROR(VLOOKUP($B13,site_huc_lookup!$N$2:$R$74,4,),"-")</f>
        <v>-</v>
      </c>
      <c r="E13" s="27" t="str">
        <f>IFERROR(VLOOKUP($B13,site_huc_lookup!$N$2:$R$74,5,),"-")</f>
        <v>-</v>
      </c>
      <c r="F13" t="str">
        <f>IFERROR(IF(VLOOKUP($B13,sp_cond_inventory_all!$A$2:$DJ$74,COLUMN()-4,)&gt;365*$C$2,$A13+2,"-"),"-")</f>
        <v>-</v>
      </c>
      <c r="G13" t="str">
        <f>IFERROR(IF(VLOOKUP($B13,sp_cond_inventory_all!$A$2:$DJ$74,COLUMN()-4,)&gt;365*$C$2,$A13+2,"-"),"-")</f>
        <v>-</v>
      </c>
      <c r="H13" t="str">
        <f>IFERROR(IF(VLOOKUP($B13,sp_cond_inventory_all!$A$2:$DJ$74,COLUMN()-4,)&gt;365*$C$2,$A13+2,"-"),"-")</f>
        <v>-</v>
      </c>
      <c r="I13" t="str">
        <f>IFERROR(IF(VLOOKUP($B13,sp_cond_inventory_all!$A$2:$DJ$74,COLUMN()-4,)&gt;365*$C$2,$A13+2,"-"),"-")</f>
        <v>-</v>
      </c>
      <c r="J13" t="str">
        <f>IFERROR(IF(VLOOKUP($B13,sp_cond_inventory_all!$A$2:$DJ$74,COLUMN()-4,)&gt;365*$C$2,$A13+2,"-"),"-")</f>
        <v>-</v>
      </c>
      <c r="K13" t="str">
        <f>IFERROR(IF(VLOOKUP($B13,sp_cond_inventory_all!$A$2:$DJ$74,COLUMN()-4,)&gt;365*$C$2,$A13+2,"-"),"-")</f>
        <v>-</v>
      </c>
      <c r="L13" t="str">
        <f>IFERROR(IF(VLOOKUP($B13,sp_cond_inventory_all!$A$2:$DJ$74,COLUMN()-4,)&gt;365*$C$2,$A13+2,"-"),"-")</f>
        <v>-</v>
      </c>
      <c r="M13" t="str">
        <f>IFERROR(IF(VLOOKUP($B13,sp_cond_inventory_all!$A$2:$DJ$74,COLUMN()-4,)&gt;365*$C$2,$A13+2,"-"),"-")</f>
        <v>-</v>
      </c>
      <c r="N13" t="str">
        <f>IFERROR(IF(VLOOKUP($B13,sp_cond_inventory_all!$A$2:$DJ$74,COLUMN()-4,)&gt;365*$C$2,$A13+2,"-"),"-")</f>
        <v>-</v>
      </c>
      <c r="O13" t="str">
        <f>IFERROR(IF(VLOOKUP($B13,sp_cond_inventory_all!$A$2:$DJ$74,COLUMN()-4,)&gt;365*$C$2,$A13+2,"-"),"-")</f>
        <v>-</v>
      </c>
      <c r="P13" t="str">
        <f>IFERROR(IF(VLOOKUP($B13,sp_cond_inventory_all!$A$2:$DJ$74,COLUMN()-4,)&gt;365*$C$2,$A13+2,"-"),"-")</f>
        <v>-</v>
      </c>
      <c r="Q13" t="str">
        <f>IFERROR(IF(VLOOKUP($B13,sp_cond_inventory_all!$A$2:$DJ$74,COLUMN()-4,)&gt;365*$C$2,$A13+2,"-"),"-")</f>
        <v>-</v>
      </c>
      <c r="R13" t="str">
        <f>IFERROR(IF(VLOOKUP($B13,sp_cond_inventory_all!$A$2:$DJ$74,COLUMN()-4,)&gt;365*$C$2,$A13+2,"-"),"-")</f>
        <v>-</v>
      </c>
      <c r="S13" t="str">
        <f>IFERROR(IF(VLOOKUP($B13,sp_cond_inventory_all!$A$2:$DJ$74,COLUMN()-4,)&gt;365*$C$2,$A13+2,"-"),"-")</f>
        <v>-</v>
      </c>
      <c r="T13" t="str">
        <f>IFERROR(IF(VLOOKUP($B13,sp_cond_inventory_all!$A$2:$DJ$74,COLUMN()-4,)&gt;365*$C$2,$A13+2,"-"),"-")</f>
        <v>-</v>
      </c>
      <c r="U13" t="str">
        <f>IFERROR(IF(VLOOKUP($B13,sp_cond_inventory_all!$A$2:$DJ$74,COLUMN()-4,)&gt;365*$C$2,$A13+2,"-"),"-")</f>
        <v>-</v>
      </c>
      <c r="V13" t="str">
        <f>IFERROR(IF(VLOOKUP($B13,sp_cond_inventory_all!$A$2:$DJ$74,COLUMN()-4,)&gt;365*$C$2,$A13+2,"-"),"-")</f>
        <v>-</v>
      </c>
      <c r="W13" t="str">
        <f>IFERROR(IF(VLOOKUP($B13,sp_cond_inventory_all!$A$2:$DJ$74,COLUMN()-4,)&gt;365*$C$2,$A13+2,"-"),"-")</f>
        <v>-</v>
      </c>
      <c r="X13" t="str">
        <f>IFERROR(IF(VLOOKUP($B13,sp_cond_inventory_all!$A$2:$DJ$74,COLUMN()-4,)&gt;365*$C$2,$A13+2,"-"),"-")</f>
        <v>-</v>
      </c>
      <c r="Y13" t="str">
        <f>IFERROR(IF(VLOOKUP($B13,sp_cond_inventory_all!$A$2:$DJ$74,COLUMN()-4,)&gt;365*$C$2,$A13+2,"-"),"-")</f>
        <v>-</v>
      </c>
      <c r="Z13" t="str">
        <f>IFERROR(IF(VLOOKUP($B13,sp_cond_inventory_all!$A$2:$DJ$74,COLUMN()-4,)&gt;365*$C$2,$A13+2,"-"),"-")</f>
        <v>-</v>
      </c>
      <c r="AA13" t="str">
        <f>IFERROR(IF(VLOOKUP($B13,sp_cond_inventory_all!$A$2:$DJ$74,COLUMN()-4,)&gt;365*$C$2,$A13+2,"-"),"-")</f>
        <v>-</v>
      </c>
      <c r="AB13" t="str">
        <f>IFERROR(IF(VLOOKUP($B13,sp_cond_inventory_all!$A$2:$DJ$74,COLUMN()-4,)&gt;365*$C$2,$A13+2,"-"),"-")</f>
        <v>-</v>
      </c>
      <c r="AC13" t="str">
        <f>IFERROR(IF(VLOOKUP($B13,sp_cond_inventory_all!$A$2:$DJ$74,COLUMN()-4,)&gt;365*$C$2,$A13+2,"-"),"-")</f>
        <v>-</v>
      </c>
      <c r="AD13" t="str">
        <f>IFERROR(IF(VLOOKUP($B13,sp_cond_inventory_all!$A$2:$DJ$74,COLUMN()-4,)&gt;365*$C$2,$A13+2,"-"),"-")</f>
        <v>-</v>
      </c>
      <c r="AE13" t="str">
        <f>IFERROR(IF(VLOOKUP($B13,sp_cond_inventory_all!$A$2:$DJ$74,COLUMN()-4,)&gt;365*$C$2,$A13+2,"-"),"-")</f>
        <v>-</v>
      </c>
      <c r="AF13" t="str">
        <f>IFERROR(IF(VLOOKUP($B13,sp_cond_inventory_all!$A$2:$DJ$74,COLUMN()-4,)&gt;365*$C$2,$A13+2,"-"),"-")</f>
        <v>-</v>
      </c>
      <c r="AG13" t="str">
        <f>IFERROR(IF(VLOOKUP($B13,sp_cond_inventory_all!$A$2:$DJ$74,COLUMN()-4,)&gt;365*$C$2,$A13+2,"-"),"-")</f>
        <v>-</v>
      </c>
      <c r="AH13" t="str">
        <f>IFERROR(IF(VLOOKUP($B13,sp_cond_inventory_all!$A$2:$DJ$74,COLUMN()-4,)&gt;365*$C$2,$A13+2,"-"),"-")</f>
        <v>-</v>
      </c>
      <c r="AI13" t="str">
        <f>IFERROR(IF(VLOOKUP($B13,sp_cond_inventory_all!$A$2:$DJ$74,COLUMN()-4,)&gt;365*$C$2,$A13+2,"-"),"-")</f>
        <v>-</v>
      </c>
      <c r="AJ13" t="str">
        <f>IFERROR(IF(VLOOKUP($B13,sp_cond_inventory_all!$A$2:$DJ$74,COLUMN()-4,)&gt;365*$C$2,$A13+2,"-"),"-")</f>
        <v>-</v>
      </c>
      <c r="AK13" t="str">
        <f>IFERROR(IF(VLOOKUP($B13,sp_cond_inventory_all!$A$2:$DJ$74,COLUMN()-4,)&gt;365*$C$2,$A13+2,"-"),"-")</f>
        <v>-</v>
      </c>
      <c r="AL13" t="str">
        <f>IFERROR(IF(VLOOKUP($B13,sp_cond_inventory_all!$A$2:$DJ$74,COLUMN()-4,)&gt;365*$C$2,$A13+2,"-"),"-")</f>
        <v>-</v>
      </c>
      <c r="AM13" t="str">
        <f>IFERROR(IF(VLOOKUP($B13,sp_cond_inventory_all!$A$2:$DJ$74,COLUMN()-4,)&gt;365*$C$2,$A13+2,"-"),"-")</f>
        <v>-</v>
      </c>
      <c r="AN13" t="str">
        <f>IFERROR(IF(VLOOKUP($B13,sp_cond_inventory_all!$A$2:$DJ$74,COLUMN()-4,)&gt;365*$C$2,$A13+2,"-"),"-")</f>
        <v>-</v>
      </c>
      <c r="AO13" t="str">
        <f>IFERROR(IF(VLOOKUP($B13,sp_cond_inventory_all!$A$2:$DJ$74,COLUMN()-4,)&gt;365*$C$2,$A13+2,"-"),"-")</f>
        <v>-</v>
      </c>
      <c r="AP13" t="str">
        <f>IFERROR(IF(VLOOKUP($B13,sp_cond_inventory_all!$A$2:$DJ$74,COLUMN()-4,)&gt;365*$C$2,$A13+2,"-"),"-")</f>
        <v>-</v>
      </c>
      <c r="AQ13" t="str">
        <f>IFERROR(IF(VLOOKUP($B13,sp_cond_inventory_all!$A$2:$DJ$74,COLUMN()-4,)&gt;365*$C$2,$A13+2,"-"),"-")</f>
        <v>-</v>
      </c>
      <c r="AR13" t="str">
        <f>IFERROR(IF(VLOOKUP($B13,sp_cond_inventory_all!$A$2:$DJ$74,COLUMN()-4,)&gt;365*$C$2,$A13+2,"-"),"-")</f>
        <v>-</v>
      </c>
      <c r="AS13" t="str">
        <f>IFERROR(IF(VLOOKUP($B13,sp_cond_inventory_all!$A$2:$DJ$74,COLUMN()-4,)&gt;365*$C$2,$A13+2,"-"),"-")</f>
        <v>-</v>
      </c>
      <c r="AT13" t="str">
        <f>IFERROR(IF(VLOOKUP($B13,sp_cond_inventory_all!$A$2:$DJ$74,COLUMN()-4,)&gt;365*$C$2,$A13+2,"-"),"-")</f>
        <v>-</v>
      </c>
      <c r="AU13" t="str">
        <f>IFERROR(IF(VLOOKUP($B13,sp_cond_inventory_all!$A$2:$DJ$74,COLUMN()-4,)&gt;365*$C$2,$A13+2,"-"),"-")</f>
        <v>-</v>
      </c>
    </row>
    <row r="14" spans="1:47" x14ac:dyDescent="0.25">
      <c r="A14" s="35">
        <v>8</v>
      </c>
      <c r="B14" s="23" t="str">
        <f>HLOOKUP($C$1,site_huc_lookup!$A$1:$K$17,A14+1,)</f>
        <v>-</v>
      </c>
      <c r="C14" s="25" t="str">
        <f>IFERROR(VLOOKUP($B14,site_huc_lookup!$N$2:$R$74,3,),"-")</f>
        <v>-</v>
      </c>
      <c r="D14" s="29" t="str">
        <f>IFERROR(VLOOKUP($B14,site_huc_lookup!$N$2:$R$74,4,),"-")</f>
        <v>-</v>
      </c>
      <c r="E14" s="27" t="str">
        <f>IFERROR(VLOOKUP($B14,site_huc_lookup!$N$2:$R$74,5,),"-")</f>
        <v>-</v>
      </c>
      <c r="F14" t="str">
        <f>IFERROR(IF(VLOOKUP($B14,sp_cond_inventory_all!$A$2:$DJ$74,COLUMN()-4,)&gt;365*$C$2,$A14+2,"-"),"-")</f>
        <v>-</v>
      </c>
      <c r="G14" t="str">
        <f>IFERROR(IF(VLOOKUP($B14,sp_cond_inventory_all!$A$2:$DJ$74,COLUMN()-4,)&gt;365*$C$2,$A14+2,"-"),"-")</f>
        <v>-</v>
      </c>
      <c r="H14" t="str">
        <f>IFERROR(IF(VLOOKUP($B14,sp_cond_inventory_all!$A$2:$DJ$74,COLUMN()-4,)&gt;365*$C$2,$A14+2,"-"),"-")</f>
        <v>-</v>
      </c>
      <c r="I14" t="str">
        <f>IFERROR(IF(VLOOKUP($B14,sp_cond_inventory_all!$A$2:$DJ$74,COLUMN()-4,)&gt;365*$C$2,$A14+2,"-"),"-")</f>
        <v>-</v>
      </c>
      <c r="J14" t="str">
        <f>IFERROR(IF(VLOOKUP($B14,sp_cond_inventory_all!$A$2:$DJ$74,COLUMN()-4,)&gt;365*$C$2,$A14+2,"-"),"-")</f>
        <v>-</v>
      </c>
      <c r="K14" t="str">
        <f>IFERROR(IF(VLOOKUP($B14,sp_cond_inventory_all!$A$2:$DJ$74,COLUMN()-4,)&gt;365*$C$2,$A14+2,"-"),"-")</f>
        <v>-</v>
      </c>
      <c r="L14" t="str">
        <f>IFERROR(IF(VLOOKUP($B14,sp_cond_inventory_all!$A$2:$DJ$74,COLUMN()-4,)&gt;365*$C$2,$A14+2,"-"),"-")</f>
        <v>-</v>
      </c>
      <c r="M14" t="str">
        <f>IFERROR(IF(VLOOKUP($B14,sp_cond_inventory_all!$A$2:$DJ$74,COLUMN()-4,)&gt;365*$C$2,$A14+2,"-"),"-")</f>
        <v>-</v>
      </c>
      <c r="N14" t="str">
        <f>IFERROR(IF(VLOOKUP($B14,sp_cond_inventory_all!$A$2:$DJ$74,COLUMN()-4,)&gt;365*$C$2,$A14+2,"-"),"-")</f>
        <v>-</v>
      </c>
      <c r="O14" t="str">
        <f>IFERROR(IF(VLOOKUP($B14,sp_cond_inventory_all!$A$2:$DJ$74,COLUMN()-4,)&gt;365*$C$2,$A14+2,"-"),"-")</f>
        <v>-</v>
      </c>
      <c r="P14" t="str">
        <f>IFERROR(IF(VLOOKUP($B14,sp_cond_inventory_all!$A$2:$DJ$74,COLUMN()-4,)&gt;365*$C$2,$A14+2,"-"),"-")</f>
        <v>-</v>
      </c>
      <c r="Q14" t="str">
        <f>IFERROR(IF(VLOOKUP($B14,sp_cond_inventory_all!$A$2:$DJ$74,COLUMN()-4,)&gt;365*$C$2,$A14+2,"-"),"-")</f>
        <v>-</v>
      </c>
      <c r="R14" t="str">
        <f>IFERROR(IF(VLOOKUP($B14,sp_cond_inventory_all!$A$2:$DJ$74,COLUMN()-4,)&gt;365*$C$2,$A14+2,"-"),"-")</f>
        <v>-</v>
      </c>
      <c r="S14" t="str">
        <f>IFERROR(IF(VLOOKUP($B14,sp_cond_inventory_all!$A$2:$DJ$74,COLUMN()-4,)&gt;365*$C$2,$A14+2,"-"),"-")</f>
        <v>-</v>
      </c>
      <c r="T14" t="str">
        <f>IFERROR(IF(VLOOKUP($B14,sp_cond_inventory_all!$A$2:$DJ$74,COLUMN()-4,)&gt;365*$C$2,$A14+2,"-"),"-")</f>
        <v>-</v>
      </c>
      <c r="U14" t="str">
        <f>IFERROR(IF(VLOOKUP($B14,sp_cond_inventory_all!$A$2:$DJ$74,COLUMN()-4,)&gt;365*$C$2,$A14+2,"-"),"-")</f>
        <v>-</v>
      </c>
      <c r="V14" t="str">
        <f>IFERROR(IF(VLOOKUP($B14,sp_cond_inventory_all!$A$2:$DJ$74,COLUMN()-4,)&gt;365*$C$2,$A14+2,"-"),"-")</f>
        <v>-</v>
      </c>
      <c r="W14" t="str">
        <f>IFERROR(IF(VLOOKUP($B14,sp_cond_inventory_all!$A$2:$DJ$74,COLUMN()-4,)&gt;365*$C$2,$A14+2,"-"),"-")</f>
        <v>-</v>
      </c>
      <c r="X14" t="str">
        <f>IFERROR(IF(VLOOKUP($B14,sp_cond_inventory_all!$A$2:$DJ$74,COLUMN()-4,)&gt;365*$C$2,$A14+2,"-"),"-")</f>
        <v>-</v>
      </c>
      <c r="Y14" t="str">
        <f>IFERROR(IF(VLOOKUP($B14,sp_cond_inventory_all!$A$2:$DJ$74,COLUMN()-4,)&gt;365*$C$2,$A14+2,"-"),"-")</f>
        <v>-</v>
      </c>
      <c r="Z14" t="str">
        <f>IFERROR(IF(VLOOKUP($B14,sp_cond_inventory_all!$A$2:$DJ$74,COLUMN()-4,)&gt;365*$C$2,$A14+2,"-"),"-")</f>
        <v>-</v>
      </c>
      <c r="AA14" t="str">
        <f>IFERROR(IF(VLOOKUP($B14,sp_cond_inventory_all!$A$2:$DJ$74,COLUMN()-4,)&gt;365*$C$2,$A14+2,"-"),"-")</f>
        <v>-</v>
      </c>
      <c r="AB14" t="str">
        <f>IFERROR(IF(VLOOKUP($B14,sp_cond_inventory_all!$A$2:$DJ$74,COLUMN()-4,)&gt;365*$C$2,$A14+2,"-"),"-")</f>
        <v>-</v>
      </c>
      <c r="AC14" t="str">
        <f>IFERROR(IF(VLOOKUP($B14,sp_cond_inventory_all!$A$2:$DJ$74,COLUMN()-4,)&gt;365*$C$2,$A14+2,"-"),"-")</f>
        <v>-</v>
      </c>
      <c r="AD14" t="str">
        <f>IFERROR(IF(VLOOKUP($B14,sp_cond_inventory_all!$A$2:$DJ$74,COLUMN()-4,)&gt;365*$C$2,$A14+2,"-"),"-")</f>
        <v>-</v>
      </c>
      <c r="AE14" t="str">
        <f>IFERROR(IF(VLOOKUP($B14,sp_cond_inventory_all!$A$2:$DJ$74,COLUMN()-4,)&gt;365*$C$2,$A14+2,"-"),"-")</f>
        <v>-</v>
      </c>
      <c r="AF14" t="str">
        <f>IFERROR(IF(VLOOKUP($B14,sp_cond_inventory_all!$A$2:$DJ$74,COLUMN()-4,)&gt;365*$C$2,$A14+2,"-"),"-")</f>
        <v>-</v>
      </c>
      <c r="AG14" t="str">
        <f>IFERROR(IF(VLOOKUP($B14,sp_cond_inventory_all!$A$2:$DJ$74,COLUMN()-4,)&gt;365*$C$2,$A14+2,"-"),"-")</f>
        <v>-</v>
      </c>
      <c r="AH14" t="str">
        <f>IFERROR(IF(VLOOKUP($B14,sp_cond_inventory_all!$A$2:$DJ$74,COLUMN()-4,)&gt;365*$C$2,$A14+2,"-"),"-")</f>
        <v>-</v>
      </c>
      <c r="AI14" t="str">
        <f>IFERROR(IF(VLOOKUP($B14,sp_cond_inventory_all!$A$2:$DJ$74,COLUMN()-4,)&gt;365*$C$2,$A14+2,"-"),"-")</f>
        <v>-</v>
      </c>
      <c r="AJ14" t="str">
        <f>IFERROR(IF(VLOOKUP($B14,sp_cond_inventory_all!$A$2:$DJ$74,COLUMN()-4,)&gt;365*$C$2,$A14+2,"-"),"-")</f>
        <v>-</v>
      </c>
      <c r="AK14" t="str">
        <f>IFERROR(IF(VLOOKUP($B14,sp_cond_inventory_all!$A$2:$DJ$74,COLUMN()-4,)&gt;365*$C$2,$A14+2,"-"),"-")</f>
        <v>-</v>
      </c>
      <c r="AL14" t="str">
        <f>IFERROR(IF(VLOOKUP($B14,sp_cond_inventory_all!$A$2:$DJ$74,COLUMN()-4,)&gt;365*$C$2,$A14+2,"-"),"-")</f>
        <v>-</v>
      </c>
      <c r="AM14" t="str">
        <f>IFERROR(IF(VLOOKUP($B14,sp_cond_inventory_all!$A$2:$DJ$74,COLUMN()-4,)&gt;365*$C$2,$A14+2,"-"),"-")</f>
        <v>-</v>
      </c>
      <c r="AN14" t="str">
        <f>IFERROR(IF(VLOOKUP($B14,sp_cond_inventory_all!$A$2:$DJ$74,COLUMN()-4,)&gt;365*$C$2,$A14+2,"-"),"-")</f>
        <v>-</v>
      </c>
      <c r="AO14" t="str">
        <f>IFERROR(IF(VLOOKUP($B14,sp_cond_inventory_all!$A$2:$DJ$74,COLUMN()-4,)&gt;365*$C$2,$A14+2,"-"),"-")</f>
        <v>-</v>
      </c>
      <c r="AP14" t="str">
        <f>IFERROR(IF(VLOOKUP($B14,sp_cond_inventory_all!$A$2:$DJ$74,COLUMN()-4,)&gt;365*$C$2,$A14+2,"-"),"-")</f>
        <v>-</v>
      </c>
      <c r="AQ14" t="str">
        <f>IFERROR(IF(VLOOKUP($B14,sp_cond_inventory_all!$A$2:$DJ$74,COLUMN()-4,)&gt;365*$C$2,$A14+2,"-"),"-")</f>
        <v>-</v>
      </c>
      <c r="AR14" t="str">
        <f>IFERROR(IF(VLOOKUP($B14,sp_cond_inventory_all!$A$2:$DJ$74,COLUMN()-4,)&gt;365*$C$2,$A14+2,"-"),"-")</f>
        <v>-</v>
      </c>
      <c r="AS14" t="str">
        <f>IFERROR(IF(VLOOKUP($B14,sp_cond_inventory_all!$A$2:$DJ$74,COLUMN()-4,)&gt;365*$C$2,$A14+2,"-"),"-")</f>
        <v>-</v>
      </c>
      <c r="AT14" t="str">
        <f>IFERROR(IF(VLOOKUP($B14,sp_cond_inventory_all!$A$2:$DJ$74,COLUMN()-4,)&gt;365*$C$2,$A14+2,"-"),"-")</f>
        <v>-</v>
      </c>
      <c r="AU14" t="str">
        <f>IFERROR(IF(VLOOKUP($B14,sp_cond_inventory_all!$A$2:$DJ$74,COLUMN()-4,)&gt;365*$C$2,$A14+2,"-"),"-")</f>
        <v>-</v>
      </c>
    </row>
    <row r="15" spans="1:47" x14ac:dyDescent="0.25">
      <c r="A15" s="35">
        <v>9</v>
      </c>
      <c r="B15" s="23" t="str">
        <f>HLOOKUP($C$1,site_huc_lookup!$A$1:$K$17,A15+1,)</f>
        <v>-</v>
      </c>
      <c r="C15" s="25" t="str">
        <f>IFERROR(VLOOKUP($B15,site_huc_lookup!$N$2:$R$74,3,),"-")</f>
        <v>-</v>
      </c>
      <c r="D15" s="29" t="str">
        <f>IFERROR(VLOOKUP($B15,site_huc_lookup!$N$2:$R$74,4,),"-")</f>
        <v>-</v>
      </c>
      <c r="E15" s="27" t="str">
        <f>IFERROR(VLOOKUP($B15,site_huc_lookup!$N$2:$R$74,5,),"-")</f>
        <v>-</v>
      </c>
      <c r="F15" t="str">
        <f>IFERROR(IF(VLOOKUP($B15,sp_cond_inventory_all!$A$2:$DJ$74,COLUMN()-4,)&gt;365*$C$2,$A15+2,"-"),"-")</f>
        <v>-</v>
      </c>
      <c r="G15" t="str">
        <f>IFERROR(IF(VLOOKUP($B15,sp_cond_inventory_all!$A$2:$DJ$74,COLUMN()-4,)&gt;365*$C$2,$A15+2,"-"),"-")</f>
        <v>-</v>
      </c>
      <c r="H15" t="str">
        <f>IFERROR(IF(VLOOKUP($B15,sp_cond_inventory_all!$A$2:$DJ$74,COLUMN()-4,)&gt;365*$C$2,$A15+2,"-"),"-")</f>
        <v>-</v>
      </c>
      <c r="I15" t="str">
        <f>IFERROR(IF(VLOOKUP($B15,sp_cond_inventory_all!$A$2:$DJ$74,COLUMN()-4,)&gt;365*$C$2,$A15+2,"-"),"-")</f>
        <v>-</v>
      </c>
      <c r="J15" t="str">
        <f>IFERROR(IF(VLOOKUP($B15,sp_cond_inventory_all!$A$2:$DJ$74,COLUMN()-4,)&gt;365*$C$2,$A15+2,"-"),"-")</f>
        <v>-</v>
      </c>
      <c r="K15" t="str">
        <f>IFERROR(IF(VLOOKUP($B15,sp_cond_inventory_all!$A$2:$DJ$74,COLUMN()-4,)&gt;365*$C$2,$A15+2,"-"),"-")</f>
        <v>-</v>
      </c>
      <c r="L15" t="str">
        <f>IFERROR(IF(VLOOKUP($B15,sp_cond_inventory_all!$A$2:$DJ$74,COLUMN()-4,)&gt;365*$C$2,$A15+2,"-"),"-")</f>
        <v>-</v>
      </c>
      <c r="M15" t="str">
        <f>IFERROR(IF(VLOOKUP($B15,sp_cond_inventory_all!$A$2:$DJ$74,COLUMN()-4,)&gt;365*$C$2,$A15+2,"-"),"-")</f>
        <v>-</v>
      </c>
      <c r="N15" t="str">
        <f>IFERROR(IF(VLOOKUP($B15,sp_cond_inventory_all!$A$2:$DJ$74,COLUMN()-4,)&gt;365*$C$2,$A15+2,"-"),"-")</f>
        <v>-</v>
      </c>
      <c r="O15" t="str">
        <f>IFERROR(IF(VLOOKUP($B15,sp_cond_inventory_all!$A$2:$DJ$74,COLUMN()-4,)&gt;365*$C$2,$A15+2,"-"),"-")</f>
        <v>-</v>
      </c>
      <c r="P15" t="str">
        <f>IFERROR(IF(VLOOKUP($B15,sp_cond_inventory_all!$A$2:$DJ$74,COLUMN()-4,)&gt;365*$C$2,$A15+2,"-"),"-")</f>
        <v>-</v>
      </c>
      <c r="Q15" t="str">
        <f>IFERROR(IF(VLOOKUP($B15,sp_cond_inventory_all!$A$2:$DJ$74,COLUMN()-4,)&gt;365*$C$2,$A15+2,"-"),"-")</f>
        <v>-</v>
      </c>
      <c r="R15" t="str">
        <f>IFERROR(IF(VLOOKUP($B15,sp_cond_inventory_all!$A$2:$DJ$74,COLUMN()-4,)&gt;365*$C$2,$A15+2,"-"),"-")</f>
        <v>-</v>
      </c>
      <c r="S15" t="str">
        <f>IFERROR(IF(VLOOKUP($B15,sp_cond_inventory_all!$A$2:$DJ$74,COLUMN()-4,)&gt;365*$C$2,$A15+2,"-"),"-")</f>
        <v>-</v>
      </c>
      <c r="T15" t="str">
        <f>IFERROR(IF(VLOOKUP($B15,sp_cond_inventory_all!$A$2:$DJ$74,COLUMN()-4,)&gt;365*$C$2,$A15+2,"-"),"-")</f>
        <v>-</v>
      </c>
      <c r="U15" t="str">
        <f>IFERROR(IF(VLOOKUP($B15,sp_cond_inventory_all!$A$2:$DJ$74,COLUMN()-4,)&gt;365*$C$2,$A15+2,"-"),"-")</f>
        <v>-</v>
      </c>
      <c r="V15" t="str">
        <f>IFERROR(IF(VLOOKUP($B15,sp_cond_inventory_all!$A$2:$DJ$74,COLUMN()-4,)&gt;365*$C$2,$A15+2,"-"),"-")</f>
        <v>-</v>
      </c>
      <c r="W15" t="str">
        <f>IFERROR(IF(VLOOKUP($B15,sp_cond_inventory_all!$A$2:$DJ$74,COLUMN()-4,)&gt;365*$C$2,$A15+2,"-"),"-")</f>
        <v>-</v>
      </c>
      <c r="X15" t="str">
        <f>IFERROR(IF(VLOOKUP($B15,sp_cond_inventory_all!$A$2:$DJ$74,COLUMN()-4,)&gt;365*$C$2,$A15+2,"-"),"-")</f>
        <v>-</v>
      </c>
      <c r="Y15" t="str">
        <f>IFERROR(IF(VLOOKUP($B15,sp_cond_inventory_all!$A$2:$DJ$74,COLUMN()-4,)&gt;365*$C$2,$A15+2,"-"),"-")</f>
        <v>-</v>
      </c>
      <c r="Z15" t="str">
        <f>IFERROR(IF(VLOOKUP($B15,sp_cond_inventory_all!$A$2:$DJ$74,COLUMN()-4,)&gt;365*$C$2,$A15+2,"-"),"-")</f>
        <v>-</v>
      </c>
      <c r="AA15" t="str">
        <f>IFERROR(IF(VLOOKUP($B15,sp_cond_inventory_all!$A$2:$DJ$74,COLUMN()-4,)&gt;365*$C$2,$A15+2,"-"),"-")</f>
        <v>-</v>
      </c>
      <c r="AB15" t="str">
        <f>IFERROR(IF(VLOOKUP($B15,sp_cond_inventory_all!$A$2:$DJ$74,COLUMN()-4,)&gt;365*$C$2,$A15+2,"-"),"-")</f>
        <v>-</v>
      </c>
      <c r="AC15" t="str">
        <f>IFERROR(IF(VLOOKUP($B15,sp_cond_inventory_all!$A$2:$DJ$74,COLUMN()-4,)&gt;365*$C$2,$A15+2,"-"),"-")</f>
        <v>-</v>
      </c>
      <c r="AD15" t="str">
        <f>IFERROR(IF(VLOOKUP($B15,sp_cond_inventory_all!$A$2:$DJ$74,COLUMN()-4,)&gt;365*$C$2,$A15+2,"-"),"-")</f>
        <v>-</v>
      </c>
      <c r="AE15" t="str">
        <f>IFERROR(IF(VLOOKUP($B15,sp_cond_inventory_all!$A$2:$DJ$74,COLUMN()-4,)&gt;365*$C$2,$A15+2,"-"),"-")</f>
        <v>-</v>
      </c>
      <c r="AF15" t="str">
        <f>IFERROR(IF(VLOOKUP($B15,sp_cond_inventory_all!$A$2:$DJ$74,COLUMN()-4,)&gt;365*$C$2,$A15+2,"-"),"-")</f>
        <v>-</v>
      </c>
      <c r="AG15" t="str">
        <f>IFERROR(IF(VLOOKUP($B15,sp_cond_inventory_all!$A$2:$DJ$74,COLUMN()-4,)&gt;365*$C$2,$A15+2,"-"),"-")</f>
        <v>-</v>
      </c>
      <c r="AH15" t="str">
        <f>IFERROR(IF(VLOOKUP($B15,sp_cond_inventory_all!$A$2:$DJ$74,COLUMN()-4,)&gt;365*$C$2,$A15+2,"-"),"-")</f>
        <v>-</v>
      </c>
      <c r="AI15" t="str">
        <f>IFERROR(IF(VLOOKUP($B15,sp_cond_inventory_all!$A$2:$DJ$74,COLUMN()-4,)&gt;365*$C$2,$A15+2,"-"),"-")</f>
        <v>-</v>
      </c>
      <c r="AJ15" t="str">
        <f>IFERROR(IF(VLOOKUP($B15,sp_cond_inventory_all!$A$2:$DJ$74,COLUMN()-4,)&gt;365*$C$2,$A15+2,"-"),"-")</f>
        <v>-</v>
      </c>
      <c r="AK15" t="str">
        <f>IFERROR(IF(VLOOKUP($B15,sp_cond_inventory_all!$A$2:$DJ$74,COLUMN()-4,)&gt;365*$C$2,$A15+2,"-"),"-")</f>
        <v>-</v>
      </c>
      <c r="AL15" t="str">
        <f>IFERROR(IF(VLOOKUP($B15,sp_cond_inventory_all!$A$2:$DJ$74,COLUMN()-4,)&gt;365*$C$2,$A15+2,"-"),"-")</f>
        <v>-</v>
      </c>
      <c r="AM15" t="str">
        <f>IFERROR(IF(VLOOKUP($B15,sp_cond_inventory_all!$A$2:$DJ$74,COLUMN()-4,)&gt;365*$C$2,$A15+2,"-"),"-")</f>
        <v>-</v>
      </c>
      <c r="AN15" t="str">
        <f>IFERROR(IF(VLOOKUP($B15,sp_cond_inventory_all!$A$2:$DJ$74,COLUMN()-4,)&gt;365*$C$2,$A15+2,"-"),"-")</f>
        <v>-</v>
      </c>
      <c r="AO15" t="str">
        <f>IFERROR(IF(VLOOKUP($B15,sp_cond_inventory_all!$A$2:$DJ$74,COLUMN()-4,)&gt;365*$C$2,$A15+2,"-"),"-")</f>
        <v>-</v>
      </c>
      <c r="AP15" t="str">
        <f>IFERROR(IF(VLOOKUP($B15,sp_cond_inventory_all!$A$2:$DJ$74,COLUMN()-4,)&gt;365*$C$2,$A15+2,"-"),"-")</f>
        <v>-</v>
      </c>
      <c r="AQ15" t="str">
        <f>IFERROR(IF(VLOOKUP($B15,sp_cond_inventory_all!$A$2:$DJ$74,COLUMN()-4,)&gt;365*$C$2,$A15+2,"-"),"-")</f>
        <v>-</v>
      </c>
      <c r="AR15" t="str">
        <f>IFERROR(IF(VLOOKUP($B15,sp_cond_inventory_all!$A$2:$DJ$74,COLUMN()-4,)&gt;365*$C$2,$A15+2,"-"),"-")</f>
        <v>-</v>
      </c>
      <c r="AS15" t="str">
        <f>IFERROR(IF(VLOOKUP($B15,sp_cond_inventory_all!$A$2:$DJ$74,COLUMN()-4,)&gt;365*$C$2,$A15+2,"-"),"-")</f>
        <v>-</v>
      </c>
      <c r="AT15" t="str">
        <f>IFERROR(IF(VLOOKUP($B15,sp_cond_inventory_all!$A$2:$DJ$74,COLUMN()-4,)&gt;365*$C$2,$A15+2,"-"),"-")</f>
        <v>-</v>
      </c>
      <c r="AU15" t="str">
        <f>IFERROR(IF(VLOOKUP($B15,sp_cond_inventory_all!$A$2:$DJ$74,COLUMN()-4,)&gt;365*$C$2,$A15+2,"-"),"-")</f>
        <v>-</v>
      </c>
    </row>
    <row r="16" spans="1:47" x14ac:dyDescent="0.25">
      <c r="A16" s="35">
        <v>10</v>
      </c>
      <c r="B16" s="23" t="str">
        <f>HLOOKUP($C$1,site_huc_lookup!$A$1:$K$17,A16+1,)</f>
        <v>-</v>
      </c>
      <c r="C16" s="25" t="str">
        <f>IFERROR(VLOOKUP($B16,site_huc_lookup!$N$2:$R$74,3,),"-")</f>
        <v>-</v>
      </c>
      <c r="D16" s="29" t="str">
        <f>IFERROR(VLOOKUP($B16,site_huc_lookup!$N$2:$R$74,4,),"-")</f>
        <v>-</v>
      </c>
      <c r="E16" s="27" t="str">
        <f>IFERROR(VLOOKUP($B16,site_huc_lookup!$N$2:$R$74,5,),"-")</f>
        <v>-</v>
      </c>
      <c r="F16" t="str">
        <f>IFERROR(IF(VLOOKUP($B16,sp_cond_inventory_all!$A$2:$DJ$74,COLUMN()-4,)&gt;365*$C$2,$A16+2,"-"),"-")</f>
        <v>-</v>
      </c>
      <c r="G16" t="str">
        <f>IFERROR(IF(VLOOKUP($B16,sp_cond_inventory_all!$A$2:$DJ$74,COLUMN()-4,)&gt;365*$C$2,$A16+2,"-"),"-")</f>
        <v>-</v>
      </c>
      <c r="H16" t="str">
        <f>IFERROR(IF(VLOOKUP($B16,sp_cond_inventory_all!$A$2:$DJ$74,COLUMN()-4,)&gt;365*$C$2,$A16+2,"-"),"-")</f>
        <v>-</v>
      </c>
      <c r="I16" t="str">
        <f>IFERROR(IF(VLOOKUP($B16,sp_cond_inventory_all!$A$2:$DJ$74,COLUMN()-4,)&gt;365*$C$2,$A16+2,"-"),"-")</f>
        <v>-</v>
      </c>
      <c r="J16" t="str">
        <f>IFERROR(IF(VLOOKUP($B16,sp_cond_inventory_all!$A$2:$DJ$74,COLUMN()-4,)&gt;365*$C$2,$A16+2,"-"),"-")</f>
        <v>-</v>
      </c>
      <c r="K16" t="str">
        <f>IFERROR(IF(VLOOKUP($B16,sp_cond_inventory_all!$A$2:$DJ$74,COLUMN()-4,)&gt;365*$C$2,$A16+2,"-"),"-")</f>
        <v>-</v>
      </c>
      <c r="L16" t="str">
        <f>IFERROR(IF(VLOOKUP($B16,sp_cond_inventory_all!$A$2:$DJ$74,COLUMN()-4,)&gt;365*$C$2,$A16+2,"-"),"-")</f>
        <v>-</v>
      </c>
      <c r="M16" t="str">
        <f>IFERROR(IF(VLOOKUP($B16,sp_cond_inventory_all!$A$2:$DJ$74,COLUMN()-4,)&gt;365*$C$2,$A16+2,"-"),"-")</f>
        <v>-</v>
      </c>
      <c r="N16" t="str">
        <f>IFERROR(IF(VLOOKUP($B16,sp_cond_inventory_all!$A$2:$DJ$74,COLUMN()-4,)&gt;365*$C$2,$A16+2,"-"),"-")</f>
        <v>-</v>
      </c>
      <c r="O16" t="str">
        <f>IFERROR(IF(VLOOKUP($B16,sp_cond_inventory_all!$A$2:$DJ$74,COLUMN()-4,)&gt;365*$C$2,$A16+2,"-"),"-")</f>
        <v>-</v>
      </c>
      <c r="P16" t="str">
        <f>IFERROR(IF(VLOOKUP($B16,sp_cond_inventory_all!$A$2:$DJ$74,COLUMN()-4,)&gt;365*$C$2,$A16+2,"-"),"-")</f>
        <v>-</v>
      </c>
      <c r="Q16" t="str">
        <f>IFERROR(IF(VLOOKUP($B16,sp_cond_inventory_all!$A$2:$DJ$74,COLUMN()-4,)&gt;365*$C$2,$A16+2,"-"),"-")</f>
        <v>-</v>
      </c>
      <c r="R16" t="str">
        <f>IFERROR(IF(VLOOKUP($B16,sp_cond_inventory_all!$A$2:$DJ$74,COLUMN()-4,)&gt;365*$C$2,$A16+2,"-"),"-")</f>
        <v>-</v>
      </c>
      <c r="S16" t="str">
        <f>IFERROR(IF(VLOOKUP($B16,sp_cond_inventory_all!$A$2:$DJ$74,COLUMN()-4,)&gt;365*$C$2,$A16+2,"-"),"-")</f>
        <v>-</v>
      </c>
      <c r="T16" t="str">
        <f>IFERROR(IF(VLOOKUP($B16,sp_cond_inventory_all!$A$2:$DJ$74,COLUMN()-4,)&gt;365*$C$2,$A16+2,"-"),"-")</f>
        <v>-</v>
      </c>
      <c r="U16" t="str">
        <f>IFERROR(IF(VLOOKUP($B16,sp_cond_inventory_all!$A$2:$DJ$74,COLUMN()-4,)&gt;365*$C$2,$A16+2,"-"),"-")</f>
        <v>-</v>
      </c>
      <c r="V16" t="str">
        <f>IFERROR(IF(VLOOKUP($B16,sp_cond_inventory_all!$A$2:$DJ$74,COLUMN()-4,)&gt;365*$C$2,$A16+2,"-"),"-")</f>
        <v>-</v>
      </c>
      <c r="W16" t="str">
        <f>IFERROR(IF(VLOOKUP($B16,sp_cond_inventory_all!$A$2:$DJ$74,COLUMN()-4,)&gt;365*$C$2,$A16+2,"-"),"-")</f>
        <v>-</v>
      </c>
      <c r="X16" t="str">
        <f>IFERROR(IF(VLOOKUP($B16,sp_cond_inventory_all!$A$2:$DJ$74,COLUMN()-4,)&gt;365*$C$2,$A16+2,"-"),"-")</f>
        <v>-</v>
      </c>
      <c r="Y16" t="str">
        <f>IFERROR(IF(VLOOKUP($B16,sp_cond_inventory_all!$A$2:$DJ$74,COLUMN()-4,)&gt;365*$C$2,$A16+2,"-"),"-")</f>
        <v>-</v>
      </c>
      <c r="Z16" t="str">
        <f>IFERROR(IF(VLOOKUP($B16,sp_cond_inventory_all!$A$2:$DJ$74,COLUMN()-4,)&gt;365*$C$2,$A16+2,"-"),"-")</f>
        <v>-</v>
      </c>
      <c r="AA16" t="str">
        <f>IFERROR(IF(VLOOKUP($B16,sp_cond_inventory_all!$A$2:$DJ$74,COLUMN()-4,)&gt;365*$C$2,$A16+2,"-"),"-")</f>
        <v>-</v>
      </c>
      <c r="AB16" t="str">
        <f>IFERROR(IF(VLOOKUP($B16,sp_cond_inventory_all!$A$2:$DJ$74,COLUMN()-4,)&gt;365*$C$2,$A16+2,"-"),"-")</f>
        <v>-</v>
      </c>
      <c r="AC16" t="str">
        <f>IFERROR(IF(VLOOKUP($B16,sp_cond_inventory_all!$A$2:$DJ$74,COLUMN()-4,)&gt;365*$C$2,$A16+2,"-"),"-")</f>
        <v>-</v>
      </c>
      <c r="AD16" t="str">
        <f>IFERROR(IF(VLOOKUP($B16,sp_cond_inventory_all!$A$2:$DJ$74,COLUMN()-4,)&gt;365*$C$2,$A16+2,"-"),"-")</f>
        <v>-</v>
      </c>
      <c r="AE16" t="str">
        <f>IFERROR(IF(VLOOKUP($B16,sp_cond_inventory_all!$A$2:$DJ$74,COLUMN()-4,)&gt;365*$C$2,$A16+2,"-"),"-")</f>
        <v>-</v>
      </c>
      <c r="AF16" t="str">
        <f>IFERROR(IF(VLOOKUP($B16,sp_cond_inventory_all!$A$2:$DJ$74,COLUMN()-4,)&gt;365*$C$2,$A16+2,"-"),"-")</f>
        <v>-</v>
      </c>
      <c r="AG16" t="str">
        <f>IFERROR(IF(VLOOKUP($B16,sp_cond_inventory_all!$A$2:$DJ$74,COLUMN()-4,)&gt;365*$C$2,$A16+2,"-"),"-")</f>
        <v>-</v>
      </c>
      <c r="AH16" t="str">
        <f>IFERROR(IF(VLOOKUP($B16,sp_cond_inventory_all!$A$2:$DJ$74,COLUMN()-4,)&gt;365*$C$2,$A16+2,"-"),"-")</f>
        <v>-</v>
      </c>
      <c r="AI16" t="str">
        <f>IFERROR(IF(VLOOKUP($B16,sp_cond_inventory_all!$A$2:$DJ$74,COLUMN()-4,)&gt;365*$C$2,$A16+2,"-"),"-")</f>
        <v>-</v>
      </c>
      <c r="AJ16" t="str">
        <f>IFERROR(IF(VLOOKUP($B16,sp_cond_inventory_all!$A$2:$DJ$74,COLUMN()-4,)&gt;365*$C$2,$A16+2,"-"),"-")</f>
        <v>-</v>
      </c>
      <c r="AK16" t="str">
        <f>IFERROR(IF(VLOOKUP($B16,sp_cond_inventory_all!$A$2:$DJ$74,COLUMN()-4,)&gt;365*$C$2,$A16+2,"-"),"-")</f>
        <v>-</v>
      </c>
      <c r="AL16" t="str">
        <f>IFERROR(IF(VLOOKUP($B16,sp_cond_inventory_all!$A$2:$DJ$74,COLUMN()-4,)&gt;365*$C$2,$A16+2,"-"),"-")</f>
        <v>-</v>
      </c>
      <c r="AM16" t="str">
        <f>IFERROR(IF(VLOOKUP($B16,sp_cond_inventory_all!$A$2:$DJ$74,COLUMN()-4,)&gt;365*$C$2,$A16+2,"-"),"-")</f>
        <v>-</v>
      </c>
      <c r="AN16" t="str">
        <f>IFERROR(IF(VLOOKUP($B16,sp_cond_inventory_all!$A$2:$DJ$74,COLUMN()-4,)&gt;365*$C$2,$A16+2,"-"),"-")</f>
        <v>-</v>
      </c>
      <c r="AO16" t="str">
        <f>IFERROR(IF(VLOOKUP($B16,sp_cond_inventory_all!$A$2:$DJ$74,COLUMN()-4,)&gt;365*$C$2,$A16+2,"-"),"-")</f>
        <v>-</v>
      </c>
      <c r="AP16" t="str">
        <f>IFERROR(IF(VLOOKUP($B16,sp_cond_inventory_all!$A$2:$DJ$74,COLUMN()-4,)&gt;365*$C$2,$A16+2,"-"),"-")</f>
        <v>-</v>
      </c>
      <c r="AQ16" t="str">
        <f>IFERROR(IF(VLOOKUP($B16,sp_cond_inventory_all!$A$2:$DJ$74,COLUMN()-4,)&gt;365*$C$2,$A16+2,"-"),"-")</f>
        <v>-</v>
      </c>
      <c r="AR16" t="str">
        <f>IFERROR(IF(VLOOKUP($B16,sp_cond_inventory_all!$A$2:$DJ$74,COLUMN()-4,)&gt;365*$C$2,$A16+2,"-"),"-")</f>
        <v>-</v>
      </c>
      <c r="AS16" t="str">
        <f>IFERROR(IF(VLOOKUP($B16,sp_cond_inventory_all!$A$2:$DJ$74,COLUMN()-4,)&gt;365*$C$2,$A16+2,"-"),"-")</f>
        <v>-</v>
      </c>
      <c r="AT16" t="str">
        <f>IFERROR(IF(VLOOKUP($B16,sp_cond_inventory_all!$A$2:$DJ$74,COLUMN()-4,)&gt;365*$C$2,$A16+2,"-"),"-")</f>
        <v>-</v>
      </c>
      <c r="AU16" t="str">
        <f>IFERROR(IF(VLOOKUP($B16,sp_cond_inventory_all!$A$2:$DJ$74,COLUMN()-4,)&gt;365*$C$2,$A16+2,"-"),"-")</f>
        <v>-</v>
      </c>
    </row>
    <row r="17" spans="1:47" x14ac:dyDescent="0.25">
      <c r="A17" s="35">
        <v>11</v>
      </c>
      <c r="B17" s="23" t="str">
        <f>HLOOKUP($C$1,site_huc_lookup!$A$1:$K$17,A17+1,)</f>
        <v>-</v>
      </c>
      <c r="C17" s="25" t="str">
        <f>IFERROR(VLOOKUP($B17,site_huc_lookup!$N$2:$R$74,3,),"-")</f>
        <v>-</v>
      </c>
      <c r="D17" s="29" t="str">
        <f>IFERROR(VLOOKUP($B17,site_huc_lookup!$N$2:$R$74,4,),"-")</f>
        <v>-</v>
      </c>
      <c r="E17" s="27" t="str">
        <f>IFERROR(VLOOKUP($B17,site_huc_lookup!$N$2:$R$74,5,),"-")</f>
        <v>-</v>
      </c>
      <c r="F17" t="str">
        <f>IFERROR(IF(VLOOKUP($B17,sp_cond_inventory_all!$A$2:$DJ$74,COLUMN()-4,)&gt;365*$C$2,$A17+2,"-"),"-")</f>
        <v>-</v>
      </c>
      <c r="G17" t="str">
        <f>IFERROR(IF(VLOOKUP($B17,sp_cond_inventory_all!$A$2:$DJ$74,COLUMN()-4,)&gt;365*$C$2,$A17+2,"-"),"-")</f>
        <v>-</v>
      </c>
      <c r="H17" t="str">
        <f>IFERROR(IF(VLOOKUP($B17,sp_cond_inventory_all!$A$2:$DJ$74,COLUMN()-4,)&gt;365*$C$2,$A17+2,"-"),"-")</f>
        <v>-</v>
      </c>
      <c r="I17" t="str">
        <f>IFERROR(IF(VLOOKUP($B17,sp_cond_inventory_all!$A$2:$DJ$74,COLUMN()-4,)&gt;365*$C$2,$A17+2,"-"),"-")</f>
        <v>-</v>
      </c>
      <c r="J17" t="str">
        <f>IFERROR(IF(VLOOKUP($B17,sp_cond_inventory_all!$A$2:$DJ$74,COLUMN()-4,)&gt;365*$C$2,$A17+2,"-"),"-")</f>
        <v>-</v>
      </c>
      <c r="K17" t="str">
        <f>IFERROR(IF(VLOOKUP($B17,sp_cond_inventory_all!$A$2:$DJ$74,COLUMN()-4,)&gt;365*$C$2,$A17+2,"-"),"-")</f>
        <v>-</v>
      </c>
      <c r="L17" t="str">
        <f>IFERROR(IF(VLOOKUP($B17,sp_cond_inventory_all!$A$2:$DJ$74,COLUMN()-4,)&gt;365*$C$2,$A17+2,"-"),"-")</f>
        <v>-</v>
      </c>
      <c r="M17" t="str">
        <f>IFERROR(IF(VLOOKUP($B17,sp_cond_inventory_all!$A$2:$DJ$74,COLUMN()-4,)&gt;365*$C$2,$A17+2,"-"),"-")</f>
        <v>-</v>
      </c>
      <c r="N17" t="str">
        <f>IFERROR(IF(VLOOKUP($B17,sp_cond_inventory_all!$A$2:$DJ$74,COLUMN()-4,)&gt;365*$C$2,$A17+2,"-"),"-")</f>
        <v>-</v>
      </c>
      <c r="O17" t="str">
        <f>IFERROR(IF(VLOOKUP($B17,sp_cond_inventory_all!$A$2:$DJ$74,COLUMN()-4,)&gt;365*$C$2,$A17+2,"-"),"-")</f>
        <v>-</v>
      </c>
      <c r="P17" t="str">
        <f>IFERROR(IF(VLOOKUP($B17,sp_cond_inventory_all!$A$2:$DJ$74,COLUMN()-4,)&gt;365*$C$2,$A17+2,"-"),"-")</f>
        <v>-</v>
      </c>
      <c r="Q17" t="str">
        <f>IFERROR(IF(VLOOKUP($B17,sp_cond_inventory_all!$A$2:$DJ$74,COLUMN()-4,)&gt;365*$C$2,$A17+2,"-"),"-")</f>
        <v>-</v>
      </c>
      <c r="R17" t="str">
        <f>IFERROR(IF(VLOOKUP($B17,sp_cond_inventory_all!$A$2:$DJ$74,COLUMN()-4,)&gt;365*$C$2,$A17+2,"-"),"-")</f>
        <v>-</v>
      </c>
      <c r="S17" t="str">
        <f>IFERROR(IF(VLOOKUP($B17,sp_cond_inventory_all!$A$2:$DJ$74,COLUMN()-4,)&gt;365*$C$2,$A17+2,"-"),"-")</f>
        <v>-</v>
      </c>
      <c r="T17" t="str">
        <f>IFERROR(IF(VLOOKUP($B17,sp_cond_inventory_all!$A$2:$DJ$74,COLUMN()-4,)&gt;365*$C$2,$A17+2,"-"),"-")</f>
        <v>-</v>
      </c>
      <c r="U17" t="str">
        <f>IFERROR(IF(VLOOKUP($B17,sp_cond_inventory_all!$A$2:$DJ$74,COLUMN()-4,)&gt;365*$C$2,$A17+2,"-"),"-")</f>
        <v>-</v>
      </c>
      <c r="V17" t="str">
        <f>IFERROR(IF(VLOOKUP($B17,sp_cond_inventory_all!$A$2:$DJ$74,COLUMN()-4,)&gt;365*$C$2,$A17+2,"-"),"-")</f>
        <v>-</v>
      </c>
      <c r="W17" t="str">
        <f>IFERROR(IF(VLOOKUP($B17,sp_cond_inventory_all!$A$2:$DJ$74,COLUMN()-4,)&gt;365*$C$2,$A17+2,"-"),"-")</f>
        <v>-</v>
      </c>
      <c r="X17" t="str">
        <f>IFERROR(IF(VLOOKUP($B17,sp_cond_inventory_all!$A$2:$DJ$74,COLUMN()-4,)&gt;365*$C$2,$A17+2,"-"),"-")</f>
        <v>-</v>
      </c>
      <c r="Y17" t="str">
        <f>IFERROR(IF(VLOOKUP($B17,sp_cond_inventory_all!$A$2:$DJ$74,COLUMN()-4,)&gt;365*$C$2,$A17+2,"-"),"-")</f>
        <v>-</v>
      </c>
      <c r="Z17" t="str">
        <f>IFERROR(IF(VLOOKUP($B17,sp_cond_inventory_all!$A$2:$DJ$74,COLUMN()-4,)&gt;365*$C$2,$A17+2,"-"),"-")</f>
        <v>-</v>
      </c>
      <c r="AA17" t="str">
        <f>IFERROR(IF(VLOOKUP($B17,sp_cond_inventory_all!$A$2:$DJ$74,COLUMN()-4,)&gt;365*$C$2,$A17+2,"-"),"-")</f>
        <v>-</v>
      </c>
      <c r="AB17" t="str">
        <f>IFERROR(IF(VLOOKUP($B17,sp_cond_inventory_all!$A$2:$DJ$74,COLUMN()-4,)&gt;365*$C$2,$A17+2,"-"),"-")</f>
        <v>-</v>
      </c>
      <c r="AC17" t="str">
        <f>IFERROR(IF(VLOOKUP($B17,sp_cond_inventory_all!$A$2:$DJ$74,COLUMN()-4,)&gt;365*$C$2,$A17+2,"-"),"-")</f>
        <v>-</v>
      </c>
      <c r="AD17" t="str">
        <f>IFERROR(IF(VLOOKUP($B17,sp_cond_inventory_all!$A$2:$DJ$74,COLUMN()-4,)&gt;365*$C$2,$A17+2,"-"),"-")</f>
        <v>-</v>
      </c>
      <c r="AE17" t="str">
        <f>IFERROR(IF(VLOOKUP($B17,sp_cond_inventory_all!$A$2:$DJ$74,COLUMN()-4,)&gt;365*$C$2,$A17+2,"-"),"-")</f>
        <v>-</v>
      </c>
      <c r="AF17" t="str">
        <f>IFERROR(IF(VLOOKUP($B17,sp_cond_inventory_all!$A$2:$DJ$74,COLUMN()-4,)&gt;365*$C$2,$A17+2,"-"),"-")</f>
        <v>-</v>
      </c>
      <c r="AG17" t="str">
        <f>IFERROR(IF(VLOOKUP($B17,sp_cond_inventory_all!$A$2:$DJ$74,COLUMN()-4,)&gt;365*$C$2,$A17+2,"-"),"-")</f>
        <v>-</v>
      </c>
      <c r="AH17" t="str">
        <f>IFERROR(IF(VLOOKUP($B17,sp_cond_inventory_all!$A$2:$DJ$74,COLUMN()-4,)&gt;365*$C$2,$A17+2,"-"),"-")</f>
        <v>-</v>
      </c>
      <c r="AI17" t="str">
        <f>IFERROR(IF(VLOOKUP($B17,sp_cond_inventory_all!$A$2:$DJ$74,COLUMN()-4,)&gt;365*$C$2,$A17+2,"-"),"-")</f>
        <v>-</v>
      </c>
      <c r="AJ17" t="str">
        <f>IFERROR(IF(VLOOKUP($B17,sp_cond_inventory_all!$A$2:$DJ$74,COLUMN()-4,)&gt;365*$C$2,$A17+2,"-"),"-")</f>
        <v>-</v>
      </c>
      <c r="AK17" t="str">
        <f>IFERROR(IF(VLOOKUP($B17,sp_cond_inventory_all!$A$2:$DJ$74,COLUMN()-4,)&gt;365*$C$2,$A17+2,"-"),"-")</f>
        <v>-</v>
      </c>
      <c r="AL17" t="str">
        <f>IFERROR(IF(VLOOKUP($B17,sp_cond_inventory_all!$A$2:$DJ$74,COLUMN()-4,)&gt;365*$C$2,$A17+2,"-"),"-")</f>
        <v>-</v>
      </c>
      <c r="AM17" t="str">
        <f>IFERROR(IF(VLOOKUP($B17,sp_cond_inventory_all!$A$2:$DJ$74,COLUMN()-4,)&gt;365*$C$2,$A17+2,"-"),"-")</f>
        <v>-</v>
      </c>
      <c r="AN17" t="str">
        <f>IFERROR(IF(VLOOKUP($B17,sp_cond_inventory_all!$A$2:$DJ$74,COLUMN()-4,)&gt;365*$C$2,$A17+2,"-"),"-")</f>
        <v>-</v>
      </c>
      <c r="AO17" t="str">
        <f>IFERROR(IF(VLOOKUP($B17,sp_cond_inventory_all!$A$2:$DJ$74,COLUMN()-4,)&gt;365*$C$2,$A17+2,"-"),"-")</f>
        <v>-</v>
      </c>
      <c r="AP17" t="str">
        <f>IFERROR(IF(VLOOKUP($B17,sp_cond_inventory_all!$A$2:$DJ$74,COLUMN()-4,)&gt;365*$C$2,$A17+2,"-"),"-")</f>
        <v>-</v>
      </c>
      <c r="AQ17" t="str">
        <f>IFERROR(IF(VLOOKUP($B17,sp_cond_inventory_all!$A$2:$DJ$74,COLUMN()-4,)&gt;365*$C$2,$A17+2,"-"),"-")</f>
        <v>-</v>
      </c>
      <c r="AR17" t="str">
        <f>IFERROR(IF(VLOOKUP($B17,sp_cond_inventory_all!$A$2:$DJ$74,COLUMN()-4,)&gt;365*$C$2,$A17+2,"-"),"-")</f>
        <v>-</v>
      </c>
      <c r="AS17" t="str">
        <f>IFERROR(IF(VLOOKUP($B17,sp_cond_inventory_all!$A$2:$DJ$74,COLUMN()-4,)&gt;365*$C$2,$A17+2,"-"),"-")</f>
        <v>-</v>
      </c>
      <c r="AT17" t="str">
        <f>IFERROR(IF(VLOOKUP($B17,sp_cond_inventory_all!$A$2:$DJ$74,COLUMN()-4,)&gt;365*$C$2,$A17+2,"-"),"-")</f>
        <v>-</v>
      </c>
      <c r="AU17" t="str">
        <f>IFERROR(IF(VLOOKUP($B17,sp_cond_inventory_all!$A$2:$DJ$74,COLUMN()-4,)&gt;365*$C$2,$A17+2,"-"),"-")</f>
        <v>-</v>
      </c>
    </row>
    <row r="18" spans="1:47" x14ac:dyDescent="0.25">
      <c r="A18" s="35">
        <v>12</v>
      </c>
      <c r="B18" s="23" t="str">
        <f>HLOOKUP($C$1,site_huc_lookup!$A$1:$K$17,A18+1,)</f>
        <v>-</v>
      </c>
      <c r="C18" s="25" t="str">
        <f>IFERROR(VLOOKUP($B18,site_huc_lookup!$N$2:$R$74,3,),"-")</f>
        <v>-</v>
      </c>
      <c r="D18" s="29" t="str">
        <f>IFERROR(VLOOKUP($B18,site_huc_lookup!$N$2:$R$74,4,),"-")</f>
        <v>-</v>
      </c>
      <c r="E18" s="27" t="str">
        <f>IFERROR(VLOOKUP($B18,site_huc_lookup!$N$2:$R$74,5,),"-")</f>
        <v>-</v>
      </c>
      <c r="F18" t="str">
        <f>IFERROR(IF(VLOOKUP($B18,sp_cond_inventory_all!$A$2:$DJ$74,COLUMN()-4,)&gt;365*$C$2,$A18+2,"-"),"-")</f>
        <v>-</v>
      </c>
      <c r="G18" t="str">
        <f>IFERROR(IF(VLOOKUP($B18,sp_cond_inventory_all!$A$2:$DJ$74,COLUMN()-4,)&gt;365*$C$2,$A18+2,"-"),"-")</f>
        <v>-</v>
      </c>
      <c r="H18" t="str">
        <f>IFERROR(IF(VLOOKUP($B18,sp_cond_inventory_all!$A$2:$DJ$74,COLUMN()-4,)&gt;365*$C$2,$A18+2,"-"),"-")</f>
        <v>-</v>
      </c>
      <c r="I18" t="str">
        <f>IFERROR(IF(VLOOKUP($B18,sp_cond_inventory_all!$A$2:$DJ$74,COLUMN()-4,)&gt;365*$C$2,$A18+2,"-"),"-")</f>
        <v>-</v>
      </c>
      <c r="J18" t="str">
        <f>IFERROR(IF(VLOOKUP($B18,sp_cond_inventory_all!$A$2:$DJ$74,COLUMN()-4,)&gt;365*$C$2,$A18+2,"-"),"-")</f>
        <v>-</v>
      </c>
      <c r="K18" t="str">
        <f>IFERROR(IF(VLOOKUP($B18,sp_cond_inventory_all!$A$2:$DJ$74,COLUMN()-4,)&gt;365*$C$2,$A18+2,"-"),"-")</f>
        <v>-</v>
      </c>
      <c r="L18" t="str">
        <f>IFERROR(IF(VLOOKUP($B18,sp_cond_inventory_all!$A$2:$DJ$74,COLUMN()-4,)&gt;365*$C$2,$A18+2,"-"),"-")</f>
        <v>-</v>
      </c>
      <c r="M18" t="str">
        <f>IFERROR(IF(VLOOKUP($B18,sp_cond_inventory_all!$A$2:$DJ$74,COLUMN()-4,)&gt;365*$C$2,$A18+2,"-"),"-")</f>
        <v>-</v>
      </c>
      <c r="N18" t="str">
        <f>IFERROR(IF(VLOOKUP($B18,sp_cond_inventory_all!$A$2:$DJ$74,COLUMN()-4,)&gt;365*$C$2,$A18+2,"-"),"-")</f>
        <v>-</v>
      </c>
      <c r="O18" t="str">
        <f>IFERROR(IF(VLOOKUP($B18,sp_cond_inventory_all!$A$2:$DJ$74,COLUMN()-4,)&gt;365*$C$2,$A18+2,"-"),"-")</f>
        <v>-</v>
      </c>
      <c r="P18" t="str">
        <f>IFERROR(IF(VLOOKUP($B18,sp_cond_inventory_all!$A$2:$DJ$74,COLUMN()-4,)&gt;365*$C$2,$A18+2,"-"),"-")</f>
        <v>-</v>
      </c>
      <c r="Q18" t="str">
        <f>IFERROR(IF(VLOOKUP($B18,sp_cond_inventory_all!$A$2:$DJ$74,COLUMN()-4,)&gt;365*$C$2,$A18+2,"-"),"-")</f>
        <v>-</v>
      </c>
      <c r="R18" t="str">
        <f>IFERROR(IF(VLOOKUP($B18,sp_cond_inventory_all!$A$2:$DJ$74,COLUMN()-4,)&gt;365*$C$2,$A18+2,"-"),"-")</f>
        <v>-</v>
      </c>
      <c r="S18" t="str">
        <f>IFERROR(IF(VLOOKUP($B18,sp_cond_inventory_all!$A$2:$DJ$74,COLUMN()-4,)&gt;365*$C$2,$A18+2,"-"),"-")</f>
        <v>-</v>
      </c>
      <c r="T18" t="str">
        <f>IFERROR(IF(VLOOKUP($B18,sp_cond_inventory_all!$A$2:$DJ$74,COLUMN()-4,)&gt;365*$C$2,$A18+2,"-"),"-")</f>
        <v>-</v>
      </c>
      <c r="U18" t="str">
        <f>IFERROR(IF(VLOOKUP($B18,sp_cond_inventory_all!$A$2:$DJ$74,COLUMN()-4,)&gt;365*$C$2,$A18+2,"-"),"-")</f>
        <v>-</v>
      </c>
      <c r="V18" t="str">
        <f>IFERROR(IF(VLOOKUP($B18,sp_cond_inventory_all!$A$2:$DJ$74,COLUMN()-4,)&gt;365*$C$2,$A18+2,"-"),"-")</f>
        <v>-</v>
      </c>
      <c r="W18" t="str">
        <f>IFERROR(IF(VLOOKUP($B18,sp_cond_inventory_all!$A$2:$DJ$74,COLUMN()-4,)&gt;365*$C$2,$A18+2,"-"),"-")</f>
        <v>-</v>
      </c>
      <c r="X18" t="str">
        <f>IFERROR(IF(VLOOKUP($B18,sp_cond_inventory_all!$A$2:$DJ$74,COLUMN()-4,)&gt;365*$C$2,$A18+2,"-"),"-")</f>
        <v>-</v>
      </c>
      <c r="Y18" t="str">
        <f>IFERROR(IF(VLOOKUP($B18,sp_cond_inventory_all!$A$2:$DJ$74,COLUMN()-4,)&gt;365*$C$2,$A18+2,"-"),"-")</f>
        <v>-</v>
      </c>
      <c r="Z18" t="str">
        <f>IFERROR(IF(VLOOKUP($B18,sp_cond_inventory_all!$A$2:$DJ$74,COLUMN()-4,)&gt;365*$C$2,$A18+2,"-"),"-")</f>
        <v>-</v>
      </c>
      <c r="AA18" t="str">
        <f>IFERROR(IF(VLOOKUP($B18,sp_cond_inventory_all!$A$2:$DJ$74,COLUMN()-4,)&gt;365*$C$2,$A18+2,"-"),"-")</f>
        <v>-</v>
      </c>
      <c r="AB18" t="str">
        <f>IFERROR(IF(VLOOKUP($B18,sp_cond_inventory_all!$A$2:$DJ$74,COLUMN()-4,)&gt;365*$C$2,$A18+2,"-"),"-")</f>
        <v>-</v>
      </c>
      <c r="AC18" t="str">
        <f>IFERROR(IF(VLOOKUP($B18,sp_cond_inventory_all!$A$2:$DJ$74,COLUMN()-4,)&gt;365*$C$2,$A18+2,"-"),"-")</f>
        <v>-</v>
      </c>
      <c r="AD18" t="str">
        <f>IFERROR(IF(VLOOKUP($B18,sp_cond_inventory_all!$A$2:$DJ$74,COLUMN()-4,)&gt;365*$C$2,$A18+2,"-"),"-")</f>
        <v>-</v>
      </c>
      <c r="AE18" t="str">
        <f>IFERROR(IF(VLOOKUP($B18,sp_cond_inventory_all!$A$2:$DJ$74,COLUMN()-4,)&gt;365*$C$2,$A18+2,"-"),"-")</f>
        <v>-</v>
      </c>
      <c r="AF18" t="str">
        <f>IFERROR(IF(VLOOKUP($B18,sp_cond_inventory_all!$A$2:$DJ$74,COLUMN()-4,)&gt;365*$C$2,$A18+2,"-"),"-")</f>
        <v>-</v>
      </c>
      <c r="AG18" t="str">
        <f>IFERROR(IF(VLOOKUP($B18,sp_cond_inventory_all!$A$2:$DJ$74,COLUMN()-4,)&gt;365*$C$2,$A18+2,"-"),"-")</f>
        <v>-</v>
      </c>
      <c r="AH18" t="str">
        <f>IFERROR(IF(VLOOKUP($B18,sp_cond_inventory_all!$A$2:$DJ$74,COLUMN()-4,)&gt;365*$C$2,$A18+2,"-"),"-")</f>
        <v>-</v>
      </c>
      <c r="AI18" t="str">
        <f>IFERROR(IF(VLOOKUP($B18,sp_cond_inventory_all!$A$2:$DJ$74,COLUMN()-4,)&gt;365*$C$2,$A18+2,"-"),"-")</f>
        <v>-</v>
      </c>
      <c r="AJ18" t="str">
        <f>IFERROR(IF(VLOOKUP($B18,sp_cond_inventory_all!$A$2:$DJ$74,COLUMN()-4,)&gt;365*$C$2,$A18+2,"-"),"-")</f>
        <v>-</v>
      </c>
      <c r="AK18" t="str">
        <f>IFERROR(IF(VLOOKUP($B18,sp_cond_inventory_all!$A$2:$DJ$74,COLUMN()-4,)&gt;365*$C$2,$A18+2,"-"),"-")</f>
        <v>-</v>
      </c>
      <c r="AL18" t="str">
        <f>IFERROR(IF(VLOOKUP($B18,sp_cond_inventory_all!$A$2:$DJ$74,COLUMN()-4,)&gt;365*$C$2,$A18+2,"-"),"-")</f>
        <v>-</v>
      </c>
      <c r="AM18" t="str">
        <f>IFERROR(IF(VLOOKUP($B18,sp_cond_inventory_all!$A$2:$DJ$74,COLUMN()-4,)&gt;365*$C$2,$A18+2,"-"),"-")</f>
        <v>-</v>
      </c>
      <c r="AN18" t="str">
        <f>IFERROR(IF(VLOOKUP($B18,sp_cond_inventory_all!$A$2:$DJ$74,COLUMN()-4,)&gt;365*$C$2,$A18+2,"-"),"-")</f>
        <v>-</v>
      </c>
      <c r="AO18" t="str">
        <f>IFERROR(IF(VLOOKUP($B18,sp_cond_inventory_all!$A$2:$DJ$74,COLUMN()-4,)&gt;365*$C$2,$A18+2,"-"),"-")</f>
        <v>-</v>
      </c>
      <c r="AP18" t="str">
        <f>IFERROR(IF(VLOOKUP($B18,sp_cond_inventory_all!$A$2:$DJ$74,COLUMN()-4,)&gt;365*$C$2,$A18+2,"-"),"-")</f>
        <v>-</v>
      </c>
      <c r="AQ18" t="str">
        <f>IFERROR(IF(VLOOKUP($B18,sp_cond_inventory_all!$A$2:$DJ$74,COLUMN()-4,)&gt;365*$C$2,$A18+2,"-"),"-")</f>
        <v>-</v>
      </c>
      <c r="AR18" t="str">
        <f>IFERROR(IF(VLOOKUP($B18,sp_cond_inventory_all!$A$2:$DJ$74,COLUMN()-4,)&gt;365*$C$2,$A18+2,"-"),"-")</f>
        <v>-</v>
      </c>
      <c r="AS18" t="str">
        <f>IFERROR(IF(VLOOKUP($B18,sp_cond_inventory_all!$A$2:$DJ$74,COLUMN()-4,)&gt;365*$C$2,$A18+2,"-"),"-")</f>
        <v>-</v>
      </c>
      <c r="AT18" t="str">
        <f>IFERROR(IF(VLOOKUP($B18,sp_cond_inventory_all!$A$2:$DJ$74,COLUMN()-4,)&gt;365*$C$2,$A18+2,"-"),"-")</f>
        <v>-</v>
      </c>
      <c r="AU18" t="str">
        <f>IFERROR(IF(VLOOKUP($B18,sp_cond_inventory_all!$A$2:$DJ$74,COLUMN()-4,)&gt;365*$C$2,$A18+2,"-"),"-")</f>
        <v>-</v>
      </c>
    </row>
    <row r="19" spans="1:47" x14ac:dyDescent="0.25">
      <c r="A19" s="35">
        <v>13</v>
      </c>
      <c r="B19" s="23" t="str">
        <f>HLOOKUP($C$1,site_huc_lookup!$A$1:$K$17,A19+1,)</f>
        <v>-</v>
      </c>
      <c r="C19" s="25" t="str">
        <f>IFERROR(VLOOKUP($B19,site_huc_lookup!$N$2:$R$74,3,),"-")</f>
        <v>-</v>
      </c>
      <c r="D19" s="29" t="str">
        <f>IFERROR(VLOOKUP($B19,site_huc_lookup!$N$2:$R$74,4,),"-")</f>
        <v>-</v>
      </c>
      <c r="E19" s="27" t="str">
        <f>IFERROR(VLOOKUP($B19,site_huc_lookup!$N$2:$R$74,5,),"-")</f>
        <v>-</v>
      </c>
      <c r="F19" t="str">
        <f>IFERROR(IF(VLOOKUP($B19,sp_cond_inventory_all!$A$2:$DJ$74,COLUMN()-4,)&gt;365*$C$2,$A19+2,"-"),"-")</f>
        <v>-</v>
      </c>
      <c r="G19" t="str">
        <f>IFERROR(IF(VLOOKUP($B19,sp_cond_inventory_all!$A$2:$DJ$74,COLUMN()-4,)&gt;365*$C$2,$A19+2,"-"),"-")</f>
        <v>-</v>
      </c>
      <c r="H19" t="str">
        <f>IFERROR(IF(VLOOKUP($B19,sp_cond_inventory_all!$A$2:$DJ$74,COLUMN()-4,)&gt;365*$C$2,$A19+2,"-"),"-")</f>
        <v>-</v>
      </c>
      <c r="I19" t="str">
        <f>IFERROR(IF(VLOOKUP($B19,sp_cond_inventory_all!$A$2:$DJ$74,COLUMN()-4,)&gt;365*$C$2,$A19+2,"-"),"-")</f>
        <v>-</v>
      </c>
      <c r="J19" t="str">
        <f>IFERROR(IF(VLOOKUP($B19,sp_cond_inventory_all!$A$2:$DJ$74,COLUMN()-4,)&gt;365*$C$2,$A19+2,"-"),"-")</f>
        <v>-</v>
      </c>
      <c r="K19" t="str">
        <f>IFERROR(IF(VLOOKUP($B19,sp_cond_inventory_all!$A$2:$DJ$74,COLUMN()-4,)&gt;365*$C$2,$A19+2,"-"),"-")</f>
        <v>-</v>
      </c>
      <c r="L19" t="str">
        <f>IFERROR(IF(VLOOKUP($B19,sp_cond_inventory_all!$A$2:$DJ$74,COLUMN()-4,)&gt;365*$C$2,$A19+2,"-"),"-")</f>
        <v>-</v>
      </c>
      <c r="M19" t="str">
        <f>IFERROR(IF(VLOOKUP($B19,sp_cond_inventory_all!$A$2:$DJ$74,COLUMN()-4,)&gt;365*$C$2,$A19+2,"-"),"-")</f>
        <v>-</v>
      </c>
      <c r="N19" t="str">
        <f>IFERROR(IF(VLOOKUP($B19,sp_cond_inventory_all!$A$2:$DJ$74,COLUMN()-4,)&gt;365*$C$2,$A19+2,"-"),"-")</f>
        <v>-</v>
      </c>
      <c r="O19" t="str">
        <f>IFERROR(IF(VLOOKUP($B19,sp_cond_inventory_all!$A$2:$DJ$74,COLUMN()-4,)&gt;365*$C$2,$A19+2,"-"),"-")</f>
        <v>-</v>
      </c>
      <c r="P19" t="str">
        <f>IFERROR(IF(VLOOKUP($B19,sp_cond_inventory_all!$A$2:$DJ$74,COLUMN()-4,)&gt;365*$C$2,$A19+2,"-"),"-")</f>
        <v>-</v>
      </c>
      <c r="Q19" t="str">
        <f>IFERROR(IF(VLOOKUP($B19,sp_cond_inventory_all!$A$2:$DJ$74,COLUMN()-4,)&gt;365*$C$2,$A19+2,"-"),"-")</f>
        <v>-</v>
      </c>
      <c r="R19" t="str">
        <f>IFERROR(IF(VLOOKUP($B19,sp_cond_inventory_all!$A$2:$DJ$74,COLUMN()-4,)&gt;365*$C$2,$A19+2,"-"),"-")</f>
        <v>-</v>
      </c>
      <c r="S19" t="str">
        <f>IFERROR(IF(VLOOKUP($B19,sp_cond_inventory_all!$A$2:$DJ$74,COLUMN()-4,)&gt;365*$C$2,$A19+2,"-"),"-")</f>
        <v>-</v>
      </c>
      <c r="T19" t="str">
        <f>IFERROR(IF(VLOOKUP($B19,sp_cond_inventory_all!$A$2:$DJ$74,COLUMN()-4,)&gt;365*$C$2,$A19+2,"-"),"-")</f>
        <v>-</v>
      </c>
      <c r="U19" t="str">
        <f>IFERROR(IF(VLOOKUP($B19,sp_cond_inventory_all!$A$2:$DJ$74,COLUMN()-4,)&gt;365*$C$2,$A19+2,"-"),"-")</f>
        <v>-</v>
      </c>
      <c r="V19" t="str">
        <f>IFERROR(IF(VLOOKUP($B19,sp_cond_inventory_all!$A$2:$DJ$74,COLUMN()-4,)&gt;365*$C$2,$A19+2,"-"),"-")</f>
        <v>-</v>
      </c>
      <c r="W19" t="str">
        <f>IFERROR(IF(VLOOKUP($B19,sp_cond_inventory_all!$A$2:$DJ$74,COLUMN()-4,)&gt;365*$C$2,$A19+2,"-"),"-")</f>
        <v>-</v>
      </c>
      <c r="X19" t="str">
        <f>IFERROR(IF(VLOOKUP($B19,sp_cond_inventory_all!$A$2:$DJ$74,COLUMN()-4,)&gt;365*$C$2,$A19+2,"-"),"-")</f>
        <v>-</v>
      </c>
      <c r="Y19" t="str">
        <f>IFERROR(IF(VLOOKUP($B19,sp_cond_inventory_all!$A$2:$DJ$74,COLUMN()-4,)&gt;365*$C$2,$A19+2,"-"),"-")</f>
        <v>-</v>
      </c>
      <c r="Z19" t="str">
        <f>IFERROR(IF(VLOOKUP($B19,sp_cond_inventory_all!$A$2:$DJ$74,COLUMN()-4,)&gt;365*$C$2,$A19+2,"-"),"-")</f>
        <v>-</v>
      </c>
      <c r="AA19" t="str">
        <f>IFERROR(IF(VLOOKUP($B19,sp_cond_inventory_all!$A$2:$DJ$74,COLUMN()-4,)&gt;365*$C$2,$A19+2,"-"),"-")</f>
        <v>-</v>
      </c>
      <c r="AB19" t="str">
        <f>IFERROR(IF(VLOOKUP($B19,sp_cond_inventory_all!$A$2:$DJ$74,COLUMN()-4,)&gt;365*$C$2,$A19+2,"-"),"-")</f>
        <v>-</v>
      </c>
      <c r="AC19" t="str">
        <f>IFERROR(IF(VLOOKUP($B19,sp_cond_inventory_all!$A$2:$DJ$74,COLUMN()-4,)&gt;365*$C$2,$A19+2,"-"),"-")</f>
        <v>-</v>
      </c>
      <c r="AD19" t="str">
        <f>IFERROR(IF(VLOOKUP($B19,sp_cond_inventory_all!$A$2:$DJ$74,COLUMN()-4,)&gt;365*$C$2,$A19+2,"-"),"-")</f>
        <v>-</v>
      </c>
      <c r="AE19" t="str">
        <f>IFERROR(IF(VLOOKUP($B19,sp_cond_inventory_all!$A$2:$DJ$74,COLUMN()-4,)&gt;365*$C$2,$A19+2,"-"),"-")</f>
        <v>-</v>
      </c>
      <c r="AF19" t="str">
        <f>IFERROR(IF(VLOOKUP($B19,sp_cond_inventory_all!$A$2:$DJ$74,COLUMN()-4,)&gt;365*$C$2,$A19+2,"-"),"-")</f>
        <v>-</v>
      </c>
      <c r="AG19" t="str">
        <f>IFERROR(IF(VLOOKUP($B19,sp_cond_inventory_all!$A$2:$DJ$74,COLUMN()-4,)&gt;365*$C$2,$A19+2,"-"),"-")</f>
        <v>-</v>
      </c>
      <c r="AH19" t="str">
        <f>IFERROR(IF(VLOOKUP($B19,sp_cond_inventory_all!$A$2:$DJ$74,COLUMN()-4,)&gt;365*$C$2,$A19+2,"-"),"-")</f>
        <v>-</v>
      </c>
      <c r="AI19" t="str">
        <f>IFERROR(IF(VLOOKUP($B19,sp_cond_inventory_all!$A$2:$DJ$74,COLUMN()-4,)&gt;365*$C$2,$A19+2,"-"),"-")</f>
        <v>-</v>
      </c>
      <c r="AJ19" t="str">
        <f>IFERROR(IF(VLOOKUP($B19,sp_cond_inventory_all!$A$2:$DJ$74,COLUMN()-4,)&gt;365*$C$2,$A19+2,"-"),"-")</f>
        <v>-</v>
      </c>
      <c r="AK19" t="str">
        <f>IFERROR(IF(VLOOKUP($B19,sp_cond_inventory_all!$A$2:$DJ$74,COLUMN()-4,)&gt;365*$C$2,$A19+2,"-"),"-")</f>
        <v>-</v>
      </c>
      <c r="AL19" t="str">
        <f>IFERROR(IF(VLOOKUP($B19,sp_cond_inventory_all!$A$2:$DJ$74,COLUMN()-4,)&gt;365*$C$2,$A19+2,"-"),"-")</f>
        <v>-</v>
      </c>
      <c r="AM19" t="str">
        <f>IFERROR(IF(VLOOKUP($B19,sp_cond_inventory_all!$A$2:$DJ$74,COLUMN()-4,)&gt;365*$C$2,$A19+2,"-"),"-")</f>
        <v>-</v>
      </c>
      <c r="AN19" t="str">
        <f>IFERROR(IF(VLOOKUP($B19,sp_cond_inventory_all!$A$2:$DJ$74,COLUMN()-4,)&gt;365*$C$2,$A19+2,"-"),"-")</f>
        <v>-</v>
      </c>
      <c r="AO19" t="str">
        <f>IFERROR(IF(VLOOKUP($B19,sp_cond_inventory_all!$A$2:$DJ$74,COLUMN()-4,)&gt;365*$C$2,$A19+2,"-"),"-")</f>
        <v>-</v>
      </c>
      <c r="AP19" t="str">
        <f>IFERROR(IF(VLOOKUP($B19,sp_cond_inventory_all!$A$2:$DJ$74,COLUMN()-4,)&gt;365*$C$2,$A19+2,"-"),"-")</f>
        <v>-</v>
      </c>
      <c r="AQ19" t="str">
        <f>IFERROR(IF(VLOOKUP($B19,sp_cond_inventory_all!$A$2:$DJ$74,COLUMN()-4,)&gt;365*$C$2,$A19+2,"-"),"-")</f>
        <v>-</v>
      </c>
      <c r="AR19" t="str">
        <f>IFERROR(IF(VLOOKUP($B19,sp_cond_inventory_all!$A$2:$DJ$74,COLUMN()-4,)&gt;365*$C$2,$A19+2,"-"),"-")</f>
        <v>-</v>
      </c>
      <c r="AS19" t="str">
        <f>IFERROR(IF(VLOOKUP($B19,sp_cond_inventory_all!$A$2:$DJ$74,COLUMN()-4,)&gt;365*$C$2,$A19+2,"-"),"-")</f>
        <v>-</v>
      </c>
      <c r="AT19" t="str">
        <f>IFERROR(IF(VLOOKUP($B19,sp_cond_inventory_all!$A$2:$DJ$74,COLUMN()-4,)&gt;365*$C$2,$A19+2,"-"),"-")</f>
        <v>-</v>
      </c>
      <c r="AU19" t="str">
        <f>IFERROR(IF(VLOOKUP($B19,sp_cond_inventory_all!$A$2:$DJ$74,COLUMN()-4,)&gt;365*$C$2,$A19+2,"-"),"-")</f>
        <v>-</v>
      </c>
    </row>
    <row r="20" spans="1:47" x14ac:dyDescent="0.25">
      <c r="A20" s="35">
        <v>14</v>
      </c>
      <c r="B20" s="23" t="str">
        <f>HLOOKUP($C$1,site_huc_lookup!$A$1:$K$17,A20+1,)</f>
        <v>-</v>
      </c>
      <c r="C20" s="25" t="str">
        <f>IFERROR(VLOOKUP($B20,site_huc_lookup!$N$2:$R$74,3,),"-")</f>
        <v>-</v>
      </c>
      <c r="D20" s="29" t="str">
        <f>IFERROR(VLOOKUP($B20,site_huc_lookup!$N$2:$R$74,4,),"-")</f>
        <v>-</v>
      </c>
      <c r="E20" s="27" t="str">
        <f>IFERROR(VLOOKUP($B20,site_huc_lookup!$N$2:$R$74,5,),"-")</f>
        <v>-</v>
      </c>
      <c r="F20" t="str">
        <f>IFERROR(IF(VLOOKUP($B20,sp_cond_inventory_all!$A$2:$DJ$74,COLUMN()-4,)&gt;365*$C$2,$A20+2,"-"),"-")</f>
        <v>-</v>
      </c>
      <c r="G20" t="str">
        <f>IFERROR(IF(VLOOKUP($B20,sp_cond_inventory_all!$A$2:$DJ$74,COLUMN()-4,)&gt;365*$C$2,$A20+2,"-"),"-")</f>
        <v>-</v>
      </c>
      <c r="H20" t="str">
        <f>IFERROR(IF(VLOOKUP($B20,sp_cond_inventory_all!$A$2:$DJ$74,COLUMN()-4,)&gt;365*$C$2,$A20+2,"-"),"-")</f>
        <v>-</v>
      </c>
      <c r="I20" t="str">
        <f>IFERROR(IF(VLOOKUP($B20,sp_cond_inventory_all!$A$2:$DJ$74,COLUMN()-4,)&gt;365*$C$2,$A20+2,"-"),"-")</f>
        <v>-</v>
      </c>
      <c r="J20" t="str">
        <f>IFERROR(IF(VLOOKUP($B20,sp_cond_inventory_all!$A$2:$DJ$74,COLUMN()-4,)&gt;365*$C$2,$A20+2,"-"),"-")</f>
        <v>-</v>
      </c>
      <c r="K20" t="str">
        <f>IFERROR(IF(VLOOKUP($B20,sp_cond_inventory_all!$A$2:$DJ$74,COLUMN()-4,)&gt;365*$C$2,$A20+2,"-"),"-")</f>
        <v>-</v>
      </c>
      <c r="L20" t="str">
        <f>IFERROR(IF(VLOOKUP($B20,sp_cond_inventory_all!$A$2:$DJ$74,COLUMN()-4,)&gt;365*$C$2,$A20+2,"-"),"-")</f>
        <v>-</v>
      </c>
      <c r="M20" t="str">
        <f>IFERROR(IF(VLOOKUP($B20,sp_cond_inventory_all!$A$2:$DJ$74,COLUMN()-4,)&gt;365*$C$2,$A20+2,"-"),"-")</f>
        <v>-</v>
      </c>
      <c r="N20" t="str">
        <f>IFERROR(IF(VLOOKUP($B20,sp_cond_inventory_all!$A$2:$DJ$74,COLUMN()-4,)&gt;365*$C$2,$A20+2,"-"),"-")</f>
        <v>-</v>
      </c>
      <c r="O20" t="str">
        <f>IFERROR(IF(VLOOKUP($B20,sp_cond_inventory_all!$A$2:$DJ$74,COLUMN()-4,)&gt;365*$C$2,$A20+2,"-"),"-")</f>
        <v>-</v>
      </c>
      <c r="P20" t="str">
        <f>IFERROR(IF(VLOOKUP($B20,sp_cond_inventory_all!$A$2:$DJ$74,COLUMN()-4,)&gt;365*$C$2,$A20+2,"-"),"-")</f>
        <v>-</v>
      </c>
      <c r="Q20" t="str">
        <f>IFERROR(IF(VLOOKUP($B20,sp_cond_inventory_all!$A$2:$DJ$74,COLUMN()-4,)&gt;365*$C$2,$A20+2,"-"),"-")</f>
        <v>-</v>
      </c>
      <c r="R20" t="str">
        <f>IFERROR(IF(VLOOKUP($B20,sp_cond_inventory_all!$A$2:$DJ$74,COLUMN()-4,)&gt;365*$C$2,$A20+2,"-"),"-")</f>
        <v>-</v>
      </c>
      <c r="S20" t="str">
        <f>IFERROR(IF(VLOOKUP($B20,sp_cond_inventory_all!$A$2:$DJ$74,COLUMN()-4,)&gt;365*$C$2,$A20+2,"-"),"-")</f>
        <v>-</v>
      </c>
      <c r="T20" t="str">
        <f>IFERROR(IF(VLOOKUP($B20,sp_cond_inventory_all!$A$2:$DJ$74,COLUMN()-4,)&gt;365*$C$2,$A20+2,"-"),"-")</f>
        <v>-</v>
      </c>
      <c r="U20" t="str">
        <f>IFERROR(IF(VLOOKUP($B20,sp_cond_inventory_all!$A$2:$DJ$74,COLUMN()-4,)&gt;365*$C$2,$A20+2,"-"),"-")</f>
        <v>-</v>
      </c>
      <c r="V20" t="str">
        <f>IFERROR(IF(VLOOKUP($B20,sp_cond_inventory_all!$A$2:$DJ$74,COLUMN()-4,)&gt;365*$C$2,$A20+2,"-"),"-")</f>
        <v>-</v>
      </c>
      <c r="W20" t="str">
        <f>IFERROR(IF(VLOOKUP($B20,sp_cond_inventory_all!$A$2:$DJ$74,COLUMN()-4,)&gt;365*$C$2,$A20+2,"-"),"-")</f>
        <v>-</v>
      </c>
      <c r="X20" t="str">
        <f>IFERROR(IF(VLOOKUP($B20,sp_cond_inventory_all!$A$2:$DJ$74,COLUMN()-4,)&gt;365*$C$2,$A20+2,"-"),"-")</f>
        <v>-</v>
      </c>
      <c r="Y20" t="str">
        <f>IFERROR(IF(VLOOKUP($B20,sp_cond_inventory_all!$A$2:$DJ$74,COLUMN()-4,)&gt;365*$C$2,$A20+2,"-"),"-")</f>
        <v>-</v>
      </c>
      <c r="Z20" t="str">
        <f>IFERROR(IF(VLOOKUP($B20,sp_cond_inventory_all!$A$2:$DJ$74,COLUMN()-4,)&gt;365*$C$2,$A20+2,"-"),"-")</f>
        <v>-</v>
      </c>
      <c r="AA20" t="str">
        <f>IFERROR(IF(VLOOKUP($B20,sp_cond_inventory_all!$A$2:$DJ$74,COLUMN()-4,)&gt;365*$C$2,$A20+2,"-"),"-")</f>
        <v>-</v>
      </c>
      <c r="AB20" t="str">
        <f>IFERROR(IF(VLOOKUP($B20,sp_cond_inventory_all!$A$2:$DJ$74,COLUMN()-4,)&gt;365*$C$2,$A20+2,"-"),"-")</f>
        <v>-</v>
      </c>
      <c r="AC20" t="str">
        <f>IFERROR(IF(VLOOKUP($B20,sp_cond_inventory_all!$A$2:$DJ$74,COLUMN()-4,)&gt;365*$C$2,$A20+2,"-"),"-")</f>
        <v>-</v>
      </c>
      <c r="AD20" t="str">
        <f>IFERROR(IF(VLOOKUP($B20,sp_cond_inventory_all!$A$2:$DJ$74,COLUMN()-4,)&gt;365*$C$2,$A20+2,"-"),"-")</f>
        <v>-</v>
      </c>
      <c r="AE20" t="str">
        <f>IFERROR(IF(VLOOKUP($B20,sp_cond_inventory_all!$A$2:$DJ$74,COLUMN()-4,)&gt;365*$C$2,$A20+2,"-"),"-")</f>
        <v>-</v>
      </c>
      <c r="AF20" t="str">
        <f>IFERROR(IF(VLOOKUP($B20,sp_cond_inventory_all!$A$2:$DJ$74,COLUMN()-4,)&gt;365*$C$2,$A20+2,"-"),"-")</f>
        <v>-</v>
      </c>
      <c r="AG20" t="str">
        <f>IFERROR(IF(VLOOKUP($B20,sp_cond_inventory_all!$A$2:$DJ$74,COLUMN()-4,)&gt;365*$C$2,$A20+2,"-"),"-")</f>
        <v>-</v>
      </c>
      <c r="AH20" t="str">
        <f>IFERROR(IF(VLOOKUP($B20,sp_cond_inventory_all!$A$2:$DJ$74,COLUMN()-4,)&gt;365*$C$2,$A20+2,"-"),"-")</f>
        <v>-</v>
      </c>
      <c r="AI20" t="str">
        <f>IFERROR(IF(VLOOKUP($B20,sp_cond_inventory_all!$A$2:$DJ$74,COLUMN()-4,)&gt;365*$C$2,$A20+2,"-"),"-")</f>
        <v>-</v>
      </c>
      <c r="AJ20" t="str">
        <f>IFERROR(IF(VLOOKUP($B20,sp_cond_inventory_all!$A$2:$DJ$74,COLUMN()-4,)&gt;365*$C$2,$A20+2,"-"),"-")</f>
        <v>-</v>
      </c>
      <c r="AK20" t="str">
        <f>IFERROR(IF(VLOOKUP($B20,sp_cond_inventory_all!$A$2:$DJ$74,COLUMN()-4,)&gt;365*$C$2,$A20+2,"-"),"-")</f>
        <v>-</v>
      </c>
      <c r="AL20" t="str">
        <f>IFERROR(IF(VLOOKUP($B20,sp_cond_inventory_all!$A$2:$DJ$74,COLUMN()-4,)&gt;365*$C$2,$A20+2,"-"),"-")</f>
        <v>-</v>
      </c>
      <c r="AM20" t="str">
        <f>IFERROR(IF(VLOOKUP($B20,sp_cond_inventory_all!$A$2:$DJ$74,COLUMN()-4,)&gt;365*$C$2,$A20+2,"-"),"-")</f>
        <v>-</v>
      </c>
      <c r="AN20" t="str">
        <f>IFERROR(IF(VLOOKUP($B20,sp_cond_inventory_all!$A$2:$DJ$74,COLUMN()-4,)&gt;365*$C$2,$A20+2,"-"),"-")</f>
        <v>-</v>
      </c>
      <c r="AO20" t="str">
        <f>IFERROR(IF(VLOOKUP($B20,sp_cond_inventory_all!$A$2:$DJ$74,COLUMN()-4,)&gt;365*$C$2,$A20+2,"-"),"-")</f>
        <v>-</v>
      </c>
      <c r="AP20" t="str">
        <f>IFERROR(IF(VLOOKUP($B20,sp_cond_inventory_all!$A$2:$DJ$74,COLUMN()-4,)&gt;365*$C$2,$A20+2,"-"),"-")</f>
        <v>-</v>
      </c>
      <c r="AQ20" t="str">
        <f>IFERROR(IF(VLOOKUP($B20,sp_cond_inventory_all!$A$2:$DJ$74,COLUMN()-4,)&gt;365*$C$2,$A20+2,"-"),"-")</f>
        <v>-</v>
      </c>
      <c r="AR20" t="str">
        <f>IFERROR(IF(VLOOKUP($B20,sp_cond_inventory_all!$A$2:$DJ$74,COLUMN()-4,)&gt;365*$C$2,$A20+2,"-"),"-")</f>
        <v>-</v>
      </c>
      <c r="AS20" t="str">
        <f>IFERROR(IF(VLOOKUP($B20,sp_cond_inventory_all!$A$2:$DJ$74,COLUMN()-4,)&gt;365*$C$2,$A20+2,"-"),"-")</f>
        <v>-</v>
      </c>
      <c r="AT20" t="str">
        <f>IFERROR(IF(VLOOKUP($B20,sp_cond_inventory_all!$A$2:$DJ$74,COLUMN()-4,)&gt;365*$C$2,$A20+2,"-"),"-")</f>
        <v>-</v>
      </c>
      <c r="AU20" t="str">
        <f>IFERROR(IF(VLOOKUP($B20,sp_cond_inventory_all!$A$2:$DJ$74,COLUMN()-4,)&gt;365*$C$2,$A20+2,"-"),"-")</f>
        <v>-</v>
      </c>
    </row>
    <row r="21" spans="1:47" x14ac:dyDescent="0.25">
      <c r="A21" s="35">
        <v>15</v>
      </c>
      <c r="B21" s="23" t="str">
        <f>HLOOKUP($C$1,site_huc_lookup!$A$1:$K$17,A21+1,)</f>
        <v>-</v>
      </c>
      <c r="C21" s="25" t="str">
        <f>IFERROR(VLOOKUP($B21,site_huc_lookup!$N$2:$R$74,3,),"-")</f>
        <v>-</v>
      </c>
      <c r="D21" s="29" t="str">
        <f>IFERROR(VLOOKUP($B21,site_huc_lookup!$N$2:$R$74,4,),"-")</f>
        <v>-</v>
      </c>
      <c r="E21" s="27" t="str">
        <f>IFERROR(VLOOKUP($B21,site_huc_lookup!$N$2:$R$74,5,),"-")</f>
        <v>-</v>
      </c>
      <c r="F21" t="str">
        <f>IFERROR(IF(VLOOKUP($B21,sp_cond_inventory_all!$A$2:$DJ$74,COLUMN()-4,)&gt;365*$C$2,$A21+2,"-"),"-")</f>
        <v>-</v>
      </c>
      <c r="G21" t="str">
        <f>IFERROR(IF(VLOOKUP($B21,sp_cond_inventory_all!$A$2:$DJ$74,COLUMN()-4,)&gt;365*$C$2,$A21+2,"-"),"-")</f>
        <v>-</v>
      </c>
      <c r="H21" t="str">
        <f>IFERROR(IF(VLOOKUP($B21,sp_cond_inventory_all!$A$2:$DJ$74,COLUMN()-4,)&gt;365*$C$2,$A21+2,"-"),"-")</f>
        <v>-</v>
      </c>
      <c r="I21" t="str">
        <f>IFERROR(IF(VLOOKUP($B21,sp_cond_inventory_all!$A$2:$DJ$74,COLUMN()-4,)&gt;365*$C$2,$A21+2,"-"),"-")</f>
        <v>-</v>
      </c>
      <c r="J21" t="str">
        <f>IFERROR(IF(VLOOKUP($B21,sp_cond_inventory_all!$A$2:$DJ$74,COLUMN()-4,)&gt;365*$C$2,$A21+2,"-"),"-")</f>
        <v>-</v>
      </c>
      <c r="K21" t="str">
        <f>IFERROR(IF(VLOOKUP($B21,sp_cond_inventory_all!$A$2:$DJ$74,COLUMN()-4,)&gt;365*$C$2,$A21+2,"-"),"-")</f>
        <v>-</v>
      </c>
      <c r="L21" t="str">
        <f>IFERROR(IF(VLOOKUP($B21,sp_cond_inventory_all!$A$2:$DJ$74,COLUMN()-4,)&gt;365*$C$2,$A21+2,"-"),"-")</f>
        <v>-</v>
      </c>
      <c r="M21" t="str">
        <f>IFERROR(IF(VLOOKUP($B21,sp_cond_inventory_all!$A$2:$DJ$74,COLUMN()-4,)&gt;365*$C$2,$A21+2,"-"),"-")</f>
        <v>-</v>
      </c>
      <c r="N21" t="str">
        <f>IFERROR(IF(VLOOKUP($B21,sp_cond_inventory_all!$A$2:$DJ$74,COLUMN()-4,)&gt;365*$C$2,$A21+2,"-"),"-")</f>
        <v>-</v>
      </c>
      <c r="O21" t="str">
        <f>IFERROR(IF(VLOOKUP($B21,sp_cond_inventory_all!$A$2:$DJ$74,COLUMN()-4,)&gt;365*$C$2,$A21+2,"-"),"-")</f>
        <v>-</v>
      </c>
      <c r="P21" t="str">
        <f>IFERROR(IF(VLOOKUP($B21,sp_cond_inventory_all!$A$2:$DJ$74,COLUMN()-4,)&gt;365*$C$2,$A21+2,"-"),"-")</f>
        <v>-</v>
      </c>
      <c r="Q21" t="str">
        <f>IFERROR(IF(VLOOKUP($B21,sp_cond_inventory_all!$A$2:$DJ$74,COLUMN()-4,)&gt;365*$C$2,$A21+2,"-"),"-")</f>
        <v>-</v>
      </c>
      <c r="R21" t="str">
        <f>IFERROR(IF(VLOOKUP($B21,sp_cond_inventory_all!$A$2:$DJ$74,COLUMN()-4,)&gt;365*$C$2,$A21+2,"-"),"-")</f>
        <v>-</v>
      </c>
      <c r="S21" t="str">
        <f>IFERROR(IF(VLOOKUP($B21,sp_cond_inventory_all!$A$2:$DJ$74,COLUMN()-4,)&gt;365*$C$2,$A21+2,"-"),"-")</f>
        <v>-</v>
      </c>
      <c r="T21" t="str">
        <f>IFERROR(IF(VLOOKUP($B21,sp_cond_inventory_all!$A$2:$DJ$74,COLUMN()-4,)&gt;365*$C$2,$A21+2,"-"),"-")</f>
        <v>-</v>
      </c>
      <c r="U21" t="str">
        <f>IFERROR(IF(VLOOKUP($B21,sp_cond_inventory_all!$A$2:$DJ$74,COLUMN()-4,)&gt;365*$C$2,$A21+2,"-"),"-")</f>
        <v>-</v>
      </c>
      <c r="V21" t="str">
        <f>IFERROR(IF(VLOOKUP($B21,sp_cond_inventory_all!$A$2:$DJ$74,COLUMN()-4,)&gt;365*$C$2,$A21+2,"-"),"-")</f>
        <v>-</v>
      </c>
      <c r="W21" t="str">
        <f>IFERROR(IF(VLOOKUP($B21,sp_cond_inventory_all!$A$2:$DJ$74,COLUMN()-4,)&gt;365*$C$2,$A21+2,"-"),"-")</f>
        <v>-</v>
      </c>
      <c r="X21" t="str">
        <f>IFERROR(IF(VLOOKUP($B21,sp_cond_inventory_all!$A$2:$DJ$74,COLUMN()-4,)&gt;365*$C$2,$A21+2,"-"),"-")</f>
        <v>-</v>
      </c>
      <c r="Y21" t="str">
        <f>IFERROR(IF(VLOOKUP($B21,sp_cond_inventory_all!$A$2:$DJ$74,COLUMN()-4,)&gt;365*$C$2,$A21+2,"-"),"-")</f>
        <v>-</v>
      </c>
      <c r="Z21" t="str">
        <f>IFERROR(IF(VLOOKUP($B21,sp_cond_inventory_all!$A$2:$DJ$74,COLUMN()-4,)&gt;365*$C$2,$A21+2,"-"),"-")</f>
        <v>-</v>
      </c>
      <c r="AA21" t="str">
        <f>IFERROR(IF(VLOOKUP($B21,sp_cond_inventory_all!$A$2:$DJ$74,COLUMN()-4,)&gt;365*$C$2,$A21+2,"-"),"-")</f>
        <v>-</v>
      </c>
      <c r="AB21" t="str">
        <f>IFERROR(IF(VLOOKUP($B21,sp_cond_inventory_all!$A$2:$DJ$74,COLUMN()-4,)&gt;365*$C$2,$A21+2,"-"),"-")</f>
        <v>-</v>
      </c>
      <c r="AC21" t="str">
        <f>IFERROR(IF(VLOOKUP($B21,sp_cond_inventory_all!$A$2:$DJ$74,COLUMN()-4,)&gt;365*$C$2,$A21+2,"-"),"-")</f>
        <v>-</v>
      </c>
      <c r="AD21" t="str">
        <f>IFERROR(IF(VLOOKUP($B21,sp_cond_inventory_all!$A$2:$DJ$74,COLUMN()-4,)&gt;365*$C$2,$A21+2,"-"),"-")</f>
        <v>-</v>
      </c>
      <c r="AE21" t="str">
        <f>IFERROR(IF(VLOOKUP($B21,sp_cond_inventory_all!$A$2:$DJ$74,COLUMN()-4,)&gt;365*$C$2,$A21+2,"-"),"-")</f>
        <v>-</v>
      </c>
      <c r="AF21" t="str">
        <f>IFERROR(IF(VLOOKUP($B21,sp_cond_inventory_all!$A$2:$DJ$74,COLUMN()-4,)&gt;365*$C$2,$A21+2,"-"),"-")</f>
        <v>-</v>
      </c>
      <c r="AG21" t="str">
        <f>IFERROR(IF(VLOOKUP($B21,sp_cond_inventory_all!$A$2:$DJ$74,COLUMN()-4,)&gt;365*$C$2,$A21+2,"-"),"-")</f>
        <v>-</v>
      </c>
      <c r="AH21" t="str">
        <f>IFERROR(IF(VLOOKUP($B21,sp_cond_inventory_all!$A$2:$DJ$74,COLUMN()-4,)&gt;365*$C$2,$A21+2,"-"),"-")</f>
        <v>-</v>
      </c>
      <c r="AI21" t="str">
        <f>IFERROR(IF(VLOOKUP($B21,sp_cond_inventory_all!$A$2:$DJ$74,COLUMN()-4,)&gt;365*$C$2,$A21+2,"-"),"-")</f>
        <v>-</v>
      </c>
      <c r="AJ21" t="str">
        <f>IFERROR(IF(VLOOKUP($B21,sp_cond_inventory_all!$A$2:$DJ$74,COLUMN()-4,)&gt;365*$C$2,$A21+2,"-"),"-")</f>
        <v>-</v>
      </c>
      <c r="AK21" t="str">
        <f>IFERROR(IF(VLOOKUP($B21,sp_cond_inventory_all!$A$2:$DJ$74,COLUMN()-4,)&gt;365*$C$2,$A21+2,"-"),"-")</f>
        <v>-</v>
      </c>
      <c r="AL21" t="str">
        <f>IFERROR(IF(VLOOKUP($B21,sp_cond_inventory_all!$A$2:$DJ$74,COLUMN()-4,)&gt;365*$C$2,$A21+2,"-"),"-")</f>
        <v>-</v>
      </c>
      <c r="AM21" t="str">
        <f>IFERROR(IF(VLOOKUP($B21,sp_cond_inventory_all!$A$2:$DJ$74,COLUMN()-4,)&gt;365*$C$2,$A21+2,"-"),"-")</f>
        <v>-</v>
      </c>
      <c r="AN21" t="str">
        <f>IFERROR(IF(VLOOKUP($B21,sp_cond_inventory_all!$A$2:$DJ$74,COLUMN()-4,)&gt;365*$C$2,$A21+2,"-"),"-")</f>
        <v>-</v>
      </c>
      <c r="AO21" t="str">
        <f>IFERROR(IF(VLOOKUP($B21,sp_cond_inventory_all!$A$2:$DJ$74,COLUMN()-4,)&gt;365*$C$2,$A21+2,"-"),"-")</f>
        <v>-</v>
      </c>
      <c r="AP21" t="str">
        <f>IFERROR(IF(VLOOKUP($B21,sp_cond_inventory_all!$A$2:$DJ$74,COLUMN()-4,)&gt;365*$C$2,$A21+2,"-"),"-")</f>
        <v>-</v>
      </c>
      <c r="AQ21" t="str">
        <f>IFERROR(IF(VLOOKUP($B21,sp_cond_inventory_all!$A$2:$DJ$74,COLUMN()-4,)&gt;365*$C$2,$A21+2,"-"),"-")</f>
        <v>-</v>
      </c>
      <c r="AR21" t="str">
        <f>IFERROR(IF(VLOOKUP($B21,sp_cond_inventory_all!$A$2:$DJ$74,COLUMN()-4,)&gt;365*$C$2,$A21+2,"-"),"-")</f>
        <v>-</v>
      </c>
      <c r="AS21" t="str">
        <f>IFERROR(IF(VLOOKUP($B21,sp_cond_inventory_all!$A$2:$DJ$74,COLUMN()-4,)&gt;365*$C$2,$A21+2,"-"),"-")</f>
        <v>-</v>
      </c>
      <c r="AT21" t="str">
        <f>IFERROR(IF(VLOOKUP($B21,sp_cond_inventory_all!$A$2:$DJ$74,COLUMN()-4,)&gt;365*$C$2,$A21+2,"-"),"-")</f>
        <v>-</v>
      </c>
      <c r="AU21" t="str">
        <f>IFERROR(IF(VLOOKUP($B21,sp_cond_inventory_all!$A$2:$DJ$74,COLUMN()-4,)&gt;365*$C$2,$A21+2,"-"),"-")</f>
        <v>-</v>
      </c>
    </row>
    <row r="22" spans="1:47" ht="15.75" thickBot="1" x14ac:dyDescent="0.3">
      <c r="A22" s="36">
        <v>16</v>
      </c>
      <c r="B22" s="24" t="str">
        <f>HLOOKUP($C$1,site_huc_lookup!$A$1:$K$17,A22+1,)</f>
        <v>-</v>
      </c>
      <c r="C22" s="26" t="str">
        <f>IFERROR(VLOOKUP($B22,site_huc_lookup!$N$2:$R$74,3,),"-")</f>
        <v>-</v>
      </c>
      <c r="D22" s="30" t="str">
        <f>IFERROR(VLOOKUP($B22,site_huc_lookup!$N$2:$R$74,4,),"-")</f>
        <v>-</v>
      </c>
      <c r="E22" s="28" t="str">
        <f>IFERROR(VLOOKUP($B22,site_huc_lookup!$N$2:$R$74,5,),"-")</f>
        <v>-</v>
      </c>
      <c r="F22" t="str">
        <f>IFERROR(IF(VLOOKUP($B22,sp_cond_inventory_all!$A$2:$DJ$74,COLUMN()-4,)&gt;365*$C$2,$A22+2,"-"),"-")</f>
        <v>-</v>
      </c>
      <c r="G22" t="str">
        <f>IFERROR(IF(VLOOKUP($B22,sp_cond_inventory_all!$A$2:$DJ$74,COLUMN()-4,)&gt;365*$C$2,$A22+2,"-"),"-")</f>
        <v>-</v>
      </c>
      <c r="H22" t="str">
        <f>IFERROR(IF(VLOOKUP($B22,sp_cond_inventory_all!$A$2:$DJ$74,COLUMN()-4,)&gt;365*$C$2,$A22+2,"-"),"-")</f>
        <v>-</v>
      </c>
      <c r="I22" t="str">
        <f>IFERROR(IF(VLOOKUP($B22,sp_cond_inventory_all!$A$2:$DJ$74,COLUMN()-4,)&gt;365*$C$2,$A22+2,"-"),"-")</f>
        <v>-</v>
      </c>
      <c r="J22" t="str">
        <f>IFERROR(IF(VLOOKUP($B22,sp_cond_inventory_all!$A$2:$DJ$74,COLUMN()-4,)&gt;365*$C$2,$A22+2,"-"),"-")</f>
        <v>-</v>
      </c>
      <c r="K22" t="str">
        <f>IFERROR(IF(VLOOKUP($B22,sp_cond_inventory_all!$A$2:$DJ$74,COLUMN()-4,)&gt;365*$C$2,$A22+2,"-"),"-")</f>
        <v>-</v>
      </c>
      <c r="L22" t="str">
        <f>IFERROR(IF(VLOOKUP($B22,sp_cond_inventory_all!$A$2:$DJ$74,COLUMN()-4,)&gt;365*$C$2,$A22+2,"-"),"-")</f>
        <v>-</v>
      </c>
      <c r="M22" t="str">
        <f>IFERROR(IF(VLOOKUP($B22,sp_cond_inventory_all!$A$2:$DJ$74,COLUMN()-4,)&gt;365*$C$2,$A22+2,"-"),"-")</f>
        <v>-</v>
      </c>
      <c r="N22" t="str">
        <f>IFERROR(IF(VLOOKUP($B22,sp_cond_inventory_all!$A$2:$DJ$74,COLUMN()-4,)&gt;365*$C$2,$A22+2,"-"),"-")</f>
        <v>-</v>
      </c>
      <c r="O22" t="str">
        <f>IFERROR(IF(VLOOKUP($B22,sp_cond_inventory_all!$A$2:$DJ$74,COLUMN()-4,)&gt;365*$C$2,$A22+2,"-"),"-")</f>
        <v>-</v>
      </c>
      <c r="P22" t="str">
        <f>IFERROR(IF(VLOOKUP($B22,sp_cond_inventory_all!$A$2:$DJ$74,COLUMN()-4,)&gt;365*$C$2,$A22+2,"-"),"-")</f>
        <v>-</v>
      </c>
      <c r="Q22" t="str">
        <f>IFERROR(IF(VLOOKUP($B22,sp_cond_inventory_all!$A$2:$DJ$74,COLUMN()-4,)&gt;365*$C$2,$A22+2,"-"),"-")</f>
        <v>-</v>
      </c>
      <c r="R22" t="str">
        <f>IFERROR(IF(VLOOKUP($B22,sp_cond_inventory_all!$A$2:$DJ$74,COLUMN()-4,)&gt;365*$C$2,$A22+2,"-"),"-")</f>
        <v>-</v>
      </c>
      <c r="S22" t="str">
        <f>IFERROR(IF(VLOOKUP($B22,sp_cond_inventory_all!$A$2:$DJ$74,COLUMN()-4,)&gt;365*$C$2,$A22+2,"-"),"-")</f>
        <v>-</v>
      </c>
      <c r="T22" t="str">
        <f>IFERROR(IF(VLOOKUP($B22,sp_cond_inventory_all!$A$2:$DJ$74,COLUMN()-4,)&gt;365*$C$2,$A22+2,"-"),"-")</f>
        <v>-</v>
      </c>
      <c r="U22" t="str">
        <f>IFERROR(IF(VLOOKUP($B22,sp_cond_inventory_all!$A$2:$DJ$74,COLUMN()-4,)&gt;365*$C$2,$A22+2,"-"),"-")</f>
        <v>-</v>
      </c>
      <c r="V22" t="str">
        <f>IFERROR(IF(VLOOKUP($B22,sp_cond_inventory_all!$A$2:$DJ$74,COLUMN()-4,)&gt;365*$C$2,$A22+2,"-"),"-")</f>
        <v>-</v>
      </c>
      <c r="W22" t="str">
        <f>IFERROR(IF(VLOOKUP($B22,sp_cond_inventory_all!$A$2:$DJ$74,COLUMN()-4,)&gt;365*$C$2,$A22+2,"-"),"-")</f>
        <v>-</v>
      </c>
      <c r="X22" t="str">
        <f>IFERROR(IF(VLOOKUP($B22,sp_cond_inventory_all!$A$2:$DJ$74,COLUMN()-4,)&gt;365*$C$2,$A22+2,"-"),"-")</f>
        <v>-</v>
      </c>
      <c r="Y22" t="str">
        <f>IFERROR(IF(VLOOKUP($B22,sp_cond_inventory_all!$A$2:$DJ$74,COLUMN()-4,)&gt;365*$C$2,$A22+2,"-"),"-")</f>
        <v>-</v>
      </c>
      <c r="Z22" t="str">
        <f>IFERROR(IF(VLOOKUP($B22,sp_cond_inventory_all!$A$2:$DJ$74,COLUMN()-4,)&gt;365*$C$2,$A22+2,"-"),"-")</f>
        <v>-</v>
      </c>
      <c r="AA22" t="str">
        <f>IFERROR(IF(VLOOKUP($B22,sp_cond_inventory_all!$A$2:$DJ$74,COLUMN()-4,)&gt;365*$C$2,$A22+2,"-"),"-")</f>
        <v>-</v>
      </c>
      <c r="AB22" t="str">
        <f>IFERROR(IF(VLOOKUP($B22,sp_cond_inventory_all!$A$2:$DJ$74,COLUMN()-4,)&gt;365*$C$2,$A22+2,"-"),"-")</f>
        <v>-</v>
      </c>
      <c r="AC22" t="str">
        <f>IFERROR(IF(VLOOKUP($B22,sp_cond_inventory_all!$A$2:$DJ$74,COLUMN()-4,)&gt;365*$C$2,$A22+2,"-"),"-")</f>
        <v>-</v>
      </c>
      <c r="AD22" t="str">
        <f>IFERROR(IF(VLOOKUP($B22,sp_cond_inventory_all!$A$2:$DJ$74,COLUMN()-4,)&gt;365*$C$2,$A22+2,"-"),"-")</f>
        <v>-</v>
      </c>
      <c r="AE22" t="str">
        <f>IFERROR(IF(VLOOKUP($B22,sp_cond_inventory_all!$A$2:$DJ$74,COLUMN()-4,)&gt;365*$C$2,$A22+2,"-"),"-")</f>
        <v>-</v>
      </c>
      <c r="AF22" t="str">
        <f>IFERROR(IF(VLOOKUP($B22,sp_cond_inventory_all!$A$2:$DJ$74,COLUMN()-4,)&gt;365*$C$2,$A22+2,"-"),"-")</f>
        <v>-</v>
      </c>
      <c r="AG22" t="str">
        <f>IFERROR(IF(VLOOKUP($B22,sp_cond_inventory_all!$A$2:$DJ$74,COLUMN()-4,)&gt;365*$C$2,$A22+2,"-"),"-")</f>
        <v>-</v>
      </c>
      <c r="AH22" t="str">
        <f>IFERROR(IF(VLOOKUP($B22,sp_cond_inventory_all!$A$2:$DJ$74,COLUMN()-4,)&gt;365*$C$2,$A22+2,"-"),"-")</f>
        <v>-</v>
      </c>
      <c r="AI22" t="str">
        <f>IFERROR(IF(VLOOKUP($B22,sp_cond_inventory_all!$A$2:$DJ$74,COLUMN()-4,)&gt;365*$C$2,$A22+2,"-"),"-")</f>
        <v>-</v>
      </c>
      <c r="AJ22" t="str">
        <f>IFERROR(IF(VLOOKUP($B22,sp_cond_inventory_all!$A$2:$DJ$74,COLUMN()-4,)&gt;365*$C$2,$A22+2,"-"),"-")</f>
        <v>-</v>
      </c>
      <c r="AK22" t="str">
        <f>IFERROR(IF(VLOOKUP($B22,sp_cond_inventory_all!$A$2:$DJ$74,COLUMN()-4,)&gt;365*$C$2,$A22+2,"-"),"-")</f>
        <v>-</v>
      </c>
      <c r="AL22" t="str">
        <f>IFERROR(IF(VLOOKUP($B22,sp_cond_inventory_all!$A$2:$DJ$74,COLUMN()-4,)&gt;365*$C$2,$A22+2,"-"),"-")</f>
        <v>-</v>
      </c>
      <c r="AM22" t="str">
        <f>IFERROR(IF(VLOOKUP($B22,sp_cond_inventory_all!$A$2:$DJ$74,COLUMN()-4,)&gt;365*$C$2,$A22+2,"-"),"-")</f>
        <v>-</v>
      </c>
      <c r="AN22" t="str">
        <f>IFERROR(IF(VLOOKUP($B22,sp_cond_inventory_all!$A$2:$DJ$74,COLUMN()-4,)&gt;365*$C$2,$A22+2,"-"),"-")</f>
        <v>-</v>
      </c>
      <c r="AO22" t="str">
        <f>IFERROR(IF(VLOOKUP($B22,sp_cond_inventory_all!$A$2:$DJ$74,COLUMN()-4,)&gt;365*$C$2,$A22+2,"-"),"-")</f>
        <v>-</v>
      </c>
      <c r="AP22" t="str">
        <f>IFERROR(IF(VLOOKUP($B22,sp_cond_inventory_all!$A$2:$DJ$74,COLUMN()-4,)&gt;365*$C$2,$A22+2,"-"),"-")</f>
        <v>-</v>
      </c>
      <c r="AQ22" t="str">
        <f>IFERROR(IF(VLOOKUP($B22,sp_cond_inventory_all!$A$2:$DJ$74,COLUMN()-4,)&gt;365*$C$2,$A22+2,"-"),"-")</f>
        <v>-</v>
      </c>
      <c r="AR22" t="str">
        <f>IFERROR(IF(VLOOKUP($B22,sp_cond_inventory_all!$A$2:$DJ$74,COLUMN()-4,)&gt;365*$C$2,$A22+2,"-"),"-")</f>
        <v>-</v>
      </c>
      <c r="AS22" t="str">
        <f>IFERROR(IF(VLOOKUP($B22,sp_cond_inventory_all!$A$2:$DJ$74,COLUMN()-4,)&gt;365*$C$2,$A22+2,"-"),"-")</f>
        <v>-</v>
      </c>
      <c r="AT22" t="str">
        <f>IFERROR(IF(VLOOKUP($B22,sp_cond_inventory_all!$A$2:$DJ$74,COLUMN()-4,)&gt;365*$C$2,$A22+2,"-"),"-")</f>
        <v>-</v>
      </c>
      <c r="AU22" t="str">
        <f>IFERROR(IF(VLOOKUP($B22,sp_cond_inventory_all!$A$2:$DJ$74,COLUMN()-4,)&gt;365*$C$2,$A22+2,"-"),"-")</f>
        <v>-</v>
      </c>
    </row>
    <row r="24" spans="1:47" x14ac:dyDescent="0.25">
      <c r="D24" s="37"/>
    </row>
    <row r="25" spans="1:47" ht="15.75" thickBot="1" x14ac:dyDescent="0.3"/>
    <row r="26" spans="1:47" ht="15.75" thickBot="1" x14ac:dyDescent="0.3">
      <c r="A26" s="59" t="s">
        <v>88</v>
      </c>
      <c r="B26" s="60"/>
      <c r="C26" s="60"/>
      <c r="D26" s="61"/>
    </row>
    <row r="27" spans="1:47" x14ac:dyDescent="0.25">
      <c r="A27" s="38">
        <v>8030201</v>
      </c>
      <c r="B27" s="39">
        <v>8030202</v>
      </c>
      <c r="C27" s="39">
        <v>8030207</v>
      </c>
      <c r="D27" s="40">
        <v>8030100</v>
      </c>
    </row>
    <row r="28" spans="1:47" x14ac:dyDescent="0.25">
      <c r="A28" s="41">
        <v>8030203</v>
      </c>
      <c r="B28" s="37">
        <v>8030205</v>
      </c>
      <c r="C28" s="37">
        <v>8030209</v>
      </c>
      <c r="D28" s="42"/>
    </row>
    <row r="29" spans="1:47" ht="15.75" thickBot="1" x14ac:dyDescent="0.3">
      <c r="A29" s="43">
        <v>8030204</v>
      </c>
      <c r="B29" s="44">
        <v>8030206</v>
      </c>
      <c r="C29" s="44">
        <v>8030208</v>
      </c>
      <c r="D29" s="10"/>
    </row>
    <row r="78" spans="2:2" x14ac:dyDescent="0.25">
      <c r="B78" s="1"/>
    </row>
    <row r="79" spans="2:2" x14ac:dyDescent="0.25">
      <c r="B79" s="1"/>
    </row>
  </sheetData>
  <mergeCells count="5">
    <mergeCell ref="A1:B1"/>
    <mergeCell ref="A2:B2"/>
    <mergeCell ref="A3:B3"/>
    <mergeCell ref="A4:B4"/>
    <mergeCell ref="A26:D2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R74"/>
  <sheetViews>
    <sheetView workbookViewId="0">
      <selection activeCell="F18" sqref="F18"/>
    </sheetView>
  </sheetViews>
  <sheetFormatPr defaultRowHeight="15" x14ac:dyDescent="0.25"/>
  <cols>
    <col min="1" max="1" width="9.140625" style="2"/>
    <col min="2" max="2" width="11.5703125" style="2" customWidth="1"/>
    <col min="3" max="4" width="9.140625" style="2"/>
    <col min="5" max="5" width="10.5703125" style="2" customWidth="1"/>
    <col min="6" max="8" width="9.140625" style="2"/>
    <col min="9" max="9" width="18.85546875" style="2" bestFit="1" customWidth="1"/>
    <col min="10" max="10" width="9.140625" style="2"/>
    <col min="11" max="11" width="18.85546875" style="2" bestFit="1" customWidth="1"/>
  </cols>
  <sheetData>
    <row r="1" spans="1:18" ht="15.75" thickBot="1" x14ac:dyDescent="0.3">
      <c r="A1" s="7" t="s">
        <v>9</v>
      </c>
      <c r="B1" s="11">
        <v>8030201</v>
      </c>
      <c r="C1" s="12">
        <v>8030203</v>
      </c>
      <c r="D1" s="12">
        <v>8030204</v>
      </c>
      <c r="E1" s="12">
        <v>8030202</v>
      </c>
      <c r="F1" s="12">
        <v>8030205</v>
      </c>
      <c r="G1" s="12">
        <v>8030206</v>
      </c>
      <c r="H1" s="12">
        <v>8030207</v>
      </c>
      <c r="I1" s="12">
        <v>8030209</v>
      </c>
      <c r="J1" s="12">
        <v>8030208</v>
      </c>
      <c r="K1" s="13">
        <v>8030100</v>
      </c>
      <c r="N1" s="5" t="s">
        <v>0</v>
      </c>
      <c r="O1" s="5" t="s">
        <v>1</v>
      </c>
      <c r="P1" s="5" t="s">
        <v>2</v>
      </c>
      <c r="Q1" s="5" t="s">
        <v>3</v>
      </c>
      <c r="R1" s="5" t="s">
        <v>10</v>
      </c>
    </row>
    <row r="2" spans="1:18" x14ac:dyDescent="0.25">
      <c r="A2" s="8">
        <v>1</v>
      </c>
      <c r="B2" s="14">
        <v>7265500</v>
      </c>
      <c r="C2" s="15">
        <v>7274000</v>
      </c>
      <c r="D2" s="15">
        <v>7275900</v>
      </c>
      <c r="E2" s="15">
        <v>7280000</v>
      </c>
      <c r="F2" s="15">
        <v>7281960</v>
      </c>
      <c r="G2" s="15">
        <v>7287000</v>
      </c>
      <c r="H2" s="15">
        <v>7288000</v>
      </c>
      <c r="I2" s="15">
        <v>728875070</v>
      </c>
      <c r="J2" s="15">
        <v>7288955</v>
      </c>
      <c r="K2" s="45">
        <v>324322091004700</v>
      </c>
      <c r="N2">
        <v>7265500</v>
      </c>
      <c r="O2">
        <v>8030201</v>
      </c>
      <c r="P2">
        <v>-88.9292284</v>
      </c>
      <c r="Q2">
        <v>34.555933199999998</v>
      </c>
      <c r="R2" t="s">
        <v>11</v>
      </c>
    </row>
    <row r="3" spans="1:18" x14ac:dyDescent="0.25">
      <c r="A3" s="8">
        <v>2</v>
      </c>
      <c r="B3" s="14">
        <v>7267000</v>
      </c>
      <c r="C3" s="15">
        <v>7274252</v>
      </c>
      <c r="D3" s="15">
        <v>7276000</v>
      </c>
      <c r="E3" s="15">
        <v>7280270</v>
      </c>
      <c r="F3" s="15">
        <v>7281977</v>
      </c>
      <c r="G3" s="15">
        <v>7287120</v>
      </c>
      <c r="H3" s="15">
        <v>7288200</v>
      </c>
      <c r="I3" s="15">
        <v>7288938</v>
      </c>
      <c r="J3" s="15" t="s">
        <v>8</v>
      </c>
      <c r="K3" s="16" t="s">
        <v>8</v>
      </c>
      <c r="N3">
        <v>7267000</v>
      </c>
      <c r="O3">
        <v>8030201</v>
      </c>
      <c r="P3">
        <v>-89.050555599999996</v>
      </c>
      <c r="Q3">
        <v>34.518055560000001</v>
      </c>
      <c r="R3" t="s">
        <v>12</v>
      </c>
    </row>
    <row r="4" spans="1:18" x14ac:dyDescent="0.25">
      <c r="A4" s="8">
        <v>3</v>
      </c>
      <c r="B4" s="14">
        <v>7268000</v>
      </c>
      <c r="C4" s="15">
        <v>7274500</v>
      </c>
      <c r="D4" s="15">
        <v>7276500</v>
      </c>
      <c r="E4" s="15">
        <v>7280340</v>
      </c>
      <c r="F4" s="15">
        <v>7282000</v>
      </c>
      <c r="G4" s="15">
        <v>7287150</v>
      </c>
      <c r="H4" s="15">
        <v>7288280</v>
      </c>
      <c r="I4" s="46">
        <v>330548091055100</v>
      </c>
      <c r="J4" s="15" t="s">
        <v>8</v>
      </c>
      <c r="K4" s="16" t="s">
        <v>8</v>
      </c>
      <c r="N4">
        <v>7268000</v>
      </c>
      <c r="O4">
        <v>8030201</v>
      </c>
      <c r="P4">
        <v>-89.224444399999996</v>
      </c>
      <c r="Q4">
        <v>34.482500000000002</v>
      </c>
      <c r="R4" t="s">
        <v>13</v>
      </c>
    </row>
    <row r="5" spans="1:18" x14ac:dyDescent="0.25">
      <c r="A5" s="8">
        <v>4</v>
      </c>
      <c r="B5" s="14">
        <v>7268500</v>
      </c>
      <c r="C5" s="15">
        <v>7275000</v>
      </c>
      <c r="D5" s="15">
        <v>7277000</v>
      </c>
      <c r="E5" s="15">
        <v>7280400</v>
      </c>
      <c r="F5" s="15">
        <v>7282075</v>
      </c>
      <c r="G5" s="15">
        <v>7287160</v>
      </c>
      <c r="H5" s="15">
        <v>7288500</v>
      </c>
      <c r="I5" s="15" t="s">
        <v>8</v>
      </c>
      <c r="J5" s="15" t="s">
        <v>8</v>
      </c>
      <c r="K5" s="16" t="s">
        <v>8</v>
      </c>
      <c r="N5">
        <v>7268500</v>
      </c>
      <c r="O5">
        <v>8030201</v>
      </c>
      <c r="P5">
        <v>-89.290277799999998</v>
      </c>
      <c r="Q5">
        <v>34.44194444</v>
      </c>
      <c r="R5" t="s">
        <v>14</v>
      </c>
    </row>
    <row r="6" spans="1:18" x14ac:dyDescent="0.25">
      <c r="A6" s="8">
        <v>5</v>
      </c>
      <c r="B6" s="14">
        <v>7272000</v>
      </c>
      <c r="C6" s="15">
        <v>7275500</v>
      </c>
      <c r="D6" s="15">
        <v>7277500</v>
      </c>
      <c r="E6" s="15">
        <v>7281600</v>
      </c>
      <c r="F6" s="15">
        <v>7282090</v>
      </c>
      <c r="G6" s="15">
        <v>7287355</v>
      </c>
      <c r="H6" s="15">
        <v>7288555</v>
      </c>
      <c r="I6" s="15" t="s">
        <v>8</v>
      </c>
      <c r="J6" s="15" t="s">
        <v>8</v>
      </c>
      <c r="K6" s="16" t="s">
        <v>8</v>
      </c>
      <c r="N6">
        <v>7272000</v>
      </c>
      <c r="O6">
        <v>8030201</v>
      </c>
      <c r="P6">
        <v>-89.786199199999999</v>
      </c>
      <c r="Q6">
        <v>34.399273200000003</v>
      </c>
      <c r="R6" t="s">
        <v>15</v>
      </c>
    </row>
    <row r="7" spans="1:18" x14ac:dyDescent="0.25">
      <c r="A7" s="8">
        <v>6</v>
      </c>
      <c r="B7" s="14">
        <v>7272500</v>
      </c>
      <c r="C7" s="15">
        <v>7275530</v>
      </c>
      <c r="D7" s="15">
        <v>7277548</v>
      </c>
      <c r="E7" s="15" t="s">
        <v>8</v>
      </c>
      <c r="F7" s="15">
        <v>7282100</v>
      </c>
      <c r="G7" s="15">
        <v>7287400</v>
      </c>
      <c r="H7" s="15">
        <v>728862211</v>
      </c>
      <c r="I7" s="15" t="s">
        <v>8</v>
      </c>
      <c r="J7" s="15" t="s">
        <v>8</v>
      </c>
      <c r="K7" s="16" t="s">
        <v>8</v>
      </c>
      <c r="N7">
        <v>7272500</v>
      </c>
      <c r="O7">
        <v>8030201</v>
      </c>
      <c r="P7">
        <v>-89.786199199999999</v>
      </c>
      <c r="Q7">
        <v>34.399273200000003</v>
      </c>
      <c r="R7" t="s">
        <v>16</v>
      </c>
    </row>
    <row r="8" spans="1:18" x14ac:dyDescent="0.25">
      <c r="A8" s="8">
        <v>7</v>
      </c>
      <c r="B8" s="14">
        <v>7273000</v>
      </c>
      <c r="C8" s="15" t="s">
        <v>8</v>
      </c>
      <c r="D8" s="15">
        <v>7277700</v>
      </c>
      <c r="E8" s="15" t="s">
        <v>8</v>
      </c>
      <c r="F8" s="15">
        <v>7282500</v>
      </c>
      <c r="G8" s="15">
        <v>7287404</v>
      </c>
      <c r="H8" s="15">
        <v>7288650</v>
      </c>
      <c r="I8" s="15" t="s">
        <v>8</v>
      </c>
      <c r="J8" s="15" t="s">
        <v>8</v>
      </c>
      <c r="K8" s="16" t="s">
        <v>8</v>
      </c>
      <c r="N8">
        <v>7273000</v>
      </c>
      <c r="O8">
        <v>8030201</v>
      </c>
      <c r="P8">
        <v>-89.881755799999993</v>
      </c>
      <c r="Q8">
        <v>34.387051800000002</v>
      </c>
      <c r="R8" t="s">
        <v>17</v>
      </c>
    </row>
    <row r="9" spans="1:18" x14ac:dyDescent="0.25">
      <c r="A9" s="8">
        <v>8</v>
      </c>
      <c r="B9" s="14">
        <v>7273100</v>
      </c>
      <c r="C9" s="15" t="s">
        <v>8</v>
      </c>
      <c r="D9" s="15">
        <v>7277730</v>
      </c>
      <c r="E9" s="15" t="s">
        <v>8</v>
      </c>
      <c r="F9" s="15">
        <v>7283000</v>
      </c>
      <c r="G9" s="15">
        <v>7287405</v>
      </c>
      <c r="H9" s="15">
        <v>7288700</v>
      </c>
      <c r="I9" s="15" t="s">
        <v>8</v>
      </c>
      <c r="J9" s="15" t="s">
        <v>8</v>
      </c>
      <c r="K9" s="16" t="s">
        <v>8</v>
      </c>
      <c r="N9">
        <v>7273100</v>
      </c>
      <c r="O9">
        <v>8030201</v>
      </c>
      <c r="P9">
        <v>-89.878611100000001</v>
      </c>
      <c r="Q9">
        <v>34.363888889999998</v>
      </c>
      <c r="R9" t="s">
        <v>18</v>
      </c>
    </row>
    <row r="10" spans="1:18" x14ac:dyDescent="0.25">
      <c r="A10" s="8">
        <v>9</v>
      </c>
      <c r="B10" s="14">
        <v>7273500</v>
      </c>
      <c r="C10" s="15" t="s">
        <v>8</v>
      </c>
      <c r="D10" s="15">
        <v>7278000</v>
      </c>
      <c r="E10" s="15" t="s">
        <v>8</v>
      </c>
      <c r="F10" s="15">
        <v>7283500</v>
      </c>
      <c r="G10" s="15" t="s">
        <v>8</v>
      </c>
      <c r="H10" s="15" t="s">
        <v>8</v>
      </c>
      <c r="I10" s="15" t="s">
        <v>8</v>
      </c>
      <c r="J10" s="15" t="s">
        <v>8</v>
      </c>
      <c r="K10" s="16" t="s">
        <v>8</v>
      </c>
      <c r="N10">
        <v>7273500</v>
      </c>
      <c r="O10">
        <v>8030201</v>
      </c>
      <c r="P10">
        <v>-89.966756899999993</v>
      </c>
      <c r="Q10">
        <v>34.332053469999998</v>
      </c>
      <c r="R10" t="s">
        <v>19</v>
      </c>
    </row>
    <row r="11" spans="1:18" x14ac:dyDescent="0.25">
      <c r="A11" s="8">
        <v>10</v>
      </c>
      <c r="B11" s="14">
        <v>7273550</v>
      </c>
      <c r="C11" s="15" t="s">
        <v>8</v>
      </c>
      <c r="D11" s="15">
        <v>7278500</v>
      </c>
      <c r="E11" s="15" t="s">
        <v>8</v>
      </c>
      <c r="F11" s="15">
        <v>7284500</v>
      </c>
      <c r="G11" s="15" t="s">
        <v>8</v>
      </c>
      <c r="H11" s="15" t="s">
        <v>8</v>
      </c>
      <c r="I11" s="15" t="s">
        <v>8</v>
      </c>
      <c r="J11" s="15" t="s">
        <v>8</v>
      </c>
      <c r="K11" s="16" t="s">
        <v>8</v>
      </c>
      <c r="N11">
        <v>7273550</v>
      </c>
      <c r="O11">
        <v>8030201</v>
      </c>
      <c r="P11">
        <v>-90.055091099999999</v>
      </c>
      <c r="Q11">
        <v>34.29566569</v>
      </c>
      <c r="R11" t="s">
        <v>20</v>
      </c>
    </row>
    <row r="12" spans="1:18" x14ac:dyDescent="0.25">
      <c r="A12" s="8">
        <v>11</v>
      </c>
      <c r="B12" s="14" t="s">
        <v>8</v>
      </c>
      <c r="C12" s="15" t="s">
        <v>8</v>
      </c>
      <c r="D12" s="15">
        <v>7279500</v>
      </c>
      <c r="E12" s="15" t="s">
        <v>8</v>
      </c>
      <c r="F12" s="15">
        <v>7285000</v>
      </c>
      <c r="G12" s="15" t="s">
        <v>8</v>
      </c>
      <c r="H12" s="15" t="s">
        <v>8</v>
      </c>
      <c r="I12" s="15" t="s">
        <v>8</v>
      </c>
      <c r="J12" s="15" t="s">
        <v>8</v>
      </c>
      <c r="K12" s="16" t="s">
        <v>8</v>
      </c>
      <c r="N12">
        <v>7274000</v>
      </c>
      <c r="O12">
        <v>8030203</v>
      </c>
      <c r="P12">
        <v>-89.521388900000005</v>
      </c>
      <c r="Q12">
        <v>34.273333299999997</v>
      </c>
      <c r="R12" t="s">
        <v>21</v>
      </c>
    </row>
    <row r="13" spans="1:18" x14ac:dyDescent="0.25">
      <c r="A13" s="8">
        <v>12</v>
      </c>
      <c r="B13" s="14" t="s">
        <v>8</v>
      </c>
      <c r="C13" s="15" t="s">
        <v>8</v>
      </c>
      <c r="D13" s="15">
        <v>7279800</v>
      </c>
      <c r="E13" s="15" t="s">
        <v>8</v>
      </c>
      <c r="F13" s="15">
        <v>7285400</v>
      </c>
      <c r="G13" s="15" t="s">
        <v>8</v>
      </c>
      <c r="H13" s="15" t="s">
        <v>8</v>
      </c>
      <c r="I13" s="15" t="s">
        <v>8</v>
      </c>
      <c r="J13" s="15" t="s">
        <v>8</v>
      </c>
      <c r="K13" s="16" t="s">
        <v>8</v>
      </c>
      <c r="N13">
        <v>7274252</v>
      </c>
      <c r="O13">
        <v>8030203</v>
      </c>
      <c r="P13">
        <v>-89.652500000000003</v>
      </c>
      <c r="Q13">
        <v>34.144166669999997</v>
      </c>
      <c r="R13" t="s">
        <v>22</v>
      </c>
    </row>
    <row r="14" spans="1:18" x14ac:dyDescent="0.25">
      <c r="A14" s="8">
        <v>13</v>
      </c>
      <c r="B14" s="14" t="s">
        <v>8</v>
      </c>
      <c r="C14" s="15" t="s">
        <v>8</v>
      </c>
      <c r="D14" s="15">
        <v>7279850</v>
      </c>
      <c r="E14" s="15" t="s">
        <v>8</v>
      </c>
      <c r="F14" s="15">
        <v>7285500</v>
      </c>
      <c r="G14" s="15" t="s">
        <v>8</v>
      </c>
      <c r="H14" s="15" t="s">
        <v>8</v>
      </c>
      <c r="I14" s="15" t="s">
        <v>8</v>
      </c>
      <c r="J14" s="15" t="s">
        <v>8</v>
      </c>
      <c r="K14" s="16" t="s">
        <v>8</v>
      </c>
      <c r="N14">
        <v>7274500</v>
      </c>
      <c r="O14">
        <v>8030203</v>
      </c>
      <c r="P14">
        <v>-89.903978300000006</v>
      </c>
      <c r="Q14">
        <v>34.158166649999998</v>
      </c>
      <c r="R14" t="s">
        <v>23</v>
      </c>
    </row>
    <row r="15" spans="1:18" x14ac:dyDescent="0.25">
      <c r="A15" s="8">
        <v>14</v>
      </c>
      <c r="B15" s="14" t="s">
        <v>8</v>
      </c>
      <c r="C15" s="15" t="s">
        <v>8</v>
      </c>
      <c r="D15" s="15">
        <v>7279937</v>
      </c>
      <c r="E15" s="15" t="s">
        <v>8</v>
      </c>
      <c r="F15" s="15">
        <v>7285510</v>
      </c>
      <c r="G15" s="15" t="s">
        <v>8</v>
      </c>
      <c r="H15" s="15" t="s">
        <v>8</v>
      </c>
      <c r="I15" s="15" t="s">
        <v>8</v>
      </c>
      <c r="J15" s="15" t="s">
        <v>8</v>
      </c>
      <c r="K15" s="16" t="s">
        <v>8</v>
      </c>
      <c r="N15">
        <v>7275000</v>
      </c>
      <c r="O15">
        <v>8030203</v>
      </c>
      <c r="P15">
        <v>-89.903978300000006</v>
      </c>
      <c r="Q15">
        <v>34.158166649999998</v>
      </c>
      <c r="R15" t="s">
        <v>24</v>
      </c>
    </row>
    <row r="16" spans="1:18" x14ac:dyDescent="0.25">
      <c r="A16" s="8">
        <v>15</v>
      </c>
      <c r="B16" s="14" t="s">
        <v>8</v>
      </c>
      <c r="C16" s="15" t="s">
        <v>8</v>
      </c>
      <c r="D16" s="15">
        <v>7279950</v>
      </c>
      <c r="E16" s="15" t="s">
        <v>8</v>
      </c>
      <c r="F16" s="15">
        <v>7285900</v>
      </c>
      <c r="G16" s="15" t="s">
        <v>8</v>
      </c>
      <c r="H16" s="15" t="s">
        <v>8</v>
      </c>
      <c r="I16" s="15" t="s">
        <v>8</v>
      </c>
      <c r="J16" s="15" t="s">
        <v>8</v>
      </c>
      <c r="K16" s="16" t="s">
        <v>8</v>
      </c>
      <c r="N16">
        <v>7275500</v>
      </c>
      <c r="O16">
        <v>8030203</v>
      </c>
      <c r="P16">
        <v>-89.939166700000001</v>
      </c>
      <c r="Q16">
        <v>34.228333300000003</v>
      </c>
      <c r="R16" t="s">
        <v>25</v>
      </c>
    </row>
    <row r="17" spans="1:18" ht="15.75" thickBot="1" x14ac:dyDescent="0.3">
      <c r="A17" s="9">
        <v>16</v>
      </c>
      <c r="B17" s="17" t="s">
        <v>8</v>
      </c>
      <c r="C17" s="18" t="s">
        <v>8</v>
      </c>
      <c r="D17" s="18" t="s">
        <v>8</v>
      </c>
      <c r="E17" s="18" t="s">
        <v>8</v>
      </c>
      <c r="F17" s="18">
        <v>7286000</v>
      </c>
      <c r="G17" s="18" t="s">
        <v>8</v>
      </c>
      <c r="H17" s="18" t="s">
        <v>8</v>
      </c>
      <c r="I17" s="18" t="s">
        <v>8</v>
      </c>
      <c r="J17" s="18" t="s">
        <v>8</v>
      </c>
      <c r="K17" s="19" t="s">
        <v>8</v>
      </c>
      <c r="N17">
        <v>7275530</v>
      </c>
      <c r="O17">
        <v>8030203</v>
      </c>
      <c r="P17">
        <v>-89.981944400000003</v>
      </c>
      <c r="Q17">
        <v>34.21388889</v>
      </c>
      <c r="R17" t="s">
        <v>26</v>
      </c>
    </row>
    <row r="18" spans="1:18" ht="24.75" thickBot="1" x14ac:dyDescent="0.3">
      <c r="A18" s="47" t="s">
        <v>99</v>
      </c>
      <c r="B18" s="49" t="s">
        <v>89</v>
      </c>
      <c r="C18" s="50" t="s">
        <v>90</v>
      </c>
      <c r="D18" s="50" t="s">
        <v>91</v>
      </c>
      <c r="E18" s="50" t="s">
        <v>92</v>
      </c>
      <c r="F18" s="50" t="s">
        <v>93</v>
      </c>
      <c r="G18" s="50" t="s">
        <v>95</v>
      </c>
      <c r="H18" s="50" t="s">
        <v>94</v>
      </c>
      <c r="I18" s="50" t="s">
        <v>96</v>
      </c>
      <c r="J18" s="50" t="s">
        <v>97</v>
      </c>
      <c r="K18" s="48" t="s">
        <v>98</v>
      </c>
      <c r="N18">
        <v>7275900</v>
      </c>
      <c r="O18">
        <v>8030204</v>
      </c>
      <c r="P18">
        <v>-89.753333299999994</v>
      </c>
      <c r="Q18">
        <v>34.907499999999999</v>
      </c>
      <c r="R18" t="s">
        <v>27</v>
      </c>
    </row>
    <row r="19" spans="1:18" x14ac:dyDescent="0.25">
      <c r="N19">
        <v>7276000</v>
      </c>
      <c r="O19">
        <v>8030204</v>
      </c>
      <c r="P19">
        <v>-89.825642900000005</v>
      </c>
      <c r="Q19">
        <v>34.840930380000003</v>
      </c>
      <c r="R19" t="s">
        <v>28</v>
      </c>
    </row>
    <row r="20" spans="1:18" x14ac:dyDescent="0.25">
      <c r="N20">
        <v>7276500</v>
      </c>
      <c r="O20">
        <v>8030204</v>
      </c>
      <c r="P20">
        <v>-89.686195600000005</v>
      </c>
      <c r="Q20">
        <v>34.759820570000002</v>
      </c>
      <c r="R20" t="s">
        <v>29</v>
      </c>
    </row>
    <row r="21" spans="1:18" x14ac:dyDescent="0.25">
      <c r="N21">
        <v>7277000</v>
      </c>
      <c r="O21">
        <v>8030204</v>
      </c>
      <c r="P21">
        <v>-89.822420600000001</v>
      </c>
      <c r="Q21">
        <v>34.830319549999999</v>
      </c>
      <c r="R21" t="s">
        <v>30</v>
      </c>
    </row>
    <row r="22" spans="1:18" x14ac:dyDescent="0.25">
      <c r="N22">
        <v>7277500</v>
      </c>
      <c r="O22">
        <v>8030204</v>
      </c>
      <c r="P22">
        <v>-89.988979400000005</v>
      </c>
      <c r="Q22">
        <v>34.720656669999997</v>
      </c>
      <c r="R22" t="s">
        <v>31</v>
      </c>
    </row>
    <row r="23" spans="1:18" x14ac:dyDescent="0.25">
      <c r="N23">
        <v>7277548</v>
      </c>
      <c r="O23">
        <v>8030204</v>
      </c>
      <c r="P23">
        <v>-89.821476700000005</v>
      </c>
      <c r="Q23">
        <v>34.616769099999999</v>
      </c>
      <c r="R23" t="s">
        <v>32</v>
      </c>
    </row>
    <row r="24" spans="1:18" x14ac:dyDescent="0.25">
      <c r="N24">
        <v>7277700</v>
      </c>
      <c r="O24">
        <v>8030204</v>
      </c>
      <c r="P24">
        <v>-89.924444399999999</v>
      </c>
      <c r="Q24">
        <v>34.631944439999998</v>
      </c>
      <c r="R24" t="s">
        <v>33</v>
      </c>
    </row>
    <row r="25" spans="1:18" x14ac:dyDescent="0.25">
      <c r="N25">
        <v>7277730</v>
      </c>
      <c r="O25">
        <v>8030204</v>
      </c>
      <c r="P25">
        <v>-89.941388900000007</v>
      </c>
      <c r="Q25">
        <v>34.616666670000001</v>
      </c>
      <c r="R25" t="s">
        <v>34</v>
      </c>
    </row>
    <row r="26" spans="1:18" x14ac:dyDescent="0.25">
      <c r="N26">
        <v>7278000</v>
      </c>
      <c r="O26">
        <v>8030204</v>
      </c>
      <c r="P26">
        <v>-90.124260000000007</v>
      </c>
      <c r="Q26">
        <v>34.757322440000003</v>
      </c>
      <c r="R26" t="s">
        <v>35</v>
      </c>
    </row>
    <row r="27" spans="1:18" x14ac:dyDescent="0.25">
      <c r="N27">
        <v>7278500</v>
      </c>
      <c r="O27">
        <v>8030204</v>
      </c>
      <c r="P27">
        <v>-90.124260000000007</v>
      </c>
      <c r="Q27">
        <v>34.757322440000003</v>
      </c>
      <c r="R27" t="s">
        <v>36</v>
      </c>
    </row>
    <row r="28" spans="1:18" x14ac:dyDescent="0.25">
      <c r="N28">
        <v>7279500</v>
      </c>
      <c r="O28">
        <v>8030204</v>
      </c>
      <c r="P28">
        <v>-90.230361099999996</v>
      </c>
      <c r="Q28">
        <v>34.630722200000001</v>
      </c>
      <c r="R28" t="s">
        <v>37</v>
      </c>
    </row>
    <row r="29" spans="1:18" x14ac:dyDescent="0.25">
      <c r="N29">
        <v>7279800</v>
      </c>
      <c r="O29">
        <v>8030204</v>
      </c>
      <c r="P29">
        <v>-90.258149399999994</v>
      </c>
      <c r="Q29">
        <v>34.438996199999998</v>
      </c>
      <c r="R29" t="s">
        <v>38</v>
      </c>
    </row>
    <row r="30" spans="1:18" x14ac:dyDescent="0.25">
      <c r="N30">
        <v>7279850</v>
      </c>
      <c r="O30">
        <v>8030204</v>
      </c>
      <c r="P30">
        <v>-90.289816500000001</v>
      </c>
      <c r="Q30">
        <v>34.360942100000003</v>
      </c>
      <c r="R30" t="s">
        <v>39</v>
      </c>
    </row>
    <row r="31" spans="1:18" x14ac:dyDescent="0.25">
      <c r="N31">
        <v>7279937</v>
      </c>
      <c r="O31">
        <v>8030204</v>
      </c>
      <c r="P31">
        <v>-90.2339822</v>
      </c>
      <c r="Q31">
        <v>34.420663300000001</v>
      </c>
      <c r="R31" t="s">
        <v>40</v>
      </c>
    </row>
    <row r="32" spans="1:18" x14ac:dyDescent="0.25">
      <c r="N32">
        <v>7279950</v>
      </c>
      <c r="O32">
        <v>8030204</v>
      </c>
      <c r="P32">
        <v>-90.265926300000004</v>
      </c>
      <c r="Q32">
        <v>34.256222399999999</v>
      </c>
      <c r="R32" t="s">
        <v>41</v>
      </c>
    </row>
    <row r="33" spans="14:18" x14ac:dyDescent="0.25">
      <c r="N33">
        <v>7280000</v>
      </c>
      <c r="O33">
        <v>8030202</v>
      </c>
      <c r="P33">
        <v>-90.2153694</v>
      </c>
      <c r="Q33">
        <v>34.1806676</v>
      </c>
      <c r="R33" t="s">
        <v>42</v>
      </c>
    </row>
    <row r="34" spans="14:18" x14ac:dyDescent="0.25">
      <c r="N34">
        <v>7280270</v>
      </c>
      <c r="O34">
        <v>8030202</v>
      </c>
      <c r="P34">
        <v>-89.953422500000002</v>
      </c>
      <c r="Q34">
        <v>33.994557579999999</v>
      </c>
      <c r="R34" t="s">
        <v>43</v>
      </c>
    </row>
    <row r="35" spans="14:18" x14ac:dyDescent="0.25">
      <c r="N35">
        <v>7280340</v>
      </c>
      <c r="O35">
        <v>8030202</v>
      </c>
      <c r="P35">
        <v>-89.979255800000004</v>
      </c>
      <c r="Q35">
        <v>33.978446759999997</v>
      </c>
      <c r="R35" t="s">
        <v>44</v>
      </c>
    </row>
    <row r="36" spans="14:18" x14ac:dyDescent="0.25">
      <c r="N36">
        <v>7280400</v>
      </c>
      <c r="O36">
        <v>8030202</v>
      </c>
      <c r="P36">
        <v>-90.064999999999998</v>
      </c>
      <c r="Q36">
        <v>34</v>
      </c>
      <c r="R36" t="s">
        <v>45</v>
      </c>
    </row>
    <row r="37" spans="14:18" x14ac:dyDescent="0.25">
      <c r="N37">
        <v>7281600</v>
      </c>
      <c r="O37">
        <v>8030202</v>
      </c>
      <c r="P37">
        <v>-90.211111099999997</v>
      </c>
      <c r="Q37">
        <v>33.65138889</v>
      </c>
      <c r="R37" t="s">
        <v>46</v>
      </c>
    </row>
    <row r="38" spans="14:18" x14ac:dyDescent="0.25">
      <c r="N38">
        <v>7281960</v>
      </c>
      <c r="O38">
        <v>8030205</v>
      </c>
      <c r="P38">
        <v>-89.173055599999998</v>
      </c>
      <c r="Q38">
        <v>33.866111099999998</v>
      </c>
      <c r="R38" t="s">
        <v>47</v>
      </c>
    </row>
    <row r="39" spans="14:18" x14ac:dyDescent="0.25">
      <c r="N39">
        <v>7281977</v>
      </c>
      <c r="O39">
        <v>8030205</v>
      </c>
      <c r="P39">
        <v>-89.275833300000002</v>
      </c>
      <c r="Q39">
        <v>33.838055560000001</v>
      </c>
      <c r="R39" t="s">
        <v>48</v>
      </c>
    </row>
    <row r="40" spans="14:18" x14ac:dyDescent="0.25">
      <c r="N40">
        <v>7282000</v>
      </c>
      <c r="O40">
        <v>8030205</v>
      </c>
      <c r="P40">
        <v>-89.315555599999996</v>
      </c>
      <c r="Q40">
        <v>33.838611100000001</v>
      </c>
      <c r="R40" t="s">
        <v>49</v>
      </c>
    </row>
    <row r="41" spans="14:18" x14ac:dyDescent="0.25">
      <c r="N41">
        <v>7282075</v>
      </c>
      <c r="O41">
        <v>8030205</v>
      </c>
      <c r="P41">
        <v>-89.178611099999998</v>
      </c>
      <c r="Q41">
        <v>33.758055560000003</v>
      </c>
      <c r="R41" t="s">
        <v>50</v>
      </c>
    </row>
    <row r="42" spans="14:18" x14ac:dyDescent="0.25">
      <c r="N42">
        <v>7282090</v>
      </c>
      <c r="O42">
        <v>8030205</v>
      </c>
      <c r="P42">
        <v>-89.246944400000004</v>
      </c>
      <c r="Q42">
        <v>33.78</v>
      </c>
      <c r="R42" t="s">
        <v>51</v>
      </c>
    </row>
    <row r="43" spans="14:18" x14ac:dyDescent="0.25">
      <c r="N43">
        <v>7282100</v>
      </c>
      <c r="O43">
        <v>8030205</v>
      </c>
      <c r="P43">
        <v>-89.345833299999995</v>
      </c>
      <c r="Q43">
        <v>33.814722199999999</v>
      </c>
      <c r="R43" t="s">
        <v>52</v>
      </c>
    </row>
    <row r="44" spans="14:18" x14ac:dyDescent="0.25">
      <c r="N44">
        <v>7282500</v>
      </c>
      <c r="O44">
        <v>8030205</v>
      </c>
      <c r="P44">
        <v>-89.615081700000005</v>
      </c>
      <c r="Q44">
        <v>33.816226870000001</v>
      </c>
      <c r="R44" t="s">
        <v>53</v>
      </c>
    </row>
    <row r="45" spans="14:18" x14ac:dyDescent="0.25">
      <c r="N45">
        <v>7283000</v>
      </c>
      <c r="O45">
        <v>8030205</v>
      </c>
      <c r="P45">
        <v>-89.347777800000003</v>
      </c>
      <c r="Q45">
        <v>33.973611099999999</v>
      </c>
      <c r="R45" t="s">
        <v>54</v>
      </c>
    </row>
    <row r="46" spans="14:18" x14ac:dyDescent="0.25">
      <c r="N46">
        <v>7283500</v>
      </c>
      <c r="O46">
        <v>8030205</v>
      </c>
      <c r="P46">
        <v>-89.641750299999998</v>
      </c>
      <c r="Q46">
        <v>33.909836140000003</v>
      </c>
      <c r="R46" t="s">
        <v>55</v>
      </c>
    </row>
    <row r="47" spans="14:18" x14ac:dyDescent="0.25">
      <c r="N47">
        <v>7284500</v>
      </c>
      <c r="O47">
        <v>8030205</v>
      </c>
      <c r="P47">
        <v>-89.770641699999999</v>
      </c>
      <c r="Q47">
        <v>33.808726499999999</v>
      </c>
      <c r="R47" t="s">
        <v>56</v>
      </c>
    </row>
    <row r="48" spans="14:18" x14ac:dyDescent="0.25">
      <c r="N48">
        <v>7285000</v>
      </c>
      <c r="O48">
        <v>8030205</v>
      </c>
      <c r="P48">
        <v>-89.770641699999999</v>
      </c>
      <c r="Q48">
        <v>33.808726499999999</v>
      </c>
      <c r="R48" t="s">
        <v>57</v>
      </c>
    </row>
    <row r="49" spans="14:18" x14ac:dyDescent="0.25">
      <c r="N49">
        <v>7285400</v>
      </c>
      <c r="O49">
        <v>8030205</v>
      </c>
      <c r="P49">
        <v>-89.787585899999996</v>
      </c>
      <c r="Q49">
        <v>33.774004849999997</v>
      </c>
      <c r="R49" t="s">
        <v>58</v>
      </c>
    </row>
    <row r="50" spans="14:18" x14ac:dyDescent="0.25">
      <c r="N50">
        <v>7285500</v>
      </c>
      <c r="O50">
        <v>8030205</v>
      </c>
      <c r="P50">
        <v>-89.809722199999996</v>
      </c>
      <c r="Q50">
        <v>33.787777779999999</v>
      </c>
      <c r="R50" t="s">
        <v>59</v>
      </c>
    </row>
    <row r="51" spans="14:18" x14ac:dyDescent="0.25">
      <c r="N51">
        <v>7285510</v>
      </c>
      <c r="O51">
        <v>8030205</v>
      </c>
      <c r="P51">
        <v>-89.809722199999996</v>
      </c>
      <c r="Q51">
        <v>33.787777779999999</v>
      </c>
      <c r="R51" t="s">
        <v>60</v>
      </c>
    </row>
    <row r="52" spans="14:18" x14ac:dyDescent="0.25">
      <c r="N52">
        <v>7285900</v>
      </c>
      <c r="O52">
        <v>8030205</v>
      </c>
      <c r="P52">
        <v>-89.996755199999996</v>
      </c>
      <c r="Q52">
        <v>33.917058570000002</v>
      </c>
      <c r="R52" t="s">
        <v>61</v>
      </c>
    </row>
    <row r="53" spans="14:18" x14ac:dyDescent="0.25">
      <c r="N53">
        <v>7286000</v>
      </c>
      <c r="O53">
        <v>8030205</v>
      </c>
      <c r="P53">
        <v>-90.069533000000007</v>
      </c>
      <c r="Q53">
        <v>33.918169749999997</v>
      </c>
      <c r="R53" t="s">
        <v>62</v>
      </c>
    </row>
    <row r="54" spans="14:18" x14ac:dyDescent="0.25">
      <c r="N54">
        <v>7287000</v>
      </c>
      <c r="O54">
        <v>8030206</v>
      </c>
      <c r="P54">
        <v>-90.181666699999994</v>
      </c>
      <c r="Q54">
        <v>33.524444440000003</v>
      </c>
      <c r="R54" t="s">
        <v>63</v>
      </c>
    </row>
    <row r="55" spans="14:18" x14ac:dyDescent="0.25">
      <c r="N55">
        <v>7287120</v>
      </c>
      <c r="O55">
        <v>8030206</v>
      </c>
      <c r="P55">
        <v>-90.272028599999999</v>
      </c>
      <c r="Q55">
        <v>33.396788460000003</v>
      </c>
      <c r="R55" t="s">
        <v>64</v>
      </c>
    </row>
    <row r="56" spans="14:18" x14ac:dyDescent="0.25">
      <c r="N56">
        <v>7287150</v>
      </c>
      <c r="O56">
        <v>8030206</v>
      </c>
      <c r="P56">
        <v>-90.151388900000001</v>
      </c>
      <c r="Q56">
        <v>33.340000000000003</v>
      </c>
      <c r="R56" t="s">
        <v>65</v>
      </c>
    </row>
    <row r="57" spans="14:18" x14ac:dyDescent="0.25">
      <c r="N57">
        <v>7287160</v>
      </c>
      <c r="O57">
        <v>8030206</v>
      </c>
      <c r="P57">
        <v>-90.237222200000005</v>
      </c>
      <c r="Q57">
        <v>33.341666670000002</v>
      </c>
      <c r="R57" t="s">
        <v>66</v>
      </c>
    </row>
    <row r="58" spans="14:18" x14ac:dyDescent="0.25">
      <c r="N58">
        <v>7287355</v>
      </c>
      <c r="O58">
        <v>8030206</v>
      </c>
      <c r="P58">
        <v>-90.196111099999996</v>
      </c>
      <c r="Q58">
        <v>33.138055559999998</v>
      </c>
      <c r="R58" t="s">
        <v>67</v>
      </c>
    </row>
    <row r="59" spans="14:18" x14ac:dyDescent="0.25">
      <c r="N59">
        <v>7287400</v>
      </c>
      <c r="O59">
        <v>8030206</v>
      </c>
      <c r="P59">
        <v>-90.053333300000006</v>
      </c>
      <c r="Q59">
        <v>33.105277780000002</v>
      </c>
      <c r="R59" t="s">
        <v>68</v>
      </c>
    </row>
    <row r="60" spans="14:18" x14ac:dyDescent="0.25">
      <c r="N60">
        <v>7287404</v>
      </c>
      <c r="O60">
        <v>8030206</v>
      </c>
      <c r="P60">
        <v>-90.1734194</v>
      </c>
      <c r="Q60">
        <v>33.10179419</v>
      </c>
      <c r="R60" t="s">
        <v>69</v>
      </c>
    </row>
    <row r="61" spans="14:18" x14ac:dyDescent="0.25">
      <c r="N61">
        <v>7287405</v>
      </c>
      <c r="O61">
        <v>8030206</v>
      </c>
      <c r="P61">
        <v>-90.191197000000003</v>
      </c>
      <c r="Q61">
        <v>33.119571499999999</v>
      </c>
      <c r="R61" t="s">
        <v>70</v>
      </c>
    </row>
    <row r="62" spans="14:18" x14ac:dyDescent="0.25">
      <c r="N62">
        <v>7288000</v>
      </c>
      <c r="O62">
        <v>8030207</v>
      </c>
      <c r="P62">
        <v>-90.575098999999994</v>
      </c>
      <c r="Q62">
        <v>34.197330860000001</v>
      </c>
      <c r="R62" t="s">
        <v>71</v>
      </c>
    </row>
    <row r="63" spans="14:18" x14ac:dyDescent="0.25">
      <c r="N63">
        <v>7288200</v>
      </c>
      <c r="O63">
        <v>8030207</v>
      </c>
      <c r="P63">
        <v>-90.610651000000004</v>
      </c>
      <c r="Q63">
        <v>33.881779160000001</v>
      </c>
      <c r="R63" t="s">
        <v>72</v>
      </c>
    </row>
    <row r="64" spans="14:18" x14ac:dyDescent="0.25">
      <c r="N64">
        <v>7288280</v>
      </c>
      <c r="O64">
        <v>8030207</v>
      </c>
      <c r="P64">
        <v>-90.67</v>
      </c>
      <c r="Q64">
        <v>33.832500000000003</v>
      </c>
      <c r="R64" t="s">
        <v>73</v>
      </c>
    </row>
    <row r="65" spans="14:18" x14ac:dyDescent="0.25">
      <c r="N65">
        <v>7288500</v>
      </c>
      <c r="O65">
        <v>8030207</v>
      </c>
      <c r="P65">
        <v>-90.543144100000006</v>
      </c>
      <c r="Q65">
        <v>33.547339700000002</v>
      </c>
      <c r="R65" t="s">
        <v>74</v>
      </c>
    </row>
    <row r="66" spans="14:18" x14ac:dyDescent="0.25">
      <c r="N66">
        <v>7288555</v>
      </c>
      <c r="O66">
        <v>8030207</v>
      </c>
      <c r="P66">
        <v>-90.519444399999998</v>
      </c>
      <c r="Q66">
        <v>33.713333300000002</v>
      </c>
      <c r="R66" t="s">
        <v>75</v>
      </c>
    </row>
    <row r="67" spans="14:18" x14ac:dyDescent="0.25">
      <c r="N67">
        <v>728862211</v>
      </c>
      <c r="O67">
        <v>8030207</v>
      </c>
      <c r="P67">
        <v>-90.510277799999997</v>
      </c>
      <c r="Q67">
        <v>33.357777779999999</v>
      </c>
      <c r="R67" t="s">
        <v>76</v>
      </c>
    </row>
    <row r="68" spans="14:18" x14ac:dyDescent="0.25">
      <c r="N68">
        <v>7288650</v>
      </c>
      <c r="O68">
        <v>8030207</v>
      </c>
      <c r="P68">
        <v>-90.847777800000003</v>
      </c>
      <c r="Q68">
        <v>33.396666670000002</v>
      </c>
      <c r="R68" t="s">
        <v>77</v>
      </c>
    </row>
    <row r="69" spans="14:18" x14ac:dyDescent="0.25">
      <c r="N69">
        <v>7288700</v>
      </c>
      <c r="O69">
        <v>8030207</v>
      </c>
      <c r="P69">
        <v>-90.777875800000004</v>
      </c>
      <c r="Q69">
        <v>32.971793599999998</v>
      </c>
      <c r="R69" t="s">
        <v>78</v>
      </c>
    </row>
    <row r="70" spans="14:18" x14ac:dyDescent="0.25">
      <c r="N70">
        <v>728875070</v>
      </c>
      <c r="O70">
        <v>8030209</v>
      </c>
      <c r="P70">
        <v>-90.8919444</v>
      </c>
      <c r="Q70">
        <v>33.401111100000001</v>
      </c>
      <c r="R70" t="s">
        <v>79</v>
      </c>
    </row>
    <row r="71" spans="14:18" x14ac:dyDescent="0.25">
      <c r="N71">
        <v>7288938</v>
      </c>
      <c r="O71">
        <v>8030209</v>
      </c>
      <c r="P71">
        <v>-90.890333299999995</v>
      </c>
      <c r="Q71">
        <v>32.457166669999999</v>
      </c>
      <c r="R71" t="s">
        <v>80</v>
      </c>
    </row>
    <row r="72" spans="14:18" x14ac:dyDescent="0.25">
      <c r="N72">
        <v>7288955</v>
      </c>
      <c r="O72">
        <v>8030208</v>
      </c>
      <c r="P72">
        <v>-90.914166699999996</v>
      </c>
      <c r="Q72">
        <v>32.444166670000001</v>
      </c>
      <c r="R72" t="s">
        <v>81</v>
      </c>
    </row>
    <row r="73" spans="14:18" x14ac:dyDescent="0.25">
      <c r="N73">
        <v>324322091004700</v>
      </c>
      <c r="O73">
        <v>8030100</v>
      </c>
      <c r="P73">
        <v>-91.013055600000001</v>
      </c>
      <c r="Q73">
        <v>32.722777780000001</v>
      </c>
      <c r="R73" t="s">
        <v>82</v>
      </c>
    </row>
    <row r="74" spans="14:18" x14ac:dyDescent="0.25">
      <c r="N74">
        <v>330548091055100</v>
      </c>
      <c r="O74">
        <v>8030209</v>
      </c>
      <c r="P74">
        <v>-91.097499999999997</v>
      </c>
      <c r="Q74">
        <v>33.096666669999998</v>
      </c>
      <c r="R74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J74"/>
  <sheetViews>
    <sheetView workbookViewId="0">
      <selection activeCell="A2" sqref="A2"/>
    </sheetView>
  </sheetViews>
  <sheetFormatPr defaultRowHeight="15" x14ac:dyDescent="0.25"/>
  <sheetData>
    <row r="1" spans="1:114" x14ac:dyDescent="0.25">
      <c r="A1" t="s">
        <v>0</v>
      </c>
      <c r="B1">
        <v>1907</v>
      </c>
      <c r="C1">
        <v>1908</v>
      </c>
      <c r="D1">
        <v>1909</v>
      </c>
      <c r="E1">
        <v>1910</v>
      </c>
      <c r="F1">
        <v>1911</v>
      </c>
      <c r="G1">
        <v>1912</v>
      </c>
      <c r="H1">
        <v>1913</v>
      </c>
      <c r="I1">
        <v>1914</v>
      </c>
      <c r="J1">
        <v>1915</v>
      </c>
      <c r="K1">
        <v>1916</v>
      </c>
      <c r="L1">
        <v>1917</v>
      </c>
      <c r="M1">
        <v>1918</v>
      </c>
      <c r="N1">
        <v>1919</v>
      </c>
      <c r="O1">
        <v>1920</v>
      </c>
      <c r="P1">
        <v>1921</v>
      </c>
      <c r="Q1">
        <v>1922</v>
      </c>
      <c r="R1">
        <v>1923</v>
      </c>
      <c r="S1">
        <v>1924</v>
      </c>
      <c r="T1">
        <v>1925</v>
      </c>
      <c r="U1">
        <v>1926</v>
      </c>
      <c r="V1">
        <v>1927</v>
      </c>
      <c r="W1">
        <v>1928</v>
      </c>
      <c r="X1">
        <v>1929</v>
      </c>
      <c r="Y1">
        <v>1930</v>
      </c>
      <c r="Z1">
        <v>1931</v>
      </c>
      <c r="AA1">
        <v>1932</v>
      </c>
      <c r="AB1">
        <v>1933</v>
      </c>
      <c r="AC1">
        <v>1934</v>
      </c>
      <c r="AD1">
        <v>1935</v>
      </c>
      <c r="AE1">
        <v>1936</v>
      </c>
      <c r="AF1">
        <v>1937</v>
      </c>
      <c r="AG1">
        <v>1938</v>
      </c>
      <c r="AH1">
        <v>1939</v>
      </c>
      <c r="AI1">
        <v>1940</v>
      </c>
      <c r="AJ1">
        <v>1941</v>
      </c>
      <c r="AK1">
        <v>1942</v>
      </c>
      <c r="AL1">
        <v>1943</v>
      </c>
      <c r="AM1">
        <v>1944</v>
      </c>
      <c r="AN1">
        <v>1945</v>
      </c>
      <c r="AO1">
        <v>1946</v>
      </c>
      <c r="AP1">
        <v>1947</v>
      </c>
      <c r="AQ1">
        <v>1948</v>
      </c>
      <c r="AR1">
        <v>1949</v>
      </c>
      <c r="AS1">
        <v>1950</v>
      </c>
      <c r="AT1">
        <v>1951</v>
      </c>
      <c r="AU1">
        <v>1952</v>
      </c>
      <c r="AV1">
        <v>1953</v>
      </c>
      <c r="AW1">
        <v>1954</v>
      </c>
      <c r="AX1">
        <v>1955</v>
      </c>
      <c r="AY1">
        <v>1956</v>
      </c>
      <c r="AZ1">
        <v>1957</v>
      </c>
      <c r="BA1">
        <v>1958</v>
      </c>
      <c r="BB1">
        <v>1959</v>
      </c>
      <c r="BC1">
        <v>1960</v>
      </c>
      <c r="BD1">
        <v>1961</v>
      </c>
      <c r="BE1">
        <v>1962</v>
      </c>
      <c r="BF1">
        <v>1963</v>
      </c>
      <c r="BG1">
        <v>1964</v>
      </c>
      <c r="BH1">
        <v>1965</v>
      </c>
      <c r="BI1">
        <v>1966</v>
      </c>
      <c r="BJ1">
        <v>1967</v>
      </c>
      <c r="BK1">
        <v>1968</v>
      </c>
      <c r="BL1">
        <v>1969</v>
      </c>
      <c r="BM1">
        <v>1970</v>
      </c>
      <c r="BN1">
        <v>1971</v>
      </c>
      <c r="BO1">
        <v>1972</v>
      </c>
      <c r="BP1">
        <v>1973</v>
      </c>
      <c r="BQ1">
        <v>1974</v>
      </c>
      <c r="BR1">
        <v>1975</v>
      </c>
      <c r="BS1">
        <v>1976</v>
      </c>
      <c r="BT1">
        <v>1977</v>
      </c>
      <c r="BU1">
        <v>1978</v>
      </c>
      <c r="BV1">
        <v>1979</v>
      </c>
      <c r="BW1">
        <v>1980</v>
      </c>
      <c r="BX1">
        <v>1981</v>
      </c>
      <c r="BY1">
        <v>1982</v>
      </c>
      <c r="BZ1">
        <v>1983</v>
      </c>
      <c r="CA1">
        <v>1984</v>
      </c>
      <c r="CB1">
        <v>1985</v>
      </c>
      <c r="CC1">
        <v>1986</v>
      </c>
      <c r="CD1">
        <v>1987</v>
      </c>
      <c r="CE1">
        <v>1988</v>
      </c>
      <c r="CF1">
        <v>1989</v>
      </c>
      <c r="CG1">
        <v>1990</v>
      </c>
      <c r="CH1">
        <v>1991</v>
      </c>
      <c r="CI1">
        <v>1992</v>
      </c>
      <c r="CJ1">
        <v>1993</v>
      </c>
      <c r="CK1">
        <v>1994</v>
      </c>
      <c r="CL1">
        <v>1995</v>
      </c>
      <c r="CM1">
        <v>1996</v>
      </c>
      <c r="CN1">
        <v>1997</v>
      </c>
      <c r="CO1">
        <v>1998</v>
      </c>
      <c r="CP1">
        <v>1999</v>
      </c>
      <c r="CQ1">
        <v>2000</v>
      </c>
      <c r="CR1">
        <v>2001</v>
      </c>
      <c r="CS1">
        <v>2002</v>
      </c>
      <c r="CT1">
        <v>2003</v>
      </c>
      <c r="CU1">
        <v>2004</v>
      </c>
      <c r="CV1">
        <v>2005</v>
      </c>
      <c r="CW1">
        <v>2006</v>
      </c>
      <c r="CX1">
        <v>2007</v>
      </c>
      <c r="CY1">
        <v>2008</v>
      </c>
      <c r="CZ1">
        <v>2009</v>
      </c>
      <c r="DA1">
        <v>2010</v>
      </c>
      <c r="DB1">
        <v>2011</v>
      </c>
      <c r="DC1">
        <v>2012</v>
      </c>
      <c r="DD1">
        <v>2013</v>
      </c>
      <c r="DE1">
        <v>2014</v>
      </c>
      <c r="DF1">
        <v>2015</v>
      </c>
      <c r="DG1">
        <v>2016</v>
      </c>
      <c r="DH1">
        <v>2017</v>
      </c>
      <c r="DI1">
        <v>2018</v>
      </c>
      <c r="DJ1">
        <v>2019</v>
      </c>
    </row>
    <row r="2" spans="1:114" x14ac:dyDescent="0.25">
      <c r="A2">
        <v>7265500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242</v>
      </c>
      <c r="AI2">
        <v>366</v>
      </c>
      <c r="AJ2">
        <v>304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</row>
    <row r="3" spans="1:114" x14ac:dyDescent="0.25">
      <c r="A3">
        <v>7267000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61</v>
      </c>
      <c r="AK3">
        <v>365</v>
      </c>
      <c r="AL3">
        <v>92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</row>
    <row r="4" spans="1:114" x14ac:dyDescent="0.25">
      <c r="A4">
        <v>7268000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365</v>
      </c>
      <c r="AI4">
        <v>366</v>
      </c>
      <c r="AJ4">
        <v>365</v>
      </c>
      <c r="AK4">
        <v>365</v>
      </c>
      <c r="AL4">
        <v>365</v>
      </c>
      <c r="AM4">
        <v>366</v>
      </c>
      <c r="AN4">
        <v>365</v>
      </c>
      <c r="AO4">
        <v>365</v>
      </c>
      <c r="AP4">
        <v>365</v>
      </c>
      <c r="AQ4">
        <v>366</v>
      </c>
      <c r="AR4">
        <v>365</v>
      </c>
      <c r="AS4">
        <v>365</v>
      </c>
      <c r="AT4">
        <v>365</v>
      </c>
      <c r="AU4">
        <v>366</v>
      </c>
      <c r="AV4">
        <v>365</v>
      </c>
      <c r="AW4">
        <v>365</v>
      </c>
      <c r="AX4">
        <v>365</v>
      </c>
      <c r="AY4">
        <v>366</v>
      </c>
      <c r="AZ4">
        <v>365</v>
      </c>
      <c r="BA4">
        <v>365</v>
      </c>
      <c r="BB4">
        <v>365</v>
      </c>
      <c r="BC4">
        <v>366</v>
      </c>
      <c r="BD4">
        <v>365</v>
      </c>
      <c r="BE4">
        <v>365</v>
      </c>
      <c r="BF4">
        <v>365</v>
      </c>
      <c r="BG4">
        <v>366</v>
      </c>
      <c r="BH4">
        <v>365</v>
      </c>
      <c r="BI4">
        <v>365</v>
      </c>
      <c r="BJ4">
        <v>365</v>
      </c>
      <c r="BK4">
        <v>366</v>
      </c>
      <c r="BL4">
        <v>365</v>
      </c>
      <c r="BM4">
        <v>365</v>
      </c>
      <c r="BN4">
        <v>365</v>
      </c>
      <c r="BO4">
        <v>366</v>
      </c>
      <c r="BP4">
        <v>365</v>
      </c>
      <c r="BQ4">
        <v>365</v>
      </c>
      <c r="BR4">
        <v>365</v>
      </c>
      <c r="BS4">
        <v>366</v>
      </c>
      <c r="BT4">
        <v>365</v>
      </c>
      <c r="BU4">
        <v>365</v>
      </c>
      <c r="BV4">
        <v>365</v>
      </c>
      <c r="BW4">
        <v>366</v>
      </c>
      <c r="BX4">
        <v>365</v>
      </c>
      <c r="BY4">
        <v>365</v>
      </c>
      <c r="BZ4">
        <v>365</v>
      </c>
      <c r="CA4">
        <v>366</v>
      </c>
      <c r="CB4">
        <v>365</v>
      </c>
      <c r="CC4">
        <v>365</v>
      </c>
      <c r="CD4">
        <v>365</v>
      </c>
      <c r="CE4">
        <v>366</v>
      </c>
      <c r="CF4">
        <v>364</v>
      </c>
      <c r="CG4">
        <v>1</v>
      </c>
      <c r="CH4">
        <v>365</v>
      </c>
      <c r="CI4">
        <v>20</v>
      </c>
      <c r="CJ4">
        <v>365</v>
      </c>
      <c r="CK4">
        <v>365</v>
      </c>
      <c r="CL4">
        <v>365</v>
      </c>
      <c r="CM4">
        <v>366</v>
      </c>
      <c r="CN4">
        <v>365</v>
      </c>
      <c r="CO4">
        <v>365</v>
      </c>
      <c r="CP4">
        <v>365</v>
      </c>
      <c r="CQ4">
        <v>366</v>
      </c>
      <c r="CR4">
        <v>365</v>
      </c>
      <c r="CS4">
        <v>365</v>
      </c>
      <c r="CT4">
        <v>365</v>
      </c>
      <c r="CU4">
        <v>366</v>
      </c>
      <c r="CV4">
        <v>365</v>
      </c>
      <c r="CW4">
        <v>365</v>
      </c>
      <c r="CX4">
        <v>365</v>
      </c>
      <c r="CY4">
        <v>366</v>
      </c>
      <c r="CZ4">
        <v>365</v>
      </c>
      <c r="DA4">
        <v>365</v>
      </c>
      <c r="DB4">
        <v>365</v>
      </c>
      <c r="DC4">
        <v>366</v>
      </c>
      <c r="DD4">
        <v>365</v>
      </c>
      <c r="DE4">
        <v>365</v>
      </c>
      <c r="DF4">
        <v>365</v>
      </c>
      <c r="DG4">
        <v>366</v>
      </c>
      <c r="DH4">
        <v>353</v>
      </c>
      <c r="DI4">
        <v>358</v>
      </c>
      <c r="DJ4">
        <v>167</v>
      </c>
    </row>
    <row r="5" spans="1:114" x14ac:dyDescent="0.25">
      <c r="A5">
        <v>7268500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183</v>
      </c>
      <c r="AI5">
        <v>366</v>
      </c>
      <c r="AJ5">
        <v>365</v>
      </c>
      <c r="AK5">
        <v>365</v>
      </c>
      <c r="AL5">
        <v>92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</row>
    <row r="6" spans="1:114" x14ac:dyDescent="0.25">
      <c r="A6">
        <v>7272000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</row>
    <row r="7" spans="1:114" x14ac:dyDescent="0.25">
      <c r="A7">
        <v>7272500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365</v>
      </c>
      <c r="BE7">
        <v>365</v>
      </c>
      <c r="BF7">
        <v>365</v>
      </c>
      <c r="BG7">
        <v>366</v>
      </c>
      <c r="BH7">
        <v>365</v>
      </c>
      <c r="BI7">
        <v>365</v>
      </c>
      <c r="BJ7">
        <v>365</v>
      </c>
      <c r="BK7">
        <v>366</v>
      </c>
      <c r="BL7">
        <v>365</v>
      </c>
      <c r="BM7">
        <v>365</v>
      </c>
      <c r="BN7">
        <v>365</v>
      </c>
      <c r="BO7">
        <v>366</v>
      </c>
      <c r="BP7">
        <v>365</v>
      </c>
      <c r="BQ7">
        <v>365</v>
      </c>
      <c r="BR7">
        <v>365</v>
      </c>
      <c r="BS7">
        <v>366</v>
      </c>
      <c r="BT7">
        <v>365</v>
      </c>
      <c r="BU7">
        <v>365</v>
      </c>
      <c r="BV7">
        <v>365</v>
      </c>
      <c r="BW7">
        <v>365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</row>
    <row r="8" spans="1:114" x14ac:dyDescent="0.25">
      <c r="A8">
        <v>7273000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365</v>
      </c>
      <c r="Y8">
        <v>365</v>
      </c>
      <c r="Z8">
        <v>365</v>
      </c>
      <c r="AA8">
        <v>183</v>
      </c>
      <c r="AB8">
        <v>365</v>
      </c>
      <c r="AC8">
        <v>365</v>
      </c>
      <c r="AD8">
        <v>365</v>
      </c>
      <c r="AE8">
        <v>366</v>
      </c>
      <c r="AF8">
        <v>365</v>
      </c>
      <c r="AG8">
        <v>365</v>
      </c>
      <c r="AH8">
        <v>364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</row>
    <row r="9" spans="1:114" x14ac:dyDescent="0.25">
      <c r="A9">
        <v>7273100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209</v>
      </c>
      <c r="CD9">
        <v>365</v>
      </c>
      <c r="CE9">
        <v>366</v>
      </c>
      <c r="CF9">
        <v>365</v>
      </c>
      <c r="CG9">
        <v>365</v>
      </c>
      <c r="CH9">
        <v>365</v>
      </c>
      <c r="CI9">
        <v>366</v>
      </c>
      <c r="CJ9">
        <v>365</v>
      </c>
      <c r="CK9">
        <v>365</v>
      </c>
      <c r="CL9">
        <v>365</v>
      </c>
      <c r="CM9">
        <v>366</v>
      </c>
      <c r="CN9">
        <v>365</v>
      </c>
      <c r="CO9">
        <v>365</v>
      </c>
      <c r="CP9">
        <v>365</v>
      </c>
      <c r="CQ9">
        <v>366</v>
      </c>
      <c r="CR9">
        <v>361</v>
      </c>
      <c r="CS9">
        <v>53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139</v>
      </c>
      <c r="DH9">
        <v>252</v>
      </c>
      <c r="DI9">
        <v>0</v>
      </c>
      <c r="DJ9">
        <v>0</v>
      </c>
    </row>
    <row r="10" spans="1:114" x14ac:dyDescent="0.25">
      <c r="A10">
        <v>7273500</v>
      </c>
      <c r="B10">
        <v>365</v>
      </c>
      <c r="C10">
        <v>366</v>
      </c>
      <c r="D10">
        <v>365</v>
      </c>
      <c r="E10">
        <v>365</v>
      </c>
      <c r="F10">
        <v>365</v>
      </c>
      <c r="G10">
        <v>365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</row>
    <row r="11" spans="1:114" x14ac:dyDescent="0.25">
      <c r="A11">
        <v>7273550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</row>
    <row r="12" spans="1:114" x14ac:dyDescent="0.25">
      <c r="A12">
        <v>7274000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366</v>
      </c>
      <c r="AV12">
        <v>365</v>
      </c>
      <c r="AW12">
        <v>365</v>
      </c>
      <c r="AX12">
        <v>365</v>
      </c>
      <c r="AY12">
        <v>366</v>
      </c>
      <c r="AZ12">
        <v>365</v>
      </c>
      <c r="BA12">
        <v>365</v>
      </c>
      <c r="BB12">
        <v>365</v>
      </c>
      <c r="BC12">
        <v>366</v>
      </c>
      <c r="BD12">
        <v>365</v>
      </c>
      <c r="BE12">
        <v>365</v>
      </c>
      <c r="BF12">
        <v>365</v>
      </c>
      <c r="BG12">
        <v>366</v>
      </c>
      <c r="BH12">
        <v>365</v>
      </c>
      <c r="BI12">
        <v>365</v>
      </c>
      <c r="BJ12">
        <v>365</v>
      </c>
      <c r="BK12">
        <v>366</v>
      </c>
      <c r="BL12">
        <v>365</v>
      </c>
      <c r="BM12">
        <v>365</v>
      </c>
      <c r="BN12">
        <v>365</v>
      </c>
      <c r="BO12">
        <v>366</v>
      </c>
      <c r="BP12">
        <v>365</v>
      </c>
      <c r="BQ12">
        <v>365</v>
      </c>
      <c r="BR12">
        <v>365</v>
      </c>
      <c r="BS12">
        <v>366</v>
      </c>
      <c r="BT12">
        <v>365</v>
      </c>
      <c r="BU12">
        <v>365</v>
      </c>
      <c r="BV12">
        <v>365</v>
      </c>
      <c r="BW12">
        <v>366</v>
      </c>
      <c r="BX12">
        <v>365</v>
      </c>
      <c r="BY12">
        <v>365</v>
      </c>
      <c r="BZ12">
        <v>365</v>
      </c>
      <c r="CA12">
        <v>366</v>
      </c>
      <c r="CB12">
        <v>365</v>
      </c>
      <c r="CC12">
        <v>365</v>
      </c>
      <c r="CD12">
        <v>365</v>
      </c>
      <c r="CE12">
        <v>366</v>
      </c>
      <c r="CF12">
        <v>365</v>
      </c>
      <c r="CG12">
        <v>365</v>
      </c>
      <c r="CH12">
        <v>365</v>
      </c>
      <c r="CI12">
        <v>366</v>
      </c>
      <c r="CJ12">
        <v>365</v>
      </c>
      <c r="CK12">
        <v>365</v>
      </c>
      <c r="CL12">
        <v>365</v>
      </c>
      <c r="CM12">
        <v>366</v>
      </c>
      <c r="CN12">
        <v>365</v>
      </c>
      <c r="CO12">
        <v>365</v>
      </c>
      <c r="CP12">
        <v>365</v>
      </c>
      <c r="CQ12">
        <v>366</v>
      </c>
      <c r="CR12">
        <v>357</v>
      </c>
      <c r="CS12">
        <v>365</v>
      </c>
      <c r="CT12">
        <v>365</v>
      </c>
      <c r="CU12">
        <v>366</v>
      </c>
      <c r="CV12">
        <v>365</v>
      </c>
      <c r="CW12">
        <v>365</v>
      </c>
      <c r="CX12">
        <v>365</v>
      </c>
      <c r="CY12">
        <v>366</v>
      </c>
      <c r="CZ12">
        <v>365</v>
      </c>
      <c r="DA12">
        <v>365</v>
      </c>
      <c r="DB12">
        <v>365</v>
      </c>
      <c r="DC12">
        <v>366</v>
      </c>
      <c r="DD12">
        <v>365</v>
      </c>
      <c r="DE12">
        <v>365</v>
      </c>
      <c r="DF12">
        <v>365</v>
      </c>
      <c r="DG12">
        <v>366</v>
      </c>
      <c r="DH12">
        <v>365</v>
      </c>
      <c r="DI12">
        <v>365</v>
      </c>
      <c r="DJ12">
        <v>172</v>
      </c>
    </row>
    <row r="13" spans="1:114" x14ac:dyDescent="0.25">
      <c r="A13">
        <v>7274252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104</v>
      </c>
      <c r="CC13">
        <v>365</v>
      </c>
      <c r="CD13">
        <v>365</v>
      </c>
      <c r="CE13">
        <v>366</v>
      </c>
      <c r="CF13">
        <v>365</v>
      </c>
      <c r="CG13">
        <v>365</v>
      </c>
      <c r="CH13">
        <v>365</v>
      </c>
      <c r="CI13">
        <v>366</v>
      </c>
      <c r="CJ13">
        <v>365</v>
      </c>
      <c r="CK13">
        <v>365</v>
      </c>
      <c r="CL13">
        <v>365</v>
      </c>
      <c r="CM13">
        <v>366</v>
      </c>
      <c r="CN13">
        <v>365</v>
      </c>
      <c r="CO13">
        <v>365</v>
      </c>
      <c r="CP13">
        <v>365</v>
      </c>
      <c r="CQ13">
        <v>366</v>
      </c>
      <c r="CR13">
        <v>364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170</v>
      </c>
      <c r="DH13">
        <v>275</v>
      </c>
      <c r="DI13">
        <v>0</v>
      </c>
      <c r="DJ13">
        <v>0</v>
      </c>
    </row>
    <row r="14" spans="1:114" x14ac:dyDescent="0.25">
      <c r="A14">
        <v>7274500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</row>
    <row r="15" spans="1:114" x14ac:dyDescent="0.25">
      <c r="A15">
        <v>7275000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365</v>
      </c>
      <c r="Y15">
        <v>365</v>
      </c>
      <c r="Z15">
        <v>365</v>
      </c>
      <c r="AA15">
        <v>366</v>
      </c>
      <c r="AB15">
        <v>365</v>
      </c>
      <c r="AC15">
        <v>365</v>
      </c>
      <c r="AD15">
        <v>365</v>
      </c>
      <c r="AE15">
        <v>366</v>
      </c>
      <c r="AF15">
        <v>365</v>
      </c>
      <c r="AG15">
        <v>365</v>
      </c>
      <c r="AH15">
        <v>365</v>
      </c>
      <c r="AI15">
        <v>366</v>
      </c>
      <c r="AJ15">
        <v>365</v>
      </c>
      <c r="AK15">
        <v>365</v>
      </c>
      <c r="AL15">
        <v>365</v>
      </c>
      <c r="AM15">
        <v>366</v>
      </c>
      <c r="AN15">
        <v>365</v>
      </c>
      <c r="AO15">
        <v>365</v>
      </c>
      <c r="AP15">
        <v>365</v>
      </c>
      <c r="AQ15">
        <v>366</v>
      </c>
      <c r="AR15">
        <v>365</v>
      </c>
      <c r="AS15">
        <v>365</v>
      </c>
      <c r="AT15">
        <v>182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365</v>
      </c>
      <c r="BE15">
        <v>365</v>
      </c>
      <c r="BF15">
        <v>365</v>
      </c>
      <c r="BG15">
        <v>366</v>
      </c>
      <c r="BH15">
        <v>365</v>
      </c>
      <c r="BI15">
        <v>365</v>
      </c>
      <c r="BJ15">
        <v>365</v>
      </c>
      <c r="BK15">
        <v>366</v>
      </c>
      <c r="BL15">
        <v>365</v>
      </c>
      <c r="BM15">
        <v>365</v>
      </c>
      <c r="BN15">
        <v>365</v>
      </c>
      <c r="BO15">
        <v>366</v>
      </c>
      <c r="BP15">
        <v>365</v>
      </c>
      <c r="BQ15">
        <v>365</v>
      </c>
      <c r="BR15">
        <v>365</v>
      </c>
      <c r="BS15">
        <v>366</v>
      </c>
      <c r="BT15">
        <v>365</v>
      </c>
      <c r="BU15">
        <v>365</v>
      </c>
      <c r="BV15">
        <v>365</v>
      </c>
      <c r="BW15">
        <v>365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</row>
    <row r="16" spans="1:114" x14ac:dyDescent="0.25">
      <c r="A16">
        <v>7275500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183</v>
      </c>
      <c r="AJ16">
        <v>365</v>
      </c>
      <c r="AK16">
        <v>365</v>
      </c>
      <c r="AL16">
        <v>92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</row>
    <row r="17" spans="1:114" x14ac:dyDescent="0.25">
      <c r="A17">
        <v>7275530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287</v>
      </c>
      <c r="CE17">
        <v>366</v>
      </c>
      <c r="CF17">
        <v>365</v>
      </c>
      <c r="CG17">
        <v>365</v>
      </c>
      <c r="CH17">
        <v>365</v>
      </c>
      <c r="CI17">
        <v>366</v>
      </c>
      <c r="CJ17">
        <v>365</v>
      </c>
      <c r="CK17">
        <v>365</v>
      </c>
      <c r="CL17">
        <v>365</v>
      </c>
      <c r="CM17">
        <v>366</v>
      </c>
      <c r="CN17">
        <v>365</v>
      </c>
      <c r="CO17">
        <v>365</v>
      </c>
      <c r="CP17">
        <v>365</v>
      </c>
      <c r="CQ17">
        <v>366</v>
      </c>
      <c r="CR17">
        <v>364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</row>
    <row r="18" spans="1:114" x14ac:dyDescent="0.25">
      <c r="A18">
        <v>7275900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365</v>
      </c>
      <c r="CO18">
        <v>365</v>
      </c>
      <c r="CP18">
        <v>365</v>
      </c>
      <c r="CQ18">
        <v>366</v>
      </c>
      <c r="CR18">
        <v>365</v>
      </c>
      <c r="CS18">
        <v>365</v>
      </c>
      <c r="CT18">
        <v>365</v>
      </c>
      <c r="CU18">
        <v>366</v>
      </c>
      <c r="CV18">
        <v>365</v>
      </c>
      <c r="CW18">
        <v>365</v>
      </c>
      <c r="CX18">
        <v>365</v>
      </c>
      <c r="CY18">
        <v>365</v>
      </c>
      <c r="CZ18">
        <v>0</v>
      </c>
      <c r="DA18">
        <v>0</v>
      </c>
      <c r="DB18">
        <v>0</v>
      </c>
      <c r="DC18">
        <v>0</v>
      </c>
      <c r="DD18">
        <v>341</v>
      </c>
      <c r="DE18">
        <v>365</v>
      </c>
      <c r="DF18">
        <v>365</v>
      </c>
      <c r="DG18">
        <v>366</v>
      </c>
      <c r="DH18">
        <v>364</v>
      </c>
      <c r="DI18">
        <v>365</v>
      </c>
      <c r="DJ18">
        <v>181</v>
      </c>
    </row>
    <row r="19" spans="1:114" x14ac:dyDescent="0.25">
      <c r="A19">
        <v>7276000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183</v>
      </c>
      <c r="AJ19">
        <v>365</v>
      </c>
      <c r="AK19">
        <v>365</v>
      </c>
      <c r="AL19">
        <v>365</v>
      </c>
      <c r="AM19">
        <v>366</v>
      </c>
      <c r="AN19">
        <v>365</v>
      </c>
      <c r="AO19">
        <v>365</v>
      </c>
      <c r="AP19">
        <v>365</v>
      </c>
      <c r="AQ19">
        <v>366</v>
      </c>
      <c r="AR19">
        <v>365</v>
      </c>
      <c r="AS19">
        <v>365</v>
      </c>
      <c r="AT19">
        <v>365</v>
      </c>
      <c r="AU19">
        <v>366</v>
      </c>
      <c r="AV19">
        <v>364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</row>
    <row r="20" spans="1:114" x14ac:dyDescent="0.25">
      <c r="A20">
        <v>7276500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183</v>
      </c>
      <c r="AJ20">
        <v>365</v>
      </c>
      <c r="AK20">
        <v>364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</row>
    <row r="21" spans="1:114" x14ac:dyDescent="0.25">
      <c r="A21">
        <v>7277000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366</v>
      </c>
      <c r="AJ21">
        <v>365</v>
      </c>
      <c r="AK21">
        <v>365</v>
      </c>
      <c r="AL21">
        <v>365</v>
      </c>
      <c r="AM21">
        <v>366</v>
      </c>
      <c r="AN21">
        <v>365</v>
      </c>
      <c r="AO21">
        <v>365</v>
      </c>
      <c r="AP21">
        <v>365</v>
      </c>
      <c r="AQ21">
        <v>366</v>
      </c>
      <c r="AR21">
        <v>365</v>
      </c>
      <c r="AS21">
        <v>365</v>
      </c>
      <c r="AT21">
        <v>365</v>
      </c>
      <c r="AU21">
        <v>366</v>
      </c>
      <c r="AV21">
        <v>364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</row>
    <row r="22" spans="1:114" x14ac:dyDescent="0.25">
      <c r="A22">
        <v>7277500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365</v>
      </c>
      <c r="Y22">
        <v>365</v>
      </c>
      <c r="Z22">
        <v>365</v>
      </c>
      <c r="AA22">
        <v>366</v>
      </c>
      <c r="AB22">
        <v>365</v>
      </c>
      <c r="AC22">
        <v>365</v>
      </c>
      <c r="AD22">
        <v>365</v>
      </c>
      <c r="AE22">
        <v>366</v>
      </c>
      <c r="AF22">
        <v>365</v>
      </c>
      <c r="AG22">
        <v>365</v>
      </c>
      <c r="AH22">
        <v>365</v>
      </c>
      <c r="AI22">
        <v>366</v>
      </c>
      <c r="AJ22">
        <v>365</v>
      </c>
      <c r="AK22">
        <v>364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</row>
    <row r="23" spans="1:114" x14ac:dyDescent="0.25">
      <c r="A23">
        <v>7277548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</row>
    <row r="24" spans="1:114" x14ac:dyDescent="0.25">
      <c r="A24">
        <v>7277700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236</v>
      </c>
      <c r="CD24">
        <v>365</v>
      </c>
      <c r="CE24">
        <v>366</v>
      </c>
      <c r="CF24">
        <v>365</v>
      </c>
      <c r="CG24">
        <v>365</v>
      </c>
      <c r="CH24">
        <v>365</v>
      </c>
      <c r="CI24">
        <v>366</v>
      </c>
      <c r="CJ24">
        <v>365</v>
      </c>
      <c r="CK24">
        <v>365</v>
      </c>
      <c r="CL24">
        <v>365</v>
      </c>
      <c r="CM24">
        <v>366</v>
      </c>
      <c r="CN24">
        <v>365</v>
      </c>
      <c r="CO24">
        <v>365</v>
      </c>
      <c r="CP24">
        <v>365</v>
      </c>
      <c r="CQ24">
        <v>365</v>
      </c>
      <c r="CR24">
        <v>1</v>
      </c>
      <c r="CS24">
        <v>365</v>
      </c>
      <c r="CT24">
        <v>365</v>
      </c>
      <c r="CU24">
        <v>366</v>
      </c>
      <c r="CV24">
        <v>365</v>
      </c>
      <c r="CW24">
        <v>365</v>
      </c>
      <c r="CX24">
        <v>365</v>
      </c>
      <c r="CY24">
        <v>366</v>
      </c>
      <c r="CZ24">
        <v>365</v>
      </c>
      <c r="DA24">
        <v>365</v>
      </c>
      <c r="DB24">
        <v>364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</row>
    <row r="25" spans="1:114" x14ac:dyDescent="0.25">
      <c r="A25">
        <v>7277730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235</v>
      </c>
      <c r="CD25">
        <v>365</v>
      </c>
      <c r="CE25">
        <v>366</v>
      </c>
      <c r="CF25">
        <v>365</v>
      </c>
      <c r="CG25">
        <v>365</v>
      </c>
      <c r="CH25">
        <v>365</v>
      </c>
      <c r="CI25">
        <v>366</v>
      </c>
      <c r="CJ25">
        <v>365</v>
      </c>
      <c r="CK25">
        <v>365</v>
      </c>
      <c r="CL25">
        <v>365</v>
      </c>
      <c r="CM25">
        <v>366</v>
      </c>
      <c r="CN25">
        <v>365</v>
      </c>
      <c r="CO25">
        <v>365</v>
      </c>
      <c r="CP25">
        <v>365</v>
      </c>
      <c r="CQ25">
        <v>366</v>
      </c>
      <c r="CR25">
        <v>364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</row>
    <row r="26" spans="1:114" x14ac:dyDescent="0.25">
      <c r="A26">
        <v>7278000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</row>
    <row r="27" spans="1:114" x14ac:dyDescent="0.25">
      <c r="A27">
        <v>7278500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365</v>
      </c>
      <c r="AH27">
        <v>365</v>
      </c>
      <c r="AI27">
        <v>365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365</v>
      </c>
      <c r="BE27">
        <v>365</v>
      </c>
      <c r="BF27">
        <v>365</v>
      </c>
      <c r="BG27">
        <v>366</v>
      </c>
      <c r="BH27">
        <v>365</v>
      </c>
      <c r="BI27">
        <v>365</v>
      </c>
      <c r="BJ27">
        <v>365</v>
      </c>
      <c r="BK27">
        <v>366</v>
      </c>
      <c r="BL27">
        <v>365</v>
      </c>
      <c r="BM27">
        <v>365</v>
      </c>
      <c r="BN27">
        <v>365</v>
      </c>
      <c r="BO27">
        <v>366</v>
      </c>
      <c r="BP27">
        <v>365</v>
      </c>
      <c r="BQ27">
        <v>365</v>
      </c>
      <c r="BR27">
        <v>365</v>
      </c>
      <c r="BS27">
        <v>366</v>
      </c>
      <c r="BT27">
        <v>365</v>
      </c>
      <c r="BU27">
        <v>365</v>
      </c>
      <c r="BV27">
        <v>365</v>
      </c>
      <c r="BW27">
        <v>365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</row>
    <row r="28" spans="1:114" x14ac:dyDescent="0.25">
      <c r="A28">
        <v>7279500</v>
      </c>
      <c r="B28">
        <v>0</v>
      </c>
      <c r="C28">
        <v>0</v>
      </c>
      <c r="D28">
        <v>365</v>
      </c>
      <c r="E28">
        <v>365</v>
      </c>
      <c r="F28">
        <v>365</v>
      </c>
      <c r="G28">
        <v>365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366</v>
      </c>
      <c r="AF28">
        <v>365</v>
      </c>
      <c r="AG28">
        <v>365</v>
      </c>
      <c r="AH28">
        <v>365</v>
      </c>
      <c r="AI28">
        <v>366</v>
      </c>
      <c r="AJ28">
        <v>365</v>
      </c>
      <c r="AK28">
        <v>364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</row>
    <row r="29" spans="1:114" x14ac:dyDescent="0.25">
      <c r="A29">
        <v>7279800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152</v>
      </c>
      <c r="BX29">
        <v>148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</row>
    <row r="30" spans="1:114" x14ac:dyDescent="0.25">
      <c r="A30">
        <v>7279850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55</v>
      </c>
      <c r="CN30">
        <v>300</v>
      </c>
      <c r="CO30">
        <v>287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</row>
    <row r="31" spans="1:114" x14ac:dyDescent="0.25">
      <c r="A31">
        <v>7279937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148</v>
      </c>
      <c r="BX31">
        <v>148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</row>
    <row r="32" spans="1:114" x14ac:dyDescent="0.25">
      <c r="A32">
        <v>7279950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</row>
    <row r="33" spans="1:114" x14ac:dyDescent="0.25">
      <c r="A33">
        <v>7280000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365</v>
      </c>
      <c r="BE33">
        <v>365</v>
      </c>
      <c r="BF33">
        <v>365</v>
      </c>
      <c r="BG33">
        <v>366</v>
      </c>
      <c r="BH33">
        <v>365</v>
      </c>
      <c r="BI33">
        <v>365</v>
      </c>
      <c r="BJ33">
        <v>365</v>
      </c>
      <c r="BK33">
        <v>366</v>
      </c>
      <c r="BL33">
        <v>365</v>
      </c>
      <c r="BM33">
        <v>365</v>
      </c>
      <c r="BN33">
        <v>365</v>
      </c>
      <c r="BO33">
        <v>366</v>
      </c>
      <c r="BP33">
        <v>365</v>
      </c>
      <c r="BQ33">
        <v>365</v>
      </c>
      <c r="BR33">
        <v>365</v>
      </c>
      <c r="BS33">
        <v>366</v>
      </c>
      <c r="BT33">
        <v>365</v>
      </c>
      <c r="BU33">
        <v>365</v>
      </c>
      <c r="BV33">
        <v>365</v>
      </c>
      <c r="BW33">
        <v>365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</row>
    <row r="34" spans="1:114" x14ac:dyDescent="0.25">
      <c r="A34">
        <v>7280270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30</v>
      </c>
      <c r="BR34">
        <v>365</v>
      </c>
      <c r="BS34">
        <v>366</v>
      </c>
      <c r="BT34">
        <v>365</v>
      </c>
      <c r="BU34">
        <v>365</v>
      </c>
      <c r="BV34">
        <v>365</v>
      </c>
      <c r="BW34">
        <v>366</v>
      </c>
      <c r="BX34">
        <v>365</v>
      </c>
      <c r="BY34">
        <v>365</v>
      </c>
      <c r="BZ34">
        <v>365</v>
      </c>
      <c r="CA34">
        <v>220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</row>
    <row r="35" spans="1:114" x14ac:dyDescent="0.25">
      <c r="A35">
        <v>7280340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85</v>
      </c>
      <c r="BS35">
        <v>366</v>
      </c>
      <c r="BT35">
        <v>365</v>
      </c>
      <c r="BU35">
        <v>365</v>
      </c>
      <c r="BV35">
        <v>365</v>
      </c>
      <c r="BW35">
        <v>366</v>
      </c>
      <c r="BX35">
        <v>365</v>
      </c>
      <c r="BY35">
        <v>365</v>
      </c>
      <c r="BZ35">
        <v>365</v>
      </c>
      <c r="CA35">
        <v>366</v>
      </c>
      <c r="CB35">
        <v>365</v>
      </c>
      <c r="CC35">
        <v>365</v>
      </c>
      <c r="CD35">
        <v>364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</row>
    <row r="36" spans="1:114" x14ac:dyDescent="0.25">
      <c r="A36">
        <v>7280400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365</v>
      </c>
      <c r="CO36">
        <v>365</v>
      </c>
      <c r="CP36">
        <v>365</v>
      </c>
      <c r="CQ36">
        <v>366</v>
      </c>
      <c r="CR36">
        <v>365</v>
      </c>
      <c r="CS36">
        <v>365</v>
      </c>
      <c r="CT36">
        <v>365</v>
      </c>
      <c r="CU36">
        <v>365</v>
      </c>
      <c r="CV36">
        <v>0</v>
      </c>
      <c r="CW36">
        <v>1</v>
      </c>
      <c r="CX36">
        <v>365</v>
      </c>
      <c r="CY36">
        <v>366</v>
      </c>
      <c r="CZ36">
        <v>364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</row>
    <row r="37" spans="1:114" x14ac:dyDescent="0.25">
      <c r="A37">
        <v>7281600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366</v>
      </c>
      <c r="CN37">
        <v>365</v>
      </c>
      <c r="CO37">
        <v>365</v>
      </c>
      <c r="CP37">
        <v>365</v>
      </c>
      <c r="CQ37">
        <v>366</v>
      </c>
      <c r="CR37">
        <v>365</v>
      </c>
      <c r="CS37">
        <v>365</v>
      </c>
      <c r="CT37">
        <v>365</v>
      </c>
      <c r="CU37">
        <v>366</v>
      </c>
      <c r="CV37">
        <v>365</v>
      </c>
      <c r="CW37">
        <v>365</v>
      </c>
      <c r="CX37">
        <v>365</v>
      </c>
      <c r="CY37">
        <v>366</v>
      </c>
      <c r="CZ37">
        <v>365</v>
      </c>
      <c r="DA37">
        <v>365</v>
      </c>
      <c r="DB37">
        <v>365</v>
      </c>
      <c r="DC37">
        <v>366</v>
      </c>
      <c r="DD37">
        <v>365</v>
      </c>
      <c r="DE37">
        <v>365</v>
      </c>
      <c r="DF37">
        <v>365</v>
      </c>
      <c r="DG37">
        <v>365</v>
      </c>
      <c r="DH37">
        <v>352</v>
      </c>
      <c r="DI37">
        <v>360</v>
      </c>
      <c r="DJ37">
        <v>177</v>
      </c>
    </row>
    <row r="38" spans="1:114" x14ac:dyDescent="0.25">
      <c r="A38">
        <v>7281960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134</v>
      </c>
      <c r="CP38">
        <v>365</v>
      </c>
      <c r="CQ38">
        <v>366</v>
      </c>
      <c r="CR38">
        <v>365</v>
      </c>
      <c r="CS38">
        <v>365</v>
      </c>
      <c r="CT38">
        <v>365</v>
      </c>
      <c r="CU38">
        <v>366</v>
      </c>
      <c r="CV38">
        <v>365</v>
      </c>
      <c r="CW38">
        <v>365</v>
      </c>
      <c r="CX38">
        <v>365</v>
      </c>
      <c r="CY38">
        <v>366</v>
      </c>
      <c r="CZ38">
        <v>365</v>
      </c>
      <c r="DA38">
        <v>365</v>
      </c>
      <c r="DB38">
        <v>364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</row>
    <row r="39" spans="1:114" x14ac:dyDescent="0.25">
      <c r="A39">
        <v>7281977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149</v>
      </c>
      <c r="CP39">
        <v>365</v>
      </c>
      <c r="CQ39">
        <v>366</v>
      </c>
      <c r="CR39">
        <v>365</v>
      </c>
      <c r="CS39">
        <v>365</v>
      </c>
      <c r="CT39">
        <v>365</v>
      </c>
      <c r="CU39">
        <v>365</v>
      </c>
      <c r="CV39">
        <v>1</v>
      </c>
      <c r="CW39">
        <v>365</v>
      </c>
      <c r="CX39">
        <v>365</v>
      </c>
      <c r="CY39">
        <v>366</v>
      </c>
      <c r="CZ39">
        <v>365</v>
      </c>
      <c r="DA39">
        <v>365</v>
      </c>
      <c r="DB39">
        <v>364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</row>
    <row r="40" spans="1:114" x14ac:dyDescent="0.25">
      <c r="A40">
        <v>7282000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365</v>
      </c>
      <c r="AU40">
        <v>366</v>
      </c>
      <c r="AV40">
        <v>365</v>
      </c>
      <c r="AW40">
        <v>365</v>
      </c>
      <c r="AX40">
        <v>365</v>
      </c>
      <c r="AY40">
        <v>366</v>
      </c>
      <c r="AZ40">
        <v>365</v>
      </c>
      <c r="BA40">
        <v>365</v>
      </c>
      <c r="BB40">
        <v>365</v>
      </c>
      <c r="BC40">
        <v>366</v>
      </c>
      <c r="BD40">
        <v>365</v>
      </c>
      <c r="BE40">
        <v>365</v>
      </c>
      <c r="BF40">
        <v>365</v>
      </c>
      <c r="BG40">
        <v>366</v>
      </c>
      <c r="BH40">
        <v>365</v>
      </c>
      <c r="BI40">
        <v>365</v>
      </c>
      <c r="BJ40">
        <v>365</v>
      </c>
      <c r="BK40">
        <v>366</v>
      </c>
      <c r="BL40">
        <v>365</v>
      </c>
      <c r="BM40">
        <v>365</v>
      </c>
      <c r="BN40">
        <v>365</v>
      </c>
      <c r="BO40">
        <v>366</v>
      </c>
      <c r="BP40">
        <v>365</v>
      </c>
      <c r="BQ40">
        <v>365</v>
      </c>
      <c r="BR40">
        <v>365</v>
      </c>
      <c r="BS40">
        <v>366</v>
      </c>
      <c r="BT40">
        <v>365</v>
      </c>
      <c r="BU40">
        <v>365</v>
      </c>
      <c r="BV40">
        <v>365</v>
      </c>
      <c r="BW40">
        <v>366</v>
      </c>
      <c r="BX40">
        <v>365</v>
      </c>
      <c r="BY40">
        <v>365</v>
      </c>
      <c r="BZ40">
        <v>365</v>
      </c>
      <c r="CA40">
        <v>366</v>
      </c>
      <c r="CB40">
        <v>365</v>
      </c>
      <c r="CC40">
        <v>365</v>
      </c>
      <c r="CD40">
        <v>365</v>
      </c>
      <c r="CE40">
        <v>366</v>
      </c>
      <c r="CF40">
        <v>365</v>
      </c>
      <c r="CG40">
        <v>365</v>
      </c>
      <c r="CH40">
        <v>365</v>
      </c>
      <c r="CI40">
        <v>366</v>
      </c>
      <c r="CJ40">
        <v>365</v>
      </c>
      <c r="CK40">
        <v>365</v>
      </c>
      <c r="CL40">
        <v>365</v>
      </c>
      <c r="CM40">
        <v>366</v>
      </c>
      <c r="CN40">
        <v>365</v>
      </c>
      <c r="CO40">
        <v>365</v>
      </c>
      <c r="CP40">
        <v>365</v>
      </c>
      <c r="CQ40">
        <v>366</v>
      </c>
      <c r="CR40">
        <v>365</v>
      </c>
      <c r="CS40">
        <v>365</v>
      </c>
      <c r="CT40">
        <v>365</v>
      </c>
      <c r="CU40">
        <v>366</v>
      </c>
      <c r="CV40">
        <v>364</v>
      </c>
      <c r="CW40">
        <v>0</v>
      </c>
      <c r="CX40">
        <v>1</v>
      </c>
      <c r="CY40">
        <v>366</v>
      </c>
      <c r="CZ40">
        <v>365</v>
      </c>
      <c r="DA40">
        <v>240</v>
      </c>
      <c r="DB40">
        <v>292</v>
      </c>
      <c r="DC40">
        <v>45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</row>
    <row r="41" spans="1:114" x14ac:dyDescent="0.25">
      <c r="A41">
        <v>7282075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133</v>
      </c>
      <c r="CP41">
        <v>365</v>
      </c>
      <c r="CQ41">
        <v>366</v>
      </c>
      <c r="CR41">
        <v>365</v>
      </c>
      <c r="CS41">
        <v>365</v>
      </c>
      <c r="CT41">
        <v>365</v>
      </c>
      <c r="CU41">
        <v>366</v>
      </c>
      <c r="CV41">
        <v>365</v>
      </c>
      <c r="CW41">
        <v>365</v>
      </c>
      <c r="CX41">
        <v>365</v>
      </c>
      <c r="CY41">
        <v>366</v>
      </c>
      <c r="CZ41">
        <v>365</v>
      </c>
      <c r="DA41">
        <v>365</v>
      </c>
      <c r="DB41">
        <v>364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</row>
    <row r="42" spans="1:114" x14ac:dyDescent="0.25">
      <c r="A42">
        <v>7282090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150</v>
      </c>
      <c r="CP42">
        <v>365</v>
      </c>
      <c r="CQ42">
        <v>366</v>
      </c>
      <c r="CR42">
        <v>365</v>
      </c>
      <c r="CS42">
        <v>365</v>
      </c>
      <c r="CT42">
        <v>365</v>
      </c>
      <c r="CU42">
        <v>366</v>
      </c>
      <c r="CV42">
        <v>365</v>
      </c>
      <c r="CW42">
        <v>365</v>
      </c>
      <c r="CX42">
        <v>365</v>
      </c>
      <c r="CY42">
        <v>366</v>
      </c>
      <c r="CZ42">
        <v>365</v>
      </c>
      <c r="DA42">
        <v>365</v>
      </c>
      <c r="DB42">
        <v>364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</row>
    <row r="43" spans="1:114" x14ac:dyDescent="0.25">
      <c r="A43">
        <v>7282100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352</v>
      </c>
      <c r="BQ43">
        <v>365</v>
      </c>
      <c r="BR43">
        <v>365</v>
      </c>
      <c r="BS43">
        <v>366</v>
      </c>
      <c r="BT43">
        <v>365</v>
      </c>
      <c r="BU43">
        <v>365</v>
      </c>
      <c r="BV43">
        <v>365</v>
      </c>
      <c r="BW43">
        <v>366</v>
      </c>
      <c r="BX43">
        <v>365</v>
      </c>
      <c r="BY43">
        <v>365</v>
      </c>
      <c r="BZ43">
        <v>365</v>
      </c>
      <c r="CA43">
        <v>366</v>
      </c>
      <c r="CB43">
        <v>365</v>
      </c>
      <c r="CC43">
        <v>365</v>
      </c>
      <c r="CD43">
        <v>365</v>
      </c>
      <c r="CE43">
        <v>366</v>
      </c>
      <c r="CF43">
        <v>365</v>
      </c>
      <c r="CG43">
        <v>365</v>
      </c>
      <c r="CH43">
        <v>365</v>
      </c>
      <c r="CI43">
        <v>366</v>
      </c>
      <c r="CJ43">
        <v>365</v>
      </c>
      <c r="CK43">
        <v>365</v>
      </c>
      <c r="CL43">
        <v>365</v>
      </c>
      <c r="CM43">
        <v>366</v>
      </c>
      <c r="CN43">
        <v>364</v>
      </c>
      <c r="CO43">
        <v>1</v>
      </c>
      <c r="CP43">
        <v>365</v>
      </c>
      <c r="CQ43">
        <v>366</v>
      </c>
      <c r="CR43">
        <v>365</v>
      </c>
      <c r="CS43">
        <v>365</v>
      </c>
      <c r="CT43">
        <v>364</v>
      </c>
      <c r="CU43">
        <v>1</v>
      </c>
      <c r="CV43">
        <v>365</v>
      </c>
      <c r="CW43">
        <v>365</v>
      </c>
      <c r="CX43">
        <v>365</v>
      </c>
      <c r="CY43">
        <v>366</v>
      </c>
      <c r="CZ43">
        <v>365</v>
      </c>
      <c r="DA43">
        <v>358</v>
      </c>
      <c r="DB43">
        <v>350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</row>
    <row r="44" spans="1:114" x14ac:dyDescent="0.25">
      <c r="A44">
        <v>7282500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366</v>
      </c>
      <c r="AJ44">
        <v>365</v>
      </c>
      <c r="AK44">
        <v>365</v>
      </c>
      <c r="AL44">
        <v>365</v>
      </c>
      <c r="AM44">
        <v>366</v>
      </c>
      <c r="AN44">
        <v>365</v>
      </c>
      <c r="AO44">
        <v>365</v>
      </c>
      <c r="AP44">
        <v>365</v>
      </c>
      <c r="AQ44">
        <v>366</v>
      </c>
      <c r="AR44">
        <v>364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</row>
    <row r="45" spans="1:114" x14ac:dyDescent="0.25">
      <c r="A45">
        <v>7283000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366</v>
      </c>
      <c r="AR45">
        <v>365</v>
      </c>
      <c r="AS45">
        <v>365</v>
      </c>
      <c r="AT45">
        <v>365</v>
      </c>
      <c r="AU45">
        <v>366</v>
      </c>
      <c r="AV45">
        <v>365</v>
      </c>
      <c r="AW45">
        <v>365</v>
      </c>
      <c r="AX45">
        <v>365</v>
      </c>
      <c r="AY45">
        <v>366</v>
      </c>
      <c r="AZ45">
        <v>365</v>
      </c>
      <c r="BA45">
        <v>365</v>
      </c>
      <c r="BB45">
        <v>365</v>
      </c>
      <c r="BC45">
        <v>366</v>
      </c>
      <c r="BD45">
        <v>365</v>
      </c>
      <c r="BE45">
        <v>365</v>
      </c>
      <c r="BF45">
        <v>365</v>
      </c>
      <c r="BG45">
        <v>366</v>
      </c>
      <c r="BH45">
        <v>365</v>
      </c>
      <c r="BI45">
        <v>365</v>
      </c>
      <c r="BJ45">
        <v>365</v>
      </c>
      <c r="BK45">
        <v>366</v>
      </c>
      <c r="BL45">
        <v>365</v>
      </c>
      <c r="BM45">
        <v>365</v>
      </c>
      <c r="BN45">
        <v>365</v>
      </c>
      <c r="BO45">
        <v>366</v>
      </c>
      <c r="BP45">
        <v>365</v>
      </c>
      <c r="BQ45">
        <v>365</v>
      </c>
      <c r="BR45">
        <v>365</v>
      </c>
      <c r="BS45">
        <v>366</v>
      </c>
      <c r="BT45">
        <v>365</v>
      </c>
      <c r="BU45">
        <v>365</v>
      </c>
      <c r="BV45">
        <v>365</v>
      </c>
      <c r="BW45">
        <v>366</v>
      </c>
      <c r="BX45">
        <v>365</v>
      </c>
      <c r="BY45">
        <v>365</v>
      </c>
      <c r="BZ45">
        <v>365</v>
      </c>
      <c r="CA45">
        <v>366</v>
      </c>
      <c r="CB45">
        <v>365</v>
      </c>
      <c r="CC45">
        <v>365</v>
      </c>
      <c r="CD45">
        <v>365</v>
      </c>
      <c r="CE45">
        <v>366</v>
      </c>
      <c r="CF45">
        <v>365</v>
      </c>
      <c r="CG45">
        <v>365</v>
      </c>
      <c r="CH45">
        <v>365</v>
      </c>
      <c r="CI45">
        <v>366</v>
      </c>
      <c r="CJ45">
        <v>365</v>
      </c>
      <c r="CK45">
        <v>365</v>
      </c>
      <c r="CL45">
        <v>365</v>
      </c>
      <c r="CM45">
        <v>366</v>
      </c>
      <c r="CN45">
        <v>365</v>
      </c>
      <c r="CO45">
        <v>365</v>
      </c>
      <c r="CP45">
        <v>365</v>
      </c>
      <c r="CQ45">
        <v>366</v>
      </c>
      <c r="CR45">
        <v>365</v>
      </c>
      <c r="CS45">
        <v>365</v>
      </c>
      <c r="CT45">
        <v>365</v>
      </c>
      <c r="CU45">
        <v>366</v>
      </c>
      <c r="CV45">
        <v>365</v>
      </c>
      <c r="CW45">
        <v>365</v>
      </c>
      <c r="CX45">
        <v>365</v>
      </c>
      <c r="CY45">
        <v>366</v>
      </c>
      <c r="CZ45">
        <v>365</v>
      </c>
      <c r="DA45">
        <v>365</v>
      </c>
      <c r="DB45">
        <v>365</v>
      </c>
      <c r="DC45">
        <v>366</v>
      </c>
      <c r="DD45">
        <v>365</v>
      </c>
      <c r="DE45">
        <v>365</v>
      </c>
      <c r="DF45">
        <v>365</v>
      </c>
      <c r="DG45">
        <v>366</v>
      </c>
      <c r="DH45">
        <v>365</v>
      </c>
      <c r="DI45">
        <v>363</v>
      </c>
      <c r="DJ45">
        <v>169</v>
      </c>
    </row>
    <row r="46" spans="1:114" x14ac:dyDescent="0.25">
      <c r="A46">
        <v>7283500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366</v>
      </c>
      <c r="AJ46">
        <v>365</v>
      </c>
      <c r="AK46">
        <v>365</v>
      </c>
      <c r="AL46">
        <v>365</v>
      </c>
      <c r="AM46">
        <v>366</v>
      </c>
      <c r="AN46">
        <v>365</v>
      </c>
      <c r="AO46">
        <v>365</v>
      </c>
      <c r="AP46">
        <v>365</v>
      </c>
      <c r="AQ46">
        <v>366</v>
      </c>
      <c r="AR46">
        <v>364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</row>
    <row r="47" spans="1:114" x14ac:dyDescent="0.25">
      <c r="A47">
        <v>7284500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</row>
    <row r="48" spans="1:114" x14ac:dyDescent="0.25">
      <c r="A48">
        <v>7285000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365</v>
      </c>
      <c r="BE48">
        <v>365</v>
      </c>
      <c r="BF48">
        <v>365</v>
      </c>
      <c r="BG48">
        <v>366</v>
      </c>
      <c r="BH48">
        <v>365</v>
      </c>
      <c r="BI48">
        <v>365</v>
      </c>
      <c r="BJ48">
        <v>365</v>
      </c>
      <c r="BK48">
        <v>366</v>
      </c>
      <c r="BL48">
        <v>365</v>
      </c>
      <c r="BM48">
        <v>365</v>
      </c>
      <c r="BN48">
        <v>365</v>
      </c>
      <c r="BO48">
        <v>366</v>
      </c>
      <c r="BP48">
        <v>365</v>
      </c>
      <c r="BQ48">
        <v>365</v>
      </c>
      <c r="BR48">
        <v>365</v>
      </c>
      <c r="BS48">
        <v>366</v>
      </c>
      <c r="BT48">
        <v>365</v>
      </c>
      <c r="BU48">
        <v>365</v>
      </c>
      <c r="BV48">
        <v>365</v>
      </c>
      <c r="BW48">
        <v>365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</row>
    <row r="49" spans="1:114" x14ac:dyDescent="0.25">
      <c r="A49">
        <v>7285400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103</v>
      </c>
      <c r="CC49">
        <v>365</v>
      </c>
      <c r="CD49">
        <v>365</v>
      </c>
      <c r="CE49">
        <v>366</v>
      </c>
      <c r="CF49">
        <v>365</v>
      </c>
      <c r="CG49">
        <v>365</v>
      </c>
      <c r="CH49">
        <v>365</v>
      </c>
      <c r="CI49">
        <v>366</v>
      </c>
      <c r="CJ49">
        <v>365</v>
      </c>
      <c r="CK49">
        <v>365</v>
      </c>
      <c r="CL49">
        <v>365</v>
      </c>
      <c r="CM49">
        <v>366</v>
      </c>
      <c r="CN49">
        <v>365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143</v>
      </c>
      <c r="DH49">
        <v>359</v>
      </c>
      <c r="DI49">
        <v>18</v>
      </c>
      <c r="DJ49">
        <v>0</v>
      </c>
    </row>
    <row r="50" spans="1:114" x14ac:dyDescent="0.25">
      <c r="A50">
        <v>7285500</v>
      </c>
      <c r="B50">
        <v>0</v>
      </c>
      <c r="C50">
        <v>0</v>
      </c>
      <c r="D50">
        <v>183</v>
      </c>
      <c r="E50">
        <v>183</v>
      </c>
      <c r="F50">
        <v>364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365</v>
      </c>
      <c r="Y50">
        <v>365</v>
      </c>
      <c r="Z50">
        <v>365</v>
      </c>
      <c r="AA50">
        <v>183</v>
      </c>
      <c r="AB50">
        <v>365</v>
      </c>
      <c r="AC50">
        <v>365</v>
      </c>
      <c r="AD50">
        <v>365</v>
      </c>
      <c r="AE50">
        <v>366</v>
      </c>
      <c r="AF50">
        <v>365</v>
      </c>
      <c r="AG50">
        <v>365</v>
      </c>
      <c r="AH50">
        <v>365</v>
      </c>
      <c r="AI50">
        <v>366</v>
      </c>
      <c r="AJ50">
        <v>365</v>
      </c>
      <c r="AK50">
        <v>365</v>
      </c>
      <c r="AL50">
        <v>365</v>
      </c>
      <c r="AM50">
        <v>366</v>
      </c>
      <c r="AN50">
        <v>365</v>
      </c>
      <c r="AO50">
        <v>365</v>
      </c>
      <c r="AP50">
        <v>365</v>
      </c>
      <c r="AQ50">
        <v>366</v>
      </c>
      <c r="AR50">
        <v>365</v>
      </c>
      <c r="AS50">
        <v>365</v>
      </c>
      <c r="AT50">
        <v>365</v>
      </c>
      <c r="AU50">
        <v>366</v>
      </c>
      <c r="AV50">
        <v>182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365</v>
      </c>
      <c r="CI50">
        <v>366</v>
      </c>
      <c r="CJ50">
        <v>365</v>
      </c>
      <c r="CK50">
        <v>365</v>
      </c>
      <c r="CL50">
        <v>365</v>
      </c>
      <c r="CM50">
        <v>366</v>
      </c>
      <c r="CN50">
        <v>365</v>
      </c>
      <c r="CO50">
        <v>365</v>
      </c>
      <c r="CP50">
        <v>365</v>
      </c>
      <c r="CQ50">
        <v>366</v>
      </c>
      <c r="CR50">
        <v>365</v>
      </c>
      <c r="CS50">
        <v>365</v>
      </c>
      <c r="CT50">
        <v>365</v>
      </c>
      <c r="CU50">
        <v>366</v>
      </c>
      <c r="CV50">
        <v>365</v>
      </c>
      <c r="CW50">
        <v>365</v>
      </c>
      <c r="CX50">
        <v>365</v>
      </c>
      <c r="CY50">
        <v>366</v>
      </c>
      <c r="CZ50">
        <v>365</v>
      </c>
      <c r="DA50">
        <v>365</v>
      </c>
      <c r="DB50">
        <v>365</v>
      </c>
      <c r="DC50">
        <v>366</v>
      </c>
      <c r="DD50">
        <v>365</v>
      </c>
      <c r="DE50">
        <v>365</v>
      </c>
      <c r="DF50">
        <v>365</v>
      </c>
      <c r="DG50">
        <v>366</v>
      </c>
      <c r="DH50">
        <v>336</v>
      </c>
      <c r="DI50">
        <v>351</v>
      </c>
      <c r="DJ50">
        <v>181</v>
      </c>
    </row>
    <row r="51" spans="1:114" x14ac:dyDescent="0.25">
      <c r="A51">
        <v>7285510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</row>
    <row r="52" spans="1:114" x14ac:dyDescent="0.25">
      <c r="A52">
        <v>7285900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365</v>
      </c>
      <c r="BK52">
        <v>366</v>
      </c>
      <c r="BL52">
        <v>365</v>
      </c>
      <c r="BM52">
        <v>365</v>
      </c>
      <c r="BN52">
        <v>365</v>
      </c>
      <c r="BO52">
        <v>366</v>
      </c>
      <c r="BP52">
        <v>365</v>
      </c>
      <c r="BQ52">
        <v>273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</row>
    <row r="53" spans="1:114" x14ac:dyDescent="0.25">
      <c r="A53">
        <v>7286000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61</v>
      </c>
      <c r="AK53">
        <v>364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</row>
    <row r="54" spans="1:114" x14ac:dyDescent="0.25">
      <c r="A54">
        <v>7287000</v>
      </c>
      <c r="B54">
        <v>0</v>
      </c>
      <c r="C54">
        <v>366</v>
      </c>
      <c r="D54">
        <v>365</v>
      </c>
      <c r="E54">
        <v>365</v>
      </c>
      <c r="F54">
        <v>365</v>
      </c>
      <c r="G54">
        <v>365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366</v>
      </c>
      <c r="X54">
        <v>365</v>
      </c>
      <c r="Y54">
        <v>365</v>
      </c>
      <c r="Z54">
        <v>365</v>
      </c>
      <c r="AA54">
        <v>366</v>
      </c>
      <c r="AB54">
        <v>365</v>
      </c>
      <c r="AC54">
        <v>365</v>
      </c>
      <c r="AD54">
        <v>365</v>
      </c>
      <c r="AE54">
        <v>366</v>
      </c>
      <c r="AF54">
        <v>365</v>
      </c>
      <c r="AG54">
        <v>365</v>
      </c>
      <c r="AH54">
        <v>365</v>
      </c>
      <c r="AI54">
        <v>366</v>
      </c>
      <c r="AJ54">
        <v>365</v>
      </c>
      <c r="AK54">
        <v>365</v>
      </c>
      <c r="AL54">
        <v>365</v>
      </c>
      <c r="AM54">
        <v>366</v>
      </c>
      <c r="AN54">
        <v>365</v>
      </c>
      <c r="AO54">
        <v>365</v>
      </c>
      <c r="AP54">
        <v>365</v>
      </c>
      <c r="AQ54">
        <v>366</v>
      </c>
      <c r="AR54">
        <v>365</v>
      </c>
      <c r="AS54">
        <v>365</v>
      </c>
      <c r="AT54">
        <v>365</v>
      </c>
      <c r="AU54">
        <v>366</v>
      </c>
      <c r="AV54">
        <v>365</v>
      </c>
      <c r="AW54">
        <v>365</v>
      </c>
      <c r="AX54">
        <v>365</v>
      </c>
      <c r="AY54">
        <v>366</v>
      </c>
      <c r="AZ54">
        <v>365</v>
      </c>
      <c r="BA54">
        <v>365</v>
      </c>
      <c r="BB54">
        <v>365</v>
      </c>
      <c r="BC54">
        <v>366</v>
      </c>
      <c r="BD54">
        <v>365</v>
      </c>
      <c r="BE54">
        <v>365</v>
      </c>
      <c r="BF54">
        <v>365</v>
      </c>
      <c r="BG54">
        <v>366</v>
      </c>
      <c r="BH54">
        <v>365</v>
      </c>
      <c r="BI54">
        <v>365</v>
      </c>
      <c r="BJ54">
        <v>365</v>
      </c>
      <c r="BK54">
        <v>366</v>
      </c>
      <c r="BL54">
        <v>365</v>
      </c>
      <c r="BM54">
        <v>365</v>
      </c>
      <c r="BN54">
        <v>365</v>
      </c>
      <c r="BO54">
        <v>366</v>
      </c>
      <c r="BP54">
        <v>365</v>
      </c>
      <c r="BQ54">
        <v>365</v>
      </c>
      <c r="BR54">
        <v>365</v>
      </c>
      <c r="BS54">
        <v>366</v>
      </c>
      <c r="BT54">
        <v>365</v>
      </c>
      <c r="BU54">
        <v>365</v>
      </c>
      <c r="BV54">
        <v>365</v>
      </c>
      <c r="BW54">
        <v>365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</row>
    <row r="55" spans="1:114" x14ac:dyDescent="0.25">
      <c r="A55">
        <v>7287120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</row>
    <row r="56" spans="1:114" x14ac:dyDescent="0.25">
      <c r="A56">
        <v>7287150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366</v>
      </c>
      <c r="CJ56">
        <v>365</v>
      </c>
      <c r="CK56">
        <v>365</v>
      </c>
      <c r="CL56">
        <v>365</v>
      </c>
      <c r="CM56">
        <v>366</v>
      </c>
      <c r="CN56">
        <v>365</v>
      </c>
      <c r="CO56">
        <v>365</v>
      </c>
      <c r="CP56">
        <v>365</v>
      </c>
      <c r="CQ56">
        <v>366</v>
      </c>
      <c r="CR56">
        <v>365</v>
      </c>
      <c r="CS56">
        <v>365</v>
      </c>
      <c r="CT56">
        <v>364</v>
      </c>
      <c r="CU56">
        <v>0</v>
      </c>
      <c r="CV56">
        <v>1</v>
      </c>
      <c r="CW56">
        <v>365</v>
      </c>
      <c r="CX56">
        <v>365</v>
      </c>
      <c r="CY56">
        <v>366</v>
      </c>
      <c r="CZ56">
        <v>365</v>
      </c>
      <c r="DA56">
        <v>365</v>
      </c>
      <c r="DB56">
        <v>364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</row>
    <row r="57" spans="1:114" x14ac:dyDescent="0.25">
      <c r="A57">
        <v>7287160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366</v>
      </c>
      <c r="CJ57">
        <v>365</v>
      </c>
      <c r="CK57">
        <v>365</v>
      </c>
      <c r="CL57">
        <v>327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</row>
    <row r="58" spans="1:114" x14ac:dyDescent="0.25">
      <c r="A58">
        <v>7287355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203</v>
      </c>
      <c r="CE58">
        <v>366</v>
      </c>
      <c r="CF58">
        <v>365</v>
      </c>
      <c r="CG58">
        <v>365</v>
      </c>
      <c r="CH58">
        <v>365</v>
      </c>
      <c r="CI58">
        <v>366</v>
      </c>
      <c r="CJ58">
        <v>365</v>
      </c>
      <c r="CK58">
        <v>365</v>
      </c>
      <c r="CL58">
        <v>365</v>
      </c>
      <c r="CM58">
        <v>366</v>
      </c>
      <c r="CN58">
        <v>365</v>
      </c>
      <c r="CO58">
        <v>365</v>
      </c>
      <c r="CP58">
        <v>365</v>
      </c>
      <c r="CQ58">
        <v>366</v>
      </c>
      <c r="CR58">
        <v>364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</row>
    <row r="59" spans="1:114" x14ac:dyDescent="0.25">
      <c r="A59">
        <v>7287400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217</v>
      </c>
      <c r="CE59">
        <v>366</v>
      </c>
      <c r="CF59">
        <v>365</v>
      </c>
      <c r="CG59">
        <v>365</v>
      </c>
      <c r="CH59">
        <v>365</v>
      </c>
      <c r="CI59">
        <v>366</v>
      </c>
      <c r="CJ59">
        <v>365</v>
      </c>
      <c r="CK59">
        <v>365</v>
      </c>
      <c r="CL59">
        <v>365</v>
      </c>
      <c r="CM59">
        <v>366</v>
      </c>
      <c r="CN59">
        <v>365</v>
      </c>
      <c r="CO59">
        <v>365</v>
      </c>
      <c r="CP59">
        <v>365</v>
      </c>
      <c r="CQ59">
        <v>366</v>
      </c>
      <c r="CR59">
        <v>365</v>
      </c>
      <c r="CS59">
        <v>365</v>
      </c>
      <c r="CT59">
        <v>365</v>
      </c>
      <c r="CU59">
        <v>366</v>
      </c>
      <c r="CV59">
        <v>365</v>
      </c>
      <c r="CW59">
        <v>365</v>
      </c>
      <c r="CX59">
        <v>365</v>
      </c>
      <c r="CY59">
        <v>366</v>
      </c>
      <c r="CZ59">
        <v>365</v>
      </c>
      <c r="DA59">
        <v>364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</row>
    <row r="60" spans="1:114" x14ac:dyDescent="0.25">
      <c r="A60">
        <v>7287404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313</v>
      </c>
      <c r="CE60">
        <v>366</v>
      </c>
      <c r="CF60">
        <v>365</v>
      </c>
      <c r="CG60">
        <v>365</v>
      </c>
      <c r="CH60">
        <v>365</v>
      </c>
      <c r="CI60">
        <v>366</v>
      </c>
      <c r="CJ60">
        <v>365</v>
      </c>
      <c r="CK60">
        <v>365</v>
      </c>
      <c r="CL60">
        <v>365</v>
      </c>
      <c r="CM60">
        <v>366</v>
      </c>
      <c r="CN60">
        <v>365</v>
      </c>
      <c r="CO60">
        <v>365</v>
      </c>
      <c r="CP60">
        <v>365</v>
      </c>
      <c r="CQ60">
        <v>365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121</v>
      </c>
      <c r="DH60">
        <v>329</v>
      </c>
      <c r="DI60">
        <v>53</v>
      </c>
      <c r="DJ60">
        <v>0</v>
      </c>
    </row>
    <row r="61" spans="1:114" x14ac:dyDescent="0.25">
      <c r="A61">
        <v>7287405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366</v>
      </c>
      <c r="CR61">
        <v>364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</row>
    <row r="62" spans="1:114" x14ac:dyDescent="0.25">
      <c r="A62">
        <v>7288000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183</v>
      </c>
      <c r="AG62">
        <v>365</v>
      </c>
      <c r="AH62">
        <v>365</v>
      </c>
      <c r="AI62">
        <v>366</v>
      </c>
      <c r="AJ62">
        <v>365</v>
      </c>
      <c r="AK62">
        <v>364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65</v>
      </c>
      <c r="DH62">
        <v>344</v>
      </c>
      <c r="DI62">
        <v>318</v>
      </c>
      <c r="DJ62">
        <v>109</v>
      </c>
    </row>
    <row r="63" spans="1:114" x14ac:dyDescent="0.25">
      <c r="A63">
        <v>7288200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</row>
    <row r="64" spans="1:114" x14ac:dyDescent="0.25">
      <c r="A64">
        <v>7288280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365</v>
      </c>
      <c r="CK64">
        <v>365</v>
      </c>
      <c r="CL64">
        <v>365</v>
      </c>
      <c r="CM64">
        <v>366</v>
      </c>
      <c r="CN64">
        <v>365</v>
      </c>
      <c r="CO64">
        <v>365</v>
      </c>
      <c r="CP64">
        <v>365</v>
      </c>
      <c r="CQ64">
        <v>366</v>
      </c>
      <c r="CR64">
        <v>365</v>
      </c>
      <c r="CS64">
        <v>365</v>
      </c>
      <c r="CT64">
        <v>365</v>
      </c>
      <c r="CU64">
        <v>366</v>
      </c>
      <c r="CV64">
        <v>365</v>
      </c>
      <c r="CW64">
        <v>365</v>
      </c>
      <c r="CX64">
        <v>365</v>
      </c>
      <c r="CY64">
        <v>366</v>
      </c>
      <c r="CZ64">
        <v>365</v>
      </c>
      <c r="DA64">
        <v>365</v>
      </c>
      <c r="DB64">
        <v>365</v>
      </c>
      <c r="DC64">
        <v>366</v>
      </c>
      <c r="DD64">
        <v>365</v>
      </c>
      <c r="DE64">
        <v>365</v>
      </c>
      <c r="DF64">
        <v>365</v>
      </c>
      <c r="DG64">
        <v>366</v>
      </c>
      <c r="DH64">
        <v>363</v>
      </c>
      <c r="DI64">
        <v>359</v>
      </c>
      <c r="DJ64">
        <v>172</v>
      </c>
    </row>
    <row r="65" spans="1:114" x14ac:dyDescent="0.25">
      <c r="A65">
        <v>7288500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366</v>
      </c>
      <c r="AF65">
        <v>365</v>
      </c>
      <c r="AG65">
        <v>364</v>
      </c>
      <c r="AH65">
        <v>1</v>
      </c>
      <c r="AI65">
        <v>366</v>
      </c>
      <c r="AJ65">
        <v>365</v>
      </c>
      <c r="AK65">
        <v>365</v>
      </c>
      <c r="AL65">
        <v>365</v>
      </c>
      <c r="AM65">
        <v>366</v>
      </c>
      <c r="AN65">
        <v>365</v>
      </c>
      <c r="AO65">
        <v>365</v>
      </c>
      <c r="AP65">
        <v>365</v>
      </c>
      <c r="AQ65">
        <v>366</v>
      </c>
      <c r="AR65">
        <v>365</v>
      </c>
      <c r="AS65">
        <v>365</v>
      </c>
      <c r="AT65">
        <v>365</v>
      </c>
      <c r="AU65">
        <v>366</v>
      </c>
      <c r="AV65">
        <v>365</v>
      </c>
      <c r="AW65">
        <v>365</v>
      </c>
      <c r="AX65">
        <v>365</v>
      </c>
      <c r="AY65">
        <v>366</v>
      </c>
      <c r="AZ65">
        <v>365</v>
      </c>
      <c r="BA65">
        <v>365</v>
      </c>
      <c r="BB65">
        <v>365</v>
      </c>
      <c r="BC65">
        <v>366</v>
      </c>
      <c r="BD65">
        <v>365</v>
      </c>
      <c r="BE65">
        <v>365</v>
      </c>
      <c r="BF65">
        <v>365</v>
      </c>
      <c r="BG65">
        <v>366</v>
      </c>
      <c r="BH65">
        <v>365</v>
      </c>
      <c r="BI65">
        <v>365</v>
      </c>
      <c r="BJ65">
        <v>365</v>
      </c>
      <c r="BK65">
        <v>366</v>
      </c>
      <c r="BL65">
        <v>365</v>
      </c>
      <c r="BM65">
        <v>365</v>
      </c>
      <c r="BN65">
        <v>365</v>
      </c>
      <c r="BO65">
        <v>366</v>
      </c>
      <c r="BP65">
        <v>365</v>
      </c>
      <c r="BQ65">
        <v>365</v>
      </c>
      <c r="BR65">
        <v>365</v>
      </c>
      <c r="BS65">
        <v>366</v>
      </c>
      <c r="BT65">
        <v>365</v>
      </c>
      <c r="BU65">
        <v>365</v>
      </c>
      <c r="BV65">
        <v>365</v>
      </c>
      <c r="BW65">
        <v>365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365</v>
      </c>
      <c r="CU65">
        <v>366</v>
      </c>
      <c r="CV65">
        <v>365</v>
      </c>
      <c r="CW65">
        <v>365</v>
      </c>
      <c r="CX65">
        <v>365</v>
      </c>
      <c r="CY65">
        <v>366</v>
      </c>
      <c r="CZ65">
        <v>365</v>
      </c>
      <c r="DA65">
        <v>365</v>
      </c>
      <c r="DB65">
        <v>365</v>
      </c>
      <c r="DC65">
        <v>366</v>
      </c>
      <c r="DD65">
        <v>365</v>
      </c>
      <c r="DE65">
        <v>365</v>
      </c>
      <c r="DF65">
        <v>365</v>
      </c>
      <c r="DG65">
        <v>365</v>
      </c>
      <c r="DH65">
        <v>365</v>
      </c>
      <c r="DI65">
        <v>365</v>
      </c>
      <c r="DJ65">
        <v>181</v>
      </c>
    </row>
    <row r="66" spans="1:114" x14ac:dyDescent="0.25">
      <c r="A66">
        <v>7288555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</row>
    <row r="67" spans="1:114" x14ac:dyDescent="0.25">
      <c r="A67">
        <v>728862211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</row>
    <row r="68" spans="1:114" x14ac:dyDescent="0.25">
      <c r="A68">
        <v>7288650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364</v>
      </c>
      <c r="CO68">
        <v>1</v>
      </c>
      <c r="CP68">
        <v>365</v>
      </c>
      <c r="CQ68">
        <v>366</v>
      </c>
      <c r="CR68">
        <v>365</v>
      </c>
      <c r="CS68">
        <v>365</v>
      </c>
      <c r="CT68">
        <v>365</v>
      </c>
      <c r="CU68">
        <v>366</v>
      </c>
      <c r="CV68">
        <v>365</v>
      </c>
      <c r="CW68">
        <v>365</v>
      </c>
      <c r="CX68">
        <v>365</v>
      </c>
      <c r="CY68">
        <v>366</v>
      </c>
      <c r="CZ68">
        <v>365</v>
      </c>
      <c r="DA68">
        <v>365</v>
      </c>
      <c r="DB68">
        <v>365</v>
      </c>
      <c r="DC68">
        <v>366</v>
      </c>
      <c r="DD68">
        <v>365</v>
      </c>
      <c r="DE68">
        <v>365</v>
      </c>
      <c r="DF68">
        <v>365</v>
      </c>
      <c r="DG68">
        <v>346</v>
      </c>
      <c r="DH68">
        <v>348</v>
      </c>
      <c r="DI68">
        <v>365</v>
      </c>
      <c r="DJ68">
        <v>175</v>
      </c>
    </row>
    <row r="69" spans="1:114" x14ac:dyDescent="0.25">
      <c r="A69">
        <v>7288700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13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173</v>
      </c>
      <c r="DH69">
        <v>258</v>
      </c>
      <c r="DI69">
        <v>335</v>
      </c>
      <c r="DJ69">
        <v>170</v>
      </c>
    </row>
    <row r="70" spans="1:114" x14ac:dyDescent="0.25">
      <c r="A70">
        <v>728875070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297</v>
      </c>
      <c r="CT70">
        <v>365</v>
      </c>
      <c r="CU70">
        <v>366</v>
      </c>
      <c r="CV70">
        <v>365</v>
      </c>
      <c r="CW70">
        <v>365</v>
      </c>
      <c r="CX70">
        <v>365</v>
      </c>
      <c r="CY70">
        <v>366</v>
      </c>
      <c r="CZ70">
        <v>365</v>
      </c>
      <c r="DA70">
        <v>365</v>
      </c>
      <c r="DB70">
        <v>365</v>
      </c>
      <c r="DC70">
        <v>366</v>
      </c>
      <c r="DD70">
        <v>365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</row>
    <row r="71" spans="1:114" x14ac:dyDescent="0.25">
      <c r="A71">
        <v>7288938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</row>
    <row r="72" spans="1:114" x14ac:dyDescent="0.25">
      <c r="A72">
        <v>7288955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366</v>
      </c>
      <c r="CN72">
        <v>365</v>
      </c>
      <c r="CO72">
        <v>365</v>
      </c>
      <c r="CP72">
        <v>365</v>
      </c>
      <c r="CQ72">
        <v>366</v>
      </c>
      <c r="CR72">
        <v>365</v>
      </c>
      <c r="CS72">
        <v>365</v>
      </c>
      <c r="CT72">
        <v>365</v>
      </c>
      <c r="CU72">
        <v>366</v>
      </c>
      <c r="CV72">
        <v>364</v>
      </c>
      <c r="CW72">
        <v>0</v>
      </c>
      <c r="CX72">
        <v>1</v>
      </c>
      <c r="CY72">
        <v>366</v>
      </c>
      <c r="CZ72">
        <v>365</v>
      </c>
      <c r="DA72">
        <v>365</v>
      </c>
      <c r="DB72">
        <v>365</v>
      </c>
      <c r="DC72">
        <v>366</v>
      </c>
      <c r="DD72">
        <v>365</v>
      </c>
      <c r="DE72">
        <v>365</v>
      </c>
      <c r="DF72">
        <v>365</v>
      </c>
      <c r="DG72">
        <v>364</v>
      </c>
      <c r="DH72">
        <v>358</v>
      </c>
      <c r="DI72">
        <v>283</v>
      </c>
      <c r="DJ72">
        <v>124</v>
      </c>
    </row>
    <row r="73" spans="1:114" x14ac:dyDescent="0.25">
      <c r="A73" s="1">
        <v>324322000000000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</row>
    <row r="74" spans="1:114" x14ac:dyDescent="0.25">
      <c r="A74" s="1">
        <v>330548000000000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74"/>
  <sheetViews>
    <sheetView topLeftCell="O1" workbookViewId="0">
      <selection activeCell="B1" sqref="B1:AL1"/>
    </sheetView>
  </sheetViews>
  <sheetFormatPr defaultRowHeight="15" x14ac:dyDescent="0.25"/>
  <sheetData>
    <row r="1" spans="1:38" x14ac:dyDescent="0.25">
      <c r="A1" t="s">
        <v>0</v>
      </c>
      <c r="B1">
        <v>1983</v>
      </c>
      <c r="C1">
        <v>1984</v>
      </c>
      <c r="D1">
        <v>1985</v>
      </c>
      <c r="E1">
        <v>1986</v>
      </c>
      <c r="F1">
        <v>1987</v>
      </c>
      <c r="G1">
        <v>1988</v>
      </c>
      <c r="H1">
        <v>1989</v>
      </c>
      <c r="I1">
        <v>1990</v>
      </c>
      <c r="J1">
        <v>1991</v>
      </c>
      <c r="K1">
        <v>1992</v>
      </c>
      <c r="L1">
        <v>1993</v>
      </c>
      <c r="M1">
        <v>1994</v>
      </c>
      <c r="N1">
        <v>1995</v>
      </c>
      <c r="O1">
        <v>1996</v>
      </c>
      <c r="P1">
        <v>1997</v>
      </c>
      <c r="Q1">
        <v>1998</v>
      </c>
      <c r="R1">
        <v>1999</v>
      </c>
      <c r="S1">
        <v>2000</v>
      </c>
      <c r="T1">
        <v>2001</v>
      </c>
      <c r="U1">
        <v>2002</v>
      </c>
      <c r="V1">
        <v>2003</v>
      </c>
      <c r="W1">
        <v>2004</v>
      </c>
      <c r="X1">
        <v>2005</v>
      </c>
      <c r="Y1">
        <v>2006</v>
      </c>
      <c r="Z1">
        <v>2007</v>
      </c>
      <c r="AA1">
        <v>2008</v>
      </c>
      <c r="AB1">
        <v>2009</v>
      </c>
      <c r="AC1">
        <v>2010</v>
      </c>
      <c r="AD1">
        <v>2011</v>
      </c>
      <c r="AE1">
        <v>2012</v>
      </c>
      <c r="AF1">
        <v>2013</v>
      </c>
      <c r="AG1">
        <v>2014</v>
      </c>
      <c r="AH1">
        <v>2015</v>
      </c>
      <c r="AI1">
        <v>2016</v>
      </c>
      <c r="AJ1">
        <v>2017</v>
      </c>
      <c r="AK1">
        <v>2018</v>
      </c>
      <c r="AL1">
        <v>2019</v>
      </c>
    </row>
    <row r="2" spans="1:38" x14ac:dyDescent="0.25">
      <c r="A2">
        <v>7265500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7267000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7268000</v>
      </c>
      <c r="B4">
        <v>0</v>
      </c>
      <c r="C4">
        <v>0</v>
      </c>
      <c r="D4">
        <v>0</v>
      </c>
      <c r="E4">
        <v>0</v>
      </c>
      <c r="F4">
        <v>0</v>
      </c>
      <c r="G4">
        <v>47</v>
      </c>
      <c r="H4">
        <v>327</v>
      </c>
      <c r="I4">
        <v>1</v>
      </c>
      <c r="J4">
        <v>358</v>
      </c>
      <c r="K4">
        <v>363</v>
      </c>
      <c r="L4">
        <v>337</v>
      </c>
      <c r="M4">
        <v>365</v>
      </c>
      <c r="N4">
        <v>324</v>
      </c>
      <c r="O4">
        <v>256</v>
      </c>
      <c r="P4">
        <v>0</v>
      </c>
      <c r="Q4">
        <v>0</v>
      </c>
      <c r="R4">
        <v>0</v>
      </c>
      <c r="S4">
        <v>1</v>
      </c>
      <c r="T4">
        <v>357</v>
      </c>
      <c r="U4">
        <v>340</v>
      </c>
      <c r="V4">
        <v>361</v>
      </c>
      <c r="W4">
        <v>361</v>
      </c>
      <c r="X4">
        <v>365</v>
      </c>
      <c r="Y4">
        <v>365</v>
      </c>
      <c r="Z4">
        <v>365</v>
      </c>
      <c r="AA4">
        <v>353</v>
      </c>
      <c r="AB4">
        <v>352</v>
      </c>
      <c r="AC4">
        <v>353</v>
      </c>
      <c r="AD4">
        <v>365</v>
      </c>
      <c r="AE4">
        <v>355</v>
      </c>
      <c r="AF4">
        <v>365</v>
      </c>
      <c r="AG4">
        <v>360</v>
      </c>
      <c r="AH4">
        <v>346</v>
      </c>
      <c r="AI4">
        <v>366</v>
      </c>
      <c r="AJ4">
        <v>349</v>
      </c>
      <c r="AK4">
        <v>343</v>
      </c>
      <c r="AL4">
        <v>168</v>
      </c>
    </row>
    <row r="5" spans="1:38" x14ac:dyDescent="0.25">
      <c r="A5">
        <v>7268500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7272000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7272500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>
        <v>7273000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>
        <v>7273100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7273500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7273550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7274000</v>
      </c>
      <c r="B12">
        <v>280</v>
      </c>
      <c r="C12">
        <v>291</v>
      </c>
      <c r="D12">
        <v>279</v>
      </c>
      <c r="E12">
        <v>349</v>
      </c>
      <c r="F12">
        <v>250</v>
      </c>
      <c r="G12">
        <v>347</v>
      </c>
      <c r="H12">
        <v>319</v>
      </c>
      <c r="I12">
        <v>257</v>
      </c>
      <c r="J12">
        <v>342</v>
      </c>
      <c r="K12">
        <v>364</v>
      </c>
      <c r="L12">
        <v>365</v>
      </c>
      <c r="M12">
        <v>365</v>
      </c>
      <c r="N12">
        <v>337</v>
      </c>
      <c r="O12">
        <v>351</v>
      </c>
      <c r="P12">
        <v>338</v>
      </c>
      <c r="Q12">
        <v>339</v>
      </c>
      <c r="R12">
        <v>357</v>
      </c>
      <c r="S12">
        <v>352</v>
      </c>
      <c r="T12">
        <v>308</v>
      </c>
      <c r="U12">
        <v>313</v>
      </c>
      <c r="V12">
        <v>333</v>
      </c>
      <c r="W12">
        <v>342</v>
      </c>
      <c r="X12">
        <v>324</v>
      </c>
      <c r="Y12">
        <v>301</v>
      </c>
      <c r="Z12">
        <v>360</v>
      </c>
      <c r="AA12">
        <v>313</v>
      </c>
      <c r="AB12">
        <v>351</v>
      </c>
      <c r="AC12">
        <v>365</v>
      </c>
      <c r="AD12">
        <v>365</v>
      </c>
      <c r="AE12">
        <v>366</v>
      </c>
      <c r="AF12">
        <v>356</v>
      </c>
      <c r="AG12">
        <v>365</v>
      </c>
      <c r="AH12">
        <v>359</v>
      </c>
      <c r="AI12">
        <v>361</v>
      </c>
      <c r="AJ12">
        <v>358</v>
      </c>
      <c r="AK12">
        <v>336</v>
      </c>
      <c r="AL12">
        <v>172</v>
      </c>
    </row>
    <row r="13" spans="1:38" x14ac:dyDescent="0.25">
      <c r="A13">
        <v>7274252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7274500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7275000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>
        <v>7275500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>
        <v>7275530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>
        <v>7275900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315</v>
      </c>
      <c r="Q18">
        <v>350</v>
      </c>
      <c r="R18">
        <v>365</v>
      </c>
      <c r="S18">
        <v>351</v>
      </c>
      <c r="T18">
        <v>348</v>
      </c>
      <c r="U18">
        <v>365</v>
      </c>
      <c r="V18">
        <v>364</v>
      </c>
      <c r="W18">
        <v>298</v>
      </c>
      <c r="X18">
        <v>358</v>
      </c>
      <c r="Y18">
        <v>315</v>
      </c>
      <c r="Z18">
        <v>334</v>
      </c>
      <c r="AA18">
        <v>365</v>
      </c>
      <c r="AB18">
        <v>0</v>
      </c>
      <c r="AC18">
        <v>0</v>
      </c>
      <c r="AD18">
        <v>0</v>
      </c>
      <c r="AE18">
        <v>0</v>
      </c>
      <c r="AF18">
        <v>341</v>
      </c>
      <c r="AG18">
        <v>364</v>
      </c>
      <c r="AH18">
        <v>365</v>
      </c>
      <c r="AI18">
        <v>366</v>
      </c>
      <c r="AJ18">
        <v>345</v>
      </c>
      <c r="AK18">
        <v>365</v>
      </c>
      <c r="AL18">
        <v>181</v>
      </c>
    </row>
    <row r="19" spans="1:38" x14ac:dyDescent="0.25">
      <c r="A19">
        <v>7276000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7276500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7277000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>
        <v>7277500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>
        <v>7277548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7277700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257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357</v>
      </c>
      <c r="Z24">
        <v>365</v>
      </c>
      <c r="AA24">
        <v>364</v>
      </c>
      <c r="AB24">
        <v>365</v>
      </c>
      <c r="AC24">
        <v>365</v>
      </c>
      <c r="AD24">
        <v>360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>
        <v>7277730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>
        <v>7278000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>
        <v>7278500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5">
      <c r="A28">
        <v>7279500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>
        <v>7279800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>
        <v>7279850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>
        <v>7279937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>
        <v>7279950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>
        <v>7280000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5">
      <c r="A34">
        <v>7280270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>
        <v>7280340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>
        <v>7280400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365</v>
      </c>
      <c r="Q36">
        <v>365</v>
      </c>
      <c r="R36">
        <v>365</v>
      </c>
      <c r="S36">
        <v>366</v>
      </c>
      <c r="T36">
        <v>351</v>
      </c>
      <c r="U36">
        <v>365</v>
      </c>
      <c r="V36">
        <v>359</v>
      </c>
      <c r="W36">
        <v>365</v>
      </c>
      <c r="X36">
        <v>0</v>
      </c>
      <c r="Y36">
        <v>0</v>
      </c>
      <c r="Z36">
        <v>360</v>
      </c>
      <c r="AA36">
        <v>366</v>
      </c>
      <c r="AB36">
        <v>364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>
        <v>7281600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365</v>
      </c>
      <c r="P37">
        <v>356</v>
      </c>
      <c r="Q37">
        <v>365</v>
      </c>
      <c r="R37">
        <v>365</v>
      </c>
      <c r="S37">
        <v>366</v>
      </c>
      <c r="T37">
        <v>365</v>
      </c>
      <c r="U37">
        <v>363</v>
      </c>
      <c r="V37">
        <v>365</v>
      </c>
      <c r="W37">
        <v>366</v>
      </c>
      <c r="X37">
        <v>365</v>
      </c>
      <c r="Y37">
        <v>365</v>
      </c>
      <c r="Z37">
        <v>338</v>
      </c>
      <c r="AA37">
        <v>366</v>
      </c>
      <c r="AB37">
        <v>361</v>
      </c>
      <c r="AC37">
        <v>365</v>
      </c>
      <c r="AD37">
        <v>364</v>
      </c>
      <c r="AE37">
        <v>343</v>
      </c>
      <c r="AF37">
        <v>365</v>
      </c>
      <c r="AG37">
        <v>358</v>
      </c>
      <c r="AH37">
        <v>365</v>
      </c>
      <c r="AI37">
        <v>363</v>
      </c>
      <c r="AJ37">
        <v>357</v>
      </c>
      <c r="AK37">
        <v>364</v>
      </c>
      <c r="AL37">
        <v>177</v>
      </c>
    </row>
    <row r="38" spans="1:38" x14ac:dyDescent="0.25">
      <c r="A38">
        <v>7281960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112</v>
      </c>
      <c r="R38">
        <v>359</v>
      </c>
      <c r="S38">
        <v>338</v>
      </c>
      <c r="T38">
        <v>350</v>
      </c>
      <c r="U38">
        <v>359</v>
      </c>
      <c r="V38">
        <v>362</v>
      </c>
      <c r="W38">
        <v>354</v>
      </c>
      <c r="X38">
        <v>353</v>
      </c>
      <c r="Y38">
        <v>358</v>
      </c>
      <c r="Z38">
        <v>364</v>
      </c>
      <c r="AA38">
        <v>365</v>
      </c>
      <c r="AB38">
        <v>344</v>
      </c>
      <c r="AC38">
        <v>365</v>
      </c>
      <c r="AD38">
        <v>360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A39">
        <v>7281977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5">
      <c r="A40">
        <v>7282000</v>
      </c>
      <c r="B40">
        <v>0</v>
      </c>
      <c r="C40">
        <v>0</v>
      </c>
      <c r="D40">
        <v>0</v>
      </c>
      <c r="E40">
        <v>0</v>
      </c>
      <c r="F40">
        <v>0</v>
      </c>
      <c r="G40">
        <v>46</v>
      </c>
      <c r="H40">
        <v>226</v>
      </c>
      <c r="I40">
        <v>0</v>
      </c>
      <c r="J40">
        <v>1</v>
      </c>
      <c r="K40">
        <v>366</v>
      </c>
      <c r="L40">
        <v>365</v>
      </c>
      <c r="M40">
        <v>335</v>
      </c>
      <c r="N40">
        <v>335</v>
      </c>
      <c r="O40">
        <v>0</v>
      </c>
      <c r="P40">
        <v>0</v>
      </c>
      <c r="Q40">
        <v>1</v>
      </c>
      <c r="R40">
        <v>342</v>
      </c>
      <c r="S40">
        <v>364</v>
      </c>
      <c r="T40">
        <v>356</v>
      </c>
      <c r="U40">
        <v>365</v>
      </c>
      <c r="V40">
        <v>365</v>
      </c>
      <c r="W40">
        <v>300</v>
      </c>
      <c r="X40">
        <v>357</v>
      </c>
      <c r="Y40">
        <v>362</v>
      </c>
      <c r="Z40">
        <v>362</v>
      </c>
      <c r="AA40">
        <v>360</v>
      </c>
      <c r="AB40">
        <v>345</v>
      </c>
      <c r="AC40">
        <v>251</v>
      </c>
      <c r="AD40">
        <v>307</v>
      </c>
      <c r="AE40">
        <v>328</v>
      </c>
      <c r="AF40">
        <v>365</v>
      </c>
      <c r="AG40">
        <v>365</v>
      </c>
      <c r="AH40">
        <v>365</v>
      </c>
      <c r="AI40">
        <v>365</v>
      </c>
      <c r="AJ40">
        <v>365</v>
      </c>
      <c r="AK40">
        <v>365</v>
      </c>
      <c r="AL40">
        <v>181</v>
      </c>
    </row>
    <row r="41" spans="1:38" x14ac:dyDescent="0.25">
      <c r="A41">
        <v>7282075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25">
      <c r="A42">
        <v>7282090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112</v>
      </c>
      <c r="R42">
        <v>353</v>
      </c>
      <c r="S42">
        <v>256</v>
      </c>
      <c r="T42">
        <v>354</v>
      </c>
      <c r="U42">
        <v>336</v>
      </c>
      <c r="V42">
        <v>340</v>
      </c>
      <c r="W42">
        <v>292</v>
      </c>
      <c r="X42">
        <v>317</v>
      </c>
      <c r="Y42">
        <v>353</v>
      </c>
      <c r="Z42">
        <v>359</v>
      </c>
      <c r="AA42">
        <v>366</v>
      </c>
      <c r="AB42">
        <v>343</v>
      </c>
      <c r="AC42">
        <v>362</v>
      </c>
      <c r="AD42">
        <v>344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25">
      <c r="A43">
        <v>7282100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366</v>
      </c>
      <c r="L43">
        <v>365</v>
      </c>
      <c r="M43">
        <v>267</v>
      </c>
      <c r="N43">
        <v>365</v>
      </c>
      <c r="O43">
        <v>365</v>
      </c>
      <c r="P43">
        <v>359</v>
      </c>
      <c r="Q43">
        <v>1</v>
      </c>
      <c r="R43">
        <v>365</v>
      </c>
      <c r="S43">
        <v>346</v>
      </c>
      <c r="T43">
        <v>365</v>
      </c>
      <c r="U43">
        <v>364</v>
      </c>
      <c r="V43">
        <v>364</v>
      </c>
      <c r="W43">
        <v>1</v>
      </c>
      <c r="X43">
        <v>365</v>
      </c>
      <c r="Y43">
        <v>365</v>
      </c>
      <c r="Z43">
        <v>354</v>
      </c>
      <c r="AA43">
        <v>313</v>
      </c>
      <c r="AB43">
        <v>365</v>
      </c>
      <c r="AC43">
        <v>358</v>
      </c>
      <c r="AD43">
        <v>365</v>
      </c>
      <c r="AE43">
        <v>345</v>
      </c>
      <c r="AF43">
        <v>355</v>
      </c>
      <c r="AG43">
        <v>349</v>
      </c>
      <c r="AH43">
        <v>359</v>
      </c>
      <c r="AI43">
        <v>342</v>
      </c>
      <c r="AJ43">
        <v>348</v>
      </c>
      <c r="AK43">
        <v>348</v>
      </c>
      <c r="AL43">
        <v>178</v>
      </c>
    </row>
    <row r="44" spans="1:38" x14ac:dyDescent="0.25">
      <c r="A44">
        <v>7282500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>
        <v>7283000</v>
      </c>
      <c r="B45">
        <v>0</v>
      </c>
      <c r="C45">
        <v>0</v>
      </c>
      <c r="D45">
        <v>0</v>
      </c>
      <c r="E45">
        <v>0</v>
      </c>
      <c r="F45">
        <v>0</v>
      </c>
      <c r="G45">
        <v>21</v>
      </c>
      <c r="H45">
        <v>255</v>
      </c>
      <c r="I45">
        <v>317</v>
      </c>
      <c r="J45">
        <v>246</v>
      </c>
      <c r="K45">
        <v>301</v>
      </c>
      <c r="L45">
        <v>293</v>
      </c>
      <c r="M45">
        <v>365</v>
      </c>
      <c r="N45">
        <v>257</v>
      </c>
      <c r="O45">
        <v>351</v>
      </c>
      <c r="P45">
        <v>365</v>
      </c>
      <c r="Q45">
        <v>365</v>
      </c>
      <c r="R45">
        <v>360</v>
      </c>
      <c r="S45">
        <v>360</v>
      </c>
      <c r="T45">
        <v>365</v>
      </c>
      <c r="U45">
        <v>365</v>
      </c>
      <c r="V45">
        <v>363</v>
      </c>
      <c r="W45">
        <v>365</v>
      </c>
      <c r="X45">
        <v>308</v>
      </c>
      <c r="Y45">
        <v>365</v>
      </c>
      <c r="Z45">
        <v>361</v>
      </c>
      <c r="AA45">
        <v>366</v>
      </c>
      <c r="AB45">
        <v>365</v>
      </c>
      <c r="AC45">
        <v>363</v>
      </c>
      <c r="AD45">
        <v>361</v>
      </c>
      <c r="AE45">
        <v>366</v>
      </c>
      <c r="AF45">
        <v>365</v>
      </c>
      <c r="AG45">
        <v>358</v>
      </c>
      <c r="AH45">
        <v>365</v>
      </c>
      <c r="AI45">
        <v>360</v>
      </c>
      <c r="AJ45">
        <v>365</v>
      </c>
      <c r="AK45">
        <v>363</v>
      </c>
      <c r="AL45">
        <v>169</v>
      </c>
    </row>
    <row r="46" spans="1:38" x14ac:dyDescent="0.25">
      <c r="A46">
        <v>7283500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5">
      <c r="A47">
        <v>7284500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5">
      <c r="A48">
        <v>7285000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25">
      <c r="A49">
        <v>7285400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25">
      <c r="A50">
        <v>7285500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365</v>
      </c>
      <c r="Z50">
        <v>329</v>
      </c>
      <c r="AA50">
        <v>359</v>
      </c>
      <c r="AB50">
        <v>365</v>
      </c>
      <c r="AC50">
        <v>350</v>
      </c>
      <c r="AD50">
        <v>361</v>
      </c>
      <c r="AE50">
        <v>362</v>
      </c>
      <c r="AF50">
        <v>365</v>
      </c>
      <c r="AG50">
        <v>353</v>
      </c>
      <c r="AH50">
        <v>365</v>
      </c>
      <c r="AI50">
        <v>366</v>
      </c>
      <c r="AJ50">
        <v>335</v>
      </c>
      <c r="AK50">
        <v>350</v>
      </c>
      <c r="AL50">
        <v>180</v>
      </c>
    </row>
    <row r="51" spans="1:38" x14ac:dyDescent="0.25">
      <c r="A51">
        <v>7285510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5">
      <c r="A52">
        <v>7285900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5">
      <c r="A53">
        <v>7286000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5">
      <c r="A54">
        <v>7287000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>
        <v>7287120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25">
      <c r="A56">
        <v>7287150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359</v>
      </c>
      <c r="P56">
        <v>365</v>
      </c>
      <c r="Q56">
        <v>357</v>
      </c>
      <c r="R56">
        <v>365</v>
      </c>
      <c r="S56">
        <v>353</v>
      </c>
      <c r="T56">
        <v>362</v>
      </c>
      <c r="U56">
        <v>356</v>
      </c>
      <c r="V56">
        <v>323</v>
      </c>
      <c r="W56">
        <v>0</v>
      </c>
      <c r="X56">
        <v>1</v>
      </c>
      <c r="Y56">
        <v>353</v>
      </c>
      <c r="Z56">
        <v>349</v>
      </c>
      <c r="AA56">
        <v>359</v>
      </c>
      <c r="AB56">
        <v>365</v>
      </c>
      <c r="AC56">
        <v>365</v>
      </c>
      <c r="AD56">
        <v>364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25">
      <c r="A57">
        <v>7287160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365</v>
      </c>
      <c r="O57">
        <v>331</v>
      </c>
      <c r="P57">
        <v>338</v>
      </c>
      <c r="Q57">
        <v>355</v>
      </c>
      <c r="R57">
        <v>365</v>
      </c>
      <c r="S57">
        <v>346</v>
      </c>
      <c r="T57">
        <v>314</v>
      </c>
      <c r="U57">
        <v>336</v>
      </c>
      <c r="V57">
        <v>365</v>
      </c>
      <c r="W57">
        <v>331</v>
      </c>
      <c r="X57">
        <v>304</v>
      </c>
      <c r="Y57">
        <v>329</v>
      </c>
      <c r="Z57">
        <v>338</v>
      </c>
      <c r="AA57">
        <v>361</v>
      </c>
      <c r="AB57">
        <v>357</v>
      </c>
      <c r="AC57">
        <v>348</v>
      </c>
      <c r="AD57">
        <v>348</v>
      </c>
      <c r="AE57">
        <v>0</v>
      </c>
      <c r="AF57">
        <v>0</v>
      </c>
      <c r="AG57">
        <v>0</v>
      </c>
      <c r="AH57">
        <v>0</v>
      </c>
      <c r="AI57">
        <v>177</v>
      </c>
      <c r="AJ57">
        <v>365</v>
      </c>
      <c r="AK57">
        <v>18</v>
      </c>
      <c r="AL57">
        <v>0</v>
      </c>
    </row>
    <row r="58" spans="1:38" x14ac:dyDescent="0.25">
      <c r="A58">
        <v>7287355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25">
      <c r="A59">
        <v>7287400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>
        <v>7287404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25">
      <c r="A61">
        <v>7287405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25">
      <c r="A62">
        <v>7288000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25">
      <c r="A63">
        <v>7288200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25">
      <c r="A64">
        <v>7288280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205</v>
      </c>
      <c r="M64">
        <v>365</v>
      </c>
      <c r="N64">
        <v>365</v>
      </c>
      <c r="O64">
        <v>334</v>
      </c>
      <c r="P64">
        <v>365</v>
      </c>
      <c r="Q64">
        <v>358</v>
      </c>
      <c r="R64">
        <v>365</v>
      </c>
      <c r="S64">
        <v>356</v>
      </c>
      <c r="T64">
        <v>365</v>
      </c>
      <c r="U64">
        <v>339</v>
      </c>
      <c r="V64">
        <v>339</v>
      </c>
      <c r="W64">
        <v>349</v>
      </c>
      <c r="X64">
        <v>352</v>
      </c>
      <c r="Y64">
        <v>365</v>
      </c>
      <c r="Z64">
        <v>359</v>
      </c>
      <c r="AA64">
        <v>365</v>
      </c>
      <c r="AB64">
        <v>362</v>
      </c>
      <c r="AC64">
        <v>365</v>
      </c>
      <c r="AD64">
        <v>352</v>
      </c>
      <c r="AE64">
        <v>366</v>
      </c>
      <c r="AF64">
        <v>364</v>
      </c>
      <c r="AG64">
        <v>365</v>
      </c>
      <c r="AH64">
        <v>362</v>
      </c>
      <c r="AI64">
        <v>362</v>
      </c>
      <c r="AJ64">
        <v>351</v>
      </c>
      <c r="AK64">
        <v>357</v>
      </c>
      <c r="AL64">
        <v>172</v>
      </c>
    </row>
    <row r="65" spans="1:38" x14ac:dyDescent="0.25">
      <c r="A65">
        <v>7288500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360</v>
      </c>
      <c r="M65">
        <v>235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365</v>
      </c>
      <c r="W65">
        <v>366</v>
      </c>
      <c r="X65">
        <v>365</v>
      </c>
      <c r="Y65">
        <v>365</v>
      </c>
      <c r="Z65">
        <v>358</v>
      </c>
      <c r="AA65">
        <v>366</v>
      </c>
      <c r="AB65">
        <v>363</v>
      </c>
      <c r="AC65">
        <v>363</v>
      </c>
      <c r="AD65">
        <v>360</v>
      </c>
      <c r="AE65">
        <v>361</v>
      </c>
      <c r="AF65">
        <v>364</v>
      </c>
      <c r="AG65">
        <v>357</v>
      </c>
      <c r="AH65">
        <v>361</v>
      </c>
      <c r="AI65">
        <v>362</v>
      </c>
      <c r="AJ65">
        <v>365</v>
      </c>
      <c r="AK65">
        <v>365</v>
      </c>
      <c r="AL65">
        <v>181</v>
      </c>
    </row>
    <row r="66" spans="1:38" x14ac:dyDescent="0.25">
      <c r="A66">
        <v>7288555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5">
      <c r="A67">
        <v>728862211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25">
      <c r="A68">
        <v>7288650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88</v>
      </c>
      <c r="M68">
        <v>335</v>
      </c>
      <c r="N68">
        <v>0</v>
      </c>
      <c r="O68">
        <v>362</v>
      </c>
      <c r="P68">
        <v>344</v>
      </c>
      <c r="Q68">
        <v>320</v>
      </c>
      <c r="R68">
        <v>337</v>
      </c>
      <c r="S68">
        <v>357</v>
      </c>
      <c r="T68">
        <v>361</v>
      </c>
      <c r="U68">
        <v>362</v>
      </c>
      <c r="V68">
        <v>303</v>
      </c>
      <c r="W68">
        <v>358</v>
      </c>
      <c r="X68">
        <v>365</v>
      </c>
      <c r="Y68">
        <v>325</v>
      </c>
      <c r="Z68">
        <v>344</v>
      </c>
      <c r="AA68">
        <v>354</v>
      </c>
      <c r="AB68">
        <v>310</v>
      </c>
      <c r="AC68">
        <v>344</v>
      </c>
      <c r="AD68">
        <v>349</v>
      </c>
      <c r="AE68">
        <v>340</v>
      </c>
      <c r="AF68">
        <v>365</v>
      </c>
      <c r="AG68">
        <v>362</v>
      </c>
      <c r="AH68">
        <v>362</v>
      </c>
      <c r="AI68">
        <v>327</v>
      </c>
      <c r="AJ68">
        <v>348</v>
      </c>
      <c r="AK68">
        <v>365</v>
      </c>
      <c r="AL68">
        <v>124</v>
      </c>
    </row>
    <row r="69" spans="1:38" x14ac:dyDescent="0.25">
      <c r="A69">
        <v>7288700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5">
      <c r="A70">
        <v>728875070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289</v>
      </c>
      <c r="V70">
        <v>361</v>
      </c>
      <c r="W70">
        <v>354</v>
      </c>
      <c r="X70">
        <v>365</v>
      </c>
      <c r="Y70">
        <v>363</v>
      </c>
      <c r="Z70">
        <v>362</v>
      </c>
      <c r="AA70">
        <v>359</v>
      </c>
      <c r="AB70">
        <v>365</v>
      </c>
      <c r="AC70">
        <v>362</v>
      </c>
      <c r="AD70">
        <v>356</v>
      </c>
      <c r="AE70">
        <v>366</v>
      </c>
      <c r="AF70">
        <v>365</v>
      </c>
      <c r="AG70">
        <v>365</v>
      </c>
      <c r="AH70">
        <v>363</v>
      </c>
      <c r="AI70">
        <v>249</v>
      </c>
      <c r="AJ70">
        <v>362</v>
      </c>
      <c r="AK70">
        <v>350</v>
      </c>
      <c r="AL70">
        <v>181</v>
      </c>
    </row>
    <row r="71" spans="1:38" x14ac:dyDescent="0.25">
      <c r="A71">
        <v>7288938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5">
      <c r="A72">
        <v>7288955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354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342</v>
      </c>
      <c r="AB72">
        <v>317</v>
      </c>
      <c r="AC72">
        <v>218</v>
      </c>
      <c r="AD72">
        <v>303</v>
      </c>
      <c r="AE72">
        <v>364</v>
      </c>
      <c r="AF72">
        <v>365</v>
      </c>
      <c r="AG72">
        <v>310</v>
      </c>
      <c r="AH72">
        <v>0</v>
      </c>
      <c r="AI72">
        <v>121</v>
      </c>
      <c r="AJ72">
        <v>2</v>
      </c>
      <c r="AK72">
        <v>144</v>
      </c>
      <c r="AL72">
        <v>89</v>
      </c>
    </row>
    <row r="73" spans="1:38" x14ac:dyDescent="0.25">
      <c r="A73">
        <v>324322091004700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5">
      <c r="A74">
        <v>330548091055100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74"/>
  <sheetViews>
    <sheetView workbookViewId="0">
      <selection activeCell="E29" sqref="E29"/>
    </sheetView>
  </sheetViews>
  <sheetFormatPr defaultRowHeight="15" x14ac:dyDescent="0.25"/>
  <sheetData>
    <row r="1" spans="1:44" x14ac:dyDescent="0.25">
      <c r="A1" t="s">
        <v>0</v>
      </c>
      <c r="B1">
        <v>1977</v>
      </c>
      <c r="C1">
        <v>1978</v>
      </c>
      <c r="D1">
        <v>1979</v>
      </c>
      <c r="E1">
        <v>1980</v>
      </c>
      <c r="F1">
        <v>1981</v>
      </c>
      <c r="G1">
        <v>1982</v>
      </c>
      <c r="H1">
        <v>1983</v>
      </c>
      <c r="I1">
        <v>1984</v>
      </c>
      <c r="J1">
        <v>1985</v>
      </c>
      <c r="K1">
        <v>1986</v>
      </c>
      <c r="L1">
        <v>1987</v>
      </c>
      <c r="M1">
        <v>1988</v>
      </c>
      <c r="N1">
        <v>1989</v>
      </c>
      <c r="O1">
        <v>1990</v>
      </c>
      <c r="P1">
        <v>1991</v>
      </c>
      <c r="Q1">
        <v>1992</v>
      </c>
      <c r="R1">
        <v>1993</v>
      </c>
      <c r="S1">
        <v>1994</v>
      </c>
      <c r="T1">
        <v>1995</v>
      </c>
      <c r="U1">
        <v>1996</v>
      </c>
      <c r="V1">
        <v>1997</v>
      </c>
      <c r="W1">
        <v>1998</v>
      </c>
      <c r="X1">
        <v>1999</v>
      </c>
      <c r="Y1">
        <v>2000</v>
      </c>
      <c r="Z1">
        <v>2001</v>
      </c>
      <c r="AA1">
        <v>2002</v>
      </c>
      <c r="AB1">
        <v>2003</v>
      </c>
      <c r="AC1">
        <v>2004</v>
      </c>
      <c r="AD1">
        <v>2005</v>
      </c>
      <c r="AE1">
        <v>2006</v>
      </c>
      <c r="AF1">
        <v>2007</v>
      </c>
      <c r="AG1">
        <v>2008</v>
      </c>
      <c r="AH1">
        <v>2009</v>
      </c>
      <c r="AI1">
        <v>2010</v>
      </c>
      <c r="AJ1">
        <v>2011</v>
      </c>
      <c r="AK1">
        <v>2012</v>
      </c>
      <c r="AL1">
        <v>2013</v>
      </c>
      <c r="AM1">
        <v>2014</v>
      </c>
      <c r="AN1">
        <v>2015</v>
      </c>
      <c r="AO1">
        <v>2016</v>
      </c>
      <c r="AP1">
        <v>2017</v>
      </c>
      <c r="AQ1">
        <v>2018</v>
      </c>
      <c r="AR1">
        <v>2019</v>
      </c>
    </row>
    <row r="2" spans="1:44" x14ac:dyDescent="0.25">
      <c r="A2">
        <v>7265500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5">
      <c r="A3">
        <v>7267000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5">
      <c r="A4">
        <v>7268000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5">
      <c r="A5">
        <v>7268500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5">
      <c r="A6">
        <v>7272000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5">
      <c r="A7">
        <v>7272500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5">
      <c r="A8">
        <v>7273000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5">
      <c r="A9">
        <v>7273100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81</v>
      </c>
      <c r="L9">
        <v>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5">
      <c r="A10">
        <v>7273500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5">
      <c r="A11">
        <v>7273550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5">
      <c r="A12">
        <v>7274000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5">
      <c r="A13">
        <v>7274252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55</v>
      </c>
      <c r="K13">
        <v>216</v>
      </c>
      <c r="L13">
        <v>50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5">
      <c r="A14">
        <v>7274500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5">
      <c r="A15">
        <v>7275000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5">
      <c r="A16">
        <v>7275500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5">
      <c r="A17">
        <v>7275530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5">
      <c r="A18">
        <v>7275900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5">
      <c r="A19">
        <v>7276000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5">
      <c r="A20">
        <v>7276500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5">
      <c r="A21">
        <v>7277000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5">
      <c r="A22">
        <v>7277500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5">
      <c r="A23">
        <v>7277548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5">
      <c r="A24">
        <v>7277700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160</v>
      </c>
      <c r="L24">
        <v>189</v>
      </c>
      <c r="M24">
        <v>147</v>
      </c>
      <c r="N24">
        <v>239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5">
      <c r="A25">
        <v>7277730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191</v>
      </c>
      <c r="L25">
        <v>264</v>
      </c>
      <c r="M25">
        <v>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5">
      <c r="A26">
        <v>7278000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5">
      <c r="A27">
        <v>7278500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5">
      <c r="A28">
        <v>7279500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5">
      <c r="A29">
        <v>7279800</v>
      </c>
      <c r="B29">
        <v>0</v>
      </c>
      <c r="C29">
        <v>0</v>
      </c>
      <c r="D29">
        <v>0</v>
      </c>
      <c r="E29">
        <v>0</v>
      </c>
      <c r="F29">
        <v>249</v>
      </c>
      <c r="G29">
        <v>116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5">
      <c r="A30">
        <v>7279850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5">
      <c r="A31">
        <v>7279937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5">
      <c r="A32">
        <v>7279950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5">
      <c r="A33">
        <v>7280000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5">
      <c r="A34">
        <v>7280270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5">
      <c r="A35">
        <v>7280340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5">
      <c r="A36">
        <v>7280400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5">
      <c r="A37">
        <v>7281600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28</v>
      </c>
      <c r="AI37">
        <v>364</v>
      </c>
      <c r="AJ37">
        <v>191</v>
      </c>
      <c r="AK37">
        <v>0</v>
      </c>
      <c r="AL37">
        <v>0</v>
      </c>
      <c r="AM37">
        <v>24</v>
      </c>
      <c r="AN37">
        <v>339</v>
      </c>
      <c r="AO37">
        <v>93</v>
      </c>
      <c r="AP37">
        <v>349</v>
      </c>
      <c r="AQ37">
        <v>364</v>
      </c>
      <c r="AR37">
        <v>179</v>
      </c>
    </row>
    <row r="38" spans="1:44" x14ac:dyDescent="0.25">
      <c r="A38">
        <v>7281960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5">
      <c r="A39">
        <v>7281977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5">
      <c r="A40">
        <v>7282000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5">
      <c r="A41">
        <v>7282075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5">
      <c r="A42">
        <v>7282090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5">
      <c r="A43">
        <v>7282100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5">
      <c r="A44">
        <v>7282500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5">
      <c r="A45">
        <v>7283000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303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38</v>
      </c>
      <c r="AP45">
        <v>239</v>
      </c>
      <c r="AQ45">
        <v>364</v>
      </c>
      <c r="AR45">
        <v>20</v>
      </c>
    </row>
    <row r="46" spans="1:44" x14ac:dyDescent="0.25">
      <c r="A46">
        <v>7283500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5">
      <c r="A47">
        <v>7284500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5">
      <c r="A48">
        <v>7285000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5">
      <c r="A49">
        <v>7285400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88</v>
      </c>
      <c r="K49">
        <v>294</v>
      </c>
      <c r="L49">
        <v>150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5">
      <c r="A50">
        <v>7285500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5">
      <c r="A51">
        <v>7285510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5">
      <c r="A52">
        <v>7285900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5">
      <c r="A53">
        <v>7286000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5">
      <c r="A54">
        <v>7287000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5">
      <c r="A55">
        <v>7287120</v>
      </c>
      <c r="B55">
        <v>275</v>
      </c>
      <c r="C55">
        <v>364</v>
      </c>
      <c r="D55">
        <v>333</v>
      </c>
      <c r="E55">
        <v>307</v>
      </c>
      <c r="F55">
        <v>284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5">
      <c r="A56">
        <v>7287150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5">
      <c r="A57">
        <v>7287160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5">
      <c r="A58">
        <v>7287355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5">
      <c r="A59">
        <v>7287400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5">
      <c r="A60">
        <v>7287404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5">
      <c r="A61">
        <v>7287405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5">
      <c r="A62">
        <v>7288000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86</v>
      </c>
      <c r="AP62">
        <v>328</v>
      </c>
      <c r="AQ62">
        <v>358</v>
      </c>
      <c r="AR62">
        <v>153</v>
      </c>
    </row>
    <row r="63" spans="1:44" x14ac:dyDescent="0.25">
      <c r="A63">
        <v>7288200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5">
      <c r="A64">
        <v>7288280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51</v>
      </c>
      <c r="AP64">
        <v>357</v>
      </c>
      <c r="AQ64">
        <v>322</v>
      </c>
      <c r="AR64">
        <v>171</v>
      </c>
    </row>
    <row r="65" spans="1:44" x14ac:dyDescent="0.25">
      <c r="A65">
        <v>7288500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32</v>
      </c>
      <c r="AI65">
        <v>354</v>
      </c>
      <c r="AJ65">
        <v>236</v>
      </c>
      <c r="AK65">
        <v>351</v>
      </c>
      <c r="AL65">
        <v>365</v>
      </c>
      <c r="AM65">
        <v>356</v>
      </c>
      <c r="AN65">
        <v>262</v>
      </c>
      <c r="AO65">
        <v>327</v>
      </c>
      <c r="AP65">
        <v>361</v>
      </c>
      <c r="AQ65">
        <v>361</v>
      </c>
      <c r="AR65">
        <v>180</v>
      </c>
    </row>
    <row r="66" spans="1:44" x14ac:dyDescent="0.25">
      <c r="A66">
        <v>7288555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5">
      <c r="A67">
        <v>728862211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5">
      <c r="A68">
        <v>7288650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333</v>
      </c>
      <c r="AG68">
        <v>366</v>
      </c>
      <c r="AH68">
        <v>29</v>
      </c>
      <c r="AI68">
        <v>363</v>
      </c>
      <c r="AJ68">
        <v>192</v>
      </c>
      <c r="AK68">
        <v>208</v>
      </c>
      <c r="AL68">
        <v>105</v>
      </c>
      <c r="AM68">
        <v>349</v>
      </c>
      <c r="AN68">
        <v>191</v>
      </c>
      <c r="AO68">
        <v>97</v>
      </c>
      <c r="AP68">
        <v>340</v>
      </c>
      <c r="AQ68">
        <v>322</v>
      </c>
      <c r="AR68">
        <v>100</v>
      </c>
    </row>
    <row r="69" spans="1:44" x14ac:dyDescent="0.25">
      <c r="A69">
        <v>7288700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5">
      <c r="A70">
        <v>728875070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286</v>
      </c>
      <c r="AB70">
        <v>361</v>
      </c>
      <c r="AC70">
        <v>352</v>
      </c>
      <c r="AD70">
        <v>359</v>
      </c>
      <c r="AE70">
        <v>362</v>
      </c>
      <c r="AF70">
        <v>351</v>
      </c>
      <c r="AG70">
        <v>362</v>
      </c>
      <c r="AH70">
        <v>363</v>
      </c>
      <c r="AI70">
        <v>357</v>
      </c>
      <c r="AJ70">
        <v>354</v>
      </c>
      <c r="AK70">
        <v>348</v>
      </c>
      <c r="AL70">
        <v>364</v>
      </c>
      <c r="AM70">
        <v>365</v>
      </c>
      <c r="AN70">
        <v>365</v>
      </c>
      <c r="AO70">
        <v>365</v>
      </c>
      <c r="AP70">
        <v>308</v>
      </c>
      <c r="AQ70">
        <v>331</v>
      </c>
      <c r="AR70">
        <v>181</v>
      </c>
    </row>
    <row r="71" spans="1:44" x14ac:dyDescent="0.25">
      <c r="A71">
        <v>7288938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5">
      <c r="A72">
        <v>7288955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5">
      <c r="A73">
        <v>324322091004700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5">
      <c r="A74">
        <v>330548091055100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flow_inventory_plots</vt:lpstr>
      <vt:lpstr>gage_height_inventory_plots</vt:lpstr>
      <vt:lpstr>temperature_inventory_plots </vt:lpstr>
      <vt:lpstr>sed_mgL_inventory_plots</vt:lpstr>
      <vt:lpstr>spec_cond_inventory_plots</vt:lpstr>
      <vt:lpstr>site_huc_lookup</vt:lpstr>
      <vt:lpstr>flow_inventory_all</vt:lpstr>
      <vt:lpstr>gage_ht_inventory_all</vt:lpstr>
      <vt:lpstr>tmp_inventory_all</vt:lpstr>
      <vt:lpstr>sed_mgl_inventory_all</vt:lpstr>
      <vt:lpstr>sp_cond_inventory_all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EricPad</dc:creator>
  <cp:lastModifiedBy>EricPad</cp:lastModifiedBy>
  <dcterms:created xsi:type="dcterms:W3CDTF">2019-04-03T03:46:44Z</dcterms:created>
  <dcterms:modified xsi:type="dcterms:W3CDTF">2019-05-03T05:21:53Z</dcterms:modified>
</cp:coreProperties>
</file>