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ojasc\Desktop\"/>
    </mc:Choice>
  </mc:AlternateContent>
  <bookViews>
    <workbookView xWindow="0" yWindow="0" windowWidth="24000" windowHeight="97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2" l="1"/>
  <c r="L5" i="2"/>
  <c r="L4" i="2"/>
  <c r="L3" i="2"/>
  <c r="T6" i="1"/>
  <c r="S6" i="1"/>
  <c r="Q6" i="1"/>
  <c r="AF6" i="1" s="1"/>
  <c r="O6" i="1"/>
  <c r="N6" i="1"/>
  <c r="T5" i="1"/>
  <c r="S5" i="1"/>
  <c r="Q5" i="1"/>
  <c r="AF5" i="1" s="1"/>
  <c r="O5" i="1"/>
  <c r="N5" i="1"/>
  <c r="T4" i="1"/>
  <c r="S4" i="1"/>
  <c r="Q4" i="1"/>
  <c r="AF4" i="1" s="1"/>
  <c r="O4" i="1"/>
  <c r="N4" i="1"/>
  <c r="S3" i="1"/>
  <c r="Q3" i="1"/>
  <c r="AF3" i="1" s="1"/>
  <c r="O3" i="1"/>
  <c r="N3" i="1"/>
  <c r="T2" i="1"/>
  <c r="Q2" i="1"/>
  <c r="O2" i="1"/>
  <c r="N2" i="1"/>
</calcChain>
</file>

<file path=xl/sharedStrings.xml><?xml version="1.0" encoding="utf-8"?>
<sst xmlns="http://schemas.openxmlformats.org/spreadsheetml/2006/main" count="102" uniqueCount="67">
  <si>
    <t>CODIGO</t>
  </si>
  <si>
    <t>CUENTA</t>
  </si>
  <si>
    <t>MONTOS</t>
  </si>
  <si>
    <t>REFERENCIA</t>
  </si>
  <si>
    <t>CEDULA GENERICA</t>
  </si>
  <si>
    <t>MANIFIESTO</t>
  </si>
  <si>
    <t>TULA</t>
  </si>
  <si>
    <t>DEPOSITO</t>
  </si>
  <si>
    <t>COLONES</t>
  </si>
  <si>
    <t>DOLARES</t>
  </si>
  <si>
    <t>NIQUEL</t>
  </si>
  <si>
    <t>COMPRA $</t>
  </si>
  <si>
    <t>VENTA $</t>
  </si>
  <si>
    <t>DELTA</t>
  </si>
  <si>
    <t>DELTA SANTO DOMINGO</t>
  </si>
  <si>
    <t>DV21377967</t>
  </si>
  <si>
    <t>DV21390706</t>
  </si>
  <si>
    <t>DEPOSITO #</t>
  </si>
  <si>
    <t>EMPRESA</t>
  </si>
  <si>
    <t>HORA MESA</t>
  </si>
  <si>
    <t>CAMARA</t>
  </si>
  <si>
    <t>CAJERO</t>
  </si>
  <si>
    <t>FALTANTE ¢</t>
  </si>
  <si>
    <t>SOBRANTE ¢</t>
  </si>
  <si>
    <t>FALTANTE $</t>
  </si>
  <si>
    <t>SOBRANTE $</t>
  </si>
  <si>
    <t>FALSOS</t>
  </si>
  <si>
    <t>Monto depósito</t>
  </si>
  <si>
    <t>Monto recibido</t>
  </si>
  <si>
    <t>Monto planilla</t>
  </si>
  <si>
    <t>Suma de los depósitos</t>
  </si>
  <si>
    <t>VIDEO</t>
  </si>
  <si>
    <t>PLANILLA</t>
  </si>
  <si>
    <t>SUPERVISOR</t>
  </si>
  <si>
    <t>ACTA #</t>
  </si>
  <si>
    <t>OBSERVACIONES</t>
  </si>
  <si>
    <t>FABIAN</t>
  </si>
  <si>
    <t>DV21534430</t>
  </si>
  <si>
    <t>FALTANTE ¢1,000423187,¢2,000 SOBRE 423256, ¢10,000 SOBRE 423208</t>
  </si>
  <si>
    <t>DV21443191</t>
  </si>
  <si>
    <t>FALTANTE ¢5,000 EN SOBRE 409130</t>
  </si>
  <si>
    <t>DV21532299</t>
  </si>
  <si>
    <t>FALTANTE ¢15,000 SOBRE 407463</t>
  </si>
  <si>
    <t>DV21507549</t>
  </si>
  <si>
    <t>FALTANTE ¢760,000 EN TOTAL DE SOBRES</t>
  </si>
  <si>
    <t>DV20368851</t>
  </si>
  <si>
    <t>SHIR</t>
  </si>
  <si>
    <t>FALTANTE ¢10,000 SOBRE 431525</t>
  </si>
  <si>
    <t>DA021775975</t>
  </si>
  <si>
    <t>DIFIERE DEPOSITOS CONTRA VOUCHER</t>
  </si>
  <si>
    <t>DA021775976</t>
  </si>
  <si>
    <t>DA021775977</t>
  </si>
  <si>
    <t>DA021775978</t>
  </si>
  <si>
    <t>DEPOSITOS</t>
  </si>
  <si>
    <t>PUNTO_DE_VENTA</t>
  </si>
  <si>
    <t>COLONES_EFECTIVO</t>
  </si>
  <si>
    <t>DOLARES_EFECTIVO</t>
  </si>
  <si>
    <t>FALTANTE_CRC</t>
  </si>
  <si>
    <t>SOBRANTE_CRC</t>
  </si>
  <si>
    <t>FALTANTE_USD</t>
  </si>
  <si>
    <t>SOBRANTE_USD</t>
  </si>
  <si>
    <t>CHEQUE_LOCAL_CRC</t>
  </si>
  <si>
    <t>CHEQUE_LOCAL_USD</t>
  </si>
  <si>
    <t>CHEQUE_PROPIO_CRC</t>
  </si>
  <si>
    <t>CHEQUE_PROPIO_USD</t>
  </si>
  <si>
    <t>CHEQUE_EXTERIOR_CRC</t>
  </si>
  <si>
    <t>CHEQUE_EXTERIOR_USD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</si>
</sst>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$-C09]#,##0.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4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4" fontId="2" fillId="2" borderId="1" xfId="1" applyNumberFormat="1" applyFont="1" applyFill="1" applyBorder="1" applyAlignment="1" applyProtection="1">
      <protection locked="0"/>
    </xf>
    <xf numFmtId="4" fontId="4" fillId="2" borderId="0" xfId="1" applyNumberFormat="1" applyFont="1" applyFill="1" applyProtection="1">
      <protection locked="0"/>
    </xf>
    <xf numFmtId="1" fontId="3" fillId="2" borderId="1" xfId="1" applyNumberFormat="1" applyFont="1" applyFill="1" applyBorder="1" applyProtection="1">
      <protection locked="0"/>
    </xf>
    <xf numFmtId="0" fontId="5" fillId="4" borderId="1" xfId="0" applyNumberFormat="1" applyFont="1" applyFill="1" applyBorder="1" applyProtection="1">
      <protection locked="0"/>
    </xf>
    <xf numFmtId="0" fontId="0" fillId="4" borderId="2" xfId="0" applyFont="1" applyFill="1" applyBorder="1" applyAlignment="1" applyProtection="1">
      <alignment horizontal="center"/>
      <protection locked="0"/>
    </xf>
    <xf numFmtId="1" fontId="7" fillId="4" borderId="1" xfId="1" applyNumberFormat="1" applyFont="1" applyFill="1" applyBorder="1" applyAlignment="1" applyProtection="1">
      <alignment horizontal="right"/>
    </xf>
    <xf numFmtId="4" fontId="3" fillId="2" borderId="0" xfId="1" applyNumberFormat="1" applyFont="1" applyFill="1" applyProtection="1">
      <protection locked="0"/>
    </xf>
    <xf numFmtId="14" fontId="8" fillId="5" borderId="1" xfId="0" applyNumberFormat="1" applyFont="1" applyFill="1" applyBorder="1" applyAlignment="1"/>
    <xf numFmtId="0" fontId="8" fillId="5" borderId="1" xfId="0" applyFont="1" applyFill="1" applyBorder="1" applyAlignment="1">
      <alignment horizontal="center"/>
    </xf>
    <xf numFmtId="0" fontId="8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/>
    <xf numFmtId="49" fontId="8" fillId="5" borderId="1" xfId="0" applyNumberFormat="1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/>
    </xf>
    <xf numFmtId="4" fontId="9" fillId="2" borderId="3" xfId="0" applyNumberFormat="1" applyFont="1" applyFill="1" applyBorder="1" applyAlignment="1">
      <alignment horizontal="center"/>
    </xf>
    <xf numFmtId="1" fontId="8" fillId="4" borderId="3" xfId="1" applyNumberFormat="1" applyFont="1" applyFill="1" applyBorder="1" applyProtection="1">
      <protection locked="0"/>
    </xf>
    <xf numFmtId="0" fontId="8" fillId="2" borderId="3" xfId="0" applyFont="1" applyFill="1" applyBorder="1" applyAlignment="1">
      <alignment horizontal="center" wrapText="1"/>
    </xf>
    <xf numFmtId="0" fontId="9" fillId="2" borderId="3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8" fillId="2" borderId="1" xfId="0" applyNumberFormat="1" applyFont="1" applyFill="1" applyBorder="1" applyAlignment="1">
      <alignment horizontal="center"/>
    </xf>
    <xf numFmtId="4" fontId="8" fillId="2" borderId="1" xfId="2" applyNumberFormat="1" applyFont="1" applyFill="1" applyBorder="1" applyAlignment="1">
      <alignment horizontal="center"/>
    </xf>
    <xf numFmtId="11" fontId="0" fillId="0" borderId="0" xfId="0" applyNumberFormat="1"/>
    <xf numFmtId="4" fontId="2" fillId="2" borderId="1" xfId="1" applyNumberFormat="1" applyFont="1" applyFill="1" applyBorder="1" applyProtection="1">
      <protection locked="0"/>
    </xf>
    <xf numFmtId="4" fontId="2" fillId="2" borderId="1" xfId="1" applyNumberFormat="1" applyFont="1" applyFill="1" applyBorder="1" applyAlignment="1" applyProtection="1">
      <alignment horizontal="left"/>
      <protection locked="0"/>
    </xf>
    <xf numFmtId="1" fontId="2" fillId="2" borderId="1" xfId="1" applyNumberFormat="1" applyFont="1" applyFill="1" applyBorder="1" applyAlignment="1" applyProtection="1">
      <alignment horizontal="center"/>
      <protection locked="0"/>
    </xf>
    <xf numFmtId="4" fontId="2" fillId="2" borderId="1" xfId="1" applyNumberFormat="1" applyFont="1" applyFill="1" applyBorder="1" applyAlignment="1" applyProtection="1">
      <alignment horizontal="center"/>
      <protection locked="0"/>
    </xf>
    <xf numFmtId="164" fontId="2" fillId="2" borderId="1" xfId="1" applyNumberFormat="1" applyFont="1" applyFill="1" applyBorder="1" applyAlignment="1" applyProtection="1">
      <alignment horizontal="center"/>
      <protection locked="0"/>
    </xf>
    <xf numFmtId="4" fontId="2" fillId="0" borderId="1" xfId="1" applyNumberFormat="1" applyFont="1" applyFill="1" applyBorder="1" applyAlignment="1" applyProtection="1">
      <alignment horizontal="center"/>
      <protection locked="0"/>
    </xf>
    <xf numFmtId="1" fontId="3" fillId="3" borderId="1" xfId="1" applyNumberFormat="1" applyFont="1" applyFill="1" applyBorder="1" applyProtection="1">
      <protection locked="0"/>
    </xf>
    <xf numFmtId="1" fontId="2" fillId="3" borderId="1" xfId="1" applyNumberFormat="1" applyFont="1" applyFill="1" applyBorder="1" applyProtection="1">
      <protection locked="0"/>
    </xf>
    <xf numFmtId="4" fontId="6" fillId="4" borderId="1" xfId="1" applyNumberFormat="1" applyFont="1" applyFill="1" applyBorder="1" applyAlignment="1" applyProtection="1">
      <alignment horizontal="left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4" fontId="7" fillId="4" borderId="1" xfId="1" applyNumberFormat="1" applyFont="1" applyFill="1" applyBorder="1" applyAlignment="1" applyProtection="1">
      <alignment horizontal="right"/>
    </xf>
    <xf numFmtId="4" fontId="7" fillId="4" borderId="1" xfId="1" applyNumberFormat="1" applyFont="1" applyFill="1" applyBorder="1" applyAlignment="1" applyProtection="1">
      <alignment horizontal="right"/>
      <protection locked="0"/>
    </xf>
    <xf numFmtId="4" fontId="7" fillId="0" borderId="1" xfId="1" applyNumberFormat="1" applyFont="1" applyFill="1" applyBorder="1" applyAlignment="1" applyProtection="1">
      <alignment horizontal="right"/>
      <protection locked="0"/>
    </xf>
    <xf numFmtId="4" fontId="6" fillId="4" borderId="1" xfId="1" applyNumberFormat="1" applyFont="1" applyFill="1" applyBorder="1" applyAlignment="1" applyProtection="1">
      <alignment horizontal="right"/>
      <protection locked="0"/>
    </xf>
    <xf numFmtId="4" fontId="2" fillId="2" borderId="1" xfId="1" applyNumberFormat="1" applyFont="1" applyFill="1" applyBorder="1" applyAlignment="1" applyProtection="1">
      <alignment horizontal="right"/>
      <protection locked="0"/>
    </xf>
    <xf numFmtId="3" fontId="2" fillId="2" borderId="1" xfId="1" applyNumberFormat="1" applyFont="1" applyFill="1" applyBorder="1" applyAlignment="1" applyProtection="1">
      <alignment horizontal="right"/>
      <protection locked="0"/>
    </xf>
    <xf numFmtId="0" fontId="3" fillId="2" borderId="1" xfId="1" applyNumberFormat="1" applyFont="1" applyFill="1" applyBorder="1" applyProtection="1">
      <protection locked="0"/>
    </xf>
    <xf numFmtId="0" fontId="0" fillId="0" borderId="0" xfId="0" applyBorder="1"/>
    <xf numFmtId="1" fontId="3" fillId="2" borderId="0" xfId="1" applyNumberFormat="1" applyFont="1" applyFill="1" applyBorder="1" applyProtection="1">
      <protection locked="0"/>
    </xf>
    <xf numFmtId="4" fontId="6" fillId="4" borderId="0" xfId="1" applyNumberFormat="1" applyFont="1" applyFill="1" applyBorder="1" applyAlignment="1" applyProtection="1">
      <alignment horizontal="left"/>
      <protection locked="0"/>
    </xf>
    <xf numFmtId="0" fontId="0" fillId="4" borderId="0" xfId="0" applyFont="1" applyFill="1" applyBorder="1" applyAlignment="1" applyProtection="1">
      <alignment horizontal="center"/>
      <protection locked="0"/>
    </xf>
    <xf numFmtId="0" fontId="8" fillId="2" borderId="0" xfId="0" applyFont="1" applyFill="1" applyBorder="1" applyAlignment="1">
      <alignment horizontal="center" wrapText="1"/>
    </xf>
    <xf numFmtId="1" fontId="7" fillId="4" borderId="0" xfId="1" applyNumberFormat="1" applyFont="1" applyFill="1" applyBorder="1" applyAlignment="1" applyProtection="1">
      <alignment horizontal="right"/>
    </xf>
    <xf numFmtId="4" fontId="7" fillId="4" borderId="0" xfId="1" applyNumberFormat="1" applyFont="1" applyFill="1" applyBorder="1" applyAlignment="1" applyProtection="1">
      <alignment horizontal="right"/>
    </xf>
    <xf numFmtId="4" fontId="7" fillId="4" borderId="0" xfId="1" applyNumberFormat="1" applyFont="1" applyFill="1" applyBorder="1" applyAlignment="1" applyProtection="1">
      <alignment horizontal="right"/>
      <protection locked="0"/>
    </xf>
    <xf numFmtId="4" fontId="7" fillId="0" borderId="0" xfId="1" applyNumberFormat="1" applyFont="1" applyFill="1" applyBorder="1" applyAlignment="1" applyProtection="1">
      <alignment horizontal="right"/>
      <protection locked="0"/>
    </xf>
    <xf numFmtId="4" fontId="6" fillId="4" borderId="0" xfId="1" applyNumberFormat="1" applyFont="1" applyFill="1" applyBorder="1" applyAlignment="1" applyProtection="1">
      <alignment horizontal="right"/>
      <protection locked="0"/>
    </xf>
    <xf numFmtId="4" fontId="2" fillId="2" borderId="0" xfId="1" applyNumberFormat="1" applyFont="1" applyFill="1" applyBorder="1" applyAlignment="1" applyProtection="1">
      <alignment horizontal="right"/>
      <protection locked="0"/>
    </xf>
    <xf numFmtId="3" fontId="2" fillId="2" borderId="0" xfId="1" applyNumberFormat="1" applyFont="1" applyFill="1" applyBorder="1" applyAlignment="1" applyProtection="1">
      <alignment horizontal="right"/>
      <protection locked="0"/>
    </xf>
    <xf numFmtId="0" fontId="3" fillId="2" borderId="0" xfId="1" applyNumberFormat="1" applyFont="1" applyFill="1" applyBorder="1" applyProtection="1">
      <protection locked="0"/>
    </xf>
    <xf numFmtId="4" fontId="3" fillId="2" borderId="0" xfId="1" applyNumberFormat="1" applyFont="1" applyFill="1" applyBorder="1" applyProtection="1">
      <protection locked="0"/>
    </xf>
    <xf numFmtId="0" fontId="10" fillId="4" borderId="0" xfId="0" applyNumberFormat="1" applyFont="1" applyFill="1" applyBorder="1" applyProtection="1">
      <protection locked="0"/>
    </xf>
    <xf numFmtId="1" fontId="2" fillId="4" borderId="0" xfId="1" applyNumberFormat="1" applyFont="1" applyFill="1" applyBorder="1" applyProtection="1">
      <protection locked="0"/>
    </xf>
    <xf numFmtId="1" fontId="3" fillId="4" borderId="0" xfId="1" applyNumberFormat="1" applyFont="1" applyFill="1" applyBorder="1" applyProtection="1">
      <protection locked="0"/>
    </xf>
    <xf numFmtId="22" fontId="8" fillId="2" borderId="1" xfId="0" applyNumberFormat="1" applyFont="1" applyFill="1" applyBorder="1" applyAlignment="1">
      <alignment horizontal="center"/>
    </xf>
    <xf numFmtId="1" fontId="12" fillId="3" borderId="0" xfId="1" applyNumberFormat="1" applyFont="1" applyFill="1" applyProtection="1">
      <protection locked="0"/>
    </xf>
    <xf numFmtId="4" fontId="7" fillId="4" borderId="1" xfId="1" applyNumberFormat="1" applyFont="1" applyFill="1" applyBorder="1" applyAlignment="1" applyProtection="1">
      <alignment horizontal="left"/>
      <protection locked="0"/>
    </xf>
    <xf numFmtId="1" fontId="4" fillId="4" borderId="1" xfId="1" applyNumberFormat="1" applyFont="1" applyFill="1" applyBorder="1" applyAlignment="1" applyProtection="1">
      <alignment horizontal="center"/>
      <protection locked="0"/>
    </xf>
    <xf numFmtId="0" fontId="11" fillId="0" borderId="0" xfId="0" applyFont="1"/>
  </cellXfs>
  <cellStyles count="3">
    <cellStyle name="Millares 2" xfId="2"/>
    <cellStyle name="Normal" xfId="0" builtinId="0"/>
    <cellStyle name="Normal 2" xfId="1"/>
  </cellStyles>
  <dxfs count="9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topLeftCell="AA1" workbookViewId="0">
      <selection activeCell="K13" sqref="K13:AJ13"/>
    </sheetView>
  </sheetViews>
  <sheetFormatPr baseColWidth="10" defaultRowHeight="15" x14ac:dyDescent="0.25"/>
  <cols>
    <col min="9" max="9" width="21.7109375" bestFit="1" customWidth="1"/>
    <col min="11" max="11" width="27.7109375" bestFit="1" customWidth="1"/>
    <col min="12" max="12" width="14" customWidth="1"/>
    <col min="15" max="15" width="12.28515625" bestFit="1" customWidth="1"/>
    <col min="16" max="16" width="23.85546875" bestFit="1" customWidth="1"/>
    <col min="17" max="17" width="23.42578125" bestFit="1" customWidth="1"/>
    <col min="21" max="21" width="18" bestFit="1" customWidth="1"/>
    <col min="22" max="22" width="19" bestFit="1" customWidth="1"/>
    <col min="23" max="23" width="17.85546875" bestFit="1" customWidth="1"/>
    <col min="24" max="24" width="18.85546875" bestFit="1" customWidth="1"/>
    <col min="25" max="25" width="24.7109375" bestFit="1" customWidth="1"/>
    <col min="26" max="26" width="25.140625" bestFit="1" customWidth="1"/>
    <col min="27" max="27" width="26" bestFit="1" customWidth="1"/>
    <col min="28" max="28" width="25.85546875" bestFit="1" customWidth="1"/>
    <col min="29" max="29" width="28.85546875" bestFit="1" customWidth="1"/>
    <col min="30" max="30" width="28.7109375" bestFit="1" customWidth="1"/>
    <col min="31" max="31" width="18.7109375" customWidth="1"/>
    <col min="33" max="33" width="13.7109375" bestFit="1" customWidth="1"/>
  </cols>
  <sheetData>
    <row r="1" spans="1:36" x14ac:dyDescent="0.25">
      <c r="A1" s="1" t="s">
        <v>0</v>
      </c>
      <c r="B1" s="24" t="s">
        <v>1</v>
      </c>
      <c r="C1" s="24" t="s">
        <v>1</v>
      </c>
      <c r="D1" s="24"/>
      <c r="E1" s="2" t="s">
        <v>2</v>
      </c>
      <c r="F1" s="24" t="s">
        <v>3</v>
      </c>
      <c r="G1" s="24"/>
      <c r="H1" s="24"/>
      <c r="I1" s="24" t="s">
        <v>4</v>
      </c>
      <c r="J1" s="25" t="s">
        <v>18</v>
      </c>
      <c r="K1" s="25" t="s">
        <v>54</v>
      </c>
      <c r="L1" s="26" t="s">
        <v>5</v>
      </c>
      <c r="M1" s="26" t="s">
        <v>6</v>
      </c>
      <c r="N1" s="26" t="s">
        <v>1</v>
      </c>
      <c r="O1" s="26" t="s">
        <v>7</v>
      </c>
      <c r="P1" s="26" t="s">
        <v>55</v>
      </c>
      <c r="Q1" s="27" t="s">
        <v>56</v>
      </c>
      <c r="R1" s="27" t="s">
        <v>10</v>
      </c>
      <c r="S1" s="26" t="s">
        <v>11</v>
      </c>
      <c r="T1" s="27" t="s">
        <v>12</v>
      </c>
      <c r="U1" s="27" t="s">
        <v>57</v>
      </c>
      <c r="V1" s="27" t="s">
        <v>58</v>
      </c>
      <c r="W1" s="27" t="s">
        <v>59</v>
      </c>
      <c r="X1" s="28" t="s">
        <v>60</v>
      </c>
      <c r="Y1" s="29" t="s">
        <v>61</v>
      </c>
      <c r="Z1" s="27" t="s">
        <v>62</v>
      </c>
      <c r="AA1" s="27" t="s">
        <v>63</v>
      </c>
      <c r="AB1" s="27" t="s">
        <v>64</v>
      </c>
      <c r="AC1" s="27" t="s">
        <v>65</v>
      </c>
      <c r="AD1" s="27" t="s">
        <v>66</v>
      </c>
      <c r="AE1" s="27" t="s">
        <v>8</v>
      </c>
      <c r="AF1" s="27" t="s">
        <v>9</v>
      </c>
      <c r="AG1" s="3" t="s">
        <v>53</v>
      </c>
      <c r="AH1" s="3" t="s">
        <v>21</v>
      </c>
      <c r="AI1" s="3" t="s">
        <v>20</v>
      </c>
      <c r="AJ1" s="4"/>
    </row>
    <row r="2" spans="1:36" x14ac:dyDescent="0.25">
      <c r="A2" s="5">
        <v>5311</v>
      </c>
      <c r="B2" s="30">
        <v>912056546</v>
      </c>
      <c r="C2" s="30">
        <v>912056546</v>
      </c>
      <c r="D2" s="31"/>
      <c r="E2" s="6">
        <v>0</v>
      </c>
      <c r="F2" s="31">
        <v>38420479</v>
      </c>
      <c r="G2" s="31"/>
      <c r="H2" s="31"/>
      <c r="I2" s="31">
        <v>101110111</v>
      </c>
      <c r="J2" s="32" t="s">
        <v>13</v>
      </c>
      <c r="K2" s="32" t="s">
        <v>14</v>
      </c>
      <c r="L2" s="33" t="s">
        <v>15</v>
      </c>
      <c r="M2" s="20" t="s">
        <v>50</v>
      </c>
      <c r="N2" s="8">
        <f t="shared" ref="N2:N6" si="0">B2</f>
        <v>912056546</v>
      </c>
      <c r="O2" s="8">
        <f t="shared" ref="O2:O6" si="1">+F2</f>
        <v>38420479</v>
      </c>
      <c r="P2" s="34">
        <v>0</v>
      </c>
      <c r="Q2" s="34">
        <f t="shared" ref="Q2:Q6" si="2">IF(A2&lt;&gt;5311,E2,0)</f>
        <v>0</v>
      </c>
      <c r="R2" s="34">
        <v>0</v>
      </c>
      <c r="S2" s="34">
        <v>0</v>
      </c>
      <c r="T2" s="34">
        <f t="shared" ref="T2:T6" si="3">IF(C2&lt;&gt;5311,G2,0)</f>
        <v>0</v>
      </c>
      <c r="U2" s="35">
        <v>0</v>
      </c>
      <c r="V2" s="35">
        <v>0</v>
      </c>
      <c r="W2" s="35">
        <v>0</v>
      </c>
      <c r="X2" s="35">
        <v>0</v>
      </c>
      <c r="Y2" s="36">
        <v>0</v>
      </c>
      <c r="Z2" s="35">
        <v>0</v>
      </c>
      <c r="AA2" s="35">
        <v>0</v>
      </c>
      <c r="AB2" s="35">
        <v>0</v>
      </c>
      <c r="AC2" s="35">
        <v>0</v>
      </c>
      <c r="AD2" s="35">
        <v>0</v>
      </c>
      <c r="AE2" s="37">
        <v>0</v>
      </c>
      <c r="AF2" s="38">
        <v>0</v>
      </c>
      <c r="AG2" s="39">
        <v>6</v>
      </c>
      <c r="AH2" s="40">
        <v>384</v>
      </c>
      <c r="AI2" s="40">
        <v>2</v>
      </c>
      <c r="AJ2" s="9"/>
    </row>
    <row r="3" spans="1:36" x14ac:dyDescent="0.25">
      <c r="A3" s="5">
        <v>5311</v>
      </c>
      <c r="B3" s="30">
        <v>912056546</v>
      </c>
      <c r="C3" s="30">
        <v>912056546</v>
      </c>
      <c r="D3" s="31"/>
      <c r="E3" s="6">
        <v>0</v>
      </c>
      <c r="F3" s="31">
        <v>38420475</v>
      </c>
      <c r="G3" s="31"/>
      <c r="H3" s="31"/>
      <c r="I3" s="31">
        <v>101110111</v>
      </c>
      <c r="J3" s="32" t="s">
        <v>13</v>
      </c>
      <c r="K3" s="32" t="s">
        <v>14</v>
      </c>
      <c r="L3" s="33" t="s">
        <v>15</v>
      </c>
      <c r="M3" s="20" t="s">
        <v>50</v>
      </c>
      <c r="N3" s="8">
        <f t="shared" si="0"/>
        <v>912056546</v>
      </c>
      <c r="O3" s="8">
        <f t="shared" si="1"/>
        <v>38420475</v>
      </c>
      <c r="P3" s="34">
        <v>0</v>
      </c>
      <c r="Q3" s="34">
        <f t="shared" si="2"/>
        <v>0</v>
      </c>
      <c r="R3" s="34">
        <v>0</v>
      </c>
      <c r="S3" s="34">
        <f t="shared" ref="S3:S6" si="4">IF(C3=5311,G3,0)</f>
        <v>0</v>
      </c>
      <c r="T3" s="34">
        <v>0</v>
      </c>
      <c r="U3" s="35">
        <v>0</v>
      </c>
      <c r="V3" s="35">
        <v>0</v>
      </c>
      <c r="W3" s="35">
        <v>0</v>
      </c>
      <c r="X3" s="35">
        <v>0</v>
      </c>
      <c r="Y3" s="36">
        <v>0</v>
      </c>
      <c r="Z3" s="35">
        <v>0</v>
      </c>
      <c r="AA3" s="35">
        <v>0</v>
      </c>
      <c r="AB3" s="35">
        <v>0</v>
      </c>
      <c r="AC3" s="35">
        <v>0</v>
      </c>
      <c r="AD3" s="35">
        <v>0</v>
      </c>
      <c r="AE3" s="37">
        <v>0</v>
      </c>
      <c r="AF3" s="38">
        <f t="shared" ref="AF3:AF6" si="5">AB3+Z3+Q3+AD3</f>
        <v>0</v>
      </c>
      <c r="AG3" s="39">
        <v>7</v>
      </c>
      <c r="AH3" s="40">
        <v>384</v>
      </c>
      <c r="AI3" s="40">
        <v>2</v>
      </c>
      <c r="AJ3" s="9"/>
    </row>
    <row r="4" spans="1:36" x14ac:dyDescent="0.25">
      <c r="A4" s="5">
        <v>5311</v>
      </c>
      <c r="B4" s="30">
        <v>904778412</v>
      </c>
      <c r="C4" s="30">
        <v>904778412</v>
      </c>
      <c r="D4" s="31"/>
      <c r="E4" s="6">
        <v>0</v>
      </c>
      <c r="F4" s="31">
        <v>39331302</v>
      </c>
      <c r="G4" s="31"/>
      <c r="H4" s="31"/>
      <c r="I4" s="31">
        <v>101110111</v>
      </c>
      <c r="J4" s="32" t="s">
        <v>13</v>
      </c>
      <c r="K4" s="32" t="s">
        <v>14</v>
      </c>
      <c r="L4" s="33" t="s">
        <v>16</v>
      </c>
      <c r="M4" s="20" t="s">
        <v>51</v>
      </c>
      <c r="N4" s="8">
        <f t="shared" si="0"/>
        <v>904778412</v>
      </c>
      <c r="O4" s="8">
        <f t="shared" si="1"/>
        <v>39331302</v>
      </c>
      <c r="P4" s="34">
        <v>0</v>
      </c>
      <c r="Q4" s="34">
        <f t="shared" si="2"/>
        <v>0</v>
      </c>
      <c r="R4" s="34">
        <v>0</v>
      </c>
      <c r="S4" s="34">
        <f t="shared" si="4"/>
        <v>0</v>
      </c>
      <c r="T4" s="34">
        <f t="shared" si="3"/>
        <v>0</v>
      </c>
      <c r="U4" s="35">
        <v>0</v>
      </c>
      <c r="V4" s="35">
        <v>0</v>
      </c>
      <c r="W4" s="35">
        <v>0</v>
      </c>
      <c r="X4" s="35">
        <v>0</v>
      </c>
      <c r="Y4" s="36">
        <v>0</v>
      </c>
      <c r="Z4" s="35">
        <v>0</v>
      </c>
      <c r="AA4" s="35">
        <v>0</v>
      </c>
      <c r="AB4" s="35">
        <v>0</v>
      </c>
      <c r="AC4" s="35">
        <v>0</v>
      </c>
      <c r="AD4" s="35">
        <v>0</v>
      </c>
      <c r="AE4" s="37">
        <v>0</v>
      </c>
      <c r="AF4" s="38">
        <f t="shared" si="5"/>
        <v>0</v>
      </c>
      <c r="AG4" s="39">
        <v>8</v>
      </c>
      <c r="AH4" s="40">
        <v>384</v>
      </c>
      <c r="AI4" s="40">
        <v>2</v>
      </c>
      <c r="AJ4" s="9"/>
    </row>
    <row r="5" spans="1:36" x14ac:dyDescent="0.25">
      <c r="A5" s="5">
        <v>5311</v>
      </c>
      <c r="B5" s="30">
        <v>904778412</v>
      </c>
      <c r="C5" s="30">
        <v>904778412</v>
      </c>
      <c r="D5" s="31"/>
      <c r="E5" s="6">
        <v>0</v>
      </c>
      <c r="F5" s="31">
        <v>39331303</v>
      </c>
      <c r="G5" s="31"/>
      <c r="H5" s="31"/>
      <c r="I5" s="31">
        <v>101110111</v>
      </c>
      <c r="J5" s="32" t="s">
        <v>13</v>
      </c>
      <c r="K5" s="32" t="s">
        <v>14</v>
      </c>
      <c r="L5" s="33" t="s">
        <v>16</v>
      </c>
      <c r="M5" s="20" t="s">
        <v>51</v>
      </c>
      <c r="N5" s="8">
        <f t="shared" si="0"/>
        <v>904778412</v>
      </c>
      <c r="O5" s="8">
        <f t="shared" si="1"/>
        <v>39331303</v>
      </c>
      <c r="P5" s="34">
        <v>0</v>
      </c>
      <c r="Q5" s="34">
        <f t="shared" si="2"/>
        <v>0</v>
      </c>
      <c r="R5" s="34">
        <v>0</v>
      </c>
      <c r="S5" s="34">
        <f t="shared" si="4"/>
        <v>0</v>
      </c>
      <c r="T5" s="34">
        <f t="shared" si="3"/>
        <v>0</v>
      </c>
      <c r="U5" s="35">
        <v>0</v>
      </c>
      <c r="V5" s="35">
        <v>0</v>
      </c>
      <c r="W5" s="35">
        <v>0</v>
      </c>
      <c r="X5" s="35">
        <v>0</v>
      </c>
      <c r="Y5" s="36">
        <v>0</v>
      </c>
      <c r="Z5" s="35">
        <v>0</v>
      </c>
      <c r="AA5" s="35">
        <v>0</v>
      </c>
      <c r="AB5" s="35">
        <v>0</v>
      </c>
      <c r="AC5" s="35">
        <v>0</v>
      </c>
      <c r="AD5" s="35">
        <v>0</v>
      </c>
      <c r="AE5" s="37">
        <v>0</v>
      </c>
      <c r="AF5" s="38">
        <f t="shared" si="5"/>
        <v>0</v>
      </c>
      <c r="AG5" s="39">
        <v>9</v>
      </c>
      <c r="AH5" s="40">
        <v>384</v>
      </c>
      <c r="AI5" s="40">
        <v>2</v>
      </c>
      <c r="AJ5" s="9"/>
    </row>
    <row r="6" spans="1:36" s="41" customFormat="1" x14ac:dyDescent="0.25">
      <c r="A6" s="5">
        <v>5311</v>
      </c>
      <c r="B6" s="30">
        <v>904778420</v>
      </c>
      <c r="C6" s="30">
        <v>904778420</v>
      </c>
      <c r="D6" s="31"/>
      <c r="E6" s="6">
        <v>0</v>
      </c>
      <c r="F6" s="31">
        <v>38436480</v>
      </c>
      <c r="G6" s="31"/>
      <c r="H6" s="31"/>
      <c r="I6" s="31">
        <v>101110111</v>
      </c>
      <c r="J6" s="32" t="s">
        <v>13</v>
      </c>
      <c r="K6" s="32" t="s">
        <v>14</v>
      </c>
      <c r="L6" s="33" t="s">
        <v>16</v>
      </c>
      <c r="M6" s="20" t="s">
        <v>52</v>
      </c>
      <c r="N6" s="8">
        <f t="shared" si="0"/>
        <v>904778420</v>
      </c>
      <c r="O6" s="8">
        <f t="shared" si="1"/>
        <v>38436480</v>
      </c>
      <c r="P6" s="34">
        <v>0</v>
      </c>
      <c r="Q6" s="34">
        <f t="shared" si="2"/>
        <v>0</v>
      </c>
      <c r="R6" s="34">
        <v>0</v>
      </c>
      <c r="S6" s="34">
        <f t="shared" si="4"/>
        <v>0</v>
      </c>
      <c r="T6" s="34">
        <f t="shared" si="3"/>
        <v>0</v>
      </c>
      <c r="U6" s="35">
        <v>0</v>
      </c>
      <c r="V6" s="35">
        <v>0</v>
      </c>
      <c r="W6" s="35">
        <v>0</v>
      </c>
      <c r="X6" s="35">
        <v>0</v>
      </c>
      <c r="Y6" s="36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7">
        <v>0</v>
      </c>
      <c r="AF6" s="38">
        <f t="shared" si="5"/>
        <v>0</v>
      </c>
      <c r="AG6" s="39">
        <v>10</v>
      </c>
      <c r="AH6" s="40">
        <v>384</v>
      </c>
      <c r="AI6" s="40">
        <v>2</v>
      </c>
      <c r="AJ6" s="54"/>
    </row>
    <row r="7" spans="1:36" s="41" customFormat="1" x14ac:dyDescent="0.25">
      <c r="A7" s="42"/>
      <c r="B7" s="57"/>
      <c r="C7" s="57"/>
      <c r="D7" s="56"/>
      <c r="E7" s="55"/>
      <c r="F7" s="56"/>
      <c r="G7" s="56"/>
      <c r="H7" s="56"/>
      <c r="I7" s="56"/>
      <c r="J7" s="43"/>
      <c r="K7" s="43"/>
      <c r="L7" s="44"/>
      <c r="M7" s="45"/>
      <c r="N7" s="46"/>
      <c r="O7" s="46"/>
      <c r="P7" s="47"/>
      <c r="Q7" s="47"/>
      <c r="R7" s="47"/>
      <c r="S7" s="47"/>
      <c r="T7" s="47"/>
      <c r="U7" s="48"/>
      <c r="V7" s="48"/>
      <c r="W7" s="48"/>
      <c r="X7" s="48"/>
      <c r="Y7" s="49"/>
      <c r="Z7" s="48"/>
      <c r="AA7" s="48"/>
      <c r="AB7" s="48"/>
      <c r="AC7" s="48"/>
      <c r="AD7" s="48"/>
      <c r="AE7" s="50"/>
      <c r="AF7" s="51"/>
      <c r="AG7" s="52"/>
      <c r="AH7" s="53"/>
      <c r="AI7" s="53"/>
      <c r="AJ7" s="54"/>
    </row>
    <row r="8" spans="1:36" s="41" customFormat="1" x14ac:dyDescent="0.25"/>
    <row r="11" spans="1:36" x14ac:dyDescent="0.25">
      <c r="C11" s="23"/>
    </row>
  </sheetData>
  <conditionalFormatting sqref="F1">
    <cfRule type="duplicateValues" dxfId="8" priority="3"/>
    <cfRule type="duplicateValues" dxfId="7" priority="4"/>
  </conditionalFormatting>
  <conditionalFormatting sqref="F1">
    <cfRule type="duplicateValues" dxfId="6" priority="5"/>
  </conditionalFormatting>
  <conditionalFormatting sqref="F2:F7">
    <cfRule type="duplicateValues" dxfId="5" priority="1"/>
    <cfRule type="duplicateValues" dxfId="4" priority="2"/>
  </conditionalFormatting>
  <conditionalFormatting sqref="F2:F7">
    <cfRule type="duplicateValues" dxfId="3" priority="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I6" sqref="I6:I7"/>
    </sheetView>
  </sheetViews>
  <sheetFormatPr baseColWidth="10" defaultRowHeight="15" x14ac:dyDescent="0.25"/>
  <cols>
    <col min="1" max="1" width="10.140625" bestFit="1" customWidth="1"/>
    <col min="2" max="2" width="29.7109375" bestFit="1" customWidth="1"/>
    <col min="3" max="3" width="16.85546875" bestFit="1" customWidth="1"/>
    <col min="19" max="19" width="6.7109375" bestFit="1" customWidth="1"/>
    <col min="20" max="20" width="54" bestFit="1" customWidth="1"/>
  </cols>
  <sheetData>
    <row r="1" spans="1:20" s="62" customFormat="1" ht="21.75" customHeight="1" x14ac:dyDescent="0.25">
      <c r="A1" s="10" t="s">
        <v>17</v>
      </c>
      <c r="B1" s="11" t="s">
        <v>18</v>
      </c>
      <c r="C1" s="11" t="s">
        <v>19</v>
      </c>
      <c r="D1" s="12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3" t="s">
        <v>26</v>
      </c>
      <c r="K1" s="14" t="s">
        <v>27</v>
      </c>
      <c r="L1" s="14" t="s">
        <v>28</v>
      </c>
      <c r="M1" s="14" t="s">
        <v>29</v>
      </c>
      <c r="N1" s="14" t="s">
        <v>30</v>
      </c>
      <c r="O1" s="11" t="s">
        <v>31</v>
      </c>
      <c r="P1" s="11" t="s">
        <v>32</v>
      </c>
      <c r="Q1" s="11" t="s">
        <v>6</v>
      </c>
      <c r="R1" s="11" t="s">
        <v>33</v>
      </c>
      <c r="S1" s="11" t="s">
        <v>34</v>
      </c>
      <c r="T1" s="11" t="s">
        <v>35</v>
      </c>
    </row>
    <row r="2" spans="1:20" ht="17.25" customHeight="1" x14ac:dyDescent="0.25">
      <c r="A2" s="59">
        <v>38420479</v>
      </c>
      <c r="B2" s="60" t="s">
        <v>13</v>
      </c>
      <c r="C2" s="58">
        <v>1.9208333333333334</v>
      </c>
      <c r="D2" s="21">
        <v>9</v>
      </c>
      <c r="E2" s="15">
        <v>384</v>
      </c>
      <c r="F2" s="22">
        <v>0</v>
      </c>
      <c r="G2" s="22"/>
      <c r="H2" s="22"/>
      <c r="I2" s="22"/>
      <c r="J2" s="22">
        <v>0</v>
      </c>
      <c r="K2" s="16">
        <v>0</v>
      </c>
      <c r="L2" s="16">
        <v>0</v>
      </c>
      <c r="M2" s="16"/>
      <c r="N2" s="16"/>
      <c r="O2" s="21"/>
      <c r="P2" s="17" t="s">
        <v>37</v>
      </c>
      <c r="Q2" s="18" t="s">
        <v>50</v>
      </c>
      <c r="R2" s="19" t="s">
        <v>36</v>
      </c>
      <c r="S2" s="20"/>
      <c r="T2" s="20" t="s">
        <v>38</v>
      </c>
    </row>
    <row r="3" spans="1:20" ht="16.5" customHeight="1" x14ac:dyDescent="0.25">
      <c r="A3" s="59">
        <v>38420475</v>
      </c>
      <c r="B3" s="60" t="s">
        <v>13</v>
      </c>
      <c r="C3" s="58">
        <v>1.9944444444444445</v>
      </c>
      <c r="D3" s="21">
        <v>11</v>
      </c>
      <c r="E3" s="15">
        <v>384</v>
      </c>
      <c r="F3" s="22">
        <v>0</v>
      </c>
      <c r="G3" s="22"/>
      <c r="H3" s="22"/>
      <c r="I3" s="22"/>
      <c r="J3" s="22">
        <v>0</v>
      </c>
      <c r="K3" s="16">
        <v>0</v>
      </c>
      <c r="L3" s="16">
        <f t="shared" ref="L3:L6" si="0">+K3-F3</f>
        <v>0</v>
      </c>
      <c r="M3" s="16"/>
      <c r="N3" s="16"/>
      <c r="O3" s="21"/>
      <c r="P3" s="17" t="s">
        <v>39</v>
      </c>
      <c r="Q3" s="18" t="s">
        <v>50</v>
      </c>
      <c r="R3" s="19" t="s">
        <v>36</v>
      </c>
      <c r="S3" s="20"/>
      <c r="T3" s="20" t="s">
        <v>40</v>
      </c>
    </row>
    <row r="4" spans="1:20" ht="12.75" customHeight="1" x14ac:dyDescent="0.25">
      <c r="A4" s="59">
        <v>39331302</v>
      </c>
      <c r="B4" s="60" t="s">
        <v>13</v>
      </c>
      <c r="C4" s="58">
        <v>1.9944444444444445</v>
      </c>
      <c r="D4" s="21">
        <v>14</v>
      </c>
      <c r="E4" s="15">
        <v>384</v>
      </c>
      <c r="F4" s="22">
        <v>0</v>
      </c>
      <c r="G4" s="22"/>
      <c r="H4" s="22"/>
      <c r="I4" s="22"/>
      <c r="J4" s="22">
        <v>0</v>
      </c>
      <c r="K4" s="16">
        <v>0</v>
      </c>
      <c r="L4" s="16">
        <f t="shared" si="0"/>
        <v>0</v>
      </c>
      <c r="M4" s="16"/>
      <c r="N4" s="16"/>
      <c r="O4" s="21"/>
      <c r="P4" s="17" t="s">
        <v>41</v>
      </c>
      <c r="Q4" s="18" t="s">
        <v>51</v>
      </c>
      <c r="R4" s="19" t="s">
        <v>36</v>
      </c>
      <c r="S4" s="20"/>
      <c r="T4" s="20" t="s">
        <v>42</v>
      </c>
    </row>
    <row r="5" spans="1:20" ht="12" customHeight="1" x14ac:dyDescent="0.25">
      <c r="A5" s="59">
        <v>39331303</v>
      </c>
      <c r="B5" s="60" t="s">
        <v>13</v>
      </c>
      <c r="C5" s="58">
        <v>1.9944444444444445</v>
      </c>
      <c r="D5" s="21">
        <v>11</v>
      </c>
      <c r="E5" s="15">
        <v>384</v>
      </c>
      <c r="F5" s="22">
        <v>0</v>
      </c>
      <c r="G5" s="22"/>
      <c r="H5" s="22"/>
      <c r="I5" s="22"/>
      <c r="J5" s="22">
        <v>0</v>
      </c>
      <c r="K5" s="16">
        <v>0</v>
      </c>
      <c r="L5" s="16">
        <f t="shared" si="0"/>
        <v>0</v>
      </c>
      <c r="M5" s="16"/>
      <c r="N5" s="16"/>
      <c r="O5" s="21"/>
      <c r="P5" s="17" t="s">
        <v>43</v>
      </c>
      <c r="Q5" s="18" t="s">
        <v>51</v>
      </c>
      <c r="R5" s="19" t="s">
        <v>36</v>
      </c>
      <c r="S5" s="20"/>
      <c r="T5" s="20" t="s">
        <v>44</v>
      </c>
    </row>
    <row r="6" spans="1:20" ht="18.75" customHeight="1" x14ac:dyDescent="0.25">
      <c r="A6" s="59">
        <v>38436480</v>
      </c>
      <c r="B6" s="60" t="s">
        <v>13</v>
      </c>
      <c r="C6" s="58">
        <v>1.9944444444444445</v>
      </c>
      <c r="D6" s="21">
        <v>11</v>
      </c>
      <c r="E6" s="15">
        <v>384</v>
      </c>
      <c r="F6" s="22">
        <v>0</v>
      </c>
      <c r="G6" s="22"/>
      <c r="H6" s="22"/>
      <c r="I6" s="22"/>
      <c r="J6" s="22">
        <v>0</v>
      </c>
      <c r="K6" s="16">
        <v>0</v>
      </c>
      <c r="L6" s="16">
        <f t="shared" si="0"/>
        <v>0</v>
      </c>
      <c r="M6" s="16"/>
      <c r="N6" s="16"/>
      <c r="O6" s="21"/>
      <c r="P6" s="17" t="s">
        <v>45</v>
      </c>
      <c r="Q6" s="18" t="s">
        <v>52</v>
      </c>
      <c r="R6" s="19" t="s">
        <v>46</v>
      </c>
      <c r="S6" s="20"/>
      <c r="T6" s="20" t="s">
        <v>47</v>
      </c>
    </row>
    <row r="7" spans="1:20" ht="18" customHeight="1" x14ac:dyDescent="0.25">
      <c r="A7" s="61"/>
      <c r="B7" s="60" t="s">
        <v>13</v>
      </c>
      <c r="C7" s="58">
        <v>1.9944444444444445</v>
      </c>
      <c r="D7" s="21">
        <v>12</v>
      </c>
      <c r="E7" s="15">
        <v>384</v>
      </c>
      <c r="F7" s="22"/>
      <c r="G7" s="22"/>
      <c r="H7" s="22">
        <v>0</v>
      </c>
      <c r="I7" s="22"/>
      <c r="J7" s="22">
        <v>0</v>
      </c>
      <c r="K7" s="16"/>
      <c r="L7" s="16"/>
      <c r="M7" s="16">
        <v>0</v>
      </c>
      <c r="N7" s="16">
        <v>0</v>
      </c>
      <c r="O7" s="21"/>
      <c r="P7" s="7" t="s">
        <v>16</v>
      </c>
      <c r="Q7" s="18" t="s">
        <v>48</v>
      </c>
      <c r="R7" s="19" t="s">
        <v>36</v>
      </c>
      <c r="S7" s="20"/>
      <c r="T7" s="20" t="s">
        <v>49</v>
      </c>
    </row>
  </sheetData>
  <conditionalFormatting sqref="A2:A6">
    <cfRule type="duplicateValues" dxfId="2" priority="1"/>
    <cfRule type="duplicateValues" dxfId="1" priority="2"/>
  </conditionalFormatting>
  <conditionalFormatting sqref="A2:A6"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Deiver Rojas Corrales</dc:creator>
  <cp:lastModifiedBy>Deiver Rojas Corrales</cp:lastModifiedBy>
  <dcterms:created xsi:type="dcterms:W3CDTF">2017-06-01T17:56:03Z</dcterms:created>
  <dcterms:modified xsi:type="dcterms:W3CDTF">2017-06-05T16:00:44Z</dcterms:modified>
</cp:coreProperties>
</file>